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DAE4054-4AC4-40BB-9934-AB9903EFF43A}"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<sst xmlns="http://schemas.openxmlformats.org/spreadsheetml/2006/main" xmlns:r="http://schemas.openxmlformats.org/officeDocument/2006/relationships" xmlns:xdr="http://schemas.openxmlformats.org/drawingml/2006/spreadsheetDrawing" count="2005" uniqueCount="270">
  <si>
    <t>Unimproved</t>
  </si>
  <si>
    <t>Urban</t>
  </si>
  <si>
    <t>Rural</t>
  </si>
  <si>
    <t>No facility</t>
  </si>
  <si>
    <t>Year</t>
  </si>
  <si>
    <t>Source</t>
  </si>
  <si>
    <t>Type</t>
  </si>
  <si>
    <t>National</t>
  </si>
  <si>
    <t>Setting</t>
  </si>
  <si>
    <t>Improved sanitation</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</si>
  <si>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</si>
  <si>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</si>
  <si>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</si>
  <si>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</si>
  <si>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</si>
  <si>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</si>
  <si>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</si>
  <si>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</si>
  <si>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</si>
  <si>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</si>
  <si>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</si>
  <si>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</si>
  <si>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</si>
  <si>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</si>
  <si>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</si>
  <si>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</si>
  <si>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</si>
  <si>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</si>
  <si>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</si>
  <si>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</si>
  <si>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</si>
  <si>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</si>
  <si>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</si>
  <si>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</si>
  <si>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</si>
  <si>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</si>
  <si>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</si>
  <si>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</si>
  <si>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</si>
  <si>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</si>
  <si>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</si>
  <si>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</si>
  <si>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</si>
  <si>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</si>
  <si>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</si>
  <si>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</si>
  <si>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</si>
  <si>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</si>
  <si>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</si>
  <si>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</si>
  <si>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</si>
  <si>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</si>
  <si>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</si>
  <si>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</si>
  <si>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</si>
  <si>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</si>
  <si>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</si>
  <si>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</si>
  <si>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</si>
  <si>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</si>
  <si>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</si>
  <si>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</si>
  <si>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</si>
  <si>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</si>
  <si>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</si>
  <si>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</si>
  <si>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</si>
  <si>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</si>
  <si>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</si>
  <si>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</si>
  <si>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</si>
  <si>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</si>
  <si>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</si>
  <si>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</si>
  <si>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</si>
  <si>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</si>
  <si>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</si>
  <si>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</si>
  <si>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</si>
  <si>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</si>
  <si>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</si>
  <si>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</si>
  <si>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</si>
  <si>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</si>
  <si>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</si>
  <si>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</si>
  <si>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</si>
  <si>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</si>
  <si>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</si>
  <si>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</si>
  <si>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</si>
  <si>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</si>
  <si>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</si>
  <si>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</si>
  <si>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</si>
  <si>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</si>
  <si>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</si>
  <si>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</si>
  <si>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</si>
  <si>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</si>
  <si>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</si>
  <si>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</si>
  <si>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</si>
  <si>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</si>
  <si>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</si>
  <si>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</si>
  <si>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</si>
  <si>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</si>
  <si>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</si>
  <si>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</si>
  <si>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</si>
  <si>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</si>
  <si>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</si>
  <si>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</si>
  <si>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</si>
  <si>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</si>
  <si>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</si>
  <si>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</si>
  <si>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</si>
  <si>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</si>
  <si>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</si>
  <si>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</si>
  <si>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</si>
  <si>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</si>
  <si>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</si>
  <si>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</si>
  <si>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</si>
  <si>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</si>
  <si>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</si>
  <si>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</si>
  <si>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</si>
  <si>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</si>
  <si>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</si>
  <si>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</si>
  <si>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</si>
  <si>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</si>
  <si>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</si>
  <si>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</si>
  <si>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</si>
  <si>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</si>
  <si>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</si>
  <si>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</si>
  <si>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</si>
  <si>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</si>
  <si>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</si>
  <si>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</si>
  <si>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</si>
  <si>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</si>
  <si>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</si>
  <si>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</si>
  <si>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</si>
  <si>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</si>
  <si>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</si>
  <si>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</si>
  <si>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</si>
  <si>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</si>
  <si>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</si>
  <si>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</si>
  <si>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</si>
  <si>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</si>
  <si>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China</t>
  </si>
  <si>
    <t>2011 EMIS</t>
  </si>
  <si>
    <t>2012 EMIS</t>
  </si>
  <si>
    <t>2013 EMIS</t>
  </si>
  <si>
    <t>Improved water supply</t>
  </si>
  <si>
    <t>These data are from the UNICEF CO in 2014 based on official EMIS data that are administratively reported. It is unclear what type of schools are included or what is considered 'improved' water supply.</t>
  </si>
  <si>
    <t>Yes</t>
  </si>
  <si>
    <t xml:space="preserve">Basic estimate used </t>
  </si>
  <si>
    <t>These data are from the UNICEF CO in 2014 based on official EMIS data that are administratively reported. It is unclear what type of schools are included or what type of facilities are considered "improved".</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</si>
  <si>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</si>
  <si>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</si>
  <si>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</si>
  <si>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</si>
  <si>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</si>
  <si>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</si>
  <si>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</si>
  <si>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</si>
  <si>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</si>
  <si>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</si>
  <si>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</si>
  <si>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</si>
  <si>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</si>
  <si>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</si>
  <si>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</si>
  <si>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</si>
  <si>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</si>
  <si>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</si>
  <si>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</si>
  <si>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</si>
  <si>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</si>
  <si>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</si>
  <si>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</si>
  <si>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</si>
  <si>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</si>
  <si>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</si>
  <si>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</si>
  <si>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</si>
  <si>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</si>
  <si>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</si>
  <si>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</si>
  <si>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</si>
  <si>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</si>
  <si>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</si>
  <si>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</si>
  <si>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</si>
  <si>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</si>
  <si>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</si>
  <si>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</si>
  <si>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</si>
  <si>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</si>
  <si>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</si>
  <si>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</si>
  <si>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</si>
  <si>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</si>
  <si>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Other</t>
  </si>
  <si>
    <t>Basic drinking water</t>
  </si>
  <si>
    <t xml:space="preserve">Data are assumed to refer to improved water source (not Basic) based on data from previous years. National estimate based on primary school coverage in the absence of additional information. </t>
  </si>
  <si>
    <t xml:space="preserve">Data are assumed to refer to any sanitation facility (not Basic) based on data from previous years. National estimate based on primary school coverage in the absence of additional information. </t>
  </si>
  <si>
    <t xml:space="preserve">Data are assumed to refer to improved water source (not Basic) based on data from previous years. National estimate based on primary and secondary school coverage weighted by school age population for each. </t>
  </si>
  <si>
    <t>Basic handwashing facility</t>
  </si>
  <si>
    <t xml:space="preserve">Data are assumed to refer to any facility based on water and sanitation data. National estimate based on primary and secondary school coverage weighted by school age population for each. </t>
  </si>
  <si>
    <t>CHN_2011_EMIS</t>
  </si>
  <si>
    <t>CHN_2012_EMIS</t>
  </si>
  <si>
    <t>CHN_2013_EMIS</t>
  </si>
  <si>
    <t>CHN_2016_UIS</t>
  </si>
  <si>
    <t>CHN_2017_UIS</t>
  </si>
  <si>
    <t>CHN_2018_UIS</t>
  </si>
  <si>
    <t>2011</t>
  </si>
  <si>
    <t>2012</t>
  </si>
  <si>
    <t>2013</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</si>
  <si>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</si>
  <si>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</si>
  <si>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</si>
  <si>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</si>
  <si>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</si>
  <si>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</si>
  <si>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</si>
  <si>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</si>
  <si>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</si>
  <si>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</si>
  <si>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</si>
  <si>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</si>
  <si>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</si>
  <si>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</si>
  <si>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</si>
  <si>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</si>
  <si>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</si>
  <si>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</si>
  <si>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</si>
  <si>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CHN_2019_UIS</t>
  </si>
  <si>
    <t>CHN_2020_UIS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</si>
  <si>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</si>
  <si>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</si>
  <si>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</si>
  <si>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</si>
  <si>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</si>
  <si>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</si>
  <si>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CHN_2021_UIS</t>
  </si>
  <si>
    <t>CHN_2022_UIS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</si>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</sst>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1"/>
    <xf numFmtId="0" fontId="15" fillId="0" borderId="91"/>
    <xf numFmtId="0" fontId="19" fillId="0" borderId="91"/>
  </cellStyleXfs>
  <cellXfs count="102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vertical="center"/>
    </xf>
    <xf numFmtId="0" fontId="81" fillId="0" borderId="0" xfId="0" applyFont="true" applyAlignment="true">
      <alignment horizontal="lef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xf numFmtId="0" fontId="8" fillId="0" borderId="0" xfId="0" applyFont="true" applyAlignment="true">
      <alignment horizontal="left"/>
    </xf>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8" fillId="0" borderId="91" xfId="0" applyNumberFormat="true" applyFont="true" applyBorder="true" applyAlignment="true" applyProtection="true"/>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0"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vertical="center"/>
    </xf>
    <xf numFmtId="0"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vertical="center"/>
    </xf>
    <xf numFmtId="0"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vertical="center"/>
    </xf>
    <xf numFmtId="0"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vertical="center"/>
    </xf>
    <xf numFmtId="0"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164" fontId="149" fillId="99" borderId="142" xfId="0" applyNumberFormat="true" applyFont="true" applyFill="true" applyBorder="true" applyAlignment="true" applyProtection="true">
      <alignment horizontal="center" vertical="center"/>
    </xf>
    <xf numFmtId="0"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164" fontId="154" fillId="104" borderId="147" xfId="0" applyNumberFormat="true" applyFont="true" applyFill="true" applyBorder="true" applyAlignment="true" applyProtection="true">
      <alignment horizontal="center" vertical="center"/>
    </xf>
    <xf numFmtId="0"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164" fontId="159" fillId="109" borderId="152" xfId="0" applyNumberFormat="true" applyFont="true" applyFill="true" applyBorder="true" applyAlignment="true" applyProtection="true">
      <alignment horizontal="center" vertical="center"/>
    </xf>
    <xf numFmtId="0"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164" fontId="164" fillId="114" borderId="157" xfId="0" applyNumberFormat="true" applyFont="true" applyFill="true" applyBorder="true" applyAlignment="true" applyProtection="true">
      <alignment horizontal="center" vertical="center"/>
    </xf>
    <xf numFmtId="0"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164" fontId="169" fillId="119" borderId="162" xfId="0" applyNumberFormat="true" applyFont="true" applyFill="true" applyBorder="true" applyAlignment="true" applyProtection="true">
      <alignment horizontal="center" vertical="center"/>
    </xf>
    <xf numFmtId="0"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164" fontId="174" fillId="124" borderId="167" xfId="0" applyNumberFormat="true" applyFont="true" applyFill="true" applyBorder="true" applyAlignment="true" applyProtection="true">
      <alignment horizontal="center" vertical="center"/>
    </xf>
    <xf numFmtId="0"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164" fontId="179" fillId="129" borderId="172" xfId="0" applyNumberFormat="true" applyFont="true" applyFill="true" applyBorder="true" applyAlignment="true" applyProtection="true">
      <alignment horizontal="center" vertical="center"/>
    </xf>
    <xf numFmtId="0"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164" fontId="184" fillId="134" borderId="177" xfId="0" applyNumberFormat="true" applyFont="true" applyFill="true" applyBorder="true" applyAlignment="true" applyProtection="true">
      <alignment horizontal="center" vertical="center"/>
    </xf>
    <xf numFmtId="0"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164" fontId="189" fillId="139" borderId="182" xfId="0" applyNumberFormat="true" applyFont="true" applyFill="true" applyBorder="true" applyAlignment="true" applyProtection="true">
      <alignment horizontal="center" vertical="center"/>
    </xf>
    <xf numFmtId="0"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164" fontId="194" fillId="144" borderId="187" xfId="0" applyNumberFormat="true" applyFont="true" applyFill="true" applyBorder="true" applyAlignment="true" applyProtection="true">
      <alignment horizontal="center" vertical="center"/>
    </xf>
    <xf numFmtId="0"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164" fontId="199" fillId="149" borderId="192" xfId="0" applyNumberFormat="true" applyFont="true" applyFill="true" applyBorder="true" applyAlignment="true" applyProtection="true">
      <alignment horizontal="center" vertical="center"/>
    </xf>
    <xf numFmtId="0"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164" fontId="204" fillId="154" borderId="197" xfId="0" applyNumberFormat="true" applyFont="true" applyFill="true" applyBorder="true" applyAlignment="true" applyProtection="true">
      <alignment horizontal="center" vertical="center"/>
    </xf>
    <xf numFmtId="0"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164" fontId="209" fillId="159" borderId="202" xfId="0" applyNumberFormat="true" applyFont="true" applyFill="true" applyBorder="true" applyAlignment="true" applyProtection="true">
      <alignment horizontal="center" vertical="center"/>
    </xf>
    <xf numFmtId="0"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164" fontId="214" fillId="164" borderId="207" xfId="0" applyNumberFormat="true" applyFont="true" applyFill="true" applyBorder="true" applyAlignment="true" applyProtection="true">
      <alignment horizontal="center" vertical="center"/>
    </xf>
    <xf numFmtId="0"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164" fontId="219" fillId="169" borderId="212" xfId="0" applyNumberFormat="true" applyFont="true" applyFill="true" applyBorder="true" applyAlignment="true" applyProtection="true">
      <alignment horizontal="center" vertical="center"/>
    </xf>
    <xf numFmtId="0"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164" fontId="224" fillId="174" borderId="217" xfId="0" applyNumberFormat="true" applyFont="true" applyFill="true" applyBorder="true" applyAlignment="true" applyProtection="true">
      <alignment horizontal="center" vertical="center"/>
    </xf>
    <xf numFmtId="0"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164" fontId="229" fillId="179" borderId="222" xfId="0" applyNumberFormat="true" applyFont="true" applyFill="true" applyBorder="true" applyAlignment="true" applyProtection="true">
      <alignment horizontal="center" vertical="center"/>
    </xf>
    <xf numFmtId="0"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164" fontId="234" fillId="184" borderId="227" xfId="0" applyNumberFormat="true" applyFont="true" applyFill="true" applyBorder="true" applyAlignment="true" applyProtection="true">
      <alignment horizontal="center" vertical="center"/>
    </xf>
    <xf numFmtId="0"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164"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8" fillId="2" borderId="91" xfId="20" applyFont="true" applyFill="true"/>
    <xf numFmtId="0" fontId="26" fillId="2" borderId="91" xfId="20" applyFont="true" applyFill="true"/>
    <xf numFmtId="0" fontId="79" fillId="2" borderId="91" xfId="20" applyFont="true" applyFill="true"/>
    <xf numFmtId="0" fontId="64"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3" fillId="42" borderId="91"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91" xfId="22" applyFont="true" applyFill="true" applyAlignment="true">
      <alignment horizontal="left" vertical="center" wrapText="true"/>
    </xf>
    <xf numFmtId="0" fontId="243"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EE98-45C7-AB43-104A89B4B69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98-45C7-AB43-104A89B4B69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98-45C7-AB43-104A89B4B69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98-45C7-AB43-104A89B4B69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98-45C7-AB43-104A89B4B69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98-45C7-AB43-104A89B4B69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98-45C7-AB43-104A89B4B69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EE98-45C7-AB43-104A89B4B69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98.635257269999997</c:v>
                </c:pt>
                <c:pt idx="1">
                  <c:v>100</c:v>
                </c:pt>
                <c:pt idx="2">
                  <c:v>100</c:v>
                </c:pt>
                <c:pt idx="3">
                  <c:v>100</c:v>
                </c:pt>
                <c:pt idx="4">
                  <c:v>98.443674999999999</c:v>
                </c:pt>
                <c:pt idx="5">
                  <c:v>98.829892060000006</c:v>
                </c:pt>
              </c:numCache>
            </c:numRef>
          </c:val>
          <c:extLst>
            <c:ext xmlns:c16="http://schemas.microsoft.com/office/drawing/2014/chart" uri="{C3380CC4-5D6E-409C-BE32-E72D297353CC}">
              <c16:uniqueId val="{00000008-EE98-45C7-AB43-104A89B4B69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1.3647427329999999</c:v>
                </c:pt>
                <c:pt idx="1">
                  <c:v>1E-10</c:v>
                </c:pt>
                <c:pt idx="2">
                  <c:v>1E-10</c:v>
                </c:pt>
                <c:pt idx="3">
                  <c:v>1E-10</c:v>
                </c:pt>
                <c:pt idx="4">
                  <c:v>1.556325</c:v>
                </c:pt>
                <c:pt idx="5">
                  <c:v>1.1701079430000001</c:v>
                </c:pt>
              </c:numCache>
            </c:numRef>
          </c:val>
          <c:extLst>
            <c:ext xmlns:c16="http://schemas.microsoft.com/office/drawing/2014/chart" uri="{C3380CC4-5D6E-409C-BE32-E72D297353CC}">
              <c16:uniqueId val="{00000009-EE98-45C7-AB43-104A89B4B69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2F-46C9-9C98-1D2B25EEEC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2F-46C9-9C98-1D2B25EEEC7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2F-46C9-9C98-1D2B25EEEC7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2F-46C9-9C98-1D2B25EEEC7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7D-433A-A213-A3D4337B82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7D-433A-A213-A3D4337B82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7D-433A-A213-A3D4337B82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D3-4EB6-873E-ECA9FF4373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D3-4EB6-873E-ECA9FF4373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9B-482E-B5A9-1A8A05A4EB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AD-4F0C-8800-D0ACF4B7BC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99.542306212586439</c:v>
                </c:pt>
                <c:pt idx="5">
                  <c:v>99.656121022711133</c:v>
                </c:pt>
                <c:pt idx="6">
                  <c:v>99.670400344662013</c:v>
                </c:pt>
                <c:pt idx="7">
                  <c:v>99.651848597580923</c:v>
                </c:pt>
                <c:pt idx="8">
                  <c:v>98.144542911647378</c:v>
                </c:pt>
                <c:pt idx="9">
                  <c:v>99.5346132300362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99.8</c:v>
                </c:pt>
                <c:pt idx="17">
                  <c:v>99.7</c:v>
                </c:pt>
                <c:pt idx="18">
                  <c:v>99.6</c:v>
                </c:pt>
                <c:pt idx="19">
                  <c:v>99.4</c:v>
                </c:pt>
                <c:pt idx="20">
                  <c:v>99.3</c:v>
                </c:pt>
                <c:pt idx="21">
                  <c:v>99.2</c:v>
                </c:pt>
                <c:pt idx="22">
                  <c:v>99</c:v>
                </c:pt>
                <c:pt idx="23">
                  <c:v>98.9</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2F-46C9-9C98-1D2B25EEEC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2F-46C9-9C98-1D2B25EEEC7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2F-46C9-9C98-1D2B25EEEC7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7D-433A-A213-A3D4337B823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7D-433A-A213-A3D4337B82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7D-433A-A213-A3D4337B82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D3-4EB6-873E-ECA9FF4373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D3-4EB6-873E-ECA9FF4373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9B-482E-B5A9-1A8A05A4EB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AD-4F0C-8800-D0ACF4B7BC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62F-46C9-9C98-1D2B25EEEC7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2F-46C9-9C98-1D2B25EEEC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2F-46C9-9C98-1D2B25EEEC7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2F-46C9-9C98-1D2B25EEEC7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2F-46C9-9C98-1D2B25EEEC7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7D-433A-A213-A3D4337B823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7D-433A-A213-A3D4337B82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7D-433A-A213-A3D4337B82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D3-4EB6-873E-ECA9FF4373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D3-4EB6-873E-ECA9FF4373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9B-482E-B5A9-1A8A05A4EB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AD-4F0C-8800-D0ACF4B7BC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62F-46C9-9C98-1D2B25EEEC7A}"/>
            </c:ext>
          </c:extLst>
        </c:ser>
        <c:dLbls>
          <c:showLegendKey val="0"/>
          <c:showVal val="0"/>
          <c:showCatName val="0"/>
          <c:showSerName val="0"/>
          <c:showPercent val="0"/>
          <c:showBubbleSize val="0"/>
        </c:dLbls>
        <c:axId val="385120128"/>
        <c:axId val="385121664"/>
      </c:scatterChart>
      <c:valAx>
        <c:axId val="3851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5"/>
      </c:valAx>
      <c:valAx>
        <c:axId val="3851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C11-4AAC-92BC-1DCCE4F7EF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11-4AAC-92BC-1DCCE4F7EF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11-4AAC-92BC-1DCCE4F7EFE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11-4AAC-92BC-1DCCE4F7EF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6E-4F48-82B9-A4E58D5ADB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6E-4F48-82B9-A4E58D5ADB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6E-4F48-82B9-A4E58D5ADB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B1-4E2E-A2B9-7E21EE2BC7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B1-4E2E-A2B9-7E21EE2BC7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A1-49BA-B5BF-246972FB326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DF-4662-B01B-AD5432D3C3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11-4AAC-92BC-1DCCE4F7EF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11-4AAC-92BC-1DCCE4F7EFE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6E-4F48-82B9-A4E58D5ADB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6E-4F48-82B9-A4E58D5ADB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6E-4F48-82B9-A4E58D5ADB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B1-4E2E-A2B9-7E21EE2BC7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B1-4E2E-A2B9-7E21EE2BC7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A1-49BA-B5BF-246972FB326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DF-4662-B01B-AD5432D3C3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0C11-4AAC-92BC-1DCCE4F7EFE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11-4AAC-92BC-1DCCE4F7EF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11-4AAC-92BC-1DCCE4F7EF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11-4AAC-92BC-1DCCE4F7EFE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C11-4AAC-92BC-1DCCE4F7EF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6E-4F48-82B9-A4E58D5ADB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6E-4F48-82B9-A4E58D5ADB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6E-4F48-82B9-A4E58D5ADB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B1-4E2E-A2B9-7E21EE2BC7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B1-4E2E-A2B9-7E21EE2BC7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A1-49BA-B5BF-246972FB326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DF-4662-B01B-AD5432D3C3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0C11-4AAC-92BC-1DCCE4F7EFE6}"/>
            </c:ext>
          </c:extLst>
        </c:ser>
        <c:dLbls>
          <c:showLegendKey val="0"/>
          <c:showVal val="0"/>
          <c:showCatName val="0"/>
          <c:showSerName val="0"/>
          <c:showPercent val="0"/>
          <c:showBubbleSize val="0"/>
        </c:dLbls>
        <c:axId val="75123328"/>
        <c:axId val="75125120"/>
      </c:scatterChart>
      <c:valAx>
        <c:axId val="75123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5120"/>
        <c:crosses val="autoZero"/>
        <c:crossBetween val="midCat"/>
        <c:majorUnit val="5"/>
      </c:valAx>
      <c:valAx>
        <c:axId val="7512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33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C7-4510-BDB3-9DAF67F3DD7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7-4510-BDB3-9DAF67F3DD7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7-4510-BDB3-9DAF67F3DD7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7-4510-BDB3-9DAF67F3DD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35-4E47-B7D7-DB01E3F8F8C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35-4E47-B7D7-DB01E3F8F8C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35-4E47-B7D7-DB01E3F8F8C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AE-4B49-A5F2-9FB45AD4181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AE-4B49-A5F2-9FB45AD4181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52-40DB-8EB5-A068C33ED6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A3-41D9-9D4A-733208952D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99.132919999999999</c:v>
                </c:pt>
                <c:pt idx="4">
                  <c:v>99.253519999999995</c:v>
                </c:pt>
                <c:pt idx="5">
                  <c:v>99.559309999999996</c:v>
                </c:pt>
                <c:pt idx="6">
                  <c:v>99.663809999999998</c:v>
                </c:pt>
                <c:pt idx="7">
                  <c:v>99.63409</c:v>
                </c:pt>
                <c:pt idx="8">
                  <c:v>99.63</c:v>
                </c:pt>
                <c:pt idx="9">
                  <c:v>99.32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99.2</c:v>
                </c:pt>
                <c:pt idx="11">
                  <c:v>99.2</c:v>
                </c:pt>
                <c:pt idx="12">
                  <c:v>99.2</c:v>
                </c:pt>
                <c:pt idx="13">
                  <c:v>99.2</c:v>
                </c:pt>
                <c:pt idx="14">
                  <c:v>99.2</c:v>
                </c:pt>
                <c:pt idx="15">
                  <c:v>99.3</c:v>
                </c:pt>
                <c:pt idx="16">
                  <c:v>99.3</c:v>
                </c:pt>
                <c:pt idx="17">
                  <c:v>99.4</c:v>
                </c:pt>
                <c:pt idx="18">
                  <c:v>99.4</c:v>
                </c:pt>
                <c:pt idx="19">
                  <c:v>99.5</c:v>
                </c:pt>
                <c:pt idx="20">
                  <c:v>99.5</c:v>
                </c:pt>
                <c:pt idx="21">
                  <c:v>99.6</c:v>
                </c:pt>
                <c:pt idx="22">
                  <c:v>99.6</c:v>
                </c:pt>
                <c:pt idx="23">
                  <c:v>99.7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C7-4510-BDB3-9DAF67F3DD7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C7-4510-BDB3-9DAF67F3DD7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35-4E47-B7D7-DB01E3F8F8C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35-4E47-B7D7-DB01E3F8F8C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35-4E47-B7D7-DB01E3F8F8C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AE-4B49-A5F2-9FB45AD4181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AE-4B49-A5F2-9FB45AD4181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52-40DB-8EB5-A068C33ED6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A3-41D9-9D4A-733208952D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48C7-4510-BDB3-9DAF67F3DD7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C7-4510-BDB3-9DAF67F3DD7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C7-4510-BDB3-9DAF67F3DD7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8C7-4510-BDB3-9DAF67F3DD7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8C7-4510-BDB3-9DAF67F3DD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35-4E47-B7D7-DB01E3F8F8C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35-4E47-B7D7-DB01E3F8F8C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35-4E47-B7D7-DB01E3F8F8C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AE-4B49-A5F2-9FB45AD4181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AE-4B49-A5F2-9FB45AD4181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52-40DB-8EB5-A068C33ED6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A3-41D9-9D4A-733208952D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48C7-4510-BDB3-9DAF67F3DD77}"/>
            </c:ext>
          </c:extLst>
        </c:ser>
        <c:dLbls>
          <c:showLegendKey val="0"/>
          <c:showVal val="0"/>
          <c:showCatName val="0"/>
          <c:showSerName val="0"/>
          <c:showPercent val="0"/>
          <c:showBubbleSize val="0"/>
        </c:dLbls>
        <c:axId val="84416768"/>
        <c:axId val="84439040"/>
      </c:scatterChart>
      <c:valAx>
        <c:axId val="8441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5"/>
      </c:valAx>
      <c:valAx>
        <c:axId val="84439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7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E9-4EA9-AE95-AF4C27653E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E9-4EA9-AE95-AF4C27653E7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E9-4EA9-AE95-AF4C27653E7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E9-4EA9-AE95-AF4C27653E7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60-4EC8-9BBA-52433D1F43B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60-4EC8-9BBA-52433D1F43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60-4EC8-9BBA-52433D1F43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0B-4082-82CE-7415B1F629C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0B-4082-82CE-7415B1F629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A6-42F7-AEF3-5539EA9971D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0A-489C-9A6B-F18DB19F6F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E9-4EA9-AE95-AF4C27653E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E9-4EA9-AE95-AF4C27653E7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E9-4EA9-AE95-AF4C27653E7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60-4EC8-9BBA-52433D1F43B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60-4EC8-9BBA-52433D1F43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60-4EC8-9BBA-52433D1F43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0B-4082-82CE-7415B1F629C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0B-4082-82CE-7415B1F629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A6-42F7-AEF3-5539EA9971D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0A-489C-9A6B-F18DB19F6F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99.8</c:v>
                </c:pt>
                <c:pt idx="17">
                  <c:v>99.6</c:v>
                </c:pt>
                <c:pt idx="18">
                  <c:v>99.5</c:v>
                </c:pt>
                <c:pt idx="19">
                  <c:v>99.3</c:v>
                </c:pt>
                <c:pt idx="20">
                  <c:v>99.1</c:v>
                </c:pt>
                <c:pt idx="21">
                  <c:v>99</c:v>
                </c:pt>
                <c:pt idx="22">
                  <c:v>98.8</c:v>
                </c:pt>
                <c:pt idx="23">
                  <c:v>98.6</c:v>
                </c:pt>
              </c:numCache>
            </c:numRef>
          </c:yVal>
          <c:smooth val="0"/>
          <c:extLst>
            <c:ext xmlns:c16="http://schemas.microsoft.com/office/drawing/2014/chart" uri="{C3380CC4-5D6E-409C-BE32-E72D297353CC}">
              <c16:uniqueId val="{00000008-1BE9-4EA9-AE95-AF4C27653E7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E9-4EA9-AE95-AF4C27653E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E9-4EA9-AE95-AF4C27653E7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E9-4EA9-AE95-AF4C27653E7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E9-4EA9-AE95-AF4C27653E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60-4EC8-9BBA-52433D1F43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60-4EC8-9BBA-52433D1F43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60-4EC8-9BBA-52433D1F43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0B-4082-82CE-7415B1F629C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0B-4082-82CE-7415B1F629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A6-42F7-AEF3-5539EA9971D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0A-489C-9A6B-F18DB19F6F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99.564139999999995</c:v>
                </c:pt>
                <c:pt idx="5">
                  <c:v>99.459599999999995</c:v>
                </c:pt>
                <c:pt idx="6">
                  <c:v>99.4849912794337</c:v>
                </c:pt>
                <c:pt idx="7">
                  <c:v>99.469063145094296</c:v>
                </c:pt>
                <c:pt idx="8">
                  <c:v>97.944266780413599</c:v>
                </c:pt>
                <c:pt idx="9">
                  <c:v>99.324834241444094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BE9-4EA9-AE95-AF4C27653E73}"/>
            </c:ext>
          </c:extLst>
        </c:ser>
        <c:dLbls>
          <c:showLegendKey val="0"/>
          <c:showVal val="0"/>
          <c:showCatName val="0"/>
          <c:showSerName val="0"/>
          <c:showPercent val="0"/>
          <c:showBubbleSize val="0"/>
        </c:dLbls>
        <c:axId val="84694144"/>
        <c:axId val="84695680"/>
      </c:scatterChart>
      <c:valAx>
        <c:axId val="84694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680"/>
        <c:crosses val="autoZero"/>
        <c:crossBetween val="midCat"/>
        <c:majorUnit val="5"/>
      </c:valAx>
      <c:valAx>
        <c:axId val="846956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1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17-4795-849C-AE4C699B0D6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17-4795-849C-AE4C699B0D6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17-4795-849C-AE4C699B0D6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17-4795-849C-AE4C699B0D6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25-4312-9F11-0B5CA256E9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25-4312-9F11-0B5CA256E9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25-4312-9F11-0B5CA256E9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BB-42BE-991E-F5F964BB82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BB-42BE-991E-F5F964BB826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E0-4E52-ADFE-00193A6B6B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4D-4168-81E5-05BB95EDF0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17-4795-849C-AE4C699B0D6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17-4795-849C-AE4C699B0D6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25-4312-9F11-0B5CA256E9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25-4312-9F11-0B5CA256E9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25-4312-9F11-0B5CA256E9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BB-42BE-991E-F5F964BB82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BB-42BE-991E-F5F964BB826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E0-4E52-ADFE-00193A6B6B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4D-4168-81E5-05BB95EDF0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6817-4795-849C-AE4C699B0D6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17-4795-849C-AE4C699B0D6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817-4795-849C-AE4C699B0D6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817-4795-849C-AE4C699B0D6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817-4795-849C-AE4C699B0D6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25-4312-9F11-0B5CA256E95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25-4312-9F11-0B5CA256E9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25-4312-9F11-0B5CA256E9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BB-42BE-991E-F5F964BB82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BB-42BE-991E-F5F964BB826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E0-4E52-ADFE-00193A6B6B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4D-4168-81E5-05BB95EDF0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6817-4795-849C-AE4C699B0D67}"/>
            </c:ext>
          </c:extLst>
        </c:ser>
        <c:dLbls>
          <c:showLegendKey val="0"/>
          <c:showVal val="0"/>
          <c:showCatName val="0"/>
          <c:showSerName val="0"/>
          <c:showPercent val="0"/>
          <c:showBubbleSize val="0"/>
        </c:dLbls>
        <c:axId val="84816256"/>
        <c:axId val="84817792"/>
      </c:scatterChart>
      <c:valAx>
        <c:axId val="848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792"/>
        <c:crosses val="autoZero"/>
        <c:crossBetween val="midCat"/>
        <c:majorUnit val="5"/>
      </c:valAx>
      <c:valAx>
        <c:axId val="84817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17-4102-BB1C-DF4F3EDECF1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17-4102-BB1C-DF4F3EDECF1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17-4102-BB1C-DF4F3EDECF1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17-4102-BB1C-DF4F3EDECF1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7E-4442-BB9C-C4DC15202A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7E-4442-BB9C-C4DC15202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7D-458A-8515-D2B90EAEC57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7D-458A-8515-D2B90EAEC5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2D-4877-9DA5-864B095C790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76-457E-822E-B5C00EE878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17-4102-BB1C-DF4F3EDECF1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17-4102-BB1C-DF4F3EDECF1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7E-4442-BB9C-C4DC15202A8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7E-4442-BB9C-C4DC15202A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7E-4442-BB9C-C4DC15202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7D-458A-8515-D2B90EAEC57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7D-458A-8515-D2B90EAEC5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2D-4877-9DA5-864B095C790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76-457E-822E-B5C00EE878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98.6</c:v>
                </c:pt>
                <c:pt idx="11">
                  <c:v>98.6</c:v>
                </c:pt>
                <c:pt idx="12">
                  <c:v>98.6</c:v>
                </c:pt>
                <c:pt idx="13">
                  <c:v>98.6</c:v>
                </c:pt>
                <c:pt idx="14">
                  <c:v>98.6</c:v>
                </c:pt>
                <c:pt idx="15">
                  <c:v>98.8</c:v>
                </c:pt>
                <c:pt idx="16">
                  <c:v>98.9</c:v>
                </c:pt>
                <c:pt idx="17">
                  <c:v>99</c:v>
                </c:pt>
                <c:pt idx="18">
                  <c:v>99.1</c:v>
                </c:pt>
                <c:pt idx="19">
                  <c:v>99.3</c:v>
                </c:pt>
                <c:pt idx="20">
                  <c:v>99.4</c:v>
                </c:pt>
                <c:pt idx="21">
                  <c:v>99.5</c:v>
                </c:pt>
                <c:pt idx="22">
                  <c:v>99.6</c:v>
                </c:pt>
                <c:pt idx="23">
                  <c:v>99.7</c:v>
                </c:pt>
              </c:numCache>
            </c:numRef>
          </c:yVal>
          <c:smooth val="0"/>
          <c:extLst>
            <c:ext xmlns:c16="http://schemas.microsoft.com/office/drawing/2014/chart" uri="{C3380CC4-5D6E-409C-BE32-E72D297353CC}">
              <c16:uniqueId val="{00000009-D517-4102-BB1C-DF4F3EDECF1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17-4102-BB1C-DF4F3EDECF1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17-4102-BB1C-DF4F3EDECF1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517-4102-BB1C-DF4F3EDECF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517-4102-BB1C-DF4F3EDECF1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7E-4442-BB9C-C4DC15202A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7E-4442-BB9C-C4DC15202A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7E-4442-BB9C-C4DC15202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7D-458A-8515-D2B90EAEC57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7D-458A-8515-D2B90EAEC5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2D-4877-9DA5-864B095C790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76-457E-822E-B5C00EE878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98.561340000000001</c:v>
                </c:pt>
                <c:pt idx="4">
                  <c:v>98.983860000000007</c:v>
                </c:pt>
                <c:pt idx="5">
                  <c:v>99.355720000000005</c:v>
                </c:pt>
                <c:pt idx="6">
                  <c:v>99.487669999999994</c:v>
                </c:pt>
                <c:pt idx="7">
                  <c:v>99.522940000000006</c:v>
                </c:pt>
                <c:pt idx="8">
                  <c:v>99.55</c:v>
                </c:pt>
                <c:pt idx="9">
                  <c:v>99.29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D517-4102-BB1C-DF4F3EDECF1F}"/>
            </c:ext>
          </c:extLst>
        </c:ser>
        <c:dLbls>
          <c:showLegendKey val="0"/>
          <c:showVal val="0"/>
          <c:showCatName val="0"/>
          <c:showSerName val="0"/>
          <c:showPercent val="0"/>
          <c:showBubbleSize val="0"/>
        </c:dLbls>
        <c:axId val="84856832"/>
        <c:axId val="84858368"/>
      </c:scatterChart>
      <c:valAx>
        <c:axId val="84856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8368"/>
        <c:crosses val="autoZero"/>
        <c:crossBetween val="midCat"/>
        <c:majorUnit val="5"/>
      </c:valAx>
      <c:valAx>
        <c:axId val="848583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68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97.7</c:v>
                </c:pt>
                <c:pt idx="13">
                  <c:v>97.7</c:v>
                </c:pt>
                <c:pt idx="14">
                  <c:v>97.7</c:v>
                </c:pt>
                <c:pt idx="15">
                  <c:v>97.7</c:v>
                </c:pt>
                <c:pt idx="16">
                  <c:v>97.7</c:v>
                </c:pt>
                <c:pt idx="17">
                  <c:v>98</c:v>
                </c:pt>
                <c:pt idx="18">
                  <c:v>98.3</c:v>
                </c:pt>
                <c:pt idx="19">
                  <c:v>98.5</c:v>
                </c:pt>
                <c:pt idx="20">
                  <c:v>98.8</c:v>
                </c:pt>
                <c:pt idx="21">
                  <c:v>99</c:v>
                </c:pt>
                <c:pt idx="22">
                  <c:v>99.3</c:v>
                </c:pt>
                <c:pt idx="23">
                  <c:v>99.5</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5A-40F9-9495-49E547F4F2C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5A-40F9-9495-49E547F4F2C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5A-40F9-9495-49E547F4F2C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5A-40F9-9495-49E547F4F2C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F5-409E-94CC-7E2E7692C8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F5-409E-94CC-7E2E7692C8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F5-409E-94CC-7E2E7692C8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E4-4886-842F-547449438E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E4-4886-842F-547449438E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F0-4A20-93B8-DA85EC4D516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56-4C3B-BB91-DDD72D3778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97.992866868394472</c:v>
                </c:pt>
                <c:pt idx="6">
                  <c:v>98.74486797058627</c:v>
                </c:pt>
                <c:pt idx="7">
                  <c:v>99.090260666495851</c:v>
                </c:pt>
                <c:pt idx="8">
                  <c:v>98.713033562767976</c:v>
                </c:pt>
                <c:pt idx="9">
                  <c:v>99.305069960958662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5A-40F9-9495-49E547F4F2C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5A-40F9-9495-49E547F4F2C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5A-40F9-9495-49E547F4F2C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5A-40F9-9495-49E547F4F2C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F5-409E-94CC-7E2E7692C8B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F5-409E-94CC-7E2E7692C8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F5-409E-94CC-7E2E7692C8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E4-4886-842F-547449438E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E4-4886-842F-547449438E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F0-4A20-93B8-DA85EC4D516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56-4C3B-BB91-DDD72D3778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5A-40F9-9495-49E547F4F2C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5A-40F9-9495-49E547F4F2C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5A-40F9-9495-49E547F4F2C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5A-40F9-9495-49E547F4F2C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F5-409E-94CC-7E2E7692C8B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F5-409E-94CC-7E2E7692C8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F5-409E-94CC-7E2E7692C8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E4-4886-842F-547449438E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E4-4886-842F-547449438E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F0-4A20-93B8-DA85EC4D516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56-4C3B-BB91-DDD72D3778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04992"/>
        <c:axId val="85606784"/>
      </c:scatterChart>
      <c:valAx>
        <c:axId val="85604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6784"/>
        <c:crosses val="autoZero"/>
        <c:crossBetween val="midCat"/>
        <c:majorUnit val="5"/>
      </c:valAx>
      <c:valAx>
        <c:axId val="85606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499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C6-4917-B1AC-ACD27ACCD2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C6-4917-B1AC-ACD27ACCD27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00-444C-9A6C-7F9C43FF13B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00-444C-9A6C-7F9C43FF13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00-444C-9A6C-7F9C43FF13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4C-4FAC-B2C8-973EF05905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4C-4FAC-B2C8-973EF059051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52-4B5B-9B86-EC7C6FB8EF3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CB-4824-A970-FA2BED2F9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C6-4917-B1AC-ACD27ACCD2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C6-4917-B1AC-ACD27ACCD27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C6-4917-B1AC-ACD27ACCD27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C6-4917-B1AC-ACD27ACCD27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00-444C-9A6C-7F9C43FF13B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00-444C-9A6C-7F9C43FF13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00-444C-9A6C-7F9C43FF13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4C-4FAC-B2C8-973EF05905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4C-4FAC-B2C8-973EF059051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52-4B5B-9B86-EC7C6FB8EF3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CB-4824-A970-FA2BED2F9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C6-4917-B1AC-ACD27ACCD2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C6-4917-B1AC-ACD27ACCD27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00-444C-9A6C-7F9C43FF13B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00-444C-9A6C-7F9C43FF13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00-444C-9A6C-7F9C43FF13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4C-4FAC-B2C8-973EF05905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4C-4FAC-B2C8-973EF059051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52-4B5B-9B86-EC7C6FB8EF3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CB-4824-A970-FA2BED2F9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96512"/>
        <c:axId val="85698048"/>
      </c:scatterChart>
      <c:valAx>
        <c:axId val="85696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8048"/>
        <c:crosses val="autoZero"/>
        <c:crossBetween val="midCat"/>
        <c:majorUnit val="5"/>
      </c:valAx>
      <c:valAx>
        <c:axId val="85698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65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1D-4A78-ADD3-D9E4A443638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1D-4A78-ADD3-D9E4A443638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0F-4D47-AA7E-76EEAF143D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0F-4D47-AA7E-76EEAF143D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0F-4D47-AA7E-76EEAF143D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1C-4E34-9B68-AF61D9E9FF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1C-4E34-9B68-AF61D9E9FF9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1B-4FAC-9C4B-CC7E8A10812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703-401E-969D-DC8D86C7F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1D-4A78-ADD3-D9E4A443638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1D-4A78-ADD3-D9E4A443638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1D-4A78-ADD3-D9E4A443638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1D-4A78-ADD3-D9E4A443638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0F-4D47-AA7E-76EEAF143D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0F-4D47-AA7E-76EEAF143D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0F-4D47-AA7E-76EEAF143D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1C-4E34-9B68-AF61D9E9FF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1C-4E34-9B68-AF61D9E9FF9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1B-4FAC-9C4B-CC7E8A10812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03-401E-969D-DC8D86C7F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1D-4A78-ADD3-D9E4A443638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1D-4A78-ADD3-D9E4A443638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0F-4D47-AA7E-76EEAF143D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0F-4D47-AA7E-76EEAF143D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0F-4D47-AA7E-76EEAF143D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1C-4E34-9B68-AF61D9E9FF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1C-4E34-9B68-AF61D9E9FF9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1B-4FAC-9C4B-CC7E8A10812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03-401E-969D-DC8D86C7F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50-4C40-B875-701FB692BB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50-4C40-B875-701FB692BB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50-4C40-B875-701FB692BB1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FF-4E15-8934-3FD5F0A64AF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FF-4E15-8934-3FD5F0A64A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FF-4E15-8934-3FD5F0A64A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95-490B-9E44-1E0605DEBD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95-490B-9E44-1E0605DEBD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72-42C6-B85E-EF472CF41A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F2-4A7E-B36A-7CBCD92CB2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50-4C40-B875-701FB692BB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50-4C40-B875-701FB692BB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50-4C40-B875-701FB692BB1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50-4C40-B875-701FB692BB1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FF-4E15-8934-3FD5F0A64AF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FF-4E15-8934-3FD5F0A64A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FF-4E15-8934-3FD5F0A64A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95-490B-9E44-1E0605DEBD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95-490B-9E44-1E0605DEBD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72-42C6-B85E-EF472CF41A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F2-4A7E-B36A-7CBCD92CB2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98.9</c:v>
                </c:pt>
                <c:pt idx="13">
                  <c:v>98.9</c:v>
                </c:pt>
                <c:pt idx="14">
                  <c:v>98.9</c:v>
                </c:pt>
                <c:pt idx="15">
                  <c:v>98.9</c:v>
                </c:pt>
                <c:pt idx="16">
                  <c:v>98.9</c:v>
                </c:pt>
                <c:pt idx="17">
                  <c:v>98.9</c:v>
                </c:pt>
                <c:pt idx="18">
                  <c:v>98.9</c:v>
                </c:pt>
                <c:pt idx="19">
                  <c:v>98.9</c:v>
                </c:pt>
                <c:pt idx="20">
                  <c:v>98.9</c:v>
                </c:pt>
                <c:pt idx="21">
                  <c:v>99</c:v>
                </c:pt>
                <c:pt idx="22">
                  <c:v>99</c:v>
                </c:pt>
                <c:pt idx="23">
                  <c:v>99</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50-4C40-B875-701FB692BB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50-4C40-B875-701FB692BB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50-4C40-B875-701FB692BB1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FF-4E15-8934-3FD5F0A64A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FF-4E15-8934-3FD5F0A64A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FF-4E15-8934-3FD5F0A64A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95-490B-9E44-1E0605DEBD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95-490B-9E44-1E0605DEBD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72-42C6-B85E-EF472CF41A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F2-4A7E-B36A-7CBCD92CB2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98.835294011643668</c:v>
                </c:pt>
                <c:pt idx="6">
                  <c:v>99.122728051216129</c:v>
                </c:pt>
                <c:pt idx="7">
                  <c:v>99.332325407772814</c:v>
                </c:pt>
                <c:pt idx="8">
                  <c:v>98.029220758541271</c:v>
                </c:pt>
                <c:pt idx="9">
                  <c:v>99.424613230036201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0E0-42E6-9D5B-0D5BFFEE4D3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50E0-42E6-9D5B-0D5BFFEE4D3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50E0-42E6-9D5B-0D5BFFEE4D3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99.654661430000004</c:v>
                </c:pt>
                <c:pt idx="5">
                  <c:v>98.907463620000001</c:v>
                </c:pt>
              </c:numCache>
            </c:numRef>
          </c:val>
          <c:extLst>
            <c:ext xmlns:c16="http://schemas.microsoft.com/office/drawing/2014/chart" uri="{C3380CC4-5D6E-409C-BE32-E72D297353CC}">
              <c16:uniqueId val="{00000004-50E0-42E6-9D5B-0D5BFFEE4D3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0.34533857140000002</c:v>
                </c:pt>
                <c:pt idx="5">
                  <c:v>1.092536379</c:v>
                </c:pt>
              </c:numCache>
            </c:numRef>
          </c:val>
          <c:extLst>
            <c:ext xmlns:c16="http://schemas.microsoft.com/office/drawing/2014/chart" uri="{C3380CC4-5D6E-409C-BE32-E72D297353CC}">
              <c16:uniqueId val="{00000005-50E0-42E6-9D5B-0D5BFFEE4D3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72-49BA-90FF-2EB26A30D2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72-49BA-90FF-2EB26A30D26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FBE-4244-9A09-5868833D003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FBE-4244-9A09-5868833D00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FBE-4244-9A09-5868833D00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C4-4481-9A08-925A1B6BF25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C4-4481-9A08-925A1B6BF25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F0-471F-A3DF-D3B4E64D8AE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9C-4ECC-90EE-3FF5466217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72-49BA-90FF-2EB26A30D2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72-49BA-90FF-2EB26A30D26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72-49BA-90FF-2EB26A30D26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72-49BA-90FF-2EB26A30D26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BE-4244-9A09-5868833D003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BE-4244-9A09-5868833D00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BE-4244-9A09-5868833D00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C4-4481-9A08-925A1B6BF25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C4-4481-9A08-925A1B6BF25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F0-471F-A3DF-D3B4E64D8AE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9C-4ECC-90EE-3FF5466217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72-49BA-90FF-2EB26A30D2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72-49BA-90FF-2EB26A30D26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BE-4244-9A09-5868833D003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BE-4244-9A09-5868833D00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BE-4244-9A09-5868833D00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C4-4481-9A08-925A1B6BF25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C4-4481-9A08-925A1B6BF25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F0-471F-A3DF-D3B4E64D8AE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9C-4ECC-90EE-3FF5466217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70880"/>
        <c:axId val="86572416"/>
      </c:scatterChart>
      <c:valAx>
        <c:axId val="86570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2416"/>
        <c:crosses val="autoZero"/>
        <c:crossBetween val="midCat"/>
        <c:majorUnit val="5"/>
      </c:valAx>
      <c:valAx>
        <c:axId val="86572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08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11-4548-90B7-708BA3FD28D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11-4548-90B7-708BA3FD28D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05-4DE8-A856-2DEBD111413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05-4DE8-A856-2DEBD11141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05-4DE8-A856-2DEBD11141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CD-4014-83F1-E5EBC7529E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CD-4014-83F1-E5EBC7529E9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89-4C3D-81E2-680F37A96C3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AB-4F20-BA77-E0A2853347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11-4548-90B7-708BA3FD28D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11-4548-90B7-708BA3FD28D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11-4548-90B7-708BA3FD28D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11-4548-90B7-708BA3FD28D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05-4DE8-A856-2DEBD111413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05-4DE8-A856-2DEBD11141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05-4DE8-A856-2DEBD11141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CD-4014-83F1-E5EBC7529E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CD-4014-83F1-E5EBC7529E9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89-4C3D-81E2-680F37A96C3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AB-4F20-BA77-E0A2853347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96.6</c:v>
                </c:pt>
                <c:pt idx="13">
                  <c:v>96.6</c:v>
                </c:pt>
                <c:pt idx="14">
                  <c:v>96.6</c:v>
                </c:pt>
                <c:pt idx="15">
                  <c:v>96.6</c:v>
                </c:pt>
                <c:pt idx="16">
                  <c:v>96.6</c:v>
                </c:pt>
                <c:pt idx="17">
                  <c:v>97.1</c:v>
                </c:pt>
                <c:pt idx="18">
                  <c:v>97.6</c:v>
                </c:pt>
                <c:pt idx="19">
                  <c:v>98.1</c:v>
                </c:pt>
                <c:pt idx="20">
                  <c:v>98.6</c:v>
                </c:pt>
                <c:pt idx="21">
                  <c:v>99.1</c:v>
                </c:pt>
                <c:pt idx="22">
                  <c:v>99.6</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11-4548-90B7-708BA3FD28D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11-4548-90B7-708BA3FD28D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11-4548-90B7-708BA3FD28D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05-4DE8-A856-2DEBD11141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05-4DE8-A856-2DEBD11141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05-4DE8-A856-2DEBD111413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CD-4014-83F1-E5EBC7529E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CD-4014-83F1-E5EBC7529E9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89-4C3D-81E2-680F37A96C3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AB-4F20-BA77-E0A2853347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97.168419999999998</c:v>
                </c:pt>
                <c:pt idx="6">
                  <c:v>98.378969999999995</c:v>
                </c:pt>
                <c:pt idx="7">
                  <c:v>98.857309999999998</c:v>
                </c:pt>
                <c:pt idx="8">
                  <c:v>99.37</c:v>
                </c:pt>
                <c:pt idx="9">
                  <c:v>99.19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136"/>
        <c:axId val="89969024"/>
      </c:scatterChart>
      <c:valAx>
        <c:axId val="8996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9024"/>
        <c:crosses val="autoZero"/>
        <c:crossBetween val="midCat"/>
        <c:majorUnit val="5"/>
      </c:valAx>
      <c:valAx>
        <c:axId val="89969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8C73-484F-9987-EC135B1FA90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8C73-484F-9987-EC135B1FA90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99.748144289999999</c:v>
                </c:pt>
                <c:pt idx="5">
                  <c:v>98.631970249999995</c:v>
                </c:pt>
              </c:numCache>
            </c:numRef>
          </c:val>
          <c:extLst>
            <c:ext xmlns:c16="http://schemas.microsoft.com/office/drawing/2014/chart" uri="{C3380CC4-5D6E-409C-BE32-E72D297353CC}">
              <c16:uniqueId val="{00000002-8C73-484F-9987-EC135B1FA90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0.25185571429999998</c:v>
                </c:pt>
                <c:pt idx="5">
                  <c:v>1.3680297509999999</c:v>
                </c:pt>
              </c:numCache>
            </c:numRef>
          </c:val>
          <c:extLst>
            <c:ext xmlns:c16="http://schemas.microsoft.com/office/drawing/2014/chart" uri="{C3380CC4-5D6E-409C-BE32-E72D297353CC}">
              <c16:uniqueId val="{00000003-8C73-484F-9987-EC135B1FA90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5862-470E-B6E2-B04F3DFEC9C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62-470E-B6E2-B04F3DFEC9C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62-470E-B6E2-B04F3DFEC9C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62-470E-B6E2-B04F3DFEC9CD}"/>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62-470E-B6E2-B04F3DFEC9C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8C-46D9-900B-4DEDAE85A60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8C-46D9-900B-4DEDAE85A60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8C-46D9-900B-4DEDAE85A60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2C-4463-90D3-82F6EB6E49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2C-4463-90D3-82F6EB6E491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D8-4096-9170-30778E68D52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A9-4862-A211-E12907A4C6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5862-470E-B6E2-B04F3DFEC9CD}"/>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96</c:v>
                </c:pt>
                <c:pt idx="6">
                  <c:v>96</c:v>
                </c:pt>
                <c:pt idx="7">
                  <c:v>96</c:v>
                </c:pt>
                <c:pt idx="8">
                  <c:v>96</c:v>
                </c:pt>
                <c:pt idx="9">
                  <c:v>96</c:v>
                </c:pt>
                <c:pt idx="10">
                  <c:v>96.4</c:v>
                </c:pt>
                <c:pt idx="11">
                  <c:v>96.7</c:v>
                </c:pt>
                <c:pt idx="12">
                  <c:v>97</c:v>
                </c:pt>
                <c:pt idx="13">
                  <c:v>97.3</c:v>
                </c:pt>
                <c:pt idx="14">
                  <c:v>97.7</c:v>
                </c:pt>
                <c:pt idx="15">
                  <c:v>98</c:v>
                </c:pt>
                <c:pt idx="16">
                  <c:v>98.3</c:v>
                </c:pt>
                <c:pt idx="17">
                  <c:v>98.6</c:v>
                </c:pt>
                <c:pt idx="18">
                  <c:v>99</c:v>
                </c:pt>
                <c:pt idx="19">
                  <c:v>99.3</c:v>
                </c:pt>
                <c:pt idx="20">
                  <c:v>99.6</c:v>
                </c:pt>
                <c:pt idx="21">
                  <c:v>99.9</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2C-4463-90D3-82F6EB6E4916}"/>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2C-4463-90D3-82F6EB6E4916}"/>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D8-4096-9170-30778E68D52F}"/>
                </c:ext>
              </c:extLst>
            </c:dLbl>
            <c:dLbl>
              <c:idx val="10"/>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FAA9-4862-A211-E12907A4C60A}"/>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94.1</c:v>
                </c:pt>
                <c:pt idx="1">
                  <c:v>97.5</c:v>
                </c:pt>
                <c:pt idx="2">
                  <c:v>98.7</c:v>
                </c:pt>
                <c:pt idx="3">
                  <c:v>99.132919999999999</c:v>
                </c:pt>
                <c:pt idx="4">
                  <c:v>99.397450628349034</c:v>
                </c:pt>
                <c:pt idx="5">
                  <c:v>99.607193369674448</c:v>
                </c:pt>
                <c:pt idx="6">
                  <c:v>99.667052174969868</c:v>
                </c:pt>
                <c:pt idx="7">
                  <c:v>99.642798932541595</c:v>
                </c:pt>
                <c:pt idx="8">
                  <c:v>98.902143078576913</c:v>
                </c:pt>
                <c:pt idx="9">
                  <c:v>99.425260628301601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62-470E-B6E2-B04F3DFEC9C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62-470E-B6E2-B04F3DFEC9C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62-470E-B6E2-B04F3DFEC9CD}"/>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62-470E-B6E2-B04F3DFEC9C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8C-46D9-900B-4DEDAE85A60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8C-46D9-900B-4DEDAE85A60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8C-46D9-900B-4DEDAE85A60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2C-4463-90D3-82F6EB6E491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2C-4463-90D3-82F6EB6E491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D8-4096-9170-30778E68D52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A9-4862-A211-E12907A4C6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3552"/>
        <c:axId val="90745088"/>
      </c:scatterChart>
      <c:valAx>
        <c:axId val="90743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5088"/>
        <c:crosses val="autoZero"/>
        <c:crossBetween val="midCat"/>
        <c:majorUnit val="5"/>
      </c:valAx>
      <c:valAx>
        <c:axId val="9074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35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25-4D43-B925-D92E39814C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25-4D43-B925-D92E39814CB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25-4D43-B925-D92E39814CB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25-4D43-B925-D92E39814CB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DF-4146-B3BA-723F5ADA5A3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DF-4146-B3BA-723F5ADA5A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DF-4146-B3BA-723F5ADA5A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14-4DE3-BBA2-743D6B23FB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4-4DE3-BBA2-743D6B23FB3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CC-4124-BDE9-075A14D709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9B-46F8-88CE-1037662698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25-4D43-B925-D92E39814C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25-4D43-B925-D92E39814CB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25-4D43-B925-D92E39814CB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25-4D43-B925-D92E39814CB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DF-4146-B3BA-723F5ADA5A3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DF-4146-B3BA-723F5ADA5A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DF-4146-B3BA-723F5ADA5A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14-4DE3-BBA2-743D6B23FB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14-4DE3-BBA2-743D6B23FB3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CC-4124-BDE9-075A14D709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9B-46F8-88CE-1037662698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325-4D43-B925-D92E39814CB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25-4D43-B925-D92E39814C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25-4D43-B925-D92E39814CB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25-4D43-B925-D92E39814CB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325-4D43-B925-D92E39814CB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DF-4146-B3BA-723F5ADA5A3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DF-4146-B3BA-723F5ADA5A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DF-4146-B3BA-723F5ADA5A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14-4DE3-BBA2-743D6B23FB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14-4DE3-BBA2-743D6B23FB3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CC-4124-BDE9-075A14D709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9B-46F8-88CE-1037662698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325-4D43-B925-D92E39814CBC}"/>
            </c:ext>
          </c:extLst>
        </c:ser>
        <c:dLbls>
          <c:showLegendKey val="0"/>
          <c:showVal val="0"/>
          <c:showCatName val="0"/>
          <c:showSerName val="0"/>
          <c:showPercent val="0"/>
          <c:showBubbleSize val="0"/>
        </c:dLbls>
        <c:axId val="99030144"/>
        <c:axId val="99032064"/>
      </c:scatterChart>
      <c:valAx>
        <c:axId val="99030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2064"/>
        <c:crosses val="autoZero"/>
        <c:crossBetween val="midCat"/>
        <c:majorUnit val="5"/>
      </c:valAx>
      <c:valAx>
        <c:axId val="99032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0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D8-4918-AB74-6DCD0CDE86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D8-4918-AB74-6DCD0CDE866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D8-4918-AB74-6DCD0CDE866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D8-4918-AB74-6DCD0CDE866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28-4D0B-895E-FCF38DC533A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28-4D0B-895E-FCF38DC533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28-4D0B-895E-FCF38DC533A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F2-4F4D-84CC-6F3506AA45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F2-4F4D-84CC-6F3506AA45E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8F-408D-8F18-115AA2E1376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E2-43D1-82D3-A29655F361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D8-4918-AB74-6DCD0CDE86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D8-4918-AB74-6DCD0CDE866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D8-4918-AB74-6DCD0CDE866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D8-4918-AB74-6DCD0CDE866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28-4D0B-895E-FCF38DC533A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28-4D0B-895E-FCF38DC533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28-4D0B-895E-FCF38DC533A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F2-4F4D-84CC-6F3506AA45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F2-4F4D-84CC-6F3506AA45E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8F-408D-8F18-115AA2E1376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E2-43D1-82D3-A29655F361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EDD8-4918-AB74-6DCD0CDE866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D8-4918-AB74-6DCD0CDE86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D8-4918-AB74-6DCD0CDE866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D8-4918-AB74-6DCD0CDE866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DD8-4918-AB74-6DCD0CDE866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28-4D0B-895E-FCF38DC533A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28-4D0B-895E-FCF38DC533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28-4D0B-895E-FCF38DC533A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F2-4F4D-84CC-6F3506AA45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F2-4F4D-84CC-6F3506AA45E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8F-408D-8F18-115AA2E1376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E2-43D1-82D3-A29655F361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EDD8-4918-AB74-6DCD0CDE8661}"/>
            </c:ext>
          </c:extLst>
        </c:ser>
        <c:dLbls>
          <c:showLegendKey val="0"/>
          <c:showVal val="0"/>
          <c:showCatName val="0"/>
          <c:showSerName val="0"/>
          <c:showPercent val="0"/>
          <c:showBubbleSize val="0"/>
        </c:dLbls>
        <c:axId val="131948544"/>
        <c:axId val="131950464"/>
      </c:scatterChart>
      <c:valAx>
        <c:axId val="131948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464"/>
        <c:crosses val="autoZero"/>
        <c:crossBetween val="midCat"/>
        <c:majorUnit val="5"/>
      </c:valAx>
      <c:valAx>
        <c:axId val="1319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48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99</c:v>
                </c:pt>
                <c:pt idx="11">
                  <c:v>99</c:v>
                </c:pt>
                <c:pt idx="12">
                  <c:v>99</c:v>
                </c:pt>
                <c:pt idx="13">
                  <c:v>99</c:v>
                </c:pt>
                <c:pt idx="14">
                  <c:v>99</c:v>
                </c:pt>
                <c:pt idx="15">
                  <c:v>99</c:v>
                </c:pt>
                <c:pt idx="16">
                  <c:v>99</c:v>
                </c:pt>
                <c:pt idx="17">
                  <c:v>99.1</c:v>
                </c:pt>
                <c:pt idx="18">
                  <c:v>99.1</c:v>
                </c:pt>
                <c:pt idx="19">
                  <c:v>99.2</c:v>
                </c:pt>
                <c:pt idx="20">
                  <c:v>99.2</c:v>
                </c:pt>
                <c:pt idx="21">
                  <c:v>99.3</c:v>
                </c:pt>
                <c:pt idx="22">
                  <c:v>99.3</c:v>
                </c:pt>
                <c:pt idx="23">
                  <c:v>99.4</c:v>
                </c:pt>
              </c:numCache>
            </c:numRef>
          </c:yVal>
          <c:smooth val="0"/>
          <c:extLst>
            <c:ext xmlns:c16="http://schemas.microsoft.com/office/drawing/2014/chart" uri="{C3380CC4-5D6E-409C-BE32-E72D297353CC}">
              <c16:uniqueId val="{00000000-5464-48E4-860A-CC4FF01AB6A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64-48E4-860A-CC4FF01AB6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64-48E4-860A-CC4FF01AB6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64-48E4-860A-CC4FF01AB6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64-48E4-860A-CC4FF01AB6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0D-43ED-9258-73D96EA5FC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0D-43ED-9258-73D96EA5FC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0D-43ED-9258-73D96EA5FC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8A-48A8-80DC-7D04D8D3FE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8A-48A8-80DC-7D04D8D3FE0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D3-43D8-9A06-E1E0EB280C1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53-4DF0-AAF5-3EB73930F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98.561340000000001</c:v>
                </c:pt>
                <c:pt idx="4">
                  <c:v>99.273071000000002</c:v>
                </c:pt>
                <c:pt idx="5">
                  <c:v>99.407104000000004</c:v>
                </c:pt>
                <c:pt idx="6">
                  <c:v>99.486352181097203</c:v>
                </c:pt>
                <c:pt idx="7">
                  <c:v>99.496518437554599</c:v>
                </c:pt>
                <c:pt idx="8">
                  <c:v>98.763209154947006</c:v>
                </c:pt>
                <c:pt idx="9">
                  <c:v>99.307085033109104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5464-48E4-860A-CC4FF01AB6A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58.1</c:v>
                </c:pt>
                <c:pt idx="6">
                  <c:v>58.1</c:v>
                </c:pt>
                <c:pt idx="7">
                  <c:v>58.1</c:v>
                </c:pt>
                <c:pt idx="8">
                  <c:v>58.1</c:v>
                </c:pt>
                <c:pt idx="9">
                  <c:v>58.1</c:v>
                </c:pt>
                <c:pt idx="10">
                  <c:v>58.1</c:v>
                </c:pt>
                <c:pt idx="11">
                  <c:v>58.1</c:v>
                </c:pt>
                <c:pt idx="12">
                  <c:v>58.1</c:v>
                </c:pt>
                <c:pt idx="13">
                  <c:v>58.1</c:v>
                </c:pt>
                <c:pt idx="14">
                  <c:v>58.1</c:v>
                </c:pt>
                <c:pt idx="15">
                  <c:v>58.1</c:v>
                </c:pt>
                <c:pt idx="16">
                  <c:v>58.1</c:v>
                </c:pt>
                <c:pt idx="17">
                  <c:v>58.1</c:v>
                </c:pt>
                <c:pt idx="18">
                  <c:v>58.1</c:v>
                </c:pt>
                <c:pt idx="19">
                  <c:v>58.1</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54.7</c:v>
                </c:pt>
                <c:pt idx="1">
                  <c:v>57.9</c:v>
                </c:pt>
                <c:pt idx="2">
                  <c:v>61.6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64-48E4-860A-CC4FF01AB6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64-48E4-860A-CC4FF01AB6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64-48E4-860A-CC4FF01AB6A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64-48E4-860A-CC4FF01AB6A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0D-43ED-9258-73D96EA5FC1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0D-43ED-9258-73D96EA5FC1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0D-43ED-9258-73D96EA5FC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8A-48A8-80DC-7D04D8D3FE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8A-48A8-80DC-7D04D8D3FE0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D3-43D8-9A06-E1E0EB280C1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53-4DF0-AAF5-3EB73930F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3520"/>
        <c:axId val="157645056"/>
      </c:scatterChart>
      <c:valAx>
        <c:axId val="15764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056"/>
        <c:crosses val="autoZero"/>
        <c:crossBetween val="midCat"/>
        <c:majorUnit val="5"/>
      </c:valAx>
      <c:valAx>
        <c:axId val="157645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352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73-4236-8705-D71714234C0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73-4236-8705-D71714234C0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73-4236-8705-D71714234C0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73-4236-8705-D71714234C0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78-43C8-B008-7732B3AB4F0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78-43C8-B008-7732B3AB4F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78-43C8-B008-7732B3AB4F0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44-4C3F-9D80-D42E3D13C5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44-4C3F-9D80-D42E3D13C56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28-4E96-A617-7B2B6573EDC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A2-458F-A61E-591DAC40B8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73-4236-8705-D71714234C0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78-43C8-B008-7732B3AB4F0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78-43C8-B008-7732B3AB4F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78-43C8-B008-7732B3AB4F0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44-4C3F-9D80-D42E3D13C5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44-4C3F-9D80-D42E3D13C56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28-4E96-A617-7B2B6573EDC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A2-458F-A61E-591DAC40B8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FD73-4236-8705-D71714234C0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73-4236-8705-D71714234C0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73-4236-8705-D71714234C0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73-4236-8705-D71714234C0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73-4236-8705-D71714234C0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78-43C8-B008-7732B3AB4F0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78-43C8-B008-7732B3AB4F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78-43C8-B008-7732B3AB4F0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44-4C3F-9D80-D42E3D13C5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44-4C3F-9D80-D42E3D13C56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28-4E96-A617-7B2B6573EDC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A2-458F-A61E-591DAC40B8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D73-4236-8705-D71714234C0B}"/>
            </c:ext>
          </c:extLst>
        </c:ser>
        <c:dLbls>
          <c:showLegendKey val="0"/>
          <c:showVal val="0"/>
          <c:showCatName val="0"/>
          <c:showSerName val="0"/>
          <c:showPercent val="0"/>
          <c:showBubbleSize val="0"/>
        </c:dLbls>
        <c:axId val="194503424"/>
        <c:axId val="194504960"/>
      </c:scatterChart>
      <c:valAx>
        <c:axId val="19450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4960"/>
        <c:crosses val="autoZero"/>
        <c:crossBetween val="midCat"/>
        <c:majorUnit val="5"/>
      </c:valAx>
      <c:valAx>
        <c:axId val="1945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4B-4696-8A04-223CDF83E9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4B-4696-8A04-223CDF83E9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4B-4696-8A04-223CDF83E9A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4B-4696-8A04-223CDF83E9A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CE-4AF3-9F78-DE553B8CA23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CE-4AF3-9F78-DE553B8CA2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CE-4AF3-9F78-DE553B8CA2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E9-4A81-BFDD-D4101CE9F54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E9-4A81-BFDD-D4101CE9F5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0D-4274-8048-50DC16DB1C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EB-4F7C-A785-F72EA5DD82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4B-4696-8A04-223CDF83E9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CE-4AF3-9F78-DE553B8CA23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CE-4AF3-9F78-DE553B8CA2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CE-4AF3-9F78-DE553B8CA2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E9-4A81-BFDD-D4101CE9F54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E9-4A81-BFDD-D4101CE9F5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0D-4274-8048-50DC16DB1C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EB-4F7C-A785-F72EA5DD82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9F4B-4696-8A04-223CDF83E9A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4B-4696-8A04-223CDF83E9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F4B-4696-8A04-223CDF83E9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F4B-4696-8A04-223CDF83E9A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F4B-4696-8A04-223CDF83E9A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CE-4AF3-9F78-DE553B8CA23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CE-4AF3-9F78-DE553B8CA2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CE-4AF3-9F78-DE553B8CA2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E9-4A81-BFDD-D4101CE9F54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E9-4A81-BFDD-D4101CE9F5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0D-4274-8048-50DC16DB1C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EB-4F7C-A785-F72EA5DD82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2016</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9F4B-4696-8A04-223CDF83E9A5}"/>
            </c:ext>
          </c:extLst>
        </c:ser>
        <c:dLbls>
          <c:showLegendKey val="0"/>
          <c:showVal val="0"/>
          <c:showCatName val="0"/>
          <c:showSerName val="0"/>
          <c:showPercent val="0"/>
          <c:showBubbleSize val="0"/>
        </c:dLbls>
        <c:axId val="300068864"/>
        <c:axId val="300070784"/>
      </c:scatterChart>
      <c:valAx>
        <c:axId val="300068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5"/>
      </c:valAx>
      <c:valAx>
        <c:axId val="300070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88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0E41FB5-F6CF-43F2-A059-7E8218135E7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E8455B6-9C17-49DE-A957-99211AD335E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43D48FA-2FAB-4E2F-A804-5774F0E24DC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3673BE9-9691-4797-AA58-5CAE568CA07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8F16CFA-C4FF-454F-8A9F-6A4ADBE5410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F3DE11E-2BF9-43BD-891C-4654F8C46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CF90BD9-B3D7-4A9B-A3BE-A0A85F9A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D3EA224-1A6A-4856-ACB6-147EA273BA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BB881431-D91F-4CA1-984B-8B7AE6783A0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4745B7C-2AB2-43CB-B514-3592181A9C5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D4F14D7-5787-4A14-86EF-0A201EC7E57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FE2639B-AA8A-4F16-A816-473E68D4E4F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862F8F8-E300-4E9A-A5B6-0718A324C86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14714A7-BC53-4A44-AFE9-9B0AC37F1EB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B83D16C-4473-44DC-98BA-A96F5627CC5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006BC-8809-4E40-A207-B9F62899118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5" customWidth="true"/>
    <col min="2" max="2" width="2.375" style="275" customWidth="true"/>
    <col min="3" max="3" width="58" style="275" customWidth="true"/>
    <col min="4" max="4" width="7.75" style="275" customWidth="true"/>
    <col min="5" max="16384" width="7.75" style="275"/>
  </cols>
  <sheetData>
    <row xmlns:x14ac="http://schemas.microsoft.com/office/spreadsheetml/2009/9/ac" r="1" ht="29.25" customHeight="true" x14ac:dyDescent="0.25">
      <c r="A1" s="272"/>
      <c r="B1" s="273"/>
      <c r="C1" s="273"/>
      <c r="D1" s="273"/>
      <c r="E1" s="274"/>
      <c r="F1" s="274"/>
      <c r="G1" s="274"/>
      <c r="H1" s="274"/>
      <c r="I1" s="274"/>
      <c r="J1" s="274"/>
      <c r="K1" s="274"/>
      <c r="L1" s="274"/>
      <c r="M1" s="274"/>
      <c r="N1" s="274"/>
      <c r="O1" s="274"/>
      <c r="P1" s="274"/>
      <c r="Q1" s="274"/>
      <c r="R1" s="274"/>
    </row>
    <row xmlns:x14ac="http://schemas.microsoft.com/office/spreadsheetml/2009/9/ac" r="2" ht="23.25" x14ac:dyDescent="0.35">
      <c r="A2" s="273"/>
      <c r="B2" s="273"/>
      <c r="C2" s="276"/>
      <c r="D2" s="273"/>
      <c r="E2" s="274"/>
      <c r="F2" s="274"/>
      <c r="G2" s="273"/>
      <c r="H2" s="274"/>
      <c r="I2" s="274"/>
      <c r="J2" s="274"/>
      <c r="K2" s="274"/>
      <c r="L2" s="274"/>
      <c r="M2" s="274"/>
      <c r="N2" s="274"/>
      <c r="O2" s="274"/>
      <c r="P2" s="274"/>
      <c r="Q2" s="274"/>
      <c r="R2" s="274"/>
    </row>
    <row xmlns:x14ac="http://schemas.microsoft.com/office/spreadsheetml/2009/9/ac" r="3" ht="15" x14ac:dyDescent="0.2">
      <c r="A3" s="273"/>
      <c r="B3" s="273"/>
      <c r="C3" s="273"/>
      <c r="D3" s="273"/>
      <c r="F3" s="273"/>
      <c r="G3" s="273"/>
      <c r="H3" s="277"/>
      <c r="I3" s="277"/>
      <c r="J3" s="277"/>
      <c r="K3" s="277"/>
      <c r="L3" s="274"/>
      <c r="M3" s="274"/>
      <c r="N3" s="274"/>
      <c r="O3" s="274"/>
      <c r="P3" s="274"/>
      <c r="Q3" s="274"/>
      <c r="R3" s="274"/>
    </row>
    <row xmlns:x14ac="http://schemas.microsoft.com/office/spreadsheetml/2009/9/ac" r="4" ht="40.5" x14ac:dyDescent="0.2">
      <c r="A4" s="273"/>
      <c r="B4" s="273"/>
      <c r="C4" s="278" t="s">
        <v>145</v>
      </c>
      <c r="D4" s="273"/>
      <c r="E4" s="279"/>
      <c r="F4" s="274"/>
      <c r="G4" s="273"/>
      <c r="H4" s="274"/>
      <c r="I4" s="274"/>
      <c r="J4" s="274"/>
      <c r="K4" s="274"/>
      <c r="L4" s="274"/>
      <c r="M4" s="274"/>
      <c r="N4" s="274"/>
      <c r="O4" s="274"/>
      <c r="P4" s="274"/>
      <c r="Q4" s="274"/>
      <c r="R4" s="274"/>
    </row>
    <row xmlns:x14ac="http://schemas.microsoft.com/office/spreadsheetml/2009/9/ac" r="5" ht="20.25" x14ac:dyDescent="0.2">
      <c r="A5" s="273"/>
      <c r="B5" s="273"/>
      <c r="C5" s="280"/>
      <c r="D5" s="273"/>
      <c r="E5" s="279"/>
      <c r="F5" s="274"/>
      <c r="G5" s="273"/>
      <c r="H5" s="274"/>
      <c r="I5" s="274"/>
      <c r="J5" s="274"/>
      <c r="K5" s="274"/>
      <c r="L5" s="274"/>
      <c r="M5" s="274"/>
      <c r="N5" s="274"/>
      <c r="O5" s="274"/>
      <c r="P5" s="274"/>
      <c r="Q5" s="274"/>
      <c r="R5" s="274"/>
    </row>
    <row xmlns:x14ac="http://schemas.microsoft.com/office/spreadsheetml/2009/9/ac" r="6" ht="15" x14ac:dyDescent="0.2">
      <c r="A6" s="273"/>
      <c r="B6" s="273"/>
      <c r="C6" s="281" t="s">
        <v>152</v>
      </c>
      <c r="D6" s="274"/>
      <c r="E6" s="274"/>
      <c r="F6" s="274"/>
      <c r="G6" s="274"/>
      <c r="H6" s="274"/>
      <c r="I6" s="274"/>
      <c r="J6" s="274"/>
      <c r="K6" s="274"/>
      <c r="L6" s="274"/>
      <c r="M6" s="274"/>
      <c r="N6" s="274"/>
      <c r="O6" s="274"/>
      <c r="P6" s="274"/>
      <c r="Q6" s="274"/>
      <c r="R6" s="274"/>
    </row>
    <row xmlns:x14ac="http://schemas.microsoft.com/office/spreadsheetml/2009/9/ac" r="7" ht="26.25" x14ac:dyDescent="0.4">
      <c r="A7" s="273"/>
      <c r="B7" s="273"/>
      <c r="C7" s="282" t="str">
        <f>+'Water Data'!D1</f>
        <v>China</v>
      </c>
      <c r="D7" s="274"/>
      <c r="E7" s="274"/>
      <c r="F7" s="274"/>
      <c r="G7" s="274"/>
      <c r="H7" s="274"/>
      <c r="I7" s="274"/>
      <c r="J7" s="274"/>
      <c r="K7" s="274"/>
      <c r="L7" s="274"/>
      <c r="M7" s="274"/>
      <c r="N7" s="274"/>
      <c r="O7" s="274"/>
      <c r="P7" s="274"/>
      <c r="Q7" s="274"/>
      <c r="R7" s="274"/>
    </row>
    <row xmlns:x14ac="http://schemas.microsoft.com/office/spreadsheetml/2009/9/ac" r="8" ht="15" x14ac:dyDescent="0.2">
      <c r="A8" s="273"/>
      <c r="B8" s="273"/>
      <c r="C8" s="273"/>
      <c r="D8" s="274"/>
      <c r="E8" s="274"/>
      <c r="F8" s="274"/>
      <c r="G8" s="274"/>
      <c r="H8" s="274"/>
      <c r="I8" s="274"/>
      <c r="J8" s="274"/>
      <c r="K8" s="274"/>
      <c r="L8" s="274"/>
      <c r="M8" s="274"/>
      <c r="N8" s="274"/>
      <c r="O8" s="274"/>
      <c r="P8" s="274"/>
      <c r="Q8" s="274"/>
      <c r="R8" s="274"/>
    </row>
    <row xmlns:x14ac="http://schemas.microsoft.com/office/spreadsheetml/2009/9/ac" r="9" ht="15" x14ac:dyDescent="0.2">
      <c r="A9" s="273"/>
      <c r="B9" s="273"/>
      <c r="C9" s="283" t="s">
        <v>259</v>
      </c>
      <c r="D9" s="274"/>
      <c r="E9" s="274"/>
      <c r="F9" s="274"/>
      <c r="G9" s="274"/>
      <c r="H9" s="274"/>
      <c r="I9" s="274"/>
      <c r="J9" s="274"/>
      <c r="K9" s="274"/>
      <c r="L9" s="274"/>
      <c r="M9" s="274"/>
      <c r="N9" s="274"/>
      <c r="O9" s="274"/>
      <c r="P9" s="274"/>
      <c r="Q9" s="274"/>
      <c r="R9" s="274"/>
    </row>
    <row xmlns:x14ac="http://schemas.microsoft.com/office/spreadsheetml/2009/9/ac" r="10" ht="15" x14ac:dyDescent="0.2">
      <c r="A10" s="273"/>
      <c r="B10" s="273"/>
      <c r="C10" s="281"/>
      <c r="D10" s="274"/>
      <c r="E10" s="274"/>
      <c r="F10" s="274"/>
      <c r="G10" s="274"/>
      <c r="H10" s="274"/>
      <c r="I10" s="274"/>
      <c r="J10" s="274"/>
      <c r="K10" s="274"/>
      <c r="L10" s="274"/>
      <c r="M10" s="274"/>
      <c r="N10" s="274"/>
      <c r="O10" s="274"/>
      <c r="P10" s="274"/>
      <c r="Q10" s="274"/>
      <c r="R10" s="274"/>
    </row>
    <row xmlns:x14ac="http://schemas.microsoft.com/office/spreadsheetml/2009/9/ac" r="11" ht="15.95" customHeight="true" x14ac:dyDescent="0.2">
      <c r="A11" s="273"/>
      <c r="C11" s="307" t="s">
        <v>33</v>
      </c>
      <c r="D11" s="284"/>
      <c r="E11" s="285"/>
      <c r="F11" s="284"/>
      <c r="G11" s="284"/>
      <c r="H11" s="274"/>
      <c r="I11" s="274"/>
      <c r="J11" s="274"/>
      <c r="K11" s="274"/>
      <c r="L11" s="274"/>
      <c r="M11" s="274"/>
      <c r="N11" s="274"/>
      <c r="O11" s="274"/>
      <c r="P11" s="274"/>
      <c r="Q11" s="274"/>
      <c r="R11" s="274"/>
    </row>
    <row xmlns:x14ac="http://schemas.microsoft.com/office/spreadsheetml/2009/9/ac" r="12" ht="9" customHeight="true" x14ac:dyDescent="0.2">
      <c r="A12" s="273"/>
      <c r="B12" s="274"/>
      <c r="C12" s="286"/>
      <c r="D12" s="284"/>
      <c r="E12" s="285"/>
      <c r="F12" s="284"/>
      <c r="G12" s="284"/>
      <c r="H12" s="274"/>
      <c r="I12" s="274"/>
      <c r="J12" s="274"/>
      <c r="K12" s="274"/>
      <c r="L12" s="274"/>
      <c r="M12" s="274"/>
      <c r="N12" s="274"/>
      <c r="O12" s="274"/>
      <c r="P12" s="274"/>
      <c r="Q12" s="274"/>
      <c r="R12" s="274"/>
    </row>
    <row xmlns:x14ac="http://schemas.microsoft.com/office/spreadsheetml/2009/9/ac" r="13" ht="24.95" customHeight="true" x14ac:dyDescent="0.25">
      <c r="A13" s="273"/>
      <c r="B13" s="274"/>
      <c r="C13" s="287" t="s">
        <v>146</v>
      </c>
      <c r="D13" s="284"/>
      <c r="E13" s="285"/>
      <c r="F13" s="284"/>
      <c r="G13" s="284"/>
      <c r="H13" s="274"/>
      <c r="I13" s="274"/>
      <c r="J13" s="274"/>
      <c r="K13" s="274"/>
      <c r="L13" s="274"/>
      <c r="M13" s="274"/>
      <c r="N13" s="274"/>
      <c r="O13" s="274"/>
      <c r="P13" s="274"/>
      <c r="Q13" s="274"/>
      <c r="R13" s="274"/>
    </row>
    <row xmlns:x14ac="http://schemas.microsoft.com/office/spreadsheetml/2009/9/ac" r="14" ht="21.95" customHeight="true" x14ac:dyDescent="0.2">
      <c r="A14" s="273"/>
      <c r="B14" s="288"/>
      <c r="C14" s="289" t="s">
        <v>153</v>
      </c>
      <c r="D14" s="284"/>
      <c r="E14" s="285"/>
      <c r="F14" s="284"/>
      <c r="G14" s="284"/>
      <c r="H14" s="274"/>
      <c r="I14" s="274"/>
      <c r="J14" s="274"/>
      <c r="K14" s="274"/>
      <c r="L14" s="274"/>
      <c r="M14" s="274"/>
      <c r="N14" s="274"/>
      <c r="O14" s="274"/>
      <c r="P14" s="274"/>
      <c r="Q14" s="274"/>
      <c r="R14" s="274"/>
    </row>
    <row xmlns:x14ac="http://schemas.microsoft.com/office/spreadsheetml/2009/9/ac" r="15" ht="15" x14ac:dyDescent="0.2">
      <c r="A15" s="273"/>
      <c r="B15" s="288"/>
      <c r="C15" s="290" t="s">
        <v>154</v>
      </c>
      <c r="D15" s="284"/>
      <c r="E15" s="285"/>
      <c r="F15" s="284"/>
      <c r="G15" s="284"/>
      <c r="H15" s="274"/>
      <c r="I15" s="274"/>
      <c r="J15" s="274"/>
      <c r="K15" s="274"/>
      <c r="L15" s="274"/>
      <c r="M15" s="274"/>
      <c r="N15" s="274"/>
      <c r="O15" s="274"/>
      <c r="P15" s="274"/>
      <c r="Q15" s="274"/>
      <c r="R15" s="274"/>
    </row>
    <row xmlns:x14ac="http://schemas.microsoft.com/office/spreadsheetml/2009/9/ac" r="16" ht="15" x14ac:dyDescent="0.2">
      <c r="A16" s="273"/>
      <c r="B16" s="288"/>
      <c r="C16" s="289" t="s">
        <v>253</v>
      </c>
      <c r="D16" s="284"/>
      <c r="E16" s="285"/>
      <c r="F16" s="284"/>
      <c r="G16" s="284"/>
      <c r="H16" s="274"/>
      <c r="I16" s="274"/>
      <c r="J16" s="274"/>
      <c r="K16" s="274"/>
      <c r="L16" s="274"/>
      <c r="M16" s="274"/>
      <c r="N16" s="274"/>
      <c r="O16" s="274"/>
      <c r="P16" s="274"/>
      <c r="Q16" s="274"/>
      <c r="R16" s="274"/>
    </row>
    <row xmlns:x14ac="http://schemas.microsoft.com/office/spreadsheetml/2009/9/ac" r="17" ht="26.1" customHeight="true" x14ac:dyDescent="0.2">
      <c r="A17" s="273"/>
      <c r="B17" s="285"/>
      <c r="C17" s="291"/>
      <c r="D17" s="284"/>
      <c r="E17" s="288"/>
      <c r="F17" s="284"/>
      <c r="G17" s="284"/>
      <c r="H17" s="274"/>
      <c r="I17" s="274"/>
      <c r="J17" s="274"/>
      <c r="K17" s="274"/>
      <c r="L17" s="274"/>
      <c r="M17" s="274"/>
      <c r="N17" s="274"/>
      <c r="O17" s="274"/>
      <c r="P17" s="274"/>
      <c r="Q17" s="274"/>
      <c r="R17" s="274"/>
    </row>
    <row xmlns:x14ac="http://schemas.microsoft.com/office/spreadsheetml/2009/9/ac" r="18" ht="15.75" x14ac:dyDescent="0.25">
      <c r="A18" s="273"/>
      <c r="B18" s="285"/>
      <c r="C18" s="292" t="s">
        <v>34</v>
      </c>
      <c r="D18" s="284"/>
      <c r="E18" s="293"/>
      <c r="F18" s="284"/>
      <c r="G18" s="284"/>
      <c r="H18" s="274"/>
      <c r="I18" s="274"/>
      <c r="J18" s="274"/>
      <c r="K18" s="274"/>
      <c r="L18" s="274"/>
      <c r="M18" s="274"/>
      <c r="N18" s="274"/>
      <c r="O18" s="274"/>
      <c r="P18" s="274"/>
      <c r="Q18" s="274"/>
      <c r="R18" s="274"/>
    </row>
    <row xmlns:x14ac="http://schemas.microsoft.com/office/spreadsheetml/2009/9/ac" r="19" ht="15" x14ac:dyDescent="0.2">
      <c r="A19" s="273"/>
      <c r="B19" s="285"/>
      <c r="C19" s="294" t="s">
        <v>147</v>
      </c>
      <c r="D19" s="284"/>
      <c r="E19" s="295"/>
      <c r="F19" s="284"/>
      <c r="G19" s="284"/>
      <c r="H19" s="274"/>
      <c r="I19" s="274"/>
      <c r="J19" s="274"/>
      <c r="K19" s="274"/>
      <c r="L19" s="274"/>
      <c r="M19" s="274"/>
      <c r="N19" s="274"/>
      <c r="O19" s="274"/>
      <c r="P19" s="274"/>
      <c r="Q19" s="274"/>
      <c r="R19" s="274"/>
    </row>
    <row xmlns:x14ac="http://schemas.microsoft.com/office/spreadsheetml/2009/9/ac" r="20" ht="15" x14ac:dyDescent="0.2">
      <c r="A20" s="273"/>
      <c r="B20" s="285"/>
      <c r="C20" s="363" t="s">
        <v>148</v>
      </c>
      <c r="D20" s="284"/>
      <c r="E20" s="296"/>
      <c r="F20" s="284"/>
      <c r="G20" s="284"/>
      <c r="H20" s="274"/>
      <c r="I20" s="274"/>
      <c r="J20" s="274"/>
      <c r="K20" s="274"/>
      <c r="L20" s="274"/>
      <c r="M20" s="274"/>
      <c r="N20" s="274"/>
      <c r="O20" s="274"/>
      <c r="P20" s="274"/>
      <c r="Q20" s="274"/>
      <c r="R20" s="274"/>
    </row>
    <row xmlns:x14ac="http://schemas.microsoft.com/office/spreadsheetml/2009/9/ac" r="21" ht="15" x14ac:dyDescent="0.2">
      <c r="A21" s="273"/>
      <c r="B21" s="285"/>
      <c r="C21" s="364" t="s">
        <v>149</v>
      </c>
      <c r="D21" s="284"/>
      <c r="E21" s="297"/>
      <c r="F21" s="284"/>
      <c r="G21" s="284"/>
      <c r="H21" s="274"/>
      <c r="I21" s="274"/>
      <c r="J21" s="274"/>
      <c r="K21" s="274"/>
      <c r="L21" s="274"/>
      <c r="M21" s="274"/>
      <c r="N21" s="274"/>
      <c r="O21" s="274"/>
      <c r="P21" s="274"/>
      <c r="Q21" s="274"/>
      <c r="R21" s="274"/>
    </row>
    <row xmlns:x14ac="http://schemas.microsoft.com/office/spreadsheetml/2009/9/ac" r="22" ht="15" x14ac:dyDescent="0.2">
      <c r="A22" s="273"/>
      <c r="B22" s="285"/>
      <c r="C22" s="365" t="s">
        <v>150</v>
      </c>
      <c r="D22" s="284"/>
      <c r="E22" s="284"/>
      <c r="F22" s="284"/>
      <c r="G22" s="284"/>
      <c r="H22" s="274"/>
      <c r="I22" s="274"/>
      <c r="J22" s="274"/>
      <c r="K22" s="274"/>
      <c r="L22" s="274"/>
      <c r="M22" s="274"/>
      <c r="N22" s="274"/>
      <c r="O22" s="274"/>
      <c r="P22" s="274"/>
      <c r="Q22" s="274"/>
      <c r="R22" s="274"/>
    </row>
    <row xmlns:x14ac="http://schemas.microsoft.com/office/spreadsheetml/2009/9/ac" r="23" ht="15" x14ac:dyDescent="0.2">
      <c r="A23" s="273"/>
      <c r="B23" s="285"/>
      <c r="C23" s="294" t="s">
        <v>151</v>
      </c>
      <c r="D23" s="284"/>
      <c r="E23" s="284"/>
      <c r="F23" s="284"/>
      <c r="G23" s="284"/>
      <c r="H23" s="274"/>
      <c r="I23" s="274"/>
      <c r="J23" s="274"/>
      <c r="K23" s="274"/>
      <c r="L23" s="274"/>
      <c r="M23" s="274"/>
      <c r="N23" s="274"/>
      <c r="O23" s="274"/>
      <c r="P23" s="274"/>
      <c r="Q23" s="274"/>
      <c r="R23" s="274"/>
    </row>
    <row xmlns:x14ac="http://schemas.microsoft.com/office/spreadsheetml/2009/9/ac" r="24" ht="15" x14ac:dyDescent="0.2">
      <c r="A24" s="273"/>
      <c r="B24" s="285"/>
      <c r="C24" s="298"/>
      <c r="D24" s="284"/>
      <c r="E24" s="284"/>
      <c r="F24" s="284"/>
      <c r="G24" s="284"/>
      <c r="H24" s="274"/>
      <c r="I24" s="274"/>
      <c r="J24" s="274"/>
      <c r="K24" s="274"/>
      <c r="L24" s="274"/>
      <c r="M24" s="274"/>
      <c r="N24" s="274"/>
      <c r="O24" s="274"/>
      <c r="P24" s="274"/>
      <c r="Q24" s="274"/>
      <c r="R24" s="274"/>
    </row>
    <row xmlns:x14ac="http://schemas.microsoft.com/office/spreadsheetml/2009/9/ac" r="25" ht="15.95" customHeight="true" x14ac:dyDescent="0.2">
      <c r="A25" s="299"/>
      <c r="B25" s="299"/>
      <c r="C25" s="300"/>
      <c r="D25" s="273"/>
      <c r="E25" s="274"/>
      <c r="F25" s="274"/>
      <c r="G25" s="274"/>
      <c r="H25" s="274"/>
      <c r="I25" s="274"/>
      <c r="J25" s="274"/>
      <c r="K25" s="274"/>
      <c r="L25" s="274"/>
      <c r="M25" s="274"/>
      <c r="N25" s="274"/>
      <c r="O25" s="274"/>
      <c r="P25" s="274"/>
      <c r="Q25" s="274"/>
      <c r="R25" s="274"/>
    </row>
    <row xmlns:x14ac="http://schemas.microsoft.com/office/spreadsheetml/2009/9/ac" r="26" ht="23.25" x14ac:dyDescent="0.2">
      <c r="A26" s="299"/>
      <c r="B26" s="299"/>
      <c r="C26" s="299"/>
      <c r="D26" s="273"/>
      <c r="E26" s="274"/>
      <c r="F26" s="274"/>
      <c r="G26" s="274"/>
      <c r="H26" s="274"/>
      <c r="I26" s="274"/>
      <c r="J26" s="274"/>
      <c r="K26" s="274"/>
      <c r="L26" s="274"/>
      <c r="M26" s="274"/>
      <c r="N26" s="274"/>
      <c r="O26" s="274"/>
      <c r="P26" s="274"/>
      <c r="Q26" s="274"/>
      <c r="R26" s="274"/>
    </row>
    <row xmlns:x14ac="http://schemas.microsoft.com/office/spreadsheetml/2009/9/ac" r="27" ht="15" x14ac:dyDescent="0.2">
      <c r="A27" s="301"/>
      <c r="B27" s="302"/>
      <c r="C27" s="303"/>
      <c r="D27" s="273"/>
      <c r="E27" s="274"/>
      <c r="F27" s="274"/>
      <c r="G27" s="274"/>
      <c r="H27" s="274"/>
      <c r="I27" s="274"/>
      <c r="J27" s="274"/>
      <c r="K27" s="274"/>
      <c r="L27" s="274"/>
      <c r="M27" s="274"/>
      <c r="N27" s="274"/>
      <c r="O27" s="274"/>
      <c r="P27" s="274"/>
      <c r="Q27" s="274"/>
      <c r="R27" s="274"/>
    </row>
    <row xmlns:x14ac="http://schemas.microsoft.com/office/spreadsheetml/2009/9/ac" r="28" ht="15" x14ac:dyDescent="0.2">
      <c r="A28" s="301"/>
      <c r="B28" s="302"/>
      <c r="C28" s="304"/>
      <c r="D28" s="273"/>
      <c r="E28" s="274"/>
      <c r="F28" s="274"/>
      <c r="G28" s="274"/>
      <c r="H28" s="274"/>
      <c r="I28" s="274"/>
      <c r="J28" s="274"/>
      <c r="K28" s="274"/>
      <c r="L28" s="274"/>
      <c r="M28" s="274"/>
      <c r="N28" s="274"/>
      <c r="O28" s="274"/>
      <c r="P28" s="274"/>
      <c r="Q28" s="274"/>
      <c r="R28" s="274"/>
    </row>
    <row xmlns:x14ac="http://schemas.microsoft.com/office/spreadsheetml/2009/9/ac" r="29" ht="15" x14ac:dyDescent="0.2">
      <c r="A29" s="301"/>
      <c r="B29" s="302"/>
      <c r="C29" s="305"/>
      <c r="D29" s="273"/>
      <c r="E29" s="274"/>
      <c r="F29" s="274"/>
      <c r="G29" s="274"/>
      <c r="H29" s="274"/>
      <c r="I29" s="274"/>
      <c r="J29" s="274"/>
      <c r="K29" s="274"/>
      <c r="L29" s="274"/>
      <c r="M29" s="274"/>
      <c r="N29" s="274"/>
      <c r="O29" s="274"/>
      <c r="P29" s="274"/>
      <c r="Q29" s="274"/>
      <c r="R29" s="274"/>
    </row>
    <row xmlns:x14ac="http://schemas.microsoft.com/office/spreadsheetml/2009/9/ac" r="30" ht="15" x14ac:dyDescent="0.2">
      <c r="A30" s="301"/>
      <c r="B30" s="302"/>
      <c r="C30" s="305"/>
      <c r="D30" s="273"/>
      <c r="E30" s="274"/>
      <c r="F30" s="274"/>
      <c r="G30" s="274"/>
      <c r="H30" s="274"/>
      <c r="I30" s="274"/>
      <c r="J30" s="274"/>
      <c r="K30" s="274"/>
      <c r="L30" s="274"/>
      <c r="M30" s="274"/>
      <c r="N30" s="274"/>
      <c r="O30" s="274"/>
      <c r="P30" s="274"/>
      <c r="Q30" s="274"/>
      <c r="R30" s="274"/>
    </row>
    <row xmlns:x14ac="http://schemas.microsoft.com/office/spreadsheetml/2009/9/ac" r="31" ht="15" x14ac:dyDescent="0.2">
      <c r="A31" s="301"/>
      <c r="B31" s="302"/>
      <c r="C31" s="305"/>
      <c r="D31" s="273"/>
      <c r="E31" s="274"/>
      <c r="F31" s="274"/>
      <c r="G31" s="274"/>
      <c r="H31" s="274"/>
      <c r="I31" s="274"/>
      <c r="J31" s="274"/>
      <c r="K31" s="274"/>
      <c r="L31" s="274"/>
      <c r="M31" s="274"/>
      <c r="N31" s="274"/>
      <c r="O31" s="274"/>
      <c r="P31" s="274"/>
      <c r="Q31" s="274"/>
      <c r="R31" s="274"/>
    </row>
    <row xmlns:x14ac="http://schemas.microsoft.com/office/spreadsheetml/2009/9/ac" r="32" ht="15" x14ac:dyDescent="0.2">
      <c r="A32" s="301"/>
      <c r="B32" s="302"/>
      <c r="C32" s="305"/>
      <c r="D32" s="273"/>
      <c r="E32" s="274"/>
      <c r="F32" s="274"/>
      <c r="G32" s="274"/>
      <c r="H32" s="274"/>
      <c r="I32" s="274"/>
      <c r="J32" s="274"/>
      <c r="K32" s="274"/>
      <c r="L32" s="274"/>
      <c r="M32" s="274"/>
      <c r="N32" s="274"/>
      <c r="O32" s="274"/>
      <c r="P32" s="274"/>
      <c r="Q32" s="274"/>
      <c r="R32" s="274"/>
    </row>
    <row xmlns:x14ac="http://schemas.microsoft.com/office/spreadsheetml/2009/9/ac" r="33" ht="15" x14ac:dyDescent="0.2">
      <c r="A33" s="301"/>
      <c r="B33" s="302"/>
      <c r="C33" s="305"/>
      <c r="D33" s="273"/>
      <c r="E33" s="274"/>
      <c r="F33" s="274"/>
      <c r="G33" s="274"/>
      <c r="H33" s="274"/>
      <c r="I33" s="274"/>
      <c r="J33" s="274"/>
      <c r="K33" s="274"/>
      <c r="L33" s="274"/>
      <c r="M33" s="274"/>
      <c r="N33" s="274"/>
      <c r="O33" s="274"/>
      <c r="P33" s="274"/>
      <c r="Q33" s="274"/>
      <c r="R33" s="274"/>
    </row>
    <row xmlns:x14ac="http://schemas.microsoft.com/office/spreadsheetml/2009/9/ac" r="34" ht="15" x14ac:dyDescent="0.2">
      <c r="A34" s="301"/>
      <c r="B34" s="302"/>
      <c r="D34" s="273"/>
      <c r="E34" s="274"/>
      <c r="F34" s="274"/>
      <c r="G34" s="274"/>
      <c r="H34" s="274"/>
      <c r="I34" s="274"/>
      <c r="J34" s="274"/>
      <c r="K34" s="274"/>
      <c r="L34" s="274"/>
      <c r="M34" s="274"/>
      <c r="N34" s="274"/>
      <c r="O34" s="274"/>
      <c r="P34" s="274"/>
      <c r="Q34" s="274"/>
      <c r="R34" s="274"/>
    </row>
    <row xmlns:x14ac="http://schemas.microsoft.com/office/spreadsheetml/2009/9/ac" r="35" ht="15" x14ac:dyDescent="0.2">
      <c r="A35" s="273"/>
      <c r="B35" s="273"/>
      <c r="C35" s="273"/>
      <c r="D35" s="273"/>
      <c r="E35" s="274"/>
      <c r="F35" s="274"/>
      <c r="G35" s="274"/>
      <c r="H35" s="274"/>
      <c r="I35" s="274"/>
      <c r="J35" s="274"/>
      <c r="K35" s="274"/>
      <c r="L35" s="274"/>
      <c r="M35" s="274"/>
      <c r="N35" s="274"/>
      <c r="O35" s="274"/>
      <c r="P35" s="274"/>
      <c r="Q35" s="274"/>
      <c r="R35" s="274"/>
    </row>
    <row xmlns:x14ac="http://schemas.microsoft.com/office/spreadsheetml/2009/9/ac" r="36" ht="15" x14ac:dyDescent="0.2">
      <c r="A36" s="273"/>
      <c r="B36" s="273"/>
      <c r="C36" s="273"/>
      <c r="D36" s="273"/>
      <c r="E36" s="274"/>
      <c r="F36" s="274"/>
      <c r="G36" s="274"/>
      <c r="H36" s="274"/>
      <c r="I36" s="274"/>
      <c r="J36" s="274"/>
      <c r="K36" s="274"/>
      <c r="L36" s="274"/>
      <c r="M36" s="274"/>
      <c r="N36" s="274"/>
      <c r="O36" s="274"/>
      <c r="P36" s="274"/>
      <c r="Q36" s="274"/>
      <c r="R36" s="274"/>
    </row>
    <row xmlns:x14ac="http://schemas.microsoft.com/office/spreadsheetml/2009/9/ac" r="37" ht="15" x14ac:dyDescent="0.2">
      <c r="A37" s="273"/>
      <c r="B37" s="273"/>
      <c r="C37" s="273"/>
      <c r="D37" s="273"/>
    </row>
    <row xmlns:x14ac="http://schemas.microsoft.com/office/spreadsheetml/2009/9/ac" r="38" ht="15" x14ac:dyDescent="0.2">
      <c r="A38" s="273"/>
      <c r="B38" s="273"/>
      <c r="C38" s="273"/>
      <c r="D38" s="273"/>
    </row>
    <row xmlns:x14ac="http://schemas.microsoft.com/office/spreadsheetml/2009/9/ac" r="39" ht="15" x14ac:dyDescent="0.2">
      <c r="A39" s="273"/>
      <c r="B39" s="273"/>
      <c r="C39" s="273"/>
      <c r="D39" s="273"/>
    </row>
    <row xmlns:x14ac="http://schemas.microsoft.com/office/spreadsheetml/2009/9/ac" r="40" ht="15" x14ac:dyDescent="0.2">
      <c r="A40" s="273"/>
      <c r="B40" s="273"/>
      <c r="C40" s="273"/>
      <c r="D40" s="273"/>
    </row>
    <row xmlns:x14ac="http://schemas.microsoft.com/office/spreadsheetml/2009/9/ac" r="46" x14ac:dyDescent="0.2">
      <c r="L46" s="30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30" t="s">
        <v>32</v>
      </c>
      <c r="C1" s="552" t="s">
        <v>227</v>
      </c>
      <c r="D1" s="317" t="s">
        <v>160</v>
      </c>
      <c r="E1" s="317"/>
      <c r="F1" s="317"/>
      <c r="G1" s="317"/>
      <c r="H1" s="317"/>
      <c r="I1" s="328"/>
      <c r="J1" s="309"/>
      <c r="K1" s="309"/>
      <c r="L1" s="330" t="s">
        <v>32</v>
      </c>
      <c r="M1" s="552" t="s">
        <v>228</v>
      </c>
      <c r="N1" s="317" t="s">
        <v>160</v>
      </c>
      <c r="O1" s="317"/>
      <c r="P1" s="317"/>
      <c r="Q1" s="317"/>
      <c r="R1" s="317"/>
      <c r="S1" s="328"/>
      <c r="T1" s="309"/>
      <c r="U1" s="309"/>
      <c r="V1" s="330" t="s">
        <v>32</v>
      </c>
      <c r="W1" s="552" t="s">
        <v>229</v>
      </c>
      <c r="X1" s="317" t="s">
        <v>160</v>
      </c>
      <c r="Y1" s="317"/>
      <c r="Z1" s="317"/>
      <c r="AA1" s="317"/>
      <c r="AB1" s="317"/>
      <c r="AC1" s="328"/>
      <c r="AD1" s="309"/>
      <c r="AE1" s="309"/>
      <c r="AF1" s="330" t="s">
        <v>32</v>
      </c>
      <c r="AG1" s="552" t="s">
        <v>230</v>
      </c>
      <c r="AH1" s="317" t="s">
        <v>160</v>
      </c>
      <c r="AI1" s="317"/>
      <c r="AJ1" s="317"/>
      <c r="AK1" s="317"/>
      <c r="AL1" s="317"/>
      <c r="AM1" s="328"/>
      <c r="AN1" s="309"/>
      <c r="AO1" s="309"/>
      <c r="AP1" s="330" t="s">
        <v>32</v>
      </c>
      <c r="AQ1" s="552" t="s">
        <v>231</v>
      </c>
      <c r="AR1" s="317" t="s">
        <v>160</v>
      </c>
      <c r="AS1" s="317"/>
      <c r="AT1" s="317"/>
      <c r="AU1" s="317"/>
      <c r="AV1" s="317"/>
      <c r="AW1" s="328"/>
      <c r="AX1" s="309"/>
      <c r="AY1" s="309"/>
      <c r="AZ1" s="330" t="s">
        <v>32</v>
      </c>
      <c r="BA1" s="552" t="s">
        <v>232</v>
      </c>
      <c r="BB1" s="317" t="s">
        <v>160</v>
      </c>
      <c r="BC1" s="317"/>
      <c r="BD1" s="317"/>
      <c r="BE1" s="317"/>
      <c r="BF1" s="317"/>
      <c r="BG1" s="328"/>
      <c r="BH1" s="309"/>
      <c r="BI1" s="309"/>
      <c r="BJ1" s="330" t="s">
        <v>32</v>
      </c>
      <c r="BK1" s="552">
        <v>2019</v>
      </c>
      <c r="BL1" s="317" t="s">
        <v>160</v>
      </c>
      <c r="BM1" s="317"/>
      <c r="BN1" s="317"/>
      <c r="BO1" s="317"/>
      <c r="BP1" s="317"/>
      <c r="BQ1" s="328"/>
      <c r="BR1" s="309"/>
      <c r="BS1" s="309"/>
      <c r="BT1" s="330" t="s">
        <v>32</v>
      </c>
      <c r="BU1" s="552">
        <v>2020</v>
      </c>
      <c r="BV1" s="317" t="s">
        <v>160</v>
      </c>
      <c r="BW1" s="317"/>
      <c r="BX1" s="317"/>
      <c r="BY1" s="317"/>
      <c r="BZ1" s="317"/>
      <c r="CA1" s="328"/>
      <c r="CB1" s="309"/>
      <c r="CC1" s="309"/>
      <c r="CD1" s="330" t="s">
        <v>32</v>
      </c>
      <c r="CE1" s="552">
        <v>2021</v>
      </c>
      <c r="CF1" s="317" t="s">
        <v>160</v>
      </c>
      <c r="CG1" s="317"/>
      <c r="CH1" s="317"/>
      <c r="CI1" s="317"/>
      <c r="CJ1" s="317"/>
      <c r="CK1" s="328"/>
      <c r="CL1" s="309"/>
      <c r="CM1" s="309"/>
      <c r="CN1" s="330" t="s">
        <v>32</v>
      </c>
      <c r="CO1" s="552">
        <v>2022</v>
      </c>
      <c r="CP1" s="317" t="s">
        <v>160</v>
      </c>
      <c r="CQ1" s="317"/>
      <c r="CR1" s="317"/>
      <c r="CS1" s="317"/>
      <c r="CT1" s="317"/>
      <c r="CU1" s="328"/>
      <c r="CV1" s="309"/>
      <c r="CW1" s="309"/>
    </row>
    <row xmlns:x14ac="http://schemas.microsoft.com/office/spreadsheetml/2009/9/ac" r="2" s="311" customFormat="true" ht="30" customHeight="true" x14ac:dyDescent="0.25">
      <c r="A2" s="565" t="s">
        <v>252</v>
      </c>
      <c r="B2" s="318" t="s">
        <v>221</v>
      </c>
      <c r="C2" s="271" t="s">
        <v>183</v>
      </c>
      <c r="D2" s="271" t="s">
        <v>161</v>
      </c>
      <c r="E2" s="319"/>
      <c r="F2" s="319"/>
      <c r="G2" s="319"/>
      <c r="H2" s="319"/>
      <c r="I2" s="329"/>
      <c r="J2" s="312" t="s">
        <v>233</v>
      </c>
      <c r="K2" s="312"/>
      <c r="L2" s="318" t="s">
        <v>222</v>
      </c>
      <c r="M2" s="271" t="s">
        <v>183</v>
      </c>
      <c r="N2" s="271" t="s">
        <v>162</v>
      </c>
      <c r="O2" s="319"/>
      <c r="P2" s="319"/>
      <c r="Q2" s="319"/>
      <c r="R2" s="319"/>
      <c r="S2" s="329"/>
      <c r="T2" s="312" t="s">
        <v>233</v>
      </c>
      <c r="U2" s="312"/>
      <c r="V2" s="318" t="s">
        <v>223</v>
      </c>
      <c r="W2" s="271" t="s">
        <v>183</v>
      </c>
      <c r="X2" s="271" t="s">
        <v>163</v>
      </c>
      <c r="Y2" s="319"/>
      <c r="Z2" s="319"/>
      <c r="AA2" s="319"/>
      <c r="AB2" s="319"/>
      <c r="AC2" s="329"/>
      <c r="AD2" s="312" t="s">
        <v>233</v>
      </c>
      <c r="AE2" s="312"/>
      <c r="AF2" s="318" t="s">
        <v>224</v>
      </c>
      <c r="AG2" s="271" t="s">
        <v>214</v>
      </c>
      <c r="AH2" s="271" t="s">
        <v>213</v>
      </c>
      <c r="AI2" s="319"/>
      <c r="AJ2" s="319"/>
      <c r="AK2" s="319"/>
      <c r="AL2" s="319"/>
      <c r="AM2" s="329"/>
      <c r="AN2" s="312" t="s">
        <v>233</v>
      </c>
      <c r="AO2" s="312"/>
      <c r="AP2" s="318" t="s">
        <v>225</v>
      </c>
      <c r="AQ2" s="271" t="s">
        <v>214</v>
      </c>
      <c r="AR2" s="271" t="s">
        <v>213</v>
      </c>
      <c r="AS2" s="319"/>
      <c r="AT2" s="319"/>
      <c r="AU2" s="319"/>
      <c r="AV2" s="319"/>
      <c r="AW2" s="329"/>
      <c r="AX2" s="312" t="s">
        <v>233</v>
      </c>
      <c r="AY2" s="312"/>
      <c r="AZ2" s="318" t="s">
        <v>226</v>
      </c>
      <c r="BA2" s="271" t="s">
        <v>214</v>
      </c>
      <c r="BB2" s="271" t="s">
        <v>213</v>
      </c>
      <c r="BC2" s="319"/>
      <c r="BD2" s="319"/>
      <c r="BE2" s="319"/>
      <c r="BF2" s="319"/>
      <c r="BG2" s="329"/>
      <c r="BH2" s="312" t="s">
        <v>233</v>
      </c>
      <c r="BI2" s="312"/>
      <c r="BJ2" s="318" t="s">
        <v>249</v>
      </c>
      <c r="BK2" s="271" t="s">
        <v>214</v>
      </c>
      <c r="BL2" s="271" t="s">
        <v>213</v>
      </c>
      <c r="BM2" s="319"/>
      <c r="BN2" s="319"/>
      <c r="BO2" s="319"/>
      <c r="BP2" s="319"/>
      <c r="BQ2" s="329"/>
      <c r="BR2" s="312" t="s">
        <v>233</v>
      </c>
      <c r="BS2" s="312"/>
      <c r="BT2" s="318" t="s">
        <v>250</v>
      </c>
      <c r="BU2" s="271" t="s">
        <v>214</v>
      </c>
      <c r="BV2" s="271" t="s">
        <v>213</v>
      </c>
      <c r="BW2" s="319"/>
      <c r="BX2" s="319"/>
      <c r="BY2" s="319"/>
      <c r="BZ2" s="319"/>
      <c r="CA2" s="329"/>
      <c r="CB2" s="312" t="s">
        <v>233</v>
      </c>
      <c r="CC2" s="312"/>
      <c r="CD2" s="318" t="s">
        <v>257</v>
      </c>
      <c r="CE2" s="271" t="s">
        <v>214</v>
      </c>
      <c r="CF2" s="271" t="s">
        <v>213</v>
      </c>
      <c r="CG2" s="319"/>
      <c r="CH2" s="319"/>
      <c r="CI2" s="319"/>
      <c r="CJ2" s="319"/>
      <c r="CK2" s="329"/>
      <c r="CL2" s="312" t="s">
        <v>233</v>
      </c>
      <c r="CM2" s="312"/>
      <c r="CN2" s="318" t="s">
        <v>258</v>
      </c>
      <c r="CO2" s="271" t="s">
        <v>214</v>
      </c>
      <c r="CP2" s="271" t="s">
        <v>213</v>
      </c>
      <c r="CQ2" s="319"/>
      <c r="CR2" s="319"/>
      <c r="CS2" s="319"/>
      <c r="CT2" s="319"/>
      <c r="CU2" s="329"/>
      <c r="CV2" s="312" t="s">
        <v>233</v>
      </c>
      <c r="CW2" s="312"/>
    </row>
    <row xmlns:x14ac="http://schemas.microsoft.com/office/spreadsheetml/2009/9/ac" r="3" s="250" customFormat="true" ht="18" customHeight="true" x14ac:dyDescent="0.25">
      <c r="A3" s="565"/>
      <c r="B3" s="359" t="s">
        <v>175</v>
      </c>
      <c r="C3" s="360" t="s">
        <v>57</v>
      </c>
      <c r="D3" s="361" t="s">
        <v>7</v>
      </c>
      <c r="E3" s="361" t="s">
        <v>1</v>
      </c>
      <c r="F3" s="361" t="s">
        <v>2</v>
      </c>
      <c r="G3" s="361" t="s">
        <v>17</v>
      </c>
      <c r="H3" s="361" t="s">
        <v>18</v>
      </c>
      <c r="I3" s="362" t="s">
        <v>19</v>
      </c>
      <c r="J3" s="249"/>
      <c r="K3" s="249"/>
      <c r="L3" s="359" t="s">
        <v>175</v>
      </c>
      <c r="M3" s="360" t="s">
        <v>57</v>
      </c>
      <c r="N3" s="361" t="s">
        <v>7</v>
      </c>
      <c r="O3" s="361" t="s">
        <v>1</v>
      </c>
      <c r="P3" s="361" t="s">
        <v>2</v>
      </c>
      <c r="Q3" s="361" t="s">
        <v>17</v>
      </c>
      <c r="R3" s="361" t="s">
        <v>18</v>
      </c>
      <c r="S3" s="362" t="s">
        <v>19</v>
      </c>
      <c r="T3" s="249"/>
      <c r="U3" s="249"/>
      <c r="V3" s="359" t="s">
        <v>175</v>
      </c>
      <c r="W3" s="360" t="s">
        <v>57</v>
      </c>
      <c r="X3" s="361" t="s">
        <v>7</v>
      </c>
      <c r="Y3" s="361" t="s">
        <v>1</v>
      </c>
      <c r="Z3" s="361" t="s">
        <v>2</v>
      </c>
      <c r="AA3" s="361" t="s">
        <v>17</v>
      </c>
      <c r="AB3" s="361" t="s">
        <v>18</v>
      </c>
      <c r="AC3" s="362" t="s">
        <v>19</v>
      </c>
      <c r="AD3" s="249"/>
      <c r="AE3" s="249"/>
      <c r="AF3" s="359" t="s">
        <v>175</v>
      </c>
      <c r="AG3" s="360" t="s">
        <v>57</v>
      </c>
      <c r="AH3" s="361" t="s">
        <v>7</v>
      </c>
      <c r="AI3" s="361" t="s">
        <v>1</v>
      </c>
      <c r="AJ3" s="361" t="s">
        <v>2</v>
      </c>
      <c r="AK3" s="361" t="s">
        <v>17</v>
      </c>
      <c r="AL3" s="361" t="s">
        <v>18</v>
      </c>
      <c r="AM3" s="362" t="s">
        <v>19</v>
      </c>
      <c r="AN3" s="249"/>
      <c r="AO3" s="249"/>
      <c r="AP3" s="359" t="s">
        <v>175</v>
      </c>
      <c r="AQ3" s="360" t="s">
        <v>57</v>
      </c>
      <c r="AR3" s="361" t="s">
        <v>7</v>
      </c>
      <c r="AS3" s="361" t="s">
        <v>1</v>
      </c>
      <c r="AT3" s="361" t="s">
        <v>2</v>
      </c>
      <c r="AU3" s="361" t="s">
        <v>17</v>
      </c>
      <c r="AV3" s="361" t="s">
        <v>18</v>
      </c>
      <c r="AW3" s="362" t="s">
        <v>19</v>
      </c>
      <c r="AX3" s="249"/>
      <c r="AY3" s="249"/>
      <c r="AZ3" s="359" t="s">
        <v>175</v>
      </c>
      <c r="BA3" s="360" t="s">
        <v>57</v>
      </c>
      <c r="BB3" s="361" t="s">
        <v>7</v>
      </c>
      <c r="BC3" s="361" t="s">
        <v>1</v>
      </c>
      <c r="BD3" s="361" t="s">
        <v>2</v>
      </c>
      <c r="BE3" s="361" t="s">
        <v>17</v>
      </c>
      <c r="BF3" s="361" t="s">
        <v>18</v>
      </c>
      <c r="BG3" s="362" t="s">
        <v>19</v>
      </c>
      <c r="BH3" s="249"/>
      <c r="BI3" s="249"/>
      <c r="BJ3" s="359" t="s">
        <v>175</v>
      </c>
      <c r="BK3" s="360" t="s">
        <v>57</v>
      </c>
      <c r="BL3" s="361" t="s">
        <v>7</v>
      </c>
      <c r="BM3" s="361" t="s">
        <v>1</v>
      </c>
      <c r="BN3" s="361" t="s">
        <v>2</v>
      </c>
      <c r="BO3" s="361" t="s">
        <v>17</v>
      </c>
      <c r="BP3" s="361" t="s">
        <v>18</v>
      </c>
      <c r="BQ3" s="362" t="s">
        <v>19</v>
      </c>
      <c r="BR3" s="249"/>
      <c r="BS3" s="249"/>
      <c r="BT3" s="359" t="s">
        <v>175</v>
      </c>
      <c r="BU3" s="360" t="s">
        <v>57</v>
      </c>
      <c r="BV3" s="361" t="s">
        <v>7</v>
      </c>
      <c r="BW3" s="361" t="s">
        <v>1</v>
      </c>
      <c r="BX3" s="361" t="s">
        <v>2</v>
      </c>
      <c r="BY3" s="361" t="s">
        <v>17</v>
      </c>
      <c r="BZ3" s="361" t="s">
        <v>18</v>
      </c>
      <c r="CA3" s="362" t="s">
        <v>19</v>
      </c>
      <c r="CB3" s="249"/>
      <c r="CC3" s="249"/>
      <c r="CD3" s="359" t="s">
        <v>175</v>
      </c>
      <c r="CE3" s="360" t="s">
        <v>57</v>
      </c>
      <c r="CF3" s="361" t="s">
        <v>7</v>
      </c>
      <c r="CG3" s="361" t="s">
        <v>1</v>
      </c>
      <c r="CH3" s="361" t="s">
        <v>2</v>
      </c>
      <c r="CI3" s="361" t="s">
        <v>17</v>
      </c>
      <c r="CJ3" s="361" t="s">
        <v>18</v>
      </c>
      <c r="CK3" s="362" t="s">
        <v>19</v>
      </c>
      <c r="CL3" s="249"/>
      <c r="CM3" s="249"/>
      <c r="CN3" s="359" t="s">
        <v>175</v>
      </c>
      <c r="CO3" s="360" t="s">
        <v>57</v>
      </c>
      <c r="CP3" s="361" t="s">
        <v>7</v>
      </c>
      <c r="CQ3" s="361" t="s">
        <v>1</v>
      </c>
      <c r="CR3" s="361" t="s">
        <v>2</v>
      </c>
      <c r="CS3" s="361" t="s">
        <v>17</v>
      </c>
      <c r="CT3" s="361" t="s">
        <v>18</v>
      </c>
      <c r="CU3" s="362" t="s">
        <v>19</v>
      </c>
      <c r="CV3" s="249"/>
      <c r="CW3" s="249"/>
      <c r="CX3" s="251"/>
      <c r="DH3" s="251"/>
      <c r="DR3" s="251"/>
      <c r="EB3" s="251"/>
      <c r="EL3" s="251"/>
      <c r="EV3" s="251"/>
      <c r="FF3" s="251"/>
      <c r="FP3" s="251"/>
      <c r="FZ3" s="251"/>
      <c r="GJ3" s="251"/>
      <c r="GT3" s="251"/>
      <c r="HD3" s="251"/>
      <c r="HN3" s="251"/>
      <c r="HX3" s="251"/>
    </row>
    <row xmlns:x14ac="http://schemas.microsoft.com/office/spreadsheetml/2009/9/ac" r="4" s="4" customFormat="true" x14ac:dyDescent="0.25">
      <c r="A4" s="382" t="str">
        <f>IF(ISBLANK('Data Summary'!A6),"",'Data Summary'!A6)</f>
        <v>CHN_2011_EMIS</v>
      </c>
      <c r="B4" s="122"/>
      <c r="C4" s="92" t="s">
        <v>3</v>
      </c>
      <c r="D4" s="7"/>
      <c r="E4" s="7"/>
      <c r="F4" s="7"/>
      <c r="G4" s="7"/>
      <c r="H4" s="7"/>
      <c r="I4" s="26"/>
      <c r="J4" s="24"/>
      <c r="K4" s="24"/>
      <c r="L4" s="134"/>
      <c r="M4" s="92" t="s">
        <v>3</v>
      </c>
      <c r="N4" s="7"/>
      <c r="O4" s="7"/>
      <c r="P4" s="7"/>
      <c r="Q4" s="7"/>
      <c r="R4" s="7"/>
      <c r="S4" s="26"/>
      <c r="T4" s="24"/>
      <c r="U4" s="24"/>
      <c r="V4" s="122"/>
      <c r="W4" s="92" t="s">
        <v>3</v>
      </c>
      <c r="X4" s="7"/>
      <c r="Y4" s="7"/>
      <c r="Z4" s="7"/>
      <c r="AA4" s="7"/>
      <c r="AB4" s="7"/>
      <c r="AC4" s="26"/>
      <c r="AD4" s="24"/>
      <c r="AE4" s="24"/>
      <c r="AF4" s="122"/>
      <c r="AG4" s="92" t="s">
        <v>3</v>
      </c>
      <c r="AH4" s="7"/>
      <c r="AI4" s="7"/>
      <c r="AJ4" s="7"/>
      <c r="AK4" s="7"/>
      <c r="AL4" s="7"/>
      <c r="AM4" s="26"/>
      <c r="AN4" s="24"/>
      <c r="AO4" s="24"/>
      <c r="AP4" s="122"/>
      <c r="AQ4" s="92" t="s">
        <v>3</v>
      </c>
      <c r="AR4" s="7"/>
      <c r="AS4" s="7"/>
      <c r="AT4" s="7"/>
      <c r="AU4" s="7"/>
      <c r="AV4" s="7"/>
      <c r="AW4" s="26"/>
      <c r="AX4" s="24"/>
      <c r="AY4" s="24"/>
      <c r="AZ4" s="122"/>
      <c r="BA4" s="92" t="s">
        <v>3</v>
      </c>
      <c r="BB4" s="7">
        <f>100-BB5</f>
        <v>2.0071331316055279</v>
      </c>
      <c r="BC4" s="7"/>
      <c r="BD4" s="7"/>
      <c r="BE4" s="7"/>
      <c r="BF4" s="7">
        <f>100-BF5</f>
        <v>2.8315800000000024</v>
      </c>
      <c r="BG4" s="26">
        <f>100-BG5</f>
        <v>1.1647059883563315</v>
      </c>
      <c r="BH4" s="24"/>
      <c r="BI4" s="24"/>
      <c r="BJ4" s="122"/>
      <c r="BK4" s="92" t="s">
        <v>3</v>
      </c>
      <c r="BL4" s="7">
        <f>100-BL5</f>
        <v>1.2551320294137298</v>
      </c>
      <c r="BM4" s="7"/>
      <c r="BN4" s="7"/>
      <c r="BO4" s="7"/>
      <c r="BP4" s="7">
        <f>100-BP5</f>
        <v>1.6210300000000046</v>
      </c>
      <c r="BQ4" s="26">
        <f>100-BQ5</f>
        <v>0.87727194878387138</v>
      </c>
      <c r="BR4" s="24"/>
      <c r="BS4" s="24"/>
      <c r="BT4" s="122"/>
      <c r="BU4" s="92" t="s">
        <v>3</v>
      </c>
      <c r="BV4" s="7">
        <f>100-BV5</f>
        <v>0.90973933350414882</v>
      </c>
      <c r="BW4" s="7"/>
      <c r="BX4" s="7"/>
      <c r="BY4" s="7"/>
      <c r="BZ4" s="7">
        <f>100-BZ5</f>
        <v>1.1426900000000018</v>
      </c>
      <c r="CA4" s="26">
        <f>100-CA5</f>
        <v>0.66767459222718628</v>
      </c>
      <c r="CB4" s="24"/>
      <c r="CC4" s="24"/>
      <c r="CD4" s="122"/>
      <c r="CE4" s="92" t="s">
        <v>3</v>
      </c>
      <c r="CF4" s="7">
        <f>100-CF5</f>
        <v>1.2869664372320244</v>
      </c>
      <c r="CG4" s="7"/>
      <c r="CH4" s="7"/>
      <c r="CI4" s="7"/>
      <c r="CJ4" s="7">
        <f>100-CJ5</f>
        <v>0.62999999999999545</v>
      </c>
      <c r="CK4" s="26">
        <f>100-CK5</f>
        <v>1.9707792414587288</v>
      </c>
      <c r="CL4" s="24"/>
      <c r="CM4" s="24"/>
      <c r="CN4" s="122"/>
      <c r="CO4" s="92" t="s">
        <v>3</v>
      </c>
      <c r="CP4" s="7">
        <f>100-CP5</f>
        <v>0.69493003904133843</v>
      </c>
      <c r="CQ4" s="7"/>
      <c r="CR4" s="7"/>
      <c r="CS4" s="7"/>
      <c r="CT4" s="7">
        <f>100-CT5</f>
        <v>0.81000000000000227</v>
      </c>
      <c r="CU4" s="26">
        <f>100-CU5</f>
        <v>0.57538676996379934</v>
      </c>
      <c r="CV4" s="24"/>
      <c r="CW4" s="24"/>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2" t="str">
        <f ca="true">IF(ISBLANK('Data Summary'!A7),"",'Data Summary'!A7)</f>
        <v>CHN_2012_EMIS</v>
      </c>
      <c r="B5" s="122"/>
      <c r="C5" s="92" t="s">
        <v>26</v>
      </c>
      <c r="D5" s="7"/>
      <c r="E5" s="7"/>
      <c r="F5" s="7"/>
      <c r="G5" s="7"/>
      <c r="H5" s="7"/>
      <c r="I5" s="26"/>
      <c r="J5" s="24"/>
      <c r="K5" s="24"/>
      <c r="L5" s="134"/>
      <c r="M5" s="92" t="s">
        <v>26</v>
      </c>
      <c r="N5" s="7"/>
      <c r="O5" s="7"/>
      <c r="P5" s="7"/>
      <c r="Q5" s="7"/>
      <c r="R5" s="7"/>
      <c r="S5" s="26"/>
      <c r="T5" s="24"/>
      <c r="U5" s="24"/>
      <c r="V5" s="122"/>
      <c r="W5" s="92" t="s">
        <v>26</v>
      </c>
      <c r="X5" s="7"/>
      <c r="Y5" s="7"/>
      <c r="Z5" s="7"/>
      <c r="AA5" s="7"/>
      <c r="AB5" s="7"/>
      <c r="AC5" s="26"/>
      <c r="AD5" s="24"/>
      <c r="AE5" s="24"/>
      <c r="AF5" s="122"/>
      <c r="AG5" s="92" t="s">
        <v>26</v>
      </c>
      <c r="AH5" s="7"/>
      <c r="AI5" s="7"/>
      <c r="AJ5" s="7"/>
      <c r="AK5" s="7"/>
      <c r="AL5" s="7"/>
      <c r="AM5" s="26"/>
      <c r="AN5" s="24"/>
      <c r="AO5" s="24"/>
      <c r="AP5" s="122"/>
      <c r="AQ5" s="92" t="s">
        <v>26</v>
      </c>
      <c r="AR5" s="7"/>
      <c r="AS5" s="7"/>
      <c r="AT5" s="7"/>
      <c r="AU5" s="7"/>
      <c r="AV5" s="7"/>
      <c r="AW5" s="26"/>
      <c r="AX5" s="24"/>
      <c r="AY5" s="24"/>
      <c r="AZ5" s="122" t="s">
        <v>219</v>
      </c>
      <c r="BA5" s="92" t="s">
        <v>26</v>
      </c>
      <c r="BB5" s="7">
        <v>97.992866868394472</v>
      </c>
      <c r="BC5" s="7"/>
      <c r="BD5" s="7"/>
      <c r="BE5" s="7"/>
      <c r="BF5" s="7">
        <v>97.168419999999998</v>
      </c>
      <c r="BG5" s="26">
        <v>98.835294011643668</v>
      </c>
      <c r="BH5" s="24"/>
      <c r="BI5" s="24"/>
      <c r="BJ5" s="122" t="s">
        <v>219</v>
      </c>
      <c r="BK5" s="92" t="s">
        <v>26</v>
      </c>
      <c r="BL5" s="7">
        <v>98.74486797058627</v>
      </c>
      <c r="BM5" s="7"/>
      <c r="BN5" s="7"/>
      <c r="BO5" s="7"/>
      <c r="BP5" s="7">
        <v>98.378969999999995</v>
      </c>
      <c r="BQ5" s="26">
        <v>99.122728051216129</v>
      </c>
      <c r="BR5" s="24"/>
      <c r="BS5" s="24"/>
      <c r="BT5" s="122" t="s">
        <v>219</v>
      </c>
      <c r="BU5" s="92" t="s">
        <v>26</v>
      </c>
      <c r="BV5" s="7">
        <v>99.090260666495851</v>
      </c>
      <c r="BW5" s="7"/>
      <c r="BX5" s="7"/>
      <c r="BY5" s="7"/>
      <c r="BZ5" s="7">
        <v>98.857309999999998</v>
      </c>
      <c r="CA5" s="26">
        <v>99.332325407772814</v>
      </c>
      <c r="CB5" s="24"/>
      <c r="CC5" s="24"/>
      <c r="CD5" s="122" t="s">
        <v>219</v>
      </c>
      <c r="CE5" s="92" t="s">
        <v>26</v>
      </c>
      <c r="CF5" s="7">
        <v>98.713033562767976</v>
      </c>
      <c r="CG5" s="7"/>
      <c r="CH5" s="7"/>
      <c r="CI5" s="7"/>
      <c r="CJ5" s="7">
        <v>99.37</v>
      </c>
      <c r="CK5" s="26">
        <v>98.029220758541271</v>
      </c>
      <c r="CL5" s="24"/>
      <c r="CM5" s="24"/>
      <c r="CN5" s="122" t="s">
        <v>219</v>
      </c>
      <c r="CO5" s="92" t="s">
        <v>26</v>
      </c>
      <c r="CP5" s="7">
        <v>99.305069960958662</v>
      </c>
      <c r="CQ5" s="7"/>
      <c r="CR5" s="7"/>
      <c r="CS5" s="7"/>
      <c r="CT5" s="7">
        <v>99.19</v>
      </c>
      <c r="CU5" s="26">
        <v>99.424613230036201</v>
      </c>
      <c r="CV5" s="24"/>
      <c r="CW5" s="24"/>
      <c r="CX5" s="130"/>
      <c r="DH5" s="130"/>
      <c r="DR5" s="130"/>
      <c r="EB5" s="130"/>
      <c r="EL5" s="130"/>
      <c r="EV5" s="130"/>
      <c r="FF5" s="130"/>
      <c r="FP5" s="130"/>
      <c r="FZ5" s="130"/>
      <c r="GJ5" s="130"/>
      <c r="GT5" s="130"/>
      <c r="HD5" s="130"/>
      <c r="HN5" s="130"/>
      <c r="HX5" s="130"/>
    </row>
    <row xmlns:x14ac="http://schemas.microsoft.com/office/spreadsheetml/2009/9/ac" r="6" s="4" customFormat="true" ht="15.6" customHeight="true" x14ac:dyDescent="0.25">
      <c r="A6" s="382" t="str">
        <f ca="true">IF(ISBLANK('Data Summary'!A8),"",'Data Summary'!A8)</f>
        <v>CHN_2013_EMIS</v>
      </c>
      <c r="B6" s="134"/>
      <c r="C6" s="93" t="s">
        <v>27</v>
      </c>
      <c r="D6" s="19"/>
      <c r="E6" s="7"/>
      <c r="F6" s="7"/>
      <c r="G6" s="7"/>
      <c r="H6" s="7"/>
      <c r="I6" s="26"/>
      <c r="J6" s="24"/>
      <c r="K6" s="24"/>
      <c r="L6" s="134"/>
      <c r="M6" s="93" t="s">
        <v>27</v>
      </c>
      <c r="N6" s="19"/>
      <c r="O6" s="7"/>
      <c r="P6" s="7"/>
      <c r="Q6" s="7"/>
      <c r="R6" s="7"/>
      <c r="S6" s="26"/>
      <c r="T6" s="24"/>
      <c r="U6" s="24"/>
      <c r="V6" s="134"/>
      <c r="W6" s="93" t="s">
        <v>27</v>
      </c>
      <c r="X6" s="19"/>
      <c r="Y6" s="7"/>
      <c r="Z6" s="7"/>
      <c r="AA6" s="7"/>
      <c r="AB6" s="7"/>
      <c r="AC6" s="26"/>
      <c r="AD6" s="24"/>
      <c r="AE6" s="24"/>
      <c r="AF6" s="134"/>
      <c r="AG6" s="93" t="s">
        <v>27</v>
      </c>
      <c r="AH6" s="19"/>
      <c r="AI6" s="7"/>
      <c r="AJ6" s="7"/>
      <c r="AK6" s="7"/>
      <c r="AL6" s="7"/>
      <c r="AM6" s="26"/>
      <c r="AN6" s="24"/>
      <c r="AO6" s="24"/>
      <c r="AP6" s="134"/>
      <c r="AQ6" s="93" t="s">
        <v>27</v>
      </c>
      <c r="AR6" s="19"/>
      <c r="AS6" s="7"/>
      <c r="AT6" s="7"/>
      <c r="AU6" s="7"/>
      <c r="AV6" s="7"/>
      <c r="AW6" s="26"/>
      <c r="AX6" s="24"/>
      <c r="AY6" s="24"/>
      <c r="AZ6" s="134"/>
      <c r="BA6" s="93" t="s">
        <v>27</v>
      </c>
      <c r="BB6" s="19"/>
      <c r="BC6" s="7"/>
      <c r="BD6" s="7"/>
      <c r="BE6" s="7"/>
      <c r="BF6" s="7"/>
      <c r="BG6" s="26"/>
      <c r="BH6" s="24"/>
      <c r="BI6" s="24"/>
      <c r="BJ6" s="134"/>
      <c r="BK6" s="93" t="s">
        <v>27</v>
      </c>
      <c r="BL6" s="19"/>
      <c r="BM6" s="7"/>
      <c r="BN6" s="7"/>
      <c r="BO6" s="7"/>
      <c r="BP6" s="7"/>
      <c r="BQ6" s="26"/>
      <c r="BR6" s="24"/>
      <c r="BS6" s="24"/>
      <c r="BT6" s="134"/>
      <c r="BU6" s="93" t="s">
        <v>27</v>
      </c>
      <c r="BV6" s="19"/>
      <c r="BW6" s="7"/>
      <c r="BX6" s="7"/>
      <c r="BY6" s="7"/>
      <c r="BZ6" s="7"/>
      <c r="CA6" s="26"/>
      <c r="CB6" s="24"/>
      <c r="CC6" s="24"/>
      <c r="CD6" s="134"/>
      <c r="CE6" s="93" t="s">
        <v>27</v>
      </c>
      <c r="CF6" s="19"/>
      <c r="CG6" s="7"/>
      <c r="CH6" s="7"/>
      <c r="CI6" s="7"/>
      <c r="CJ6" s="7"/>
      <c r="CK6" s="26"/>
      <c r="CL6" s="24"/>
      <c r="CM6" s="24"/>
      <c r="CN6" s="134"/>
      <c r="CO6" s="93" t="s">
        <v>27</v>
      </c>
      <c r="CP6" s="19"/>
      <c r="CQ6" s="7"/>
      <c r="CR6" s="7"/>
      <c r="CS6" s="7"/>
      <c r="CT6" s="7"/>
      <c r="CU6" s="26"/>
      <c r="CV6" s="24"/>
      <c r="CW6" s="24"/>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2" t="str">
        <f ca="true">IF(ISBLANK('Data Summary'!A9),"",'Data Summary'!A9)</f>
        <v>CHN_2016_UIS</v>
      </c>
      <c r="B7" s="122"/>
      <c r="C7" s="93" t="s">
        <v>142</v>
      </c>
      <c r="D7" s="79"/>
      <c r="E7" s="7"/>
      <c r="F7" s="7"/>
      <c r="G7" s="7"/>
      <c r="H7" s="7"/>
      <c r="I7" s="26"/>
      <c r="J7" s="24"/>
      <c r="K7" s="24"/>
      <c r="L7" s="122"/>
      <c r="M7" s="93" t="s">
        <v>142</v>
      </c>
      <c r="N7" s="79"/>
      <c r="O7" s="7"/>
      <c r="P7" s="7"/>
      <c r="Q7" s="7"/>
      <c r="R7" s="7"/>
      <c r="S7" s="26"/>
      <c r="T7" s="24"/>
      <c r="U7" s="24"/>
      <c r="V7" s="122"/>
      <c r="W7" s="93" t="s">
        <v>142</v>
      </c>
      <c r="X7" s="79"/>
      <c r="Y7" s="7"/>
      <c r="Z7" s="7"/>
      <c r="AA7" s="7"/>
      <c r="AB7" s="7"/>
      <c r="AC7" s="26"/>
      <c r="AD7" s="24"/>
      <c r="AE7" s="24"/>
      <c r="AF7" s="122"/>
      <c r="AG7" s="93" t="s">
        <v>142</v>
      </c>
      <c r="AH7" s="79"/>
      <c r="AI7" s="7"/>
      <c r="AJ7" s="7"/>
      <c r="AK7" s="7"/>
      <c r="AL7" s="7"/>
      <c r="AM7" s="26"/>
      <c r="AN7" s="24"/>
      <c r="AO7" s="24"/>
      <c r="AP7" s="122"/>
      <c r="AQ7" s="93" t="s">
        <v>142</v>
      </c>
      <c r="AR7" s="79"/>
      <c r="AS7" s="7"/>
      <c r="AT7" s="7"/>
      <c r="AU7" s="7"/>
      <c r="AV7" s="7"/>
      <c r="AW7" s="26"/>
      <c r="AX7" s="24"/>
      <c r="AY7" s="24"/>
      <c r="AZ7" s="122"/>
      <c r="BA7" s="93" t="s">
        <v>142</v>
      </c>
      <c r="BB7" s="79"/>
      <c r="BC7" s="7"/>
      <c r="BD7" s="7"/>
      <c r="BE7" s="7"/>
      <c r="BF7" s="7"/>
      <c r="BG7" s="26"/>
      <c r="BH7" s="24"/>
      <c r="BI7" s="24"/>
      <c r="BJ7" s="122"/>
      <c r="BK7" s="93" t="s">
        <v>142</v>
      </c>
      <c r="BL7" s="79"/>
      <c r="BM7" s="7"/>
      <c r="BN7" s="7"/>
      <c r="BO7" s="7"/>
      <c r="BP7" s="7"/>
      <c r="BQ7" s="26"/>
      <c r="BR7" s="24"/>
      <c r="BS7" s="24"/>
      <c r="BT7" s="122"/>
      <c r="BU7" s="93" t="s">
        <v>142</v>
      </c>
      <c r="BV7" s="79"/>
      <c r="BW7" s="7"/>
      <c r="BX7" s="7"/>
      <c r="BY7" s="7"/>
      <c r="BZ7" s="7"/>
      <c r="CA7" s="26"/>
      <c r="CB7" s="24"/>
      <c r="CC7" s="24"/>
      <c r="CD7" s="122"/>
      <c r="CE7" s="93" t="s">
        <v>142</v>
      </c>
      <c r="CF7" s="79"/>
      <c r="CG7" s="7"/>
      <c r="CH7" s="7"/>
      <c r="CI7" s="7"/>
      <c r="CJ7" s="7"/>
      <c r="CK7" s="26"/>
      <c r="CL7" s="24"/>
      <c r="CM7" s="24"/>
      <c r="CN7" s="122"/>
      <c r="CO7" s="93" t="s">
        <v>142</v>
      </c>
      <c r="CP7" s="79"/>
      <c r="CQ7" s="7"/>
      <c r="CR7" s="7"/>
      <c r="CS7" s="7"/>
      <c r="CT7" s="7"/>
      <c r="CU7" s="26"/>
      <c r="CV7" s="24"/>
      <c r="CW7" s="24"/>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2" t="str">
        <f ca="true">IF(ISBLANK('Data Summary'!A10),"",'Data Summary'!A10)</f>
        <v>CHN_2017_UIS</v>
      </c>
      <c r="B8" s="134"/>
      <c r="C8" s="93" t="s">
        <v>143</v>
      </c>
      <c r="D8" s="19"/>
      <c r="E8" s="7"/>
      <c r="F8" s="7"/>
      <c r="G8" s="7"/>
      <c r="H8" s="7"/>
      <c r="I8" s="26"/>
      <c r="J8" s="24"/>
      <c r="K8" s="24"/>
      <c r="L8" s="134"/>
      <c r="M8" s="93" t="s">
        <v>143</v>
      </c>
      <c r="N8" s="19"/>
      <c r="O8" s="7"/>
      <c r="P8" s="7"/>
      <c r="Q8" s="7"/>
      <c r="R8" s="7"/>
      <c r="S8" s="26"/>
      <c r="T8" s="24"/>
      <c r="U8" s="24"/>
      <c r="V8" s="134"/>
      <c r="W8" s="93" t="s">
        <v>143</v>
      </c>
      <c r="X8" s="19"/>
      <c r="Y8" s="7"/>
      <c r="Z8" s="7"/>
      <c r="AA8" s="7"/>
      <c r="AB8" s="7"/>
      <c r="AC8" s="26"/>
      <c r="AD8" s="24"/>
      <c r="AE8" s="24"/>
      <c r="AF8" s="134"/>
      <c r="AG8" s="93" t="s">
        <v>143</v>
      </c>
      <c r="AH8" s="19"/>
      <c r="AI8" s="7"/>
      <c r="AJ8" s="7"/>
      <c r="AK8" s="7"/>
      <c r="AL8" s="7"/>
      <c r="AM8" s="26"/>
      <c r="AN8" s="24"/>
      <c r="AO8" s="24"/>
      <c r="AP8" s="134"/>
      <c r="AQ8" s="93" t="s">
        <v>143</v>
      </c>
      <c r="AR8" s="19"/>
      <c r="AS8" s="7"/>
      <c r="AT8" s="7"/>
      <c r="AU8" s="7"/>
      <c r="AV8" s="7"/>
      <c r="AW8" s="26"/>
      <c r="AX8" s="24"/>
      <c r="AY8" s="24"/>
      <c r="AZ8" s="134"/>
      <c r="BA8" s="93" t="s">
        <v>143</v>
      </c>
      <c r="BB8" s="19"/>
      <c r="BC8" s="7"/>
      <c r="BD8" s="7"/>
      <c r="BE8" s="7"/>
      <c r="BF8" s="7"/>
      <c r="BG8" s="26"/>
      <c r="BH8" s="24"/>
      <c r="BI8" s="24"/>
      <c r="BJ8" s="134"/>
      <c r="BK8" s="93" t="s">
        <v>143</v>
      </c>
      <c r="BL8" s="19"/>
      <c r="BM8" s="7"/>
      <c r="BN8" s="7"/>
      <c r="BO8" s="7"/>
      <c r="BP8" s="7"/>
      <c r="BQ8" s="26"/>
      <c r="BR8" s="24"/>
      <c r="BS8" s="24"/>
      <c r="BT8" s="134"/>
      <c r="BU8" s="93" t="s">
        <v>143</v>
      </c>
      <c r="BV8" s="19"/>
      <c r="BW8" s="7"/>
      <c r="BX8" s="7"/>
      <c r="BY8" s="7"/>
      <c r="BZ8" s="7"/>
      <c r="CA8" s="26"/>
      <c r="CB8" s="24"/>
      <c r="CC8" s="24"/>
      <c r="CD8" s="134"/>
      <c r="CE8" s="93" t="s">
        <v>143</v>
      </c>
      <c r="CF8" s="19"/>
      <c r="CG8" s="7"/>
      <c r="CH8" s="7"/>
      <c r="CI8" s="7"/>
      <c r="CJ8" s="7"/>
      <c r="CK8" s="26"/>
      <c r="CL8" s="24"/>
      <c r="CM8" s="24"/>
      <c r="CN8" s="134"/>
      <c r="CO8" s="93" t="s">
        <v>143</v>
      </c>
      <c r="CP8" s="19"/>
      <c r="CQ8" s="7"/>
      <c r="CR8" s="7"/>
      <c r="CS8" s="7"/>
      <c r="CT8" s="7"/>
      <c r="CU8" s="26"/>
      <c r="CV8" s="24"/>
      <c r="CW8" s="24"/>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2" t="str">
        <f ca="true">IF(ISBLANK('Data Summary'!A11),"",'Data Summary'!A11)</f>
        <v>CHN_2018_UIS</v>
      </c>
      <c r="B9" s="122"/>
      <c r="C9" s="93" t="s">
        <v>178</v>
      </c>
      <c r="D9" s="19"/>
      <c r="E9" s="7"/>
      <c r="F9" s="7"/>
      <c r="G9" s="7"/>
      <c r="H9" s="7"/>
      <c r="I9" s="26"/>
      <c r="J9" s="24"/>
      <c r="K9" s="24"/>
      <c r="L9" s="134"/>
      <c r="M9" s="93" t="s">
        <v>178</v>
      </c>
      <c r="N9" s="19"/>
      <c r="O9" s="7"/>
      <c r="P9" s="7"/>
      <c r="Q9" s="7"/>
      <c r="R9" s="7"/>
      <c r="S9" s="26"/>
      <c r="T9" s="24"/>
      <c r="U9" s="24"/>
      <c r="V9" s="122"/>
      <c r="W9" s="93" t="s">
        <v>178</v>
      </c>
      <c r="X9" s="19"/>
      <c r="Y9" s="7"/>
      <c r="Z9" s="7"/>
      <c r="AA9" s="7"/>
      <c r="AB9" s="7"/>
      <c r="AC9" s="26"/>
      <c r="AD9" s="24"/>
      <c r="AE9" s="24"/>
      <c r="AF9" s="122"/>
      <c r="AG9" s="93" t="s">
        <v>178</v>
      </c>
      <c r="AH9" s="19"/>
      <c r="AI9" s="7"/>
      <c r="AJ9" s="7"/>
      <c r="AK9" s="7"/>
      <c r="AL9" s="7"/>
      <c r="AM9" s="26"/>
      <c r="AN9" s="24"/>
      <c r="AO9" s="24"/>
      <c r="AP9" s="122"/>
      <c r="AQ9" s="93" t="s">
        <v>178</v>
      </c>
      <c r="AR9" s="19"/>
      <c r="AS9" s="7"/>
      <c r="AT9" s="7"/>
      <c r="AU9" s="7"/>
      <c r="AV9" s="7"/>
      <c r="AW9" s="26"/>
      <c r="AX9" s="24"/>
      <c r="AY9" s="24"/>
      <c r="AZ9" s="122"/>
      <c r="BA9" s="93" t="s">
        <v>178</v>
      </c>
      <c r="BB9" s="19"/>
      <c r="BC9" s="7"/>
      <c r="BD9" s="7"/>
      <c r="BE9" s="7"/>
      <c r="BF9" s="7"/>
      <c r="BG9" s="26"/>
      <c r="BH9" s="24"/>
      <c r="BI9" s="24"/>
      <c r="BJ9" s="122"/>
      <c r="BK9" s="93" t="s">
        <v>178</v>
      </c>
      <c r="BL9" s="19"/>
      <c r="BM9" s="7"/>
      <c r="BN9" s="7"/>
      <c r="BO9" s="7"/>
      <c r="BP9" s="7"/>
      <c r="BQ9" s="26"/>
      <c r="BR9" s="24"/>
      <c r="BS9" s="24"/>
      <c r="BT9" s="122"/>
      <c r="BU9" s="93" t="s">
        <v>178</v>
      </c>
      <c r="BV9" s="19"/>
      <c r="BW9" s="7"/>
      <c r="BX9" s="7"/>
      <c r="BY9" s="7"/>
      <c r="BZ9" s="7"/>
      <c r="CA9" s="26"/>
      <c r="CB9" s="24"/>
      <c r="CC9" s="24"/>
      <c r="CD9" s="122"/>
      <c r="CE9" s="93" t="s">
        <v>178</v>
      </c>
      <c r="CF9" s="19"/>
      <c r="CG9" s="7"/>
      <c r="CH9" s="7"/>
      <c r="CI9" s="7"/>
      <c r="CJ9" s="7"/>
      <c r="CK9" s="26"/>
      <c r="CL9" s="24"/>
      <c r="CM9" s="24"/>
      <c r="CN9" s="122"/>
      <c r="CO9" s="93" t="s">
        <v>178</v>
      </c>
      <c r="CP9" s="19"/>
      <c r="CQ9" s="7"/>
      <c r="CR9" s="7"/>
      <c r="CS9" s="7"/>
      <c r="CT9" s="7"/>
      <c r="CU9" s="26"/>
      <c r="CV9" s="24"/>
      <c r="CW9" s="24"/>
      <c r="CX9" s="130"/>
      <c r="DH9" s="130"/>
      <c r="DR9" s="130"/>
      <c r="EB9" s="130"/>
      <c r="EL9" s="130"/>
      <c r="EV9" s="130"/>
      <c r="FF9" s="130"/>
      <c r="FP9" s="130"/>
      <c r="FZ9" s="130"/>
      <c r="GJ9" s="130"/>
      <c r="GT9" s="130"/>
      <c r="HD9" s="130"/>
      <c r="HN9" s="130"/>
      <c r="HX9" s="130"/>
    </row>
    <row xmlns:x14ac="http://schemas.microsoft.com/office/spreadsheetml/2009/9/ac" r="10" s="2" customFormat="true" ht="86.45" customHeight="true" x14ac:dyDescent="0.25">
      <c r="A10" s="382" t="str">
        <f ca="true">IF(ISBLANK('Data Summary'!A12),"",'Data Summary'!A12)</f>
        <v>CHN_2019_UIS</v>
      </c>
      <c r="B10" s="125" t="s">
        <v>13</v>
      </c>
      <c r="C10" s="566" t="s">
        <v>169</v>
      </c>
      <c r="D10" s="566"/>
      <c r="E10" s="566"/>
      <c r="F10" s="566"/>
      <c r="G10" s="566"/>
      <c r="H10" s="566"/>
      <c r="I10" s="567"/>
      <c r="J10" s="11"/>
      <c r="K10" s="11"/>
      <c r="L10" s="125" t="s">
        <v>13</v>
      </c>
      <c r="M10" s="566" t="s">
        <v>169</v>
      </c>
      <c r="N10" s="566"/>
      <c r="O10" s="566"/>
      <c r="P10" s="566"/>
      <c r="Q10" s="566"/>
      <c r="R10" s="566"/>
      <c r="S10" s="567"/>
      <c r="T10" s="11"/>
      <c r="U10" s="11"/>
      <c r="V10" s="125" t="s">
        <v>13</v>
      </c>
      <c r="W10" s="566" t="s">
        <v>169</v>
      </c>
      <c r="X10" s="566"/>
      <c r="Y10" s="566"/>
      <c r="Z10" s="566"/>
      <c r="AA10" s="566"/>
      <c r="AB10" s="566"/>
      <c r="AC10" s="567"/>
      <c r="AD10" s="11"/>
      <c r="AE10" s="11"/>
      <c r="AF10" s="125" t="s">
        <v>13</v>
      </c>
      <c r="AG10" s="566" t="s">
        <v>169</v>
      </c>
      <c r="AH10" s="566"/>
      <c r="AI10" s="566"/>
      <c r="AJ10" s="566"/>
      <c r="AK10" s="566"/>
      <c r="AL10" s="566"/>
      <c r="AM10" s="567"/>
      <c r="AN10" s="11"/>
      <c r="AO10" s="11"/>
      <c r="AP10" s="125" t="s">
        <v>13</v>
      </c>
      <c r="AQ10" s="566" t="s">
        <v>169</v>
      </c>
      <c r="AR10" s="566"/>
      <c r="AS10" s="566"/>
      <c r="AT10" s="566"/>
      <c r="AU10" s="566"/>
      <c r="AV10" s="566"/>
      <c r="AW10" s="567"/>
      <c r="AX10" s="11"/>
      <c r="AY10" s="11"/>
      <c r="AZ10" s="125" t="s">
        <v>13</v>
      </c>
      <c r="BA10" s="566" t="s">
        <v>220</v>
      </c>
      <c r="BB10" s="566"/>
      <c r="BC10" s="566"/>
      <c r="BD10" s="566"/>
      <c r="BE10" s="566"/>
      <c r="BF10" s="566"/>
      <c r="BG10" s="567"/>
      <c r="BH10" s="11"/>
      <c r="BI10" s="11"/>
      <c r="BJ10" s="125" t="s">
        <v>13</v>
      </c>
      <c r="BK10" s="566" t="s">
        <v>220</v>
      </c>
      <c r="BL10" s="566"/>
      <c r="BM10" s="566"/>
      <c r="BN10" s="566"/>
      <c r="BO10" s="566"/>
      <c r="BP10" s="566"/>
      <c r="BQ10" s="567"/>
      <c r="BR10" s="11"/>
      <c r="BS10" s="11"/>
      <c r="BT10" s="125" t="s">
        <v>13</v>
      </c>
      <c r="BU10" s="566" t="s">
        <v>220</v>
      </c>
      <c r="BV10" s="566"/>
      <c r="BW10" s="566"/>
      <c r="BX10" s="566"/>
      <c r="BY10" s="566"/>
      <c r="BZ10" s="566"/>
      <c r="CA10" s="567"/>
      <c r="CB10" s="11"/>
      <c r="CC10" s="11"/>
      <c r="CD10" s="125" t="s">
        <v>13</v>
      </c>
      <c r="CE10" s="566" t="s">
        <v>220</v>
      </c>
      <c r="CF10" s="566"/>
      <c r="CG10" s="566"/>
      <c r="CH10" s="566"/>
      <c r="CI10" s="566"/>
      <c r="CJ10" s="566"/>
      <c r="CK10" s="567"/>
      <c r="CL10" s="11"/>
      <c r="CM10" s="11"/>
      <c r="CN10" s="125" t="s">
        <v>13</v>
      </c>
      <c r="CO10" s="566" t="s">
        <v>220</v>
      </c>
      <c r="CP10" s="566"/>
      <c r="CQ10" s="566"/>
      <c r="CR10" s="566"/>
      <c r="CS10" s="566"/>
      <c r="CT10" s="566"/>
      <c r="CU10" s="567"/>
      <c r="CV10" s="11"/>
      <c r="CW10" s="11"/>
      <c r="CX10" s="133"/>
      <c r="DH10" s="133"/>
      <c r="DR10" s="133"/>
      <c r="EB10" s="133"/>
      <c r="EL10" s="133"/>
      <c r="EV10" s="133"/>
      <c r="FF10" s="133"/>
      <c r="FP10" s="133"/>
      <c r="FZ10" s="133"/>
      <c r="GJ10" s="133"/>
      <c r="GT10" s="133"/>
      <c r="HD10" s="133"/>
      <c r="HN10" s="133"/>
      <c r="HX10" s="133"/>
    </row>
    <row xmlns:x14ac="http://schemas.microsoft.com/office/spreadsheetml/2009/9/ac" r="11" s="2" customFormat="true" ht="15.6" customHeight="true" x14ac:dyDescent="0.25">
      <c r="A11" s="382" t="str">
        <f ca="true">IF(ISBLANK('Data Summary'!A13),"",'Data Summary'!A13)</f>
        <v>CHN_2020_UIS</v>
      </c>
      <c r="B11" s="125"/>
      <c r="C11" s="103" t="s">
        <v>121</v>
      </c>
      <c r="D11" s="53"/>
      <c r="E11" s="53"/>
      <c r="F11" s="53"/>
      <c r="G11" s="53"/>
      <c r="H11" s="53"/>
      <c r="I11" s="102"/>
      <c r="J11" s="11"/>
      <c r="K11" s="11"/>
      <c r="L11" s="125"/>
      <c r="M11" s="103" t="s">
        <v>121</v>
      </c>
      <c r="N11" s="101"/>
      <c r="O11" s="101"/>
      <c r="P11" s="101"/>
      <c r="Q11" s="101"/>
      <c r="R11" s="101"/>
      <c r="S11" s="102"/>
      <c r="T11" s="11"/>
      <c r="U11" s="11"/>
      <c r="V11" s="125"/>
      <c r="W11" s="103" t="s">
        <v>121</v>
      </c>
      <c r="X11" s="53"/>
      <c r="Y11" s="53"/>
      <c r="Z11" s="53"/>
      <c r="AA11" s="53"/>
      <c r="AB11" s="53"/>
      <c r="AC11" s="102"/>
      <c r="AD11" s="11"/>
      <c r="AE11" s="11"/>
      <c r="AF11" s="125"/>
      <c r="AG11" s="103" t="s">
        <v>121</v>
      </c>
      <c r="AH11" s="53"/>
      <c r="AI11" s="53"/>
      <c r="AJ11" s="53"/>
      <c r="AK11" s="53"/>
      <c r="AL11" s="53"/>
      <c r="AM11" s="188"/>
      <c r="AN11" s="11"/>
      <c r="AO11" s="11"/>
      <c r="AP11" s="125"/>
      <c r="AQ11" s="103" t="s">
        <v>121</v>
      </c>
      <c r="AR11" s="53"/>
      <c r="AS11" s="53"/>
      <c r="AT11" s="53"/>
      <c r="AU11" s="53"/>
      <c r="AV11" s="53"/>
      <c r="AW11" s="188"/>
      <c r="AX11" s="11"/>
      <c r="AY11" s="11"/>
      <c r="AZ11" s="125"/>
      <c r="BA11" s="103" t="s">
        <v>121</v>
      </c>
      <c r="BB11" s="53" t="s">
        <v>166</v>
      </c>
      <c r="BC11" s="53"/>
      <c r="BD11" s="53"/>
      <c r="BE11" s="53"/>
      <c r="BF11" s="53" t="s">
        <v>166</v>
      </c>
      <c r="BG11" s="100" t="s">
        <v>166</v>
      </c>
      <c r="BH11" s="11"/>
      <c r="BI11" s="11"/>
      <c r="BJ11" s="125"/>
      <c r="BK11" s="103" t="s">
        <v>121</v>
      </c>
      <c r="BL11" s="53" t="s">
        <v>166</v>
      </c>
      <c r="BM11" s="53"/>
      <c r="BN11" s="53"/>
      <c r="BO11" s="53"/>
      <c r="BP11" s="53" t="s">
        <v>166</v>
      </c>
      <c r="BQ11" s="100" t="s">
        <v>166</v>
      </c>
      <c r="BR11" s="11"/>
      <c r="BS11" s="11"/>
      <c r="BT11" s="125"/>
      <c r="BU11" s="103" t="s">
        <v>121</v>
      </c>
      <c r="BV11" s="53" t="s">
        <v>166</v>
      </c>
      <c r="BW11" s="53"/>
      <c r="BX11" s="53"/>
      <c r="BY11" s="53"/>
      <c r="BZ11" s="53" t="s">
        <v>166</v>
      </c>
      <c r="CA11" s="100" t="s">
        <v>166</v>
      </c>
      <c r="CB11" s="11"/>
      <c r="CC11" s="11"/>
      <c r="CD11" s="125"/>
      <c r="CE11" s="103" t="s">
        <v>121</v>
      </c>
      <c r="CF11" s="53" t="s">
        <v>166</v>
      </c>
      <c r="CG11" s="53"/>
      <c r="CH11" s="53"/>
      <c r="CI11" s="53"/>
      <c r="CJ11" s="53" t="s">
        <v>166</v>
      </c>
      <c r="CK11" s="100" t="s">
        <v>166</v>
      </c>
      <c r="CL11" s="11"/>
      <c r="CM11" s="11"/>
      <c r="CN11" s="125"/>
      <c r="CO11" s="103" t="s">
        <v>121</v>
      </c>
      <c r="CP11" s="53" t="s">
        <v>166</v>
      </c>
      <c r="CQ11" s="53"/>
      <c r="CR11" s="53"/>
      <c r="CS11" s="53"/>
      <c r="CT11" s="53" t="s">
        <v>166</v>
      </c>
      <c r="CU11" s="100" t="s">
        <v>166</v>
      </c>
      <c r="CV11" s="11"/>
      <c r="CW11" s="11"/>
      <c r="CX11" s="133"/>
      <c r="DH11" s="133"/>
      <c r="DR11" s="133"/>
      <c r="EB11" s="133"/>
      <c r="EL11" s="133"/>
      <c r="EV11" s="133"/>
      <c r="FF11" s="133"/>
      <c r="FP11" s="133"/>
      <c r="FZ11" s="133"/>
      <c r="GJ11" s="133"/>
      <c r="GT11" s="133"/>
      <c r="HD11" s="133"/>
      <c r="HN11" s="133"/>
      <c r="HX11" s="133"/>
    </row>
    <row xmlns:x14ac="http://schemas.microsoft.com/office/spreadsheetml/2009/9/ac" r="12" s="2" customFormat="true" ht="15" customHeight="true" x14ac:dyDescent="0.25">
      <c r="A12" s="382" t="str">
        <f ca="true">IF(ISBLANK('Data Summary'!A14),"",'Data Summary'!A14)</f>
        <v>CHN_2021_UIS</v>
      </c>
      <c r="B12" s="125"/>
      <c r="C12" s="103" t="s">
        <v>127</v>
      </c>
      <c r="D12" s="53"/>
      <c r="E12" s="53"/>
      <c r="F12" s="53"/>
      <c r="G12" s="53"/>
      <c r="H12" s="53"/>
      <c r="I12" s="100"/>
      <c r="J12" s="11"/>
      <c r="K12" s="11"/>
      <c r="L12" s="125"/>
      <c r="M12" s="103" t="s">
        <v>127</v>
      </c>
      <c r="N12" s="53"/>
      <c r="O12" s="53"/>
      <c r="P12" s="53"/>
      <c r="Q12" s="53"/>
      <c r="R12" s="53"/>
      <c r="S12" s="100"/>
      <c r="T12" s="11"/>
      <c r="U12" s="11"/>
      <c r="V12" s="125"/>
      <c r="W12" s="103" t="s">
        <v>127</v>
      </c>
      <c r="X12" s="53"/>
      <c r="Y12" s="53"/>
      <c r="Z12" s="53"/>
      <c r="AA12" s="53"/>
      <c r="AB12" s="53"/>
      <c r="AC12" s="100"/>
      <c r="AD12" s="11"/>
      <c r="AE12" s="11"/>
      <c r="AF12" s="125"/>
      <c r="AG12" s="103" t="s">
        <v>127</v>
      </c>
      <c r="AH12" s="53"/>
      <c r="AI12" s="53"/>
      <c r="AJ12" s="53"/>
      <c r="AK12" s="53"/>
      <c r="AL12" s="53"/>
      <c r="AM12" s="100"/>
      <c r="AN12" s="11"/>
      <c r="AO12" s="11"/>
      <c r="AP12" s="125"/>
      <c r="AQ12" s="103" t="s">
        <v>127</v>
      </c>
      <c r="AR12" s="53"/>
      <c r="AS12" s="53"/>
      <c r="AT12" s="53"/>
      <c r="AU12" s="53"/>
      <c r="AV12" s="53"/>
      <c r="AW12" s="100"/>
      <c r="AX12" s="11"/>
      <c r="AY12" s="11"/>
      <c r="AZ12" s="125"/>
      <c r="BA12" s="103" t="s">
        <v>127</v>
      </c>
      <c r="BB12" s="53"/>
      <c r="BC12" s="53"/>
      <c r="BD12" s="53"/>
      <c r="BE12" s="53"/>
      <c r="BF12" s="53"/>
      <c r="BG12" s="100"/>
      <c r="BH12" s="11"/>
      <c r="BI12" s="11"/>
      <c r="BJ12" s="125"/>
      <c r="BK12" s="103" t="s">
        <v>127</v>
      </c>
      <c r="BL12" s="53"/>
      <c r="BM12" s="53"/>
      <c r="BN12" s="53"/>
      <c r="BO12" s="53"/>
      <c r="BP12" s="53"/>
      <c r="BQ12" s="100"/>
      <c r="BR12" s="11"/>
      <c r="BS12" s="11"/>
      <c r="BT12" s="125"/>
      <c r="BU12" s="103" t="s">
        <v>127</v>
      </c>
      <c r="BV12" s="53"/>
      <c r="BW12" s="53"/>
      <c r="BX12" s="53"/>
      <c r="BY12" s="53"/>
      <c r="BZ12" s="53"/>
      <c r="CA12" s="100"/>
      <c r="CB12" s="11"/>
      <c r="CC12" s="11"/>
      <c r="CD12" s="125"/>
      <c r="CE12" s="103" t="s">
        <v>127</v>
      </c>
      <c r="CF12" s="53"/>
      <c r="CG12" s="53"/>
      <c r="CH12" s="53"/>
      <c r="CI12" s="53"/>
      <c r="CJ12" s="53"/>
      <c r="CK12" s="100"/>
      <c r="CL12" s="11"/>
      <c r="CM12" s="11"/>
      <c r="CN12" s="125"/>
      <c r="CO12" s="103" t="s">
        <v>127</v>
      </c>
      <c r="CP12" s="53"/>
      <c r="CQ12" s="53"/>
      <c r="CR12" s="53"/>
      <c r="CS12" s="53"/>
      <c r="CT12" s="53"/>
      <c r="CU12" s="100"/>
      <c r="CV12" s="11"/>
      <c r="CW12" s="11"/>
      <c r="CX12" s="133"/>
      <c r="DH12" s="133"/>
      <c r="DR12" s="133"/>
      <c r="EB12" s="133"/>
      <c r="EL12" s="133"/>
      <c r="EV12" s="133"/>
      <c r="FF12" s="133"/>
      <c r="FP12" s="133"/>
      <c r="FZ12" s="133"/>
      <c r="GJ12" s="133"/>
      <c r="GT12" s="133"/>
      <c r="HD12" s="133"/>
      <c r="HN12" s="133"/>
      <c r="HX12" s="133"/>
    </row>
    <row xmlns:x14ac="http://schemas.microsoft.com/office/spreadsheetml/2009/9/ac" r="13" s="2" customFormat="true" ht="15" customHeight="true" x14ac:dyDescent="0.25">
      <c r="A13" s="382" t="str">
        <f ca="true">IF(ISBLANK('Data Summary'!A15),"",'Data Summary'!A15)</f>
        <v>CHN_2022_UIS</v>
      </c>
      <c r="B13" s="125"/>
      <c r="C13" s="103" t="s">
        <v>104</v>
      </c>
      <c r="D13" s="53"/>
      <c r="E13" s="53"/>
      <c r="F13" s="53"/>
      <c r="G13" s="53"/>
      <c r="H13" s="53"/>
      <c r="I13" s="100"/>
      <c r="J13" s="11"/>
      <c r="K13" s="11"/>
      <c r="L13" s="125"/>
      <c r="M13" s="103" t="s">
        <v>104</v>
      </c>
      <c r="N13" s="53"/>
      <c r="O13" s="53"/>
      <c r="P13" s="53"/>
      <c r="Q13" s="53"/>
      <c r="R13" s="53"/>
      <c r="S13" s="100"/>
      <c r="T13" s="11"/>
      <c r="U13" s="11"/>
      <c r="V13" s="125"/>
      <c r="W13" s="103" t="s">
        <v>104</v>
      </c>
      <c r="X13" s="53"/>
      <c r="Y13" s="53"/>
      <c r="Z13" s="53"/>
      <c r="AA13" s="53"/>
      <c r="AB13" s="53"/>
      <c r="AC13" s="100"/>
      <c r="AD13" s="11"/>
      <c r="AE13" s="11"/>
      <c r="AF13" s="125"/>
      <c r="AG13" s="103" t="s">
        <v>104</v>
      </c>
      <c r="AH13" s="53"/>
      <c r="AI13" s="53"/>
      <c r="AJ13" s="53"/>
      <c r="AK13" s="53"/>
      <c r="AL13" s="53"/>
      <c r="AM13" s="100"/>
      <c r="AN13" s="11"/>
      <c r="AO13" s="11"/>
      <c r="AP13" s="125"/>
      <c r="AQ13" s="103" t="s">
        <v>104</v>
      </c>
      <c r="AR13" s="53"/>
      <c r="AS13" s="53"/>
      <c r="AT13" s="53"/>
      <c r="AU13" s="53"/>
      <c r="AV13" s="53"/>
      <c r="AW13" s="100"/>
      <c r="AX13" s="11"/>
      <c r="AY13" s="11"/>
      <c r="AZ13" s="125"/>
      <c r="BA13" s="103" t="s">
        <v>104</v>
      </c>
      <c r="BB13" s="53"/>
      <c r="BC13" s="53"/>
      <c r="BD13" s="53"/>
      <c r="BE13" s="53"/>
      <c r="BF13" s="53"/>
      <c r="BG13" s="100"/>
      <c r="BH13" s="11"/>
      <c r="BI13" s="11"/>
      <c r="BJ13" s="125"/>
      <c r="BK13" s="103" t="s">
        <v>104</v>
      </c>
      <c r="BL13" s="53"/>
      <c r="BM13" s="53"/>
      <c r="BN13" s="53"/>
      <c r="BO13" s="53"/>
      <c r="BP13" s="53"/>
      <c r="BQ13" s="100"/>
      <c r="BR13" s="11"/>
      <c r="BS13" s="11"/>
      <c r="BT13" s="125"/>
      <c r="BU13" s="103" t="s">
        <v>104</v>
      </c>
      <c r="BV13" s="53"/>
      <c r="BW13" s="53"/>
      <c r="BX13" s="53"/>
      <c r="BY13" s="53"/>
      <c r="BZ13" s="53"/>
      <c r="CA13" s="100"/>
      <c r="CB13" s="11"/>
      <c r="CC13" s="11"/>
      <c r="CD13" s="125"/>
      <c r="CE13" s="103" t="s">
        <v>104</v>
      </c>
      <c r="CF13" s="53"/>
      <c r="CG13" s="53"/>
      <c r="CH13" s="53"/>
      <c r="CI13" s="53"/>
      <c r="CJ13" s="53"/>
      <c r="CK13" s="100"/>
      <c r="CL13" s="11"/>
      <c r="CM13" s="11"/>
      <c r="CN13" s="125"/>
      <c r="CO13" s="103" t="s">
        <v>104</v>
      </c>
      <c r="CP13" s="53"/>
      <c r="CQ13" s="53"/>
      <c r="CR13" s="53"/>
      <c r="CS13" s="53"/>
      <c r="CT13" s="53"/>
      <c r="CU13" s="100"/>
      <c r="CV13" s="11"/>
      <c r="CW13" s="11"/>
      <c r="CX13" s="133"/>
      <c r="DH13" s="133"/>
      <c r="DR13" s="133"/>
      <c r="EB13" s="133"/>
      <c r="EL13" s="133"/>
      <c r="EV13" s="133"/>
      <c r="FF13" s="133"/>
      <c r="FP13" s="133"/>
      <c r="FZ13" s="133"/>
      <c r="GJ13" s="133"/>
      <c r="GT13" s="133"/>
      <c r="HD13" s="133"/>
      <c r="HN13" s="133"/>
      <c r="HX13" s="133"/>
    </row>
    <row xmlns:x14ac="http://schemas.microsoft.com/office/spreadsheetml/2009/9/ac" r="14" ht="15.75" customHeight="true" x14ac:dyDescent="0.25">
      <c r="A14" s="383" t="str">
        <f ca="true">IF(ISBLANK('Data Summary'!A16),"",'Data Summary'!A16)</f>
        <v/>
      </c>
      <c r="B14" s="126"/>
      <c r="C14" s="94" t="s">
        <v>24</v>
      </c>
      <c r="D14" s="10"/>
      <c r="E14" s="10"/>
      <c r="F14" s="10"/>
      <c r="G14" s="72"/>
      <c r="H14" s="73"/>
      <c r="I14" s="74"/>
      <c r="J14" s="11"/>
      <c r="K14" s="11"/>
      <c r="L14" s="126"/>
      <c r="M14" s="94" t="s">
        <v>24</v>
      </c>
      <c r="N14" s="10"/>
      <c r="O14" s="10"/>
      <c r="P14" s="10"/>
      <c r="Q14" s="72"/>
      <c r="R14" s="73"/>
      <c r="S14" s="74"/>
      <c r="T14" s="11"/>
      <c r="U14" s="11"/>
      <c r="V14" s="126"/>
      <c r="W14" s="94" t="s">
        <v>24</v>
      </c>
      <c r="X14" s="10"/>
      <c r="Y14" s="10"/>
      <c r="Z14" s="10"/>
      <c r="AA14" s="72"/>
      <c r="AB14" s="73"/>
      <c r="AC14" s="74"/>
      <c r="AD14" s="11"/>
      <c r="AE14" s="11"/>
      <c r="AF14" s="126"/>
      <c r="AG14" s="94" t="s">
        <v>24</v>
      </c>
      <c r="AH14" s="10"/>
      <c r="AI14" s="10"/>
      <c r="AJ14" s="10"/>
      <c r="AK14" s="72"/>
      <c r="AL14" s="73"/>
      <c r="AM14" s="74"/>
      <c r="AN14" s="11"/>
      <c r="AO14" s="11"/>
      <c r="AP14" s="126"/>
      <c r="AQ14" s="94" t="s">
        <v>24</v>
      </c>
      <c r="AR14" s="10"/>
      <c r="AS14" s="10"/>
      <c r="AT14" s="10"/>
      <c r="AU14" s="72"/>
      <c r="AV14" s="73"/>
      <c r="AW14" s="74"/>
      <c r="AX14" s="11"/>
      <c r="AY14" s="11"/>
      <c r="AZ14" s="126"/>
      <c r="BA14" s="94" t="s">
        <v>24</v>
      </c>
      <c r="BB14" s="10"/>
      <c r="BC14" s="10"/>
      <c r="BD14" s="10"/>
      <c r="BE14" s="72"/>
      <c r="BF14" s="73"/>
      <c r="BG14" s="74"/>
      <c r="BH14" s="11"/>
      <c r="BI14" s="11"/>
      <c r="BJ14" s="126"/>
      <c r="BK14" s="94" t="s">
        <v>24</v>
      </c>
      <c r="BL14" s="10"/>
      <c r="BM14" s="10"/>
      <c r="BN14" s="10"/>
      <c r="BO14" s="72"/>
      <c r="BP14" s="73"/>
      <c r="BQ14" s="74"/>
      <c r="BR14" s="11"/>
      <c r="BS14" s="11"/>
      <c r="BT14" s="126"/>
      <c r="BU14" s="94" t="s">
        <v>24</v>
      </c>
      <c r="BV14" s="10"/>
      <c r="BW14" s="10"/>
      <c r="BX14" s="10"/>
      <c r="BY14" s="72"/>
      <c r="BZ14" s="73"/>
      <c r="CA14" s="74"/>
      <c r="CB14" s="11"/>
      <c r="CC14" s="11"/>
      <c r="CD14" s="126"/>
      <c r="CE14" s="94" t="s">
        <v>24</v>
      </c>
      <c r="CF14" s="10"/>
      <c r="CG14" s="10"/>
      <c r="CH14" s="10"/>
      <c r="CI14" s="72"/>
      <c r="CJ14" s="73"/>
      <c r="CK14" s="74"/>
      <c r="CL14" s="11"/>
      <c r="CM14" s="11"/>
      <c r="CN14" s="126"/>
      <c r="CO14" s="94" t="s">
        <v>24</v>
      </c>
      <c r="CP14" s="10"/>
      <c r="CQ14" s="10"/>
      <c r="CR14" s="10"/>
      <c r="CS14" s="72"/>
      <c r="CT14" s="73"/>
      <c r="CU14" s="74"/>
      <c r="CV14" s="11"/>
      <c r="CW14" s="11"/>
    </row>
    <row xmlns:x14ac="http://schemas.microsoft.com/office/spreadsheetml/2009/9/ac" r="15" ht="15.75" customHeight="true" thickBot="true" x14ac:dyDescent="0.3">
      <c r="A15" s="383" t="str">
        <f ca="true">IF(ISBLANK('Data Summary'!A17),"",'Data Summary'!A17)</f>
        <v/>
      </c>
      <c r="B15" s="127"/>
      <c r="C15" s="95" t="s">
        <v>21</v>
      </c>
      <c r="D15" s="76"/>
      <c r="E15" s="76"/>
      <c r="F15" s="76"/>
      <c r="G15" s="76"/>
      <c r="H15" s="76"/>
      <c r="I15" s="77"/>
      <c r="J15" s="25"/>
      <c r="K15" s="25"/>
      <c r="L15" s="127"/>
      <c r="M15" s="95" t="s">
        <v>21</v>
      </c>
      <c r="N15" s="76"/>
      <c r="O15" s="81"/>
      <c r="P15" s="81"/>
      <c r="Q15" s="82"/>
      <c r="R15" s="81"/>
      <c r="S15" s="83"/>
      <c r="T15" s="25"/>
      <c r="U15" s="25"/>
      <c r="V15" s="127"/>
      <c r="W15" s="95" t="s">
        <v>21</v>
      </c>
      <c r="X15" s="76"/>
      <c r="Y15" s="76"/>
      <c r="Z15" s="76"/>
      <c r="AA15" s="76"/>
      <c r="AB15" s="76"/>
      <c r="AC15" s="77"/>
      <c r="AD15" s="25"/>
      <c r="AE15" s="25"/>
      <c r="AF15" s="127"/>
      <c r="AG15" s="95" t="s">
        <v>21</v>
      </c>
      <c r="AH15" s="76"/>
      <c r="AI15" s="76"/>
      <c r="AJ15" s="76"/>
      <c r="AK15" s="76"/>
      <c r="AL15" s="76"/>
      <c r="AM15" s="77"/>
      <c r="AN15" s="25"/>
      <c r="AO15" s="25"/>
      <c r="AP15" s="127"/>
      <c r="AQ15" s="95" t="s">
        <v>21</v>
      </c>
      <c r="AR15" s="76"/>
      <c r="AS15" s="76"/>
      <c r="AT15" s="76"/>
      <c r="AU15" s="76"/>
      <c r="AV15" s="76"/>
      <c r="AW15" s="77"/>
      <c r="AX15" s="25"/>
      <c r="AY15" s="25"/>
      <c r="AZ15" s="127"/>
      <c r="BA15" s="95" t="s">
        <v>21</v>
      </c>
      <c r="BB15" s="76"/>
      <c r="BC15" s="76"/>
      <c r="BD15" s="76"/>
      <c r="BE15" s="76"/>
      <c r="BF15" s="76"/>
      <c r="BG15" s="77"/>
      <c r="BH15" s="25"/>
      <c r="BI15" s="25"/>
      <c r="BJ15" s="127"/>
      <c r="BK15" s="95" t="s">
        <v>21</v>
      </c>
      <c r="BL15" s="76"/>
      <c r="BM15" s="76"/>
      <c r="BN15" s="76"/>
      <c r="BO15" s="76"/>
      <c r="BP15" s="76"/>
      <c r="BQ15" s="77"/>
      <c r="BR15" s="25"/>
      <c r="BS15" s="25"/>
      <c r="BT15" s="127"/>
      <c r="BU15" s="95" t="s">
        <v>21</v>
      </c>
      <c r="BV15" s="76"/>
      <c r="BW15" s="76"/>
      <c r="BX15" s="76"/>
      <c r="BY15" s="76"/>
      <c r="BZ15" s="76"/>
      <c r="CA15" s="77"/>
      <c r="CB15" s="25"/>
      <c r="CC15" s="25"/>
      <c r="CD15" s="127"/>
      <c r="CE15" s="95" t="s">
        <v>21</v>
      </c>
      <c r="CF15" s="76"/>
      <c r="CG15" s="76"/>
      <c r="CH15" s="76"/>
      <c r="CI15" s="76"/>
      <c r="CJ15" s="76"/>
      <c r="CK15" s="77"/>
      <c r="CL15" s="25"/>
      <c r="CM15" s="25"/>
      <c r="CN15" s="127"/>
      <c r="CO15" s="95" t="s">
        <v>21</v>
      </c>
      <c r="CP15" s="76"/>
      <c r="CQ15" s="76"/>
      <c r="CR15" s="76"/>
      <c r="CS15" s="76"/>
      <c r="CT15" s="76"/>
      <c r="CU15" s="77"/>
      <c r="CV15" s="25"/>
      <c r="CW15" s="25"/>
    </row>
    <row xmlns:x14ac="http://schemas.microsoft.com/office/spreadsheetml/2009/9/ac" r="16" s="3" customFormat="true" x14ac:dyDescent="0.25">
      <c r="A16" s="383" t="str">
        <f ca="true">IF(ISBLANK('Data Summary'!A18),"",'Data Summary'!A18)</f>
        <v/>
      </c>
      <c r="B16" s="128"/>
      <c r="L16" s="128"/>
      <c r="V16" s="128"/>
      <c r="AF16" s="128"/>
      <c r="AP16" s="128"/>
      <c r="AZ16" s="128"/>
      <c r="BA16" s="128"/>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3" customFormat="true" x14ac:dyDescent="0.25">
      <c r="A17" s="383" t="str">
        <f ca="true">IF(ISBLANK('Data Summary'!A19),"",'Data Summary'!A19)</f>
        <v/>
      </c>
      <c r="B17" s="128"/>
      <c r="L17" s="128"/>
      <c r="V17" s="128"/>
      <c r="AF17" s="128"/>
      <c r="AP17" s="128"/>
      <c r="AZ17" s="128"/>
      <c r="BA17" s="128"/>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3" customFormat="true" x14ac:dyDescent="0.25">
      <c r="A18" s="383" t="str">
        <f ca="true">IF(ISBLANK('Data Summary'!A20),"",'Data Summary'!A20)</f>
        <v/>
      </c>
      <c r="B18" s="128"/>
      <c r="L18" s="128"/>
      <c r="V18" s="128"/>
      <c r="AF18" s="128"/>
      <c r="AP18" s="128"/>
      <c r="AZ18" s="128"/>
      <c r="BA18" s="128"/>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3" customFormat="true" x14ac:dyDescent="0.25">
      <c r="A19" s="383" t="str">
        <f ca="true">IF(ISBLANK('Data Summary'!A21),"",'Data Summary'!A21)</f>
        <v/>
      </c>
      <c r="B19" s="128"/>
      <c r="L19" s="128"/>
      <c r="V19" s="128"/>
      <c r="AF19" s="128"/>
      <c r="AP19" s="128"/>
      <c r="AZ19" s="128"/>
      <c r="BA19" s="128"/>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3" customFormat="true" x14ac:dyDescent="0.25">
      <c r="A20" s="383" t="str">
        <f ca="true">IF(ISBLANK('Data Summary'!A22),"",'Data Summary'!A22)</f>
        <v/>
      </c>
      <c r="B20" s="128"/>
      <c r="L20" s="128"/>
      <c r="V20" s="128"/>
      <c r="AF20" s="128"/>
      <c r="AP20" s="128"/>
      <c r="AZ20" s="128"/>
      <c r="BA20" s="128"/>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3" customFormat="true" x14ac:dyDescent="0.25">
      <c r="A21" s="383" t="str">
        <f ca="true">IF(ISBLANK('Data Summary'!A23),"",'Data Summary'!A23)</f>
        <v/>
      </c>
      <c r="B21" s="128"/>
      <c r="L21" s="128"/>
      <c r="V21" s="128"/>
      <c r="AF21" s="128"/>
      <c r="AP21" s="128"/>
      <c r="AZ21" s="128"/>
      <c r="BA21" s="128"/>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3" customFormat="true" x14ac:dyDescent="0.25">
      <c r="A22" s="383" t="str">
        <f ca="true">IF(ISBLANK('Data Summary'!A24),"",'Data Summary'!A24)</f>
        <v/>
      </c>
      <c r="B22" s="128"/>
      <c r="L22" s="128"/>
      <c r="V22" s="128"/>
      <c r="AF22" s="128"/>
      <c r="AP22" s="128"/>
      <c r="AZ22" s="128"/>
      <c r="BA22" s="128"/>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3" customFormat="true" x14ac:dyDescent="0.25">
      <c r="A23" s="383" t="str">
        <f ca="true">IF(ISBLANK('Data Summary'!A25),"",'Data Summary'!A25)</f>
        <v/>
      </c>
      <c r="B23" s="128"/>
      <c r="L23" s="128"/>
      <c r="V23" s="128"/>
      <c r="AF23" s="128"/>
      <c r="AP23" s="128"/>
      <c r="AZ23" s="128"/>
      <c r="BA23" s="128"/>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3" customFormat="true" x14ac:dyDescent="0.25">
      <c r="A24" s="383" t="str">
        <f ca="true">IF(ISBLANK('Data Summary'!A26),"",'Data Summary'!A26)</f>
        <v/>
      </c>
      <c r="B24" s="128"/>
      <c r="L24" s="128"/>
      <c r="V24" s="128"/>
      <c r="AF24" s="128"/>
      <c r="AP24" s="128"/>
      <c r="AZ24" s="128"/>
      <c r="BA24" s="128"/>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3" customFormat="true" x14ac:dyDescent="0.25">
      <c r="A25" s="383" t="str">
        <f ca="true">IF(ISBLANK('Data Summary'!A27),"",'Data Summary'!A27)</f>
        <v/>
      </c>
      <c r="B25" s="128"/>
      <c r="L25" s="128"/>
      <c r="V25" s="128"/>
      <c r="AF25" s="128"/>
      <c r="AP25" s="128"/>
      <c r="AZ25" s="128"/>
      <c r="BA25" s="128"/>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3" customFormat="true" x14ac:dyDescent="0.25">
      <c r="A26" s="383" t="str">
        <f ca="true">IF(ISBLANK('Data Summary'!A28),"",'Data Summary'!A28)</f>
        <v/>
      </c>
      <c r="B26" s="128"/>
      <c r="L26" s="128"/>
      <c r="V26" s="128"/>
      <c r="AF26" s="128"/>
      <c r="AP26" s="128"/>
      <c r="AZ26" s="128"/>
      <c r="BA26" s="128"/>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3" customFormat="true" x14ac:dyDescent="0.25">
      <c r="A27" s="383" t="str">
        <f ca="true">IF(ISBLANK('Data Summary'!A29),"",'Data Summary'!A29)</f>
        <v/>
      </c>
      <c r="B27" s="128"/>
      <c r="L27" s="128"/>
      <c r="V27" s="128"/>
      <c r="AF27" s="128"/>
      <c r="AP27" s="128"/>
      <c r="AZ27" s="128"/>
      <c r="BA27" s="128"/>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3" customFormat="true" x14ac:dyDescent="0.25">
      <c r="A28" s="383" t="str">
        <f ca="true">IF(ISBLANK('Data Summary'!A30),"",'Data Summary'!A30)</f>
        <v/>
      </c>
      <c r="B28" s="128"/>
      <c r="L28" s="128"/>
      <c r="V28" s="128"/>
      <c r="AF28" s="128"/>
      <c r="AP28" s="128"/>
      <c r="AZ28" s="128"/>
      <c r="BA28" s="128"/>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3" customFormat="true" x14ac:dyDescent="0.25">
      <c r="A29" s="383" t="str">
        <f ca="true">IF(ISBLANK('Data Summary'!A31),"",'Data Summary'!A31)</f>
        <v/>
      </c>
      <c r="B29" s="128"/>
      <c r="L29" s="128"/>
      <c r="V29" s="128"/>
      <c r="AF29" s="128"/>
      <c r="AP29" s="128"/>
      <c r="AZ29" s="128"/>
      <c r="BA29" s="128"/>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3" customFormat="true" x14ac:dyDescent="0.25">
      <c r="A30" s="383" t="str">
        <f ca="true">IF(ISBLANK('Data Summary'!A32),"",'Data Summary'!A32)</f>
        <v/>
      </c>
      <c r="B30" s="128"/>
      <c r="L30" s="128"/>
      <c r="V30" s="128"/>
      <c r="AF30" s="128"/>
      <c r="AP30" s="128"/>
      <c r="AZ30" s="128"/>
      <c r="BA30" s="128"/>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s="3" customFormat="true" x14ac:dyDescent="0.25">
      <c r="A31" s="383" t="str">
        <f ca="true">IF(ISBLANK('Data Summary'!A33),"",'Data Summary'!A33)</f>
        <v/>
      </c>
      <c r="B31" s="128"/>
      <c r="L31" s="128"/>
      <c r="V31" s="128"/>
      <c r="AF31" s="128"/>
      <c r="AP31" s="128"/>
      <c r="AZ31" s="128"/>
      <c r="BA31" s="128"/>
      <c r="BJ31" s="128"/>
      <c r="BT31" s="128"/>
      <c r="CD31" s="128"/>
      <c r="CN31" s="128"/>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3" t="str">
        <f ca="true">IF(ISBLANK('Data Summary'!A34),"",'Data Summary'!A34)</f>
        <v/>
      </c>
      <c r="B32" s="128"/>
      <c r="L32" s="128"/>
      <c r="V32" s="128"/>
      <c r="AF32" s="128"/>
      <c r="AP32" s="128"/>
      <c r="AZ32" s="128"/>
      <c r="BA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3" t="str">
        <f ca="true">IF(ISBLANK('Data Summary'!A35),"",'Data Summary'!A35)</f>
        <v/>
      </c>
      <c r="B33" s="128"/>
      <c r="L33" s="128"/>
      <c r="V33" s="128"/>
      <c r="AF33" s="128"/>
      <c r="AP33" s="128"/>
      <c r="AZ33" s="128"/>
      <c r="BA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3" t="str">
        <f ca="true">IF(ISBLANK('Data Summary'!A36),"",'Data Summary'!A36)</f>
        <v/>
      </c>
      <c r="B34" s="128"/>
      <c r="L34" s="128"/>
      <c r="V34" s="128"/>
      <c r="AF34" s="128"/>
      <c r="AP34" s="128"/>
      <c r="AZ34" s="128"/>
      <c r="BA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3"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3"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3"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3"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3"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3"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3"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3"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3"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3"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3"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3"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3"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3"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3"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3"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3"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3"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3"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3"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3"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3"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3"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3"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3"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3"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3"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3"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3"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3"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3"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3"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3"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3"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3"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3"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3"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3"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3"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3"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3"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3"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3"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3"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3"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3"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3"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3"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3"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3"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3"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3"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3"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3"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3"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3"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3"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3"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3"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3"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3"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3"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3"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3"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3"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3"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3"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3"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3"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3"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3"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3"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3"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3"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3"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3"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3"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3"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3"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3"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3"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3"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3"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3"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3"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3"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3"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3"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3"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3"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3"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3"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3"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3"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3"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3"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3"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3"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3"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3"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3"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3"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3"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3"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3"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3"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3"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3"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3"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3"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3"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3"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3"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3"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3"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3"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3"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7"/>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7"/>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7"/>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7"/>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7"/>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7"/>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7"/>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7"/>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7"/>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7"/>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7"/>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7"/>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7"/>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7"/>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7"/>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7"/>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7"/>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7"/>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7"/>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7"/>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7"/>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7"/>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7"/>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7"/>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7"/>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7"/>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7"/>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7"/>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7"/>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7"/>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7"/>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7"/>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7"/>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7"/>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7"/>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7"/>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7"/>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7"/>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7"/>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7"/>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7"/>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7"/>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7"/>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7"/>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7"/>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7"/>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7"/>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7"/>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7"/>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7"/>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7"/>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7"/>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7"/>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7"/>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7"/>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7"/>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7"/>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7"/>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7"/>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7"/>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7"/>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7"/>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7"/>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7"/>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7"/>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7"/>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7"/>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7"/>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7"/>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7"/>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7"/>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7"/>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7"/>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7"/>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7"/>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7"/>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7"/>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7"/>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7"/>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7"/>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7"/>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7"/>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7"/>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7"/>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7"/>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7"/>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7"/>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7"/>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7"/>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7"/>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7"/>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7"/>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7"/>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7"/>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7"/>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7"/>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7"/>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7"/>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7"/>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7"/>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7"/>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7"/>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7"/>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7"/>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7"/>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7"/>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7"/>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7"/>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7"/>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7"/>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7"/>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7"/>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7"/>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7"/>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7"/>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7"/>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7"/>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7"/>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7"/>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7"/>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7"/>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7"/>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7"/>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7"/>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7"/>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7"/>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7"/>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7"/>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7"/>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7"/>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7"/>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7"/>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7"/>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7"/>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7"/>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7"/>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7"/>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7"/>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7"/>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7"/>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7"/>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7"/>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7"/>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7"/>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7"/>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7"/>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7"/>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7"/>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7"/>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7"/>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7"/>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7"/>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7"/>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7"/>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7"/>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7"/>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7"/>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7"/>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7"/>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7"/>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7"/>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7"/>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7"/>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7"/>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7"/>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7"/>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7"/>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7"/>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7"/>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7"/>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7"/>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7"/>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7"/>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7"/>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7"/>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7"/>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7"/>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7"/>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7"/>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7"/>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7"/>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7"/>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7"/>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7"/>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7"/>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7"/>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7"/>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7"/>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7"/>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7"/>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7"/>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7"/>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7"/>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7"/>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7"/>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7"/>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7"/>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7"/>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7"/>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7"/>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7"/>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7"/>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7"/>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7"/>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7"/>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7"/>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7"/>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7"/>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7"/>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7"/>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7"/>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7"/>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7"/>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7"/>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7"/>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7"/>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7"/>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7"/>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7"/>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7"/>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7"/>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7"/>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7"/>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7"/>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7"/>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7"/>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7"/>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7"/>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7"/>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7"/>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7"/>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7"/>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7"/>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7"/>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7"/>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7"/>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7"/>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7"/>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7"/>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7"/>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7"/>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7"/>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7"/>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7"/>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7"/>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7"/>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7"/>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7"/>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7"/>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7"/>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7"/>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7"/>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7"/>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7"/>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7"/>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7"/>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7"/>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7"/>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7"/>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7"/>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7"/>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7"/>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7"/>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7"/>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7"/>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7"/>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7"/>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7"/>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7"/>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7"/>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7"/>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7"/>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7"/>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7"/>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7"/>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7"/>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7"/>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7"/>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7"/>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7"/>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7"/>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7"/>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7"/>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7"/>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7"/>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7"/>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7"/>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7"/>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7"/>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7"/>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7"/>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7"/>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7"/>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7"/>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7"/>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7"/>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7"/>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7"/>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7"/>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7"/>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7"/>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7"/>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7"/>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7"/>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7"/>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7"/>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7"/>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7"/>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7"/>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7"/>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7"/>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7"/>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7"/>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7"/>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7"/>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7"/>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7"/>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7"/>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7"/>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7"/>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7"/>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7"/>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7"/>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7"/>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7"/>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7"/>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7"/>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7"/>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7"/>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7"/>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7"/>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7"/>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7"/>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7"/>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7"/>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7"/>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7"/>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7"/>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7"/>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7"/>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7"/>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7"/>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7"/>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7"/>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7"/>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7"/>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7"/>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7"/>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7"/>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7"/>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7"/>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7"/>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7"/>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7"/>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7"/>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7"/>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7"/>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7"/>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7"/>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7"/>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7"/>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7"/>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7"/>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7"/>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7"/>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7"/>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7"/>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7"/>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7"/>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7"/>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7"/>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7"/>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7"/>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7"/>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7"/>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7"/>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7"/>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7"/>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7"/>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7"/>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7"/>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7"/>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7"/>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7"/>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7"/>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7"/>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7"/>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7"/>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7"/>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7"/>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7"/>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7"/>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7"/>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7"/>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7"/>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7"/>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7"/>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7"/>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7"/>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7"/>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7"/>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7"/>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7"/>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7"/>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7"/>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7"/>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7"/>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7"/>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7"/>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7"/>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7"/>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7"/>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7"/>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7"/>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7"/>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7"/>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7"/>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7"/>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7"/>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7"/>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7"/>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7"/>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7"/>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7"/>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7"/>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7"/>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7"/>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7"/>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7"/>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7"/>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7"/>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7"/>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7"/>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7"/>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7"/>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7"/>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7"/>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7"/>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7"/>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7"/>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7"/>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7"/>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7"/>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7"/>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7"/>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7"/>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7"/>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7"/>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7"/>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7"/>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7"/>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7"/>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7"/>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7"/>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7"/>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7"/>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7"/>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7"/>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7"/>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7"/>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7"/>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7"/>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7"/>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7"/>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7"/>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7"/>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7"/>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7"/>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7"/>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7"/>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7"/>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sheetData>
  <mergeCells count="11">
    <mergeCell ref="CO10:CU10"/>
    <mergeCell ref="CE10:CK10"/>
    <mergeCell ref="A2:A3"/>
    <mergeCell ref="BK10:BQ10"/>
    <mergeCell ref="BU10:CA10"/>
    <mergeCell ref="C10:I10"/>
    <mergeCell ref="M10:S10"/>
    <mergeCell ref="W10:AC10"/>
    <mergeCell ref="BA10:BG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China</v>
      </c>
      <c r="C2" s="113"/>
      <c r="D2" s="114"/>
      <c r="E2" s="114"/>
      <c r="F2" s="114"/>
      <c r="G2" s="115"/>
    </row>
    <row xmlns:x14ac="http://schemas.microsoft.com/office/spreadsheetml/2009/9/ac" r="3" x14ac:dyDescent="0.2">
      <c r="B3" s="568" t="s">
        <v>184</v>
      </c>
      <c r="C3" s="568"/>
      <c r="D3" s="568"/>
      <c r="E3" s="568"/>
      <c r="F3" s="568"/>
      <c r="G3" s="569"/>
    </row>
    <row xmlns:x14ac="http://schemas.microsoft.com/office/spreadsheetml/2009/9/ac" r="4" ht="13.5" x14ac:dyDescent="0.2">
      <c r="B4" s="117" t="s">
        <v>4</v>
      </c>
      <c r="C4" s="117" t="s">
        <v>61</v>
      </c>
      <c r="D4" s="117" t="s">
        <v>65</v>
      </c>
      <c r="E4" s="117" t="s">
        <v>62</v>
      </c>
      <c r="F4" s="117" t="s">
        <v>63</v>
      </c>
      <c r="G4" s="117" t="s">
        <v>64</v>
      </c>
    </row>
    <row xmlns:x14ac="http://schemas.microsoft.com/office/spreadsheetml/2009/9/ac" r="5" x14ac:dyDescent="0.2">
      <c r="B5" s="775">
        <v>2000</v>
      </c>
      <c r="C5" s="919">
        <v>309330624</v>
      </c>
      <c r="D5" s="920">
        <v>35.877002716064453</v>
      </c>
      <c r="E5" s="921">
        <v>53695616</v>
      </c>
      <c r="F5" s="922">
        <v>118054352</v>
      </c>
      <c r="G5" s="923">
        <v>137580672</v>
      </c>
    </row>
    <row xmlns:x14ac="http://schemas.microsoft.com/office/spreadsheetml/2009/9/ac" r="6" x14ac:dyDescent="0.2">
      <c r="B6" s="781">
        <v>2001</v>
      </c>
      <c r="C6" s="924">
        <v>303535104</v>
      </c>
      <c r="D6" s="925">
        <v>37.092998504638672</v>
      </c>
      <c r="E6" s="926">
        <v>51970532</v>
      </c>
      <c r="F6" s="927">
        <v>112270480</v>
      </c>
      <c r="G6" s="928">
        <v>139294080</v>
      </c>
    </row>
    <row xmlns:x14ac="http://schemas.microsoft.com/office/spreadsheetml/2009/9/ac" r="7" x14ac:dyDescent="0.2">
      <c r="B7" s="787">
        <v>2002</v>
      </c>
      <c r="C7" s="929">
        <v>299744256</v>
      </c>
      <c r="D7" s="930">
        <v>38.424999237060547</v>
      </c>
      <c r="E7" s="931">
        <v>50308384</v>
      </c>
      <c r="F7" s="932">
        <v>105085856</v>
      </c>
      <c r="G7" s="933">
        <v>144350032</v>
      </c>
    </row>
    <row xmlns:x14ac="http://schemas.microsoft.com/office/spreadsheetml/2009/9/ac" r="8" x14ac:dyDescent="0.2">
      <c r="B8" s="793">
        <v>2003</v>
      </c>
      <c r="C8" s="934">
        <v>294789824</v>
      </c>
      <c r="D8" s="935">
        <v>39.7760009765625</v>
      </c>
      <c r="E8" s="936">
        <v>49079628</v>
      </c>
      <c r="F8" s="937">
        <v>96441136</v>
      </c>
      <c r="G8" s="938">
        <v>149269056</v>
      </c>
    </row>
    <row xmlns:x14ac="http://schemas.microsoft.com/office/spreadsheetml/2009/9/ac" r="9" x14ac:dyDescent="0.2">
      <c r="B9" s="799">
        <v>2004</v>
      </c>
      <c r="C9" s="939">
        <v>305992896</v>
      </c>
      <c r="D9" s="940">
        <v>41.144001007080078</v>
      </c>
      <c r="E9" s="941">
        <v>49113456</v>
      </c>
      <c r="F9" s="942">
        <v>108951616</v>
      </c>
      <c r="G9" s="943">
        <v>147927808</v>
      </c>
    </row>
    <row xmlns:x14ac="http://schemas.microsoft.com/office/spreadsheetml/2009/9/ac" r="10" x14ac:dyDescent="0.2">
      <c r="B10" s="805">
        <v>2005</v>
      </c>
      <c r="C10" s="944">
        <v>297321408</v>
      </c>
      <c r="D10" s="945">
        <v>42.522003173828125</v>
      </c>
      <c r="E10" s="946">
        <v>48744676</v>
      </c>
      <c r="F10" s="947">
        <v>105308856</v>
      </c>
      <c r="G10" s="948">
        <v>143267888</v>
      </c>
    </row>
    <row xmlns:x14ac="http://schemas.microsoft.com/office/spreadsheetml/2009/9/ac" r="11" x14ac:dyDescent="0.2">
      <c r="B11" s="811">
        <v>2006</v>
      </c>
      <c r="C11" s="949">
        <v>287143936</v>
      </c>
      <c r="D11" s="950">
        <v>43.868000030517578</v>
      </c>
      <c r="E11" s="951">
        <v>48502856</v>
      </c>
      <c r="F11" s="952">
        <v>102280632</v>
      </c>
      <c r="G11" s="953">
        <v>136360448</v>
      </c>
    </row>
    <row xmlns:x14ac="http://schemas.microsoft.com/office/spreadsheetml/2009/9/ac" r="12" x14ac:dyDescent="0.2">
      <c r="B12" s="817">
        <v>2007</v>
      </c>
      <c r="C12" s="954">
        <v>278079936</v>
      </c>
      <c r="D12" s="955">
        <v>45.199001312255859</v>
      </c>
      <c r="E12" s="956">
        <v>47479888</v>
      </c>
      <c r="F12" s="957">
        <v>100624096</v>
      </c>
      <c r="G12" s="958">
        <v>129975952</v>
      </c>
    </row>
    <row xmlns:x14ac="http://schemas.microsoft.com/office/spreadsheetml/2009/9/ac" r="13" x14ac:dyDescent="0.2">
      <c r="B13" s="823">
        <v>2008</v>
      </c>
      <c r="C13" s="959">
        <v>268574048</v>
      </c>
      <c r="D13" s="960">
        <v>46.53900146484375</v>
      </c>
      <c r="E13" s="961">
        <v>47608760</v>
      </c>
      <c r="F13" s="962">
        <v>98622144</v>
      </c>
      <c r="G13" s="963">
        <v>122343136</v>
      </c>
    </row>
    <row xmlns:x14ac="http://schemas.microsoft.com/office/spreadsheetml/2009/9/ac" r="14" x14ac:dyDescent="0.2">
      <c r="B14" s="829">
        <v>2009</v>
      </c>
      <c r="C14" s="964">
        <v>258311008</v>
      </c>
      <c r="D14" s="965">
        <v>47.880001068115234</v>
      </c>
      <c r="E14" s="966">
        <v>48055556</v>
      </c>
      <c r="F14" s="967">
        <v>97172904</v>
      </c>
      <c r="G14" s="968">
        <v>113082544</v>
      </c>
    </row>
    <row xmlns:x14ac="http://schemas.microsoft.com/office/spreadsheetml/2009/9/ac" r="15" x14ac:dyDescent="0.2">
      <c r="B15" s="835">
        <v>2010</v>
      </c>
      <c r="C15" s="969">
        <v>253477312</v>
      </c>
      <c r="D15" s="970">
        <v>49.226001739501953</v>
      </c>
      <c r="E15" s="971">
        <v>48866432</v>
      </c>
      <c r="F15" s="972">
        <v>96208024</v>
      </c>
      <c r="G15" s="973">
        <v>108402856</v>
      </c>
    </row>
    <row xmlns:x14ac="http://schemas.microsoft.com/office/spreadsheetml/2009/9/ac" r="16" x14ac:dyDescent="0.2">
      <c r="B16" s="841">
        <v>2011</v>
      </c>
      <c r="C16" s="974">
        <v>250550992</v>
      </c>
      <c r="D16" s="975">
        <v>50.511001586914063</v>
      </c>
      <c r="E16" s="976">
        <v>49754488</v>
      </c>
      <c r="F16" s="977">
        <v>95993600</v>
      </c>
      <c r="G16" s="978">
        <v>104802904</v>
      </c>
    </row>
    <row xmlns:x14ac="http://schemas.microsoft.com/office/spreadsheetml/2009/9/ac" r="17" x14ac:dyDescent="0.2">
      <c r="B17" s="847">
        <v>2012</v>
      </c>
      <c r="C17" s="979">
        <v>249000624</v>
      </c>
      <c r="D17" s="980">
        <v>51.764999389648438</v>
      </c>
      <c r="E17" s="981">
        <v>50952140</v>
      </c>
      <c r="F17" s="982">
        <v>96233472</v>
      </c>
      <c r="G17" s="983">
        <v>101815008</v>
      </c>
    </row>
    <row xmlns:x14ac="http://schemas.microsoft.com/office/spreadsheetml/2009/9/ac" r="18" x14ac:dyDescent="0.2">
      <c r="B18" s="853">
        <v>2013</v>
      </c>
      <c r="C18" s="984">
        <v>248418064</v>
      </c>
      <c r="D18" s="985">
        <v>53.013004302978516</v>
      </c>
      <c r="E18" s="986">
        <v>52174444</v>
      </c>
      <c r="F18" s="987">
        <v>96055512</v>
      </c>
      <c r="G18" s="988">
        <v>100188104</v>
      </c>
    </row>
    <row xmlns:x14ac="http://schemas.microsoft.com/office/spreadsheetml/2009/9/ac" r="19" x14ac:dyDescent="0.2">
      <c r="B19" s="859">
        <v>2014</v>
      </c>
      <c r="C19" s="989">
        <v>248213504</v>
      </c>
      <c r="D19" s="990">
        <v>54.259002685546875</v>
      </c>
      <c r="E19" s="991">
        <v>52901232</v>
      </c>
      <c r="F19" s="992">
        <v>97099104</v>
      </c>
      <c r="G19" s="993">
        <v>98213176</v>
      </c>
    </row>
    <row xmlns:x14ac="http://schemas.microsoft.com/office/spreadsheetml/2009/9/ac" r="20" x14ac:dyDescent="0.2">
      <c r="B20" s="865">
        <v>2015</v>
      </c>
      <c r="C20" s="994">
        <v>248573616</v>
      </c>
      <c r="D20" s="995">
        <v>55.5</v>
      </c>
      <c r="E20" s="996">
        <v>53014032</v>
      </c>
      <c r="F20" s="997">
        <v>98768560</v>
      </c>
      <c r="G20" s="998">
        <v>96791024</v>
      </c>
    </row>
    <row xmlns:x14ac="http://schemas.microsoft.com/office/spreadsheetml/2009/9/ac" r="21" x14ac:dyDescent="0.2">
      <c r="B21" s="871">
        <v>2016</v>
      </c>
      <c r="C21" s="999">
        <v>250885328</v>
      </c>
      <c r="D21" s="1000">
        <v>56.736000061035156</v>
      </c>
      <c r="E21" s="1001">
        <v>54214152</v>
      </c>
      <c r="F21" s="1002">
        <v>100820112</v>
      </c>
      <c r="G21" s="1003">
        <v>95851064</v>
      </c>
    </row>
    <row xmlns:x14ac="http://schemas.microsoft.com/office/spreadsheetml/2009/9/ac" r="22" x14ac:dyDescent="0.2">
      <c r="B22" s="877">
        <v>2017</v>
      </c>
      <c r="C22" s="1004">
        <v>252689824</v>
      </c>
      <c r="D22" s="1005">
        <v>57.959999084472656</v>
      </c>
      <c r="E22" s="1006">
        <v>54579928</v>
      </c>
      <c r="F22" s="1007">
        <v>102449808</v>
      </c>
      <c r="G22" s="1008">
        <v>95660080</v>
      </c>
    </row>
    <row xmlns:x14ac="http://schemas.microsoft.com/office/spreadsheetml/2009/9/ac" r="23" x14ac:dyDescent="0.2">
      <c r="B23" s="883">
        <v>2018</v>
      </c>
      <c r="C23" s="1009">
        <v>255193456</v>
      </c>
      <c r="D23" s="1010">
        <v>59.152000427246094</v>
      </c>
      <c r="E23" s="1011">
        <v>55503752</v>
      </c>
      <c r="F23" s="1012">
        <v>103771624</v>
      </c>
      <c r="G23" s="1013">
        <v>95918080</v>
      </c>
    </row>
    <row xmlns:x14ac="http://schemas.microsoft.com/office/spreadsheetml/2009/9/ac" r="24" x14ac:dyDescent="0.2">
      <c r="B24" s="889">
        <v>2019</v>
      </c>
      <c r="C24" s="1014">
        <v>255732192</v>
      </c>
      <c r="D24" s="1015">
        <v>60.307998657226563</v>
      </c>
      <c r="E24" s="1016">
        <v>53780132</v>
      </c>
      <c r="F24" s="1017">
        <v>106199216</v>
      </c>
      <c r="G24" s="1018">
        <v>95752848</v>
      </c>
    </row>
    <row xmlns:x14ac="http://schemas.microsoft.com/office/spreadsheetml/2009/9/ac" r="25" x14ac:dyDescent="0.2">
      <c r="B25" s="895">
        <v>2020</v>
      </c>
      <c r="C25" s="1019">
        <v>257952288</v>
      </c>
      <c r="D25" s="1020">
        <v>61.427997589111328</v>
      </c>
      <c r="E25" s="1021">
        <v>53847520</v>
      </c>
      <c r="F25" s="1022">
        <v>107297288</v>
      </c>
      <c r="G25" s="1023">
        <v>96807488</v>
      </c>
    </row>
    <row xmlns:x14ac="http://schemas.microsoft.com/office/spreadsheetml/2009/9/ac" r="26" x14ac:dyDescent="0.2">
      <c r="B26" s="901">
        <v>2021</v>
      </c>
      <c r="C26" s="1024">
        <v>260464608</v>
      </c>
      <c r="D26" s="1025">
        <v>62.511997222900391</v>
      </c>
      <c r="E26" s="1026">
        <v>53610632</v>
      </c>
      <c r="F26" s="1027">
        <v>108347192</v>
      </c>
      <c r="G26" s="1028">
        <v>98506784</v>
      </c>
    </row>
    <row xmlns:x14ac="http://schemas.microsoft.com/office/spreadsheetml/2009/9/ac" r="27" x14ac:dyDescent="0.2">
      <c r="B27" s="907">
        <v>2022</v>
      </c>
      <c r="C27" s="908">
        <v>260121488</v>
      </c>
      <c r="D27" s="909">
        <v>63.55999755859375</v>
      </c>
      <c r="E27" s="910">
        <v>51717668</v>
      </c>
      <c r="F27" s="911">
        <v>107834560</v>
      </c>
      <c r="G27" s="912">
        <v>100569264</v>
      </c>
    </row>
    <row xmlns:x14ac="http://schemas.microsoft.com/office/spreadsheetml/2009/9/ac" r="28" x14ac:dyDescent="0.2">
      <c r="B28" s="913">
        <v>2023</v>
      </c>
      <c r="C28" s="914">
        <v>258595328</v>
      </c>
      <c r="D28" s="915">
        <v>64.569999694824219</v>
      </c>
      <c r="E28" s="916">
        <v>48126616</v>
      </c>
      <c r="F28" s="917">
        <v>108272032</v>
      </c>
      <c r="G28" s="918">
        <v>102196688</v>
      </c>
    </row>
    <row xmlns:x14ac="http://schemas.microsoft.com/office/spreadsheetml/2009/9/ac" r="29" x14ac:dyDescent="0.2">
      <c r="B29" s="190">
        <v>2024</v>
      </c>
      <c r="C29" s="352"/>
      <c r="D29" s="353"/>
      <c r="E29" s="354"/>
      <c r="F29" s="355"/>
      <c r="G29" s="356"/>
    </row>
    <row xmlns:x14ac="http://schemas.microsoft.com/office/spreadsheetml/2009/9/ac" r="30" x14ac:dyDescent="0.2">
      <c r="B30" s="189">
        <v>2025</v>
      </c>
      <c r="C30" s="352"/>
      <c r="D30" s="353"/>
      <c r="E30" s="354"/>
      <c r="F30" s="355"/>
      <c r="G30" s="356"/>
    </row>
    <row xmlns:x14ac="http://schemas.microsoft.com/office/spreadsheetml/2009/9/ac" r="31" x14ac:dyDescent="0.2">
      <c r="B31" s="190">
        <v>2026</v>
      </c>
      <c r="C31" s="352"/>
      <c r="D31" s="353"/>
      <c r="E31" s="354"/>
      <c r="F31" s="355"/>
      <c r="G31" s="356"/>
    </row>
    <row xmlns:x14ac="http://schemas.microsoft.com/office/spreadsheetml/2009/9/ac" r="32" x14ac:dyDescent="0.2">
      <c r="B32" s="189">
        <v>2027</v>
      </c>
      <c r="C32" s="352"/>
      <c r="D32" s="353"/>
      <c r="E32" s="354"/>
      <c r="F32" s="355"/>
      <c r="G32" s="356"/>
    </row>
    <row xmlns:x14ac="http://schemas.microsoft.com/office/spreadsheetml/2009/9/ac" r="33" x14ac:dyDescent="0.2">
      <c r="B33" s="190">
        <v>2028</v>
      </c>
      <c r="C33" s="352"/>
      <c r="D33" s="353"/>
      <c r="E33" s="354"/>
      <c r="F33" s="355"/>
      <c r="G33" s="356"/>
    </row>
    <row xmlns:x14ac="http://schemas.microsoft.com/office/spreadsheetml/2009/9/ac" r="34" x14ac:dyDescent="0.2">
      <c r="B34" s="189">
        <v>2029</v>
      </c>
      <c r="C34" s="352"/>
      <c r="D34" s="353"/>
      <c r="E34" s="354"/>
      <c r="F34" s="355"/>
      <c r="G34" s="356"/>
    </row>
    <row xmlns:x14ac="http://schemas.microsoft.com/office/spreadsheetml/2009/9/ac" r="35" x14ac:dyDescent="0.2">
      <c r="B35" s="190">
        <v>2030</v>
      </c>
      <c r="C35" s="194"/>
      <c r="D35" s="191"/>
      <c r="E35" s="195"/>
      <c r="F35" s="192"/>
      <c r="G35" s="193"/>
    </row>
    <row xmlns:x14ac="http://schemas.microsoft.com/office/spreadsheetml/2009/9/ac" r="36" ht="14.25" x14ac:dyDescent="0.2">
      <c r="B36" s="120" t="s">
        <v>186</v>
      </c>
      <c r="G36" s="118"/>
    </row>
    <row xmlns:x14ac="http://schemas.microsoft.com/office/spreadsheetml/2009/9/ac" r="37" ht="14.25" x14ac:dyDescent="0.2">
      <c r="B37" s="120" t="s">
        <v>211</v>
      </c>
    </row>
    <row xmlns:x14ac="http://schemas.microsoft.com/office/spreadsheetml/2009/9/ac" r="38" ht="14.25" x14ac:dyDescent="0.2">
      <c r="B38" s="120" t="s">
        <v>256</v>
      </c>
    </row>
    <row xmlns:x14ac="http://schemas.microsoft.com/office/spreadsheetml/2009/9/ac" r="39" x14ac:dyDescent="0.2">
      <c r="B39" s="403" t="s">
        <v>212</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AD195-45C6-4EDA-8CA9-B25DEFBBD44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7" customWidth="true"/>
  </cols>
  <sheetData>
    <row xmlns:x14ac="http://schemas.microsoft.com/office/spreadsheetml/2009/9/ac" r="2" ht="33" customHeight="true" x14ac:dyDescent="0.25">
      <c r="B2" s="570" t="s">
        <v>234</v>
      </c>
      <c r="C2" s="570"/>
    </row>
    <row xmlns:x14ac="http://schemas.microsoft.com/office/spreadsheetml/2009/9/ac" r="3" ht="6" customHeight="true" x14ac:dyDescent="0.25">
      <c r="B3" s="366"/>
    </row>
    <row xmlns:x14ac="http://schemas.microsoft.com/office/spreadsheetml/2009/9/ac" r="4" ht="30" customHeight="true" x14ac:dyDescent="0.25">
      <c r="B4" s="368" t="s">
        <v>235</v>
      </c>
      <c r="C4" s="369" t="s">
        <v>236</v>
      </c>
    </row>
    <row xmlns:x14ac="http://schemas.microsoft.com/office/spreadsheetml/2009/9/ac" r="5" ht="30" customHeight="true" x14ac:dyDescent="0.25">
      <c r="B5" s="368" t="s">
        <v>49</v>
      </c>
      <c r="C5" s="369" t="s">
        <v>237</v>
      </c>
    </row>
    <row xmlns:x14ac="http://schemas.microsoft.com/office/spreadsheetml/2009/9/ac" r="6" ht="30" customHeight="true" x14ac:dyDescent="0.25">
      <c r="B6" s="368" t="s">
        <v>238</v>
      </c>
      <c r="C6" s="369" t="s">
        <v>239</v>
      </c>
    </row>
    <row xmlns:x14ac="http://schemas.microsoft.com/office/spreadsheetml/2009/9/ac" r="7" ht="30" customHeight="true" x14ac:dyDescent="0.25">
      <c r="B7" s="368" t="s">
        <v>240</v>
      </c>
      <c r="C7" s="369" t="s">
        <v>241</v>
      </c>
    </row>
    <row xmlns:x14ac="http://schemas.microsoft.com/office/spreadsheetml/2009/9/ac" r="8" ht="30" customHeight="true" x14ac:dyDescent="0.25">
      <c r="B8" s="368" t="s">
        <v>147</v>
      </c>
      <c r="C8" s="369" t="s">
        <v>242</v>
      </c>
    </row>
    <row xmlns:x14ac="http://schemas.microsoft.com/office/spreadsheetml/2009/9/ac" r="9" ht="30" customHeight="true" x14ac:dyDescent="0.25">
      <c r="B9" s="368" t="s">
        <v>243</v>
      </c>
      <c r="C9" s="369" t="s">
        <v>244</v>
      </c>
    </row>
    <row xmlns:x14ac="http://schemas.microsoft.com/office/spreadsheetml/2009/9/ac" r="10" ht="30" customHeight="true" x14ac:dyDescent="0.25">
      <c r="B10" s="368" t="s">
        <v>151</v>
      </c>
      <c r="C10" s="369" t="s">
        <v>245</v>
      </c>
    </row>
    <row xmlns:x14ac="http://schemas.microsoft.com/office/spreadsheetml/2009/9/ac" r="11" s="372" customFormat="true" ht="6.75" customHeight="true" x14ac:dyDescent="0.25">
      <c r="B11" s="370"/>
      <c r="C11" s="371"/>
    </row>
    <row xmlns:x14ac="http://schemas.microsoft.com/office/spreadsheetml/2009/9/ac" r="12" s="374" customFormat="true" ht="11.25" x14ac:dyDescent="0.2">
      <c r="B12" s="373" t="s">
        <v>246</v>
      </c>
    </row>
    <row xmlns:x14ac="http://schemas.microsoft.com/office/spreadsheetml/2009/9/ac" r="13" x14ac:dyDescent="0.25">
      <c r="B13" s="373" t="s">
        <v>251</v>
      </c>
    </row>
    <row xmlns:x14ac="http://schemas.microsoft.com/office/spreadsheetml/2009/9/ac" r="14" x14ac:dyDescent="0.25">
      <c r="B14" s="375" t="s">
        <v>247</v>
      </c>
    </row>
    <row xmlns:x14ac="http://schemas.microsoft.com/office/spreadsheetml/2009/9/ac" r="15" ht="76.5" customHeight="true" x14ac:dyDescent="0.25">
      <c r="B15" s="571" t="s">
        <v>248</v>
      </c>
      <c r="C15" s="57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E0838-018A-4262-84D2-AA80B079233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3" customWidth="true"/>
    <col min="2" max="2" width="12.375" style="573" customWidth="true"/>
    <col min="3" max="8" width="9" style="573" customWidth="true"/>
    <col min="9" max="9" width="12.375" style="573" customWidth="true"/>
    <col min="10" max="15" width="9" style="573" customWidth="true"/>
    <col min="16" max="16" width="12.375" style="573" customWidth="true"/>
    <col min="17" max="22" width="9" style="573" customWidth="true"/>
    <col min="23" max="38" width="9" style="573"/>
    <col min="39" max="16384" width="9" style="581"/>
  </cols>
  <sheetData>
    <row xmlns:x14ac="http://schemas.microsoft.com/office/spreadsheetml/2009/9/ac" r="1" s="573" customFormat="true" x14ac:dyDescent="0.2">
      <c r="A1" s="572" t="s">
        <v>153</v>
      </c>
      <c r="B1" s="572"/>
      <c r="C1" s="572"/>
      <c r="D1" s="572"/>
      <c r="E1" s="572"/>
      <c r="F1" s="572"/>
      <c r="G1" s="572"/>
      <c r="H1" s="572"/>
      <c r="I1" s="572"/>
      <c r="J1" s="572"/>
      <c r="K1" s="572"/>
      <c r="L1" s="572"/>
      <c r="M1" s="572"/>
      <c r="N1" s="572"/>
      <c r="O1" s="572"/>
      <c r="P1" s="572"/>
      <c r="Q1" s="572"/>
      <c r="R1" s="572"/>
      <c r="S1" s="572"/>
      <c r="T1" s="572"/>
      <c r="U1" s="572"/>
      <c r="V1" s="572"/>
    </row>
    <row xmlns:x14ac="http://schemas.microsoft.com/office/spreadsheetml/2009/9/ac" r="2" s="573" customFormat="true" x14ac:dyDescent="0.2">
      <c r="A2" s="572"/>
      <c r="B2" s="572"/>
      <c r="C2" s="572"/>
      <c r="D2" s="572"/>
      <c r="E2" s="572"/>
      <c r="F2" s="572"/>
      <c r="G2" s="572"/>
      <c r="H2" s="572"/>
      <c r="I2" s="572"/>
      <c r="J2" s="572"/>
      <c r="K2" s="572"/>
      <c r="L2" s="572"/>
      <c r="M2" s="572"/>
      <c r="N2" s="572"/>
      <c r="O2" s="572"/>
      <c r="P2" s="572"/>
      <c r="Q2" s="572"/>
      <c r="R2" s="572"/>
      <c r="S2" s="572"/>
      <c r="T2" s="572"/>
      <c r="U2" s="572"/>
      <c r="V2" s="572"/>
    </row>
    <row xmlns:x14ac="http://schemas.microsoft.com/office/spreadsheetml/2009/9/ac" r="3" s="573" customFormat="true" ht="18" x14ac:dyDescent="0.2">
      <c r="A3" s="574"/>
      <c r="B3" s="574"/>
      <c r="C3" s="574"/>
      <c r="D3" s="574"/>
      <c r="E3" s="574"/>
      <c r="F3" s="574"/>
      <c r="G3" s="574"/>
      <c r="H3" s="574"/>
      <c r="I3" s="574"/>
      <c r="J3" s="574"/>
      <c r="K3" s="574"/>
      <c r="L3" s="574"/>
      <c r="M3" s="574"/>
      <c r="N3" s="574"/>
      <c r="O3" s="574"/>
      <c r="P3" s="574"/>
      <c r="Q3" s="574"/>
      <c r="R3" s="574"/>
      <c r="S3" s="574"/>
      <c r="T3" s="574"/>
      <c r="U3" s="574"/>
      <c r="V3" s="574"/>
    </row>
    <row xmlns:x14ac="http://schemas.microsoft.com/office/spreadsheetml/2009/9/ac" r="4" ht="15.75" x14ac:dyDescent="0.25">
      <c r="B4" s="575" t="s">
        <v>14</v>
      </c>
      <c r="E4" s="576"/>
      <c r="I4" s="577" t="s">
        <v>15</v>
      </c>
      <c r="P4" s="578" t="s">
        <v>16</v>
      </c>
    </row>
    <row xmlns:x14ac="http://schemas.microsoft.com/office/spreadsheetml/2009/9/ac" r="6" x14ac:dyDescent="0.2">
      <c r="G6" s="579"/>
      <c r="H6" s="579"/>
      <c r="I6" s="579"/>
      <c r="K6" s="579"/>
      <c r="L6" s="579"/>
    </row>
    <row xmlns:x14ac="http://schemas.microsoft.com/office/spreadsheetml/2009/9/ac" r="7" ht="15.75" x14ac:dyDescent="0.2">
      <c r="G7" s="579"/>
      <c r="H7" s="579"/>
      <c r="I7" s="579"/>
      <c r="K7" s="580"/>
      <c r="L7" s="579"/>
    </row>
    <row xmlns:x14ac="http://schemas.microsoft.com/office/spreadsheetml/2009/9/ac" r="8" x14ac:dyDescent="0.2">
      <c r="G8" s="579"/>
      <c r="H8" s="579"/>
      <c r="I8" s="579"/>
      <c r="K8" s="579"/>
      <c r="L8" s="579"/>
    </row>
    <row xmlns:x14ac="http://schemas.microsoft.com/office/spreadsheetml/2009/9/ac" r="9" x14ac:dyDescent="0.2">
      <c r="G9" s="579"/>
      <c r="H9" s="579"/>
      <c r="I9" s="579"/>
      <c r="K9" s="579"/>
      <c r="L9" s="579"/>
    </row>
    <row xmlns:x14ac="http://schemas.microsoft.com/office/spreadsheetml/2009/9/ac" r="10" x14ac:dyDescent="0.2">
      <c r="G10" s="579"/>
      <c r="H10" s="579"/>
      <c r="I10" s="579"/>
      <c r="K10" s="579"/>
      <c r="L10" s="579"/>
    </row>
    <row xmlns:x14ac="http://schemas.microsoft.com/office/spreadsheetml/2009/9/ac" r="11" x14ac:dyDescent="0.2">
      <c r="G11" s="579"/>
      <c r="H11" s="579"/>
      <c r="I11" s="579"/>
      <c r="K11" s="579"/>
      <c r="L11" s="579"/>
    </row>
    <row xmlns:x14ac="http://schemas.microsoft.com/office/spreadsheetml/2009/9/ac" r="12" x14ac:dyDescent="0.2">
      <c r="G12" s="579"/>
      <c r="H12" s="579"/>
      <c r="I12" s="579"/>
      <c r="K12" s="579"/>
      <c r="L12" s="579"/>
    </row>
    <row xmlns:x14ac="http://schemas.microsoft.com/office/spreadsheetml/2009/9/ac" r="13" x14ac:dyDescent="0.2">
      <c r="G13" s="579"/>
      <c r="H13" s="579"/>
      <c r="I13" s="579"/>
      <c r="K13" s="579"/>
      <c r="L13" s="579"/>
    </row>
    <row xmlns:x14ac="http://schemas.microsoft.com/office/spreadsheetml/2009/9/ac" r="14" x14ac:dyDescent="0.2">
      <c r="G14" s="579"/>
      <c r="H14" s="579"/>
      <c r="I14" s="579"/>
      <c r="K14" s="579"/>
      <c r="L14" s="579"/>
    </row>
    <row xmlns:x14ac="http://schemas.microsoft.com/office/spreadsheetml/2009/9/ac" r="15" x14ac:dyDescent="0.2">
      <c r="G15" s="579"/>
      <c r="H15" s="579"/>
      <c r="I15" s="579"/>
      <c r="K15" s="579"/>
      <c r="L15" s="579"/>
    </row>
    <row xmlns:x14ac="http://schemas.microsoft.com/office/spreadsheetml/2009/9/ac" r="16" x14ac:dyDescent="0.2">
      <c r="G16" s="579"/>
      <c r="H16" s="579"/>
      <c r="I16" s="579"/>
      <c r="K16" s="579"/>
      <c r="L16" s="579"/>
    </row>
    <row xmlns:x14ac="http://schemas.microsoft.com/office/spreadsheetml/2009/9/ac" r="17" x14ac:dyDescent="0.2">
      <c r="G17" s="579"/>
      <c r="H17" s="579"/>
      <c r="I17" s="579"/>
      <c r="K17" s="579"/>
      <c r="L17" s="579"/>
    </row>
    <row xmlns:x14ac="http://schemas.microsoft.com/office/spreadsheetml/2009/9/ac" r="18" x14ac:dyDescent="0.2">
      <c r="G18" s="579"/>
      <c r="H18" s="579"/>
      <c r="I18" s="579"/>
      <c r="K18" s="579"/>
      <c r="L18" s="579"/>
    </row>
    <row xmlns:x14ac="http://schemas.microsoft.com/office/spreadsheetml/2009/9/ac" r="19" x14ac:dyDescent="0.2">
      <c r="G19" s="579"/>
      <c r="H19" s="579"/>
      <c r="I19" s="579"/>
      <c r="K19" s="579"/>
      <c r="L19" s="579"/>
    </row>
    <row xmlns:x14ac="http://schemas.microsoft.com/office/spreadsheetml/2009/9/ac" r="20" x14ac:dyDescent="0.2">
      <c r="G20" s="579"/>
      <c r="H20" s="579"/>
      <c r="I20" s="579"/>
      <c r="K20" s="579"/>
      <c r="L20" s="579"/>
    </row>
    <row xmlns:x14ac="http://schemas.microsoft.com/office/spreadsheetml/2009/9/ac" r="21" x14ac:dyDescent="0.2">
      <c r="G21" s="579"/>
      <c r="H21" s="579"/>
      <c r="I21" s="579"/>
      <c r="K21" s="579"/>
      <c r="L21" s="579"/>
    </row>
    <row xmlns:x14ac="http://schemas.microsoft.com/office/spreadsheetml/2009/9/ac" r="23" x14ac:dyDescent="0.2">
      <c r="B23" s="582"/>
    </row>
    <row xmlns:x14ac="http://schemas.microsoft.com/office/spreadsheetml/2009/9/ac" r="25" x14ac:dyDescent="0.2">
      <c r="B25" s="583"/>
      <c r="C25" s="583" t="str">
        <f>+IF(OR((C28="National*"),(D28="Urban*"),(E28="Rural*"),(F28="Pre-primary*"),(G28="Primary*"),(H28="Secondary^"),(C28="National*^"),(D28="Urban*^"),(E28="Rural*^"),(F28="Pre-primary*^"),(G28="Primary*^"),(H28="Secondary*^")),"*No basic service estimate available","")</f>
        <v>*No basic service estimate available</v>
      </c>
      <c r="J25" s="583" t="str">
        <f>+IF(OR((J28="National*"),(K28="Urban*"),(L28="Rural*"),(M28="Pre-primary*"),(N28="Primary*"),(O28="Secondary^"),(J28="National*^"),(K28="Urban*^"),(L28="Rural*^"),(M28="Pre-primary*^"),(N28="Primary*^"),(O28="Secondary*^")),"*No basic service estimate available","")</f>
        <v>*No basic service estimate available</v>
      </c>
      <c r="Q25" s="58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2"/>
      <c r="C26" s="583" t="str">
        <f>+IF(OR((C28="National*^"),(D28="Urban*^"),(E28="Rural*^"),(F28="Pre-primary*^"),(G28="Primary*^"),(H28="Secondary*^")),"^Facilities that cannot be classified as improved or unimproved are treated as limited","")</f>
        <v/>
      </c>
      <c r="J26" s="583" t="str">
        <f>+IF(OR((J28="National*^"),(K28="Urban*^"),(L28="Rural*^"),(M28="Pre-primary*^"),(N28="Primary*^"),(O28="Secondary*^")),"^Facilities that cannot be classified as improved or unimproved are treated as limited","")</f>
        <v/>
      </c>
      <c r="Q26" s="583" t="str">
        <f>+IF(OR((Q28="National*^"),(R28="Urban*^"),(S28="Rural*^"),(T28="Pre-primary*^"),(U28="Primary*^"),(V28="Secondary*^")),"^Facilities that cannot be classified as having water or not are treated as limited","")</f>
        <v/>
      </c>
    </row>
    <row xmlns:x14ac="http://schemas.microsoft.com/office/spreadsheetml/2009/9/ac" r="27" x14ac:dyDescent="0.2">
      <c r="B27" s="584" t="str">
        <f>+Introduction!C7</f>
        <v>China</v>
      </c>
      <c r="C27" s="585" t="s">
        <v>205</v>
      </c>
      <c r="D27" s="585"/>
      <c r="E27" s="585"/>
      <c r="F27" s="585"/>
      <c r="G27" s="585"/>
      <c r="H27" s="585"/>
      <c r="I27" s="586" t="str">
        <f>+B27</f>
        <v>China</v>
      </c>
      <c r="J27" s="587" t="s">
        <v>15</v>
      </c>
      <c r="K27" s="588"/>
      <c r="L27" s="588"/>
      <c r="M27" s="588"/>
      <c r="N27" s="588"/>
      <c r="O27" s="588"/>
      <c r="P27" s="589" t="str">
        <f>+B27</f>
        <v>China</v>
      </c>
      <c r="Q27" s="590" t="s">
        <v>16</v>
      </c>
      <c r="R27" s="590"/>
      <c r="S27" s="590"/>
      <c r="T27" s="590"/>
      <c r="U27" s="590"/>
      <c r="V27" s="591"/>
      <c r="AM27" s="573"/>
      <c r="AN27" s="573"/>
      <c r="AO27" s="573"/>
      <c r="AP27" s="573"/>
      <c r="AQ27" s="573"/>
      <c r="AR27" s="573"/>
      <c r="AS27" s="573"/>
      <c r="AT27" s="573"/>
      <c r="AU27" s="573"/>
    </row>
    <row xmlns:x14ac="http://schemas.microsoft.com/office/spreadsheetml/2009/9/ac" r="28" x14ac:dyDescent="0.2">
      <c r="B28" s="592"/>
      <c r="C28" s="593" t="str">
        <f>IF(AND(C30=0.0000000001,C31=0.0000000001,C32=0.0000000001), "National*",IF(AND(C30=0.0000000001,ISNUMBER(C32)),"National*", "National"))</f>
        <v>National*</v>
      </c>
      <c r="D28" s="594" t="str">
        <f>IF(AND(D30=0.0000000001,D31=0.0000000001,D32=0.0000000001), "Urban*",IF(AND(D30=0.0000000001,ISNUMBER(D32)),"Urban*", "Urban"))</f>
        <v>Urban*</v>
      </c>
      <c r="E28" s="594" t="str">
        <f>IF(AND(E30=0.0000000001,E31=0.0000000001,E32=0.0000000001), "Rural*",IF(AND(E30=0.0000000001,ISNUMBER(E32)),"Rural*", "Rural"))</f>
        <v>Rural*</v>
      </c>
      <c r="F28" s="594" t="str">
        <f>IF(AND(F30=0.0000000001,F31=0.0000000001,F32=0.0000000001), "Pre-primary*",IF(AND(F30=0.0000000001,ISNUMBER(F32)),"Pre-primary*", "Pre-primary"))</f>
        <v>Pre-primary*</v>
      </c>
      <c r="G28" s="594" t="str">
        <f>IF(AND(G30=0.0000000001,G31=0.0000000001,G32=0.0000000001), "Primary*",IF(AND(G30=0.0000000001,ISNUMBER(G32)),"Primary*", "Primary"))</f>
        <v>Primary*</v>
      </c>
      <c r="H28" s="594" t="str">
        <f>IF(AND(H30=0.0000000001,H31=0.0000000001,H32=0.0000000001), "Secondary*",IF(AND(H30=0.0000000001,ISNUMBER(H32)),"Secondary*", "Secondary"))</f>
        <v>Secondary*</v>
      </c>
      <c r="I28" s="592"/>
      <c r="J28" s="595" t="str">
        <f>IF(AND(J30=0.0000000001,J31=0.0000000001,J32=0.0000000001), "National*",IF(AND(J30=0.0000000001,ISNUMBER(J32)),"National*", "National"))</f>
        <v>National*</v>
      </c>
      <c r="K28" s="594" t="str">
        <f>IF(AND(K30=0.0000000001,K31=0.0000000001,K32=0.0000000001), "Urban*",IF(AND(K30=0.0000000001,ISNUMBER(K32)),"Urban*", "Urban"))</f>
        <v>Urban*</v>
      </c>
      <c r="L28" s="594" t="str">
        <f>IF(AND(L30=0.0000000001,L31=0.0000000001,L32=0.0000000001), "Rural*",IF(AND(L30=0.0000000001,ISNUMBER(L32)),"Rural*", "Rural"))</f>
        <v>Rural*</v>
      </c>
      <c r="M28" s="594" t="str">
        <f>IF(AND(M30=0.0000000001,M31=0.0000000001,M32=0.0000000001), "Pre-primary*",IF(AND(M30=0.0000000001,ISNUMBER(M32)),"Pre-primary*", "Pre-primary"))</f>
        <v>Pre-primary*</v>
      </c>
      <c r="N28" s="594" t="str">
        <f>IF(AND(N30=0.0000000001,N31=0.0000000001,N32=0.0000000001), "Primary*",IF(AND(N30=0.0000000001,ISNUMBER(N32)),"Primary*", "Primary"))</f>
        <v>Primary*</v>
      </c>
      <c r="O28" s="594" t="str">
        <f>IF(AND(O30=0.0000000001,O31=0.0000000001,O32=0.0000000001), "Secondary*",IF(AND(O30=0.0000000001,ISNUMBER(O32)),"Secondary*", "Secondary"))</f>
        <v>Secondary*</v>
      </c>
      <c r="P28" s="596"/>
      <c r="Q28" s="597" t="str">
        <f>IF(AND(Q30=0.0000000001,Q31=0.0000000001,Q32=0.0000000001), "National*",IF(AND(Q30=0.0000000001,ISNUMBER(Q32)),"National*", "National"))</f>
        <v>National*</v>
      </c>
      <c r="R28" s="594" t="str">
        <f>IF(AND(R30=0.0000000001,R31=0.0000000001,R32=0.0000000001), "Urban*",IF(AND(R30=0.0000000001,ISNUMBER(R32)),"Urban*", "Urban"))</f>
        <v>Urban*</v>
      </c>
      <c r="S28" s="594" t="str">
        <f>IF(AND(S30=0.0000000001,S31=0.0000000001,S32=0.0000000001), "Rural*",IF(AND(S30=0.0000000001,ISNUMBER(S32)),"Rural*", "Rural"))</f>
        <v>Rural*</v>
      </c>
      <c r="T28" s="594" t="str">
        <f>IF(AND(T30=0.0000000001,T31=0.0000000001,T32=0.0000000001), "Pre-primary*",IF(AND(T30=0.0000000001,ISNUMBER(T32)),"Pre-primary*", "Pre-primary"))</f>
        <v>Pre-primary*</v>
      </c>
      <c r="U28" s="594" t="str">
        <f>IF(AND(U30=0.0000000001,U31=0.0000000001,U32=0.0000000001), "Primary*",IF(AND(U30=0.0000000001,ISNUMBER(U32)),"Primary*", "Primary"))</f>
        <v>Primary*</v>
      </c>
      <c r="V28" s="598" t="str">
        <f>IF(AND(V30=0.0000000001,V31=0.0000000001,V32=0.0000000001), "Secondary*",IF(AND(V30=0.0000000001,ISNUMBER(V32)),"Secondary*", "Secondary"))</f>
        <v>Secondary*</v>
      </c>
      <c r="AM28" s="573"/>
      <c r="AN28" s="573"/>
      <c r="AO28" s="573"/>
      <c r="AP28" s="573"/>
      <c r="AQ28" s="573"/>
      <c r="AR28" s="573"/>
      <c r="AS28" s="573"/>
      <c r="AT28" s="573"/>
      <c r="AU28" s="573"/>
    </row>
    <row xmlns:x14ac="http://schemas.microsoft.com/office/spreadsheetml/2009/9/ac" r="29" ht="15.75" thickBot="true" x14ac:dyDescent="0.25">
      <c r="B29" s="592"/>
      <c r="C29" s="599">
        <f>IF(ISNUMBER(Regressions!B4), Regressions!B4, "-")</f>
        <v>2023</v>
      </c>
      <c r="D29" s="600">
        <f>C29</f>
        <v>2023</v>
      </c>
      <c r="E29" s="600">
        <f>D29</f>
        <v>2023</v>
      </c>
      <c r="F29" s="600">
        <f>E29</f>
        <v>2023</v>
      </c>
      <c r="G29" s="600">
        <f>F29</f>
        <v>2023</v>
      </c>
      <c r="H29" s="600">
        <f>F29</f>
        <v>2023</v>
      </c>
      <c r="I29" s="592"/>
      <c r="J29" s="601">
        <f>IF(ISNUMBER(Regressions!K4), Regressions!K4, "-")</f>
        <v>2023</v>
      </c>
      <c r="K29" s="602">
        <f>J29</f>
        <v>2023</v>
      </c>
      <c r="L29" s="602">
        <f>K29</f>
        <v>2023</v>
      </c>
      <c r="M29" s="602">
        <f>L29</f>
        <v>2023</v>
      </c>
      <c r="N29" s="602">
        <f>M29</f>
        <v>2023</v>
      </c>
      <c r="O29" s="602">
        <f>M29</f>
        <v>2023</v>
      </c>
      <c r="P29" s="596"/>
      <c r="Q29" s="603">
        <f>IF(ISNUMBER(Regressions!T4), Regressions!T4, "-")</f>
        <v>2023</v>
      </c>
      <c r="R29" s="604">
        <f>Q29</f>
        <v>2023</v>
      </c>
      <c r="S29" s="604">
        <f>R29</f>
        <v>2023</v>
      </c>
      <c r="T29" s="604">
        <f>S29</f>
        <v>2023</v>
      </c>
      <c r="U29" s="604">
        <f>T29</f>
        <v>2023</v>
      </c>
      <c r="V29" s="605">
        <f>T29</f>
        <v>2023</v>
      </c>
      <c r="AM29" s="573"/>
      <c r="AN29" s="573"/>
      <c r="AO29" s="573"/>
      <c r="AP29" s="573"/>
      <c r="AQ29" s="573"/>
      <c r="AR29" s="573"/>
      <c r="AS29" s="573"/>
      <c r="AT29" s="573"/>
      <c r="AU29" s="573"/>
    </row>
    <row xmlns:x14ac="http://schemas.microsoft.com/office/spreadsheetml/2009/9/ac" r="30" x14ac:dyDescent="0.2">
      <c r="B30" s="606" t="s">
        <v>156</v>
      </c>
      <c r="C30" s="607">
        <f>IF(ISNUMBER(Regressions!C4), Regressions!C4, 0.0000000001)</f>
        <v>1E-10</v>
      </c>
      <c r="D30" s="607">
        <f>IF(ISNUMBER(Regressions!D4), Regressions!D4, 0.0000000001)</f>
        <v>1E-10</v>
      </c>
      <c r="E30" s="607">
        <f>IF(ISNUMBER(Regressions!E4), Regressions!E4, 0.0000000001)</f>
        <v>1E-10</v>
      </c>
      <c r="F30" s="607">
        <f>IF(ISNUMBER(Regressions!F4), Regressions!F4, 0.0000000001)</f>
        <v>1E-10</v>
      </c>
      <c r="G30" s="607">
        <f>IF(ISNUMBER(Regressions!G4), Regressions!G4, 0.0000000001)</f>
        <v>1E-10</v>
      </c>
      <c r="H30" s="607">
        <f>IF(ISNUMBER(Regressions!H4), Regressions!H4, 0.0000000001)</f>
        <v>1E-10</v>
      </c>
      <c r="I30" s="608" t="s">
        <v>156</v>
      </c>
      <c r="J30" s="607">
        <f>IF(ISNUMBER(Regressions!L4), Regressions!L4,0.0000000001)</f>
        <v>1E-10</v>
      </c>
      <c r="K30" s="607">
        <f>IF(ISNUMBER(Regressions!M4), Regressions!M4,0.0000000001)</f>
        <v>1E-10</v>
      </c>
      <c r="L30" s="607">
        <f>IF(ISNUMBER(Regressions!N4), Regressions!N4,0.0000000001)</f>
        <v>1E-10</v>
      </c>
      <c r="M30" s="607">
        <f>IF(ISNUMBER(Regressions!O4), Regressions!O4,0.0000000001)</f>
        <v>1E-10</v>
      </c>
      <c r="N30" s="607">
        <f>IF(ISNUMBER(Regressions!P4), Regressions!P4,0.0000000001)</f>
        <v>1E-10</v>
      </c>
      <c r="O30" s="607">
        <f>IF(ISNUMBER(Regressions!Q4), Regressions!Q4,0.0000000001)</f>
        <v>1E-10</v>
      </c>
      <c r="P30" s="609" t="s">
        <v>156</v>
      </c>
      <c r="Q30" s="607">
        <f>IF(ISNUMBER(Regressions!U4), Regressions!U4,0.0000000001)</f>
        <v>1E-10</v>
      </c>
      <c r="R30" s="607">
        <f>IF(ISNUMBER(Regressions!V4), Regressions!V4,0.0000000001)</f>
        <v>1E-10</v>
      </c>
      <c r="S30" s="607">
        <f>IF(ISNUMBER(Regressions!W4), Regressions!W4,0.0000000001)</f>
        <v>1E-10</v>
      </c>
      <c r="T30" s="607">
        <f>IF(ISNUMBER(Regressions!X4), Regressions!X4,0.0000000001)</f>
        <v>1E-10</v>
      </c>
      <c r="U30" s="607">
        <f>IF(ISNUMBER(Regressions!Y4), Regressions!Y4,0.0000000001)</f>
        <v>1E-10</v>
      </c>
      <c r="V30" s="610">
        <f>IF(ISNUMBER(Regressions!Z4), Regressions!Z4,0.0000000001)</f>
        <v>1E-10</v>
      </c>
      <c r="AM30" s="573"/>
      <c r="AN30" s="573"/>
      <c r="AO30" s="573"/>
      <c r="AP30" s="573"/>
      <c r="AQ30" s="573"/>
      <c r="AR30" s="573"/>
      <c r="AS30" s="573"/>
      <c r="AT30" s="573"/>
      <c r="AU30" s="573"/>
    </row>
    <row xmlns:x14ac="http://schemas.microsoft.com/office/spreadsheetml/2009/9/ac" r="31" x14ac:dyDescent="0.2">
      <c r="B31" s="611" t="s">
        <v>157</v>
      </c>
      <c r="C31" s="607">
        <f>IF(ISNUMBER(Regressions!C5), Regressions!C5, 0.0000000001)</f>
        <v>1E-10</v>
      </c>
      <c r="D31" s="607">
        <f>IF(ISNUMBER(Regressions!D5), Regressions!D5, 0.0000000001)</f>
        <v>1E-10</v>
      </c>
      <c r="E31" s="607">
        <f>IF(ISNUMBER(Regressions!E5), Regressions!E5, 0.0000000001)</f>
        <v>1E-10</v>
      </c>
      <c r="F31" s="607">
        <f>IF(ISNUMBER(Regressions!F5), Regressions!F5, 0.0000000001)</f>
        <v>1E-10</v>
      </c>
      <c r="G31" s="607">
        <f>IF(ISNUMBER(Regressions!G5), Regressions!G5, 0.0000000001)</f>
        <v>1E-10</v>
      </c>
      <c r="H31" s="607">
        <f>IF(ISNUMBER(Regressions!H5), Regressions!H5, 0.0000000001)</f>
        <v>1E-10</v>
      </c>
      <c r="I31" s="612" t="s">
        <v>157</v>
      </c>
      <c r="J31" s="607">
        <f>IF(ISNUMBER(Regressions!L5), Regressions!L5,0.0000000001)</f>
        <v>1E-10</v>
      </c>
      <c r="K31" s="607">
        <f>IF(ISNUMBER(Regressions!M5), Regressions!M5,0.0000000001)</f>
        <v>1E-10</v>
      </c>
      <c r="L31" s="607">
        <f>IF(ISNUMBER(Regressions!N5), Regressions!N5,0.0000000001)</f>
        <v>1E-10</v>
      </c>
      <c r="M31" s="607">
        <f>IF(ISNUMBER(Regressions!O5), Regressions!O5,0.0000000001)</f>
        <v>1E-10</v>
      </c>
      <c r="N31" s="607">
        <f>IF(ISNUMBER(Regressions!P5), Regressions!P5,0.0000000001)</f>
        <v>1E-10</v>
      </c>
      <c r="O31" s="607">
        <f>IF(ISNUMBER(Regressions!Q5), Regressions!Q5,0.0000000001)</f>
        <v>1E-10</v>
      </c>
      <c r="P31" s="613" t="s">
        <v>157</v>
      </c>
      <c r="Q31" s="607">
        <f>IF(ISNUMBER(Regressions!U5), Regressions!U5,0.0000000001)</f>
        <v>1E-10</v>
      </c>
      <c r="R31" s="607">
        <f>IF(ISNUMBER(Regressions!V5), Regressions!V5,0.0000000001)</f>
        <v>1E-10</v>
      </c>
      <c r="S31" s="607">
        <f>IF(ISNUMBER(Regressions!W5), Regressions!W5,0.0000000001)</f>
        <v>1E-10</v>
      </c>
      <c r="T31" s="607">
        <f>IF(ISNUMBER(Regressions!X5), Regressions!X5,0.0000000001)</f>
        <v>1E-10</v>
      </c>
      <c r="U31" s="607">
        <f>IF(ISNUMBER(Regressions!Y5), Regressions!Y5,0.0000000001)</f>
        <v>1E-10</v>
      </c>
      <c r="V31" s="610">
        <f>IF(ISNUMBER(Regressions!Z5), Regressions!Z5,0.0000000001)</f>
        <v>1E-10</v>
      </c>
      <c r="AM31" s="573"/>
      <c r="AN31" s="573"/>
      <c r="AO31" s="573"/>
      <c r="AP31" s="573"/>
      <c r="AQ31" s="573"/>
      <c r="AR31" s="573"/>
      <c r="AS31" s="573"/>
      <c r="AT31" s="573"/>
      <c r="AU31" s="573"/>
    </row>
    <row xmlns:x14ac="http://schemas.microsoft.com/office/spreadsheetml/2009/9/ac" r="32" x14ac:dyDescent="0.2">
      <c r="B32" s="611" t="s">
        <v>155</v>
      </c>
      <c r="C32" s="607">
        <f>IF(ISNUMBER(Regressions!C6), Regressions!C6, 0.0000000001)</f>
        <v>0</v>
      </c>
      <c r="D32" s="607">
        <f>IF(ISNUMBER(Regressions!D6), Regressions!D6, 0.0000000001)</f>
        <v>1E-10</v>
      </c>
      <c r="E32" s="607">
        <f>IF(ISNUMBER(Regressions!E6), Regressions!E6, 0.0000000001)</f>
        <v>1E-10</v>
      </c>
      <c r="F32" s="607">
        <f>IF(ISNUMBER(Regressions!F6), Regressions!F6, 0.0000000001)</f>
        <v>1E-10</v>
      </c>
      <c r="G32" s="607">
        <f>IF(ISNUMBER(Regressions!G6), Regressions!G6, 0.0000000001)</f>
        <v>0.34533857140000002</v>
      </c>
      <c r="H32" s="607">
        <f>IF(ISNUMBER(Regressions!H6), Regressions!H6, 0.0000000001)</f>
        <v>1.092536379</v>
      </c>
      <c r="I32" s="614" t="s">
        <v>155</v>
      </c>
      <c r="J32" s="607">
        <f>IF(ISNUMBER(Regressions!L6), Regressions!L6,0.0000000001)</f>
        <v>1E-10</v>
      </c>
      <c r="K32" s="607">
        <f>IF(ISNUMBER(Regressions!M6), Regressions!M6,0.0000000001)</f>
        <v>1E-10</v>
      </c>
      <c r="L32" s="607">
        <f>IF(ISNUMBER(Regressions!N6), Regressions!N6,0.0000000001)</f>
        <v>1E-10</v>
      </c>
      <c r="M32" s="607">
        <f>IF(ISNUMBER(Regressions!O6), Regressions!O6,0.0000000001)</f>
        <v>1E-10</v>
      </c>
      <c r="N32" s="607">
        <f>IF(ISNUMBER(Regressions!P6), Regressions!P6,0.0000000001)</f>
        <v>0.25185571429999998</v>
      </c>
      <c r="O32" s="607">
        <f>IF(ISNUMBER(Regressions!Q6), Regressions!Q6,0.0000000001)</f>
        <v>1.3680297509999999</v>
      </c>
      <c r="P32" s="615" t="s">
        <v>155</v>
      </c>
      <c r="Q32" s="607">
        <f>IF(ISNUMBER(Regressions!U6), Regressions!U6,0.0000000001)</f>
        <v>1.3647427329999999</v>
      </c>
      <c r="R32" s="607">
        <f>IF(ISNUMBER(Regressions!V6), Regressions!V6,0.0000000001)</f>
        <v>1E-10</v>
      </c>
      <c r="S32" s="607">
        <f>IF(ISNUMBER(Regressions!W6), Regressions!W6,0.0000000001)</f>
        <v>1E-10</v>
      </c>
      <c r="T32" s="607">
        <f>IF(ISNUMBER(Regressions!X6), Regressions!X6,0.0000000001)</f>
        <v>1E-10</v>
      </c>
      <c r="U32" s="607">
        <f>IF(ISNUMBER(Regressions!Y6), Regressions!Y6,0.0000000001)</f>
        <v>1.556325</v>
      </c>
      <c r="V32" s="610">
        <f>IF(ISNUMBER(Regressions!Z6), Regressions!Z6,0.0000000001)</f>
        <v>1.1701079430000001</v>
      </c>
      <c r="AM32" s="573"/>
      <c r="AN32" s="573"/>
      <c r="AO32" s="573"/>
      <c r="AP32" s="573"/>
      <c r="AQ32" s="573"/>
      <c r="AR32" s="573"/>
      <c r="AS32" s="573"/>
      <c r="AT32" s="573"/>
      <c r="AU32" s="573"/>
    </row>
    <row xmlns:x14ac="http://schemas.microsoft.com/office/spreadsheetml/2009/9/ac" r="33" ht="15.75" thickBot="true" x14ac:dyDescent="0.25">
      <c r="B33" s="616" t="s">
        <v>206</v>
      </c>
      <c r="C33" s="617">
        <f>IF(ISNUMBER(Regressions!C7), Regressions!C7, 0.0000000001)</f>
        <v>100</v>
      </c>
      <c r="D33" s="617">
        <f>IF(ISNUMBER(Regressions!D7), Regressions!D7, 0.0000000001)</f>
        <v>100</v>
      </c>
      <c r="E33" s="617">
        <f>IF(ISNUMBER(Regressions!E7), Regressions!E7, 0.0000000001)</f>
        <v>100</v>
      </c>
      <c r="F33" s="617">
        <f>IF(ISNUMBER(Regressions!F7), Regressions!F7, 0.0000000001)</f>
        <v>100</v>
      </c>
      <c r="G33" s="617">
        <f>IF(ISNUMBER(Regressions!G7), Regressions!G7, 0.0000000001)</f>
        <v>99.654661430000004</v>
      </c>
      <c r="H33" s="617">
        <f>IF(ISNUMBER(Regressions!H7), Regressions!H7, 0.0000000001)</f>
        <v>98.907463620000001</v>
      </c>
      <c r="I33" s="618" t="s">
        <v>206</v>
      </c>
      <c r="J33" s="619">
        <f>IF(ISNUMBER(Regressions!L7), Regressions!L7,0.0000000001)</f>
        <v>100</v>
      </c>
      <c r="K33" s="617">
        <f>IF(ISNUMBER(Regressions!M7), Regressions!M7,0.0000000001)</f>
        <v>100</v>
      </c>
      <c r="L33" s="617">
        <f>IF(ISNUMBER(Regressions!N7), Regressions!N7,0.0000000001)</f>
        <v>100</v>
      </c>
      <c r="M33" s="617">
        <f>IF(ISNUMBER(Regressions!O7), Regressions!O7,0.0000000001)</f>
        <v>100</v>
      </c>
      <c r="N33" s="617">
        <f>IF(ISNUMBER(Regressions!P7), Regressions!P7,0.0000000001)</f>
        <v>99.748144289999999</v>
      </c>
      <c r="O33" s="617">
        <f>IF(ISNUMBER(Regressions!Q7), Regressions!Q7,0.0000000001)</f>
        <v>98.631970249999995</v>
      </c>
      <c r="P33" s="620" t="s">
        <v>206</v>
      </c>
      <c r="Q33" s="619">
        <f>IF(ISNUMBER(Regressions!U7), Regressions!U7,0.0000000001)</f>
        <v>98.635257269999997</v>
      </c>
      <c r="R33" s="619">
        <f>IF(ISNUMBER(Regressions!V7), Regressions!V7,0.0000000001)</f>
        <v>100</v>
      </c>
      <c r="S33" s="617">
        <f>IF(ISNUMBER(Regressions!W7), Regressions!W7,0.0000000001)</f>
        <v>100</v>
      </c>
      <c r="T33" s="617">
        <f>IF(ISNUMBER(Regressions!X7), Regressions!X7,0.0000000001)</f>
        <v>100</v>
      </c>
      <c r="U33" s="617">
        <f>IF(ISNUMBER(Regressions!Y7), Regressions!Y7,0.0000000001)</f>
        <v>98.443674999999999</v>
      </c>
      <c r="V33" s="621">
        <f>IF(ISNUMBER(Regressions!Z7), Regressions!Z7,0.0000000001)</f>
        <v>98.829892060000006</v>
      </c>
    </row>
    <row xmlns:x14ac="http://schemas.microsoft.com/office/spreadsheetml/2009/9/ac" r="34" x14ac:dyDescent="0.2">
      <c r="B34" s="622" t="s">
        <v>254</v>
      </c>
    </row>
    <row xmlns:x14ac="http://schemas.microsoft.com/office/spreadsheetml/2009/9/ac" r="35" ht="6" customHeight="true" x14ac:dyDescent="0.2"/>
    <row xmlns:x14ac="http://schemas.microsoft.com/office/spreadsheetml/2009/9/ac" r="36" s="573" customFormat="true" ht="50.1" customHeight="true" x14ac:dyDescent="0.2">
      <c r="B36" s="623" t="s">
        <v>35</v>
      </c>
      <c r="C36" s="624" t="s">
        <v>260</v>
      </c>
      <c r="D36" s="624"/>
      <c r="E36" s="624"/>
      <c r="F36" s="624"/>
      <c r="G36" s="624"/>
      <c r="H36" s="624"/>
      <c r="I36" s="623" t="s">
        <v>35</v>
      </c>
      <c r="J36" s="625" t="s">
        <v>261</v>
      </c>
      <c r="K36" s="626"/>
      <c r="L36" s="626"/>
      <c r="M36" s="626"/>
      <c r="N36" s="626"/>
      <c r="O36" s="626"/>
      <c r="P36" s="623" t="s">
        <v>35</v>
      </c>
      <c r="Q36" s="627" t="s">
        <v>262</v>
      </c>
      <c r="R36" s="627"/>
      <c r="S36" s="627"/>
      <c r="T36" s="627"/>
      <c r="U36" s="627"/>
      <c r="V36" s="627"/>
    </row>
    <row xmlns:x14ac="http://schemas.microsoft.com/office/spreadsheetml/2009/9/ac" r="37" ht="50.1" customHeight="true" x14ac:dyDescent="0.2">
      <c r="B37" s="623" t="s">
        <v>36</v>
      </c>
      <c r="C37" s="628" t="s">
        <v>263</v>
      </c>
      <c r="D37" s="628"/>
      <c r="E37" s="628"/>
      <c r="F37" s="628"/>
      <c r="G37" s="628"/>
      <c r="H37" s="628"/>
      <c r="I37" s="623" t="s">
        <v>36</v>
      </c>
      <c r="J37" s="628" t="s">
        <v>264</v>
      </c>
      <c r="K37" s="628"/>
      <c r="L37" s="628"/>
      <c r="M37" s="628"/>
      <c r="N37" s="628"/>
      <c r="O37" s="628"/>
      <c r="P37" s="623" t="s">
        <v>36</v>
      </c>
      <c r="Q37" s="628" t="s">
        <v>265</v>
      </c>
      <c r="R37" s="628"/>
      <c r="S37" s="628"/>
      <c r="T37" s="628"/>
      <c r="U37" s="628"/>
      <c r="V37" s="628"/>
    </row>
    <row xmlns:x14ac="http://schemas.microsoft.com/office/spreadsheetml/2009/9/ac" r="38" ht="50.1" customHeight="true" x14ac:dyDescent="0.2">
      <c r="B38" s="623" t="s">
        <v>37</v>
      </c>
      <c r="C38" s="629" t="s">
        <v>266</v>
      </c>
      <c r="D38" s="629"/>
      <c r="E38" s="629"/>
      <c r="F38" s="629"/>
      <c r="G38" s="629"/>
      <c r="H38" s="629"/>
      <c r="I38" s="623" t="s">
        <v>37</v>
      </c>
      <c r="J38" s="629" t="s">
        <v>267</v>
      </c>
      <c r="K38" s="629"/>
      <c r="L38" s="629"/>
      <c r="M38" s="629"/>
      <c r="N38" s="629"/>
      <c r="O38" s="629"/>
      <c r="P38" s="623" t="s">
        <v>37</v>
      </c>
      <c r="Q38" s="629" t="s">
        <v>268</v>
      </c>
      <c r="R38" s="629"/>
      <c r="S38" s="629"/>
      <c r="T38" s="629"/>
      <c r="U38" s="629"/>
      <c r="V38" s="629"/>
    </row>
    <row xmlns:x14ac="http://schemas.microsoft.com/office/spreadsheetml/2009/9/ac" r="39" ht="50.1" customHeight="true" x14ac:dyDescent="0.2">
      <c r="B39" s="623" t="s">
        <v>206</v>
      </c>
      <c r="C39" s="630" t="s">
        <v>269</v>
      </c>
      <c r="D39" s="630"/>
      <c r="E39" s="630"/>
      <c r="F39" s="630"/>
      <c r="G39" s="630"/>
      <c r="H39" s="630"/>
      <c r="I39" s="623" t="s">
        <v>206</v>
      </c>
      <c r="J39" s="630" t="s">
        <v>269</v>
      </c>
      <c r="K39" s="630"/>
      <c r="L39" s="630"/>
      <c r="M39" s="630"/>
      <c r="N39" s="630"/>
      <c r="O39" s="630"/>
      <c r="P39" s="623" t="s">
        <v>206</v>
      </c>
      <c r="Q39" s="630" t="s">
        <v>269</v>
      </c>
      <c r="R39" s="630"/>
      <c r="S39" s="630"/>
      <c r="T39" s="630"/>
      <c r="U39" s="630"/>
      <c r="V39" s="63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254</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254</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254</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35" t="s">
        <v>26</v>
      </c>
      <c r="E4" s="136" t="s">
        <v>20</v>
      </c>
      <c r="F4" s="137" t="s">
        <v>122</v>
      </c>
      <c r="G4" s="135" t="s">
        <v>26</v>
      </c>
      <c r="H4" s="136" t="s">
        <v>20</v>
      </c>
      <c r="I4" s="137" t="s">
        <v>122</v>
      </c>
      <c r="J4" s="135" t="s">
        <v>26</v>
      </c>
      <c r="K4" s="136" t="s">
        <v>20</v>
      </c>
      <c r="L4" s="137" t="s">
        <v>122</v>
      </c>
      <c r="M4" s="135" t="s">
        <v>26</v>
      </c>
      <c r="N4" s="136" t="s">
        <v>20</v>
      </c>
      <c r="O4" s="137" t="s">
        <v>122</v>
      </c>
      <c r="P4" s="135" t="s">
        <v>26</v>
      </c>
      <c r="Q4" s="136" t="s">
        <v>20</v>
      </c>
      <c r="R4" s="137" t="s">
        <v>122</v>
      </c>
      <c r="S4" s="135" t="s">
        <v>26</v>
      </c>
      <c r="T4" s="136" t="s">
        <v>20</v>
      </c>
      <c r="U4" s="138" t="s">
        <v>122</v>
      </c>
      <c r="V4" s="139" t="s">
        <v>26</v>
      </c>
      <c r="W4" s="140" t="s">
        <v>20</v>
      </c>
      <c r="X4" s="140" t="s">
        <v>22</v>
      </c>
      <c r="Y4" s="140" t="s">
        <v>30</v>
      </c>
      <c r="Z4" s="142" t="s">
        <v>123</v>
      </c>
      <c r="AA4" s="139" t="s">
        <v>26</v>
      </c>
      <c r="AB4" s="140" t="s">
        <v>20</v>
      </c>
      <c r="AC4" s="140" t="s">
        <v>22</v>
      </c>
      <c r="AD4" s="140" t="s">
        <v>30</v>
      </c>
      <c r="AE4" s="142" t="s">
        <v>123</v>
      </c>
      <c r="AF4" s="139" t="s">
        <v>26</v>
      </c>
      <c r="AG4" s="140" t="s">
        <v>20</v>
      </c>
      <c r="AH4" s="140" t="s">
        <v>22</v>
      </c>
      <c r="AI4" s="140" t="s">
        <v>30</v>
      </c>
      <c r="AJ4" s="142" t="s">
        <v>123</v>
      </c>
      <c r="AK4" s="139" t="s">
        <v>26</v>
      </c>
      <c r="AL4" s="140" t="s">
        <v>20</v>
      </c>
      <c r="AM4" s="140" t="s">
        <v>22</v>
      </c>
      <c r="AN4" s="140" t="s">
        <v>30</v>
      </c>
      <c r="AO4" s="142" t="s">
        <v>123</v>
      </c>
      <c r="AP4" s="139" t="s">
        <v>26</v>
      </c>
      <c r="AQ4" s="140" t="s">
        <v>20</v>
      </c>
      <c r="AR4" s="140" t="s">
        <v>22</v>
      </c>
      <c r="AS4" s="140" t="s">
        <v>30</v>
      </c>
      <c r="AT4" s="142" t="s">
        <v>123</v>
      </c>
      <c r="AU4" s="139" t="s">
        <v>26</v>
      </c>
      <c r="AV4" s="140" t="s">
        <v>20</v>
      </c>
      <c r="AW4" s="140" t="s">
        <v>22</v>
      </c>
      <c r="AX4" s="140" t="s">
        <v>30</v>
      </c>
      <c r="AY4" s="143" t="s">
        <v>123</v>
      </c>
      <c r="AZ4" s="144" t="s">
        <v>26</v>
      </c>
      <c r="BA4" s="145" t="s">
        <v>142</v>
      </c>
      <c r="BB4" s="146" t="s">
        <v>144</v>
      </c>
      <c r="BC4" s="144" t="s">
        <v>26</v>
      </c>
      <c r="BD4" s="145" t="s">
        <v>142</v>
      </c>
      <c r="BE4" s="146" t="s">
        <v>144</v>
      </c>
      <c r="BF4" s="144" t="s">
        <v>26</v>
      </c>
      <c r="BG4" s="145" t="s">
        <v>142</v>
      </c>
      <c r="BH4" s="146" t="s">
        <v>144</v>
      </c>
      <c r="BI4" s="144" t="s">
        <v>26</v>
      </c>
      <c r="BJ4" s="145" t="s">
        <v>142</v>
      </c>
      <c r="BK4" s="146" t="s">
        <v>144</v>
      </c>
      <c r="BL4" s="144" t="s">
        <v>26</v>
      </c>
      <c r="BM4" s="145" t="s">
        <v>142</v>
      </c>
      <c r="BN4" s="146" t="s">
        <v>144</v>
      </c>
      <c r="BO4" s="144" t="s">
        <v>26</v>
      </c>
      <c r="BP4" s="145" t="s">
        <v>142</v>
      </c>
      <c r="BQ4" s="146" t="s">
        <v>144</v>
      </c>
    </row>
    <row xmlns:x14ac="http://schemas.microsoft.com/office/spreadsheetml/2009/9/ac" r="5" ht="48" hidden="true" x14ac:dyDescent="0.2">
      <c r="A5" s="43" t="s">
        <v>40</v>
      </c>
      <c r="B5" s="43" t="s">
        <v>41</v>
      </c>
      <c r="C5" s="43" t="s">
        <v>42</v>
      </c>
      <c r="D5" s="135" t="s">
        <v>136</v>
      </c>
      <c r="E5" s="136" t="s">
        <v>43</v>
      </c>
      <c r="F5" s="137" t="s">
        <v>187</v>
      </c>
      <c r="G5" s="135" t="s">
        <v>137</v>
      </c>
      <c r="H5" s="136" t="s">
        <v>44</v>
      </c>
      <c r="I5" s="137" t="s">
        <v>188</v>
      </c>
      <c r="J5" s="135" t="s">
        <v>138</v>
      </c>
      <c r="K5" s="136" t="s">
        <v>45</v>
      </c>
      <c r="L5" s="137" t="s">
        <v>189</v>
      </c>
      <c r="M5" s="135" t="s">
        <v>139</v>
      </c>
      <c r="N5" s="136" t="s">
        <v>87</v>
      </c>
      <c r="O5" s="137" t="s">
        <v>190</v>
      </c>
      <c r="P5" s="135" t="s">
        <v>140</v>
      </c>
      <c r="Q5" s="136" t="s">
        <v>88</v>
      </c>
      <c r="R5" s="137" t="s">
        <v>191</v>
      </c>
      <c r="S5" s="135" t="s">
        <v>141</v>
      </c>
      <c r="T5" s="136" t="s">
        <v>89</v>
      </c>
      <c r="U5" s="138" t="s">
        <v>192</v>
      </c>
      <c r="V5" s="139" t="s">
        <v>130</v>
      </c>
      <c r="W5" s="140" t="s">
        <v>46</v>
      </c>
      <c r="X5" s="141" t="s">
        <v>66</v>
      </c>
      <c r="Y5" s="141" t="s">
        <v>67</v>
      </c>
      <c r="Z5" s="142" t="s">
        <v>193</v>
      </c>
      <c r="AA5" s="139" t="s">
        <v>131</v>
      </c>
      <c r="AB5" s="140" t="s">
        <v>47</v>
      </c>
      <c r="AC5" s="141" t="s">
        <v>68</v>
      </c>
      <c r="AD5" s="141" t="s">
        <v>69</v>
      </c>
      <c r="AE5" s="142" t="s">
        <v>194</v>
      </c>
      <c r="AF5" s="139" t="s">
        <v>132</v>
      </c>
      <c r="AG5" s="140" t="s">
        <v>48</v>
      </c>
      <c r="AH5" s="141" t="s">
        <v>70</v>
      </c>
      <c r="AI5" s="141" t="s">
        <v>71</v>
      </c>
      <c r="AJ5" s="142" t="s">
        <v>195</v>
      </c>
      <c r="AK5" s="139" t="s">
        <v>133</v>
      </c>
      <c r="AL5" s="140" t="s">
        <v>72</v>
      </c>
      <c r="AM5" s="141" t="s">
        <v>73</v>
      </c>
      <c r="AN5" s="141" t="s">
        <v>74</v>
      </c>
      <c r="AO5" s="142" t="s">
        <v>196</v>
      </c>
      <c r="AP5" s="139" t="s">
        <v>134</v>
      </c>
      <c r="AQ5" s="140" t="s">
        <v>75</v>
      </c>
      <c r="AR5" s="141" t="s">
        <v>76</v>
      </c>
      <c r="AS5" s="141" t="s">
        <v>77</v>
      </c>
      <c r="AT5" s="142" t="s">
        <v>197</v>
      </c>
      <c r="AU5" s="139" t="s">
        <v>135</v>
      </c>
      <c r="AV5" s="140" t="s">
        <v>78</v>
      </c>
      <c r="AW5" s="141" t="s">
        <v>79</v>
      </c>
      <c r="AX5" s="141" t="s">
        <v>80</v>
      </c>
      <c r="AY5" s="143" t="s">
        <v>198</v>
      </c>
      <c r="AZ5" s="144" t="s">
        <v>81</v>
      </c>
      <c r="BA5" s="145" t="s">
        <v>115</v>
      </c>
      <c r="BB5" s="146" t="s">
        <v>199</v>
      </c>
      <c r="BC5" s="144" t="s">
        <v>86</v>
      </c>
      <c r="BD5" s="145" t="s">
        <v>116</v>
      </c>
      <c r="BE5" s="146" t="s">
        <v>200</v>
      </c>
      <c r="BF5" s="144" t="s">
        <v>85</v>
      </c>
      <c r="BG5" s="145" t="s">
        <v>117</v>
      </c>
      <c r="BH5" s="146" t="s">
        <v>201</v>
      </c>
      <c r="BI5" s="144" t="s">
        <v>84</v>
      </c>
      <c r="BJ5" s="145" t="s">
        <v>118</v>
      </c>
      <c r="BK5" s="146" t="s">
        <v>202</v>
      </c>
      <c r="BL5" s="144" t="s">
        <v>83</v>
      </c>
      <c r="BM5" s="145" t="s">
        <v>119</v>
      </c>
      <c r="BN5" s="146" t="s">
        <v>203</v>
      </c>
      <c r="BO5" s="144" t="s">
        <v>82</v>
      </c>
      <c r="BP5" s="145" t="s">
        <v>120</v>
      </c>
      <c r="BQ5" s="146" t="s">
        <v>204</v>
      </c>
    </row>
    <row xmlns:x14ac="http://schemas.microsoft.com/office/spreadsheetml/2009/9/ac" r="6" x14ac:dyDescent="0.2">
      <c r="A6" s="332" t="str">
        <f>+RIGHT('Data Summary'!A6,LEN('Data Summary'!A6)-9)</f>
        <v>EMIS</v>
      </c>
      <c r="B6" s="36" t="str">
        <f>+IF(ISTEXT('Data Summary'!B6),'Data Summary'!B6,"")</f>
        <v>EMIS</v>
      </c>
      <c r="C6" s="331">
        <f>+VALUE('Data Summary'!C6)</f>
        <v>2011</v>
      </c>
      <c r="D6" s="96" t="e">
        <f>+IF(AND(ISNUMBER('Water Data'!D4),'Data Summary'!BS6="Yes"),100-'Water Data'!D4,NA())</f>
        <v>#N/A</v>
      </c>
      <c r="E6" s="96">
        <f>+IF(AND(ISNUMBER('Water Data'!D6),'Data Summary'!BT6="Yes"),'Water Data'!D6,NA())</f>
        <v>94.1</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f>+IF(AND(ISNUMBER('Sanitation Data'!D6),'Data Summary'!CL6="Yes"),'Sanitation Data'!D6,NA())</f>
        <v>54.7</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2" t="str">
        <f ca="true">+RIGHT('Data Summary'!A7,LEN('Data Summary'!A7)-9)</f>
        <v>EMIS</v>
      </c>
      <c r="B7" s="36" t="str">
        <f ca="true">+IF(ISTEXT('Data Summary'!B7),'Data Summary'!B7,"")</f>
        <v>EMIS</v>
      </c>
      <c r="C7" s="331">
        <f ca="true">+VALUE('Data Summary'!C7)</f>
        <v>2012</v>
      </c>
      <c r="D7" s="96" t="e">
        <f ca="true">+IF(AND(ISNUMBER(OFFSET('Water Data'!$D$4,0,10*ROW('Water Data'!D1))),'Data Summary'!BS7="Yes"),100-OFFSET('Water Data'!$D$4,0,10*ROW('Water Data'!D1)),NA())</f>
        <v>#N/A</v>
      </c>
      <c r="E7" s="96">
        <f ca="true">+IF(AND(ISNUMBER(OFFSET('Water Data'!$D$6,0,10*ROW('Water Data'!D1))),'Data Summary'!BT7="Yes"),OFFSET('Water Data'!$D$6,0,10*ROW('Water Data'!D1)),NA())</f>
        <v>97.5</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f ca="true">+IF(AND(ISNUMBER(OFFSET('Sanitation Data'!$D$6,0,10*ROW('Sanitation Data'!D1))),'Data Summary'!CL7="Yes"),OFFSET('Sanitation Data'!$D$6,0,10*ROW('Sanitation Data'!D1)),NA())</f>
        <v>57.9</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2" t="str">
        <f ca="true">+RIGHT('Data Summary'!A8,LEN('Data Summary'!A8)-9)</f>
        <v>EMIS</v>
      </c>
      <c r="B8" s="36" t="str">
        <f ca="true">+IF(ISTEXT('Data Summary'!B8),'Data Summary'!B8,"")</f>
        <v>EMIS</v>
      </c>
      <c r="C8" s="331">
        <f ca="true">+VALUE('Data Summary'!C8)</f>
        <v>2013</v>
      </c>
      <c r="D8" s="96" t="e">
        <f ca="true">+IF(AND(ISNUMBER(OFFSET('Water Data'!$D$4,0,10*ROW('Water Data'!D2))),'Data Summary'!BS8="Yes"),100-OFFSET('Water Data'!$D$4,0,10*ROW('Water Data'!D2)),NA())</f>
        <v>#N/A</v>
      </c>
      <c r="E8" s="96">
        <f ca="true">+IF(AND(ISNUMBER(OFFSET('Water Data'!$D$6,0,10*ROW('Water Data'!D2))),'Data Summary'!BT8="Yes"),OFFSET('Water Data'!$D$6,0,10*ROW('Water Data'!D2)),NA())</f>
        <v>98.7</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f ca="true">+IF(AND(ISNUMBER(OFFSET('Sanitation Data'!$D$6,0,10*ROW('Sanitation Data'!D2))),'Data Summary'!CL8="Yes"),OFFSET('Sanitation Data'!$D$6,0,10*ROW('Sanitation Data'!D2)),NA())</f>
        <v>61.6</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2" t="str">
        <f ca="true">+RIGHT('Data Summary'!A9,LEN('Data Summary'!A9)-9)</f>
        <v>UIS</v>
      </c>
      <c r="B9" s="36" t="str">
        <f ca="true">+IF(ISTEXT('Data Summary'!B9),'Data Summary'!B9,"")</f>
        <v>Other</v>
      </c>
      <c r="C9" s="331">
        <f ca="true">+VALUE('Data Summary'!C9)</f>
        <v>2016</v>
      </c>
      <c r="D9" s="96" t="e">
        <f ca="true">+IF(AND(ISNUMBER(OFFSET('Water Data'!$D$4,0,10*ROW('Water Data'!D3))),'Data Summary'!BS9="Yes"),100-OFFSET('Water Data'!$D$4,0,10*ROW('Water Data'!D3)),NA())</f>
        <v>#N/A</v>
      </c>
      <c r="E9" s="96">
        <f ca="true">+IF(AND(ISNUMBER(OFFSET('Water Data'!$D$6,0,10*ROW('Water Data'!D3))),'Data Summary'!BT9="Yes"),OFFSET('Water Data'!$D$6,0,10*ROW('Water Data'!D3)),NA())</f>
        <v>99.132919999999999</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99.132919999999999</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98.561340000000001</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98.561340000000001</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2" t="str">
        <f ca="true">+RIGHT('Data Summary'!A10,LEN('Data Summary'!A10)-9)</f>
        <v>UIS</v>
      </c>
      <c r="B10" s="36" t="str">
        <f ca="true">+IF(ISTEXT('Data Summary'!B10),'Data Summary'!B10,"")</f>
        <v>Other</v>
      </c>
      <c r="C10" s="331">
        <f ca="true">+VALUE('Data Summary'!C10)</f>
        <v>2017</v>
      </c>
      <c r="D10" s="96" t="e">
        <f ca="true">+IF(AND(ISNUMBER(OFFSET('Water Data'!$D$4,0,10*ROW('Water Data'!D4))),'Data Summary'!BS10="Yes"),100-OFFSET('Water Data'!$D$4,0,10*ROW('Water Data'!D4)),NA())</f>
        <v>#N/A</v>
      </c>
      <c r="E10" s="96">
        <f ca="true">+IF(AND(ISNUMBER(OFFSET('Water Data'!$D$6,0,10*ROW('Water Data'!D4))),'Data Summary'!BT10="Yes"),OFFSET('Water Data'!$D$6,0,10*ROW('Water Data'!D4)),NA())</f>
        <v>99.397450628349034</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99.253519999999995</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99.542306212586439</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99.273071000000002</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98.983860000000007</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99.564139999999995</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2" t="str">
        <f ca="true">+RIGHT('Data Summary'!A11,LEN('Data Summary'!A11)-9)</f>
        <v>UIS</v>
      </c>
      <c r="B11" s="36" t="str">
        <f ca="true">+IF(ISTEXT('Data Summary'!B11),'Data Summary'!B11,"")</f>
        <v>Other</v>
      </c>
      <c r="C11" s="331">
        <f ca="true">+VALUE('Data Summary'!C11)</f>
        <v>2018</v>
      </c>
      <c r="D11" s="96" t="e">
        <f ca="true">+IF(AND(ISNUMBER(OFFSET('Water Data'!$D$4,0,10*ROW('Water Data'!D5))),'Data Summary'!BS11="Yes"),100-OFFSET('Water Data'!$D$4,0,10*ROW('Water Data'!D5)),NA())</f>
        <v>#N/A</v>
      </c>
      <c r="E11" s="96">
        <f ca="true">+IF(AND(ISNUMBER(OFFSET('Water Data'!$D$6,0,10*ROW('Water Data'!D5))),'Data Summary'!BT11="Yes"),OFFSET('Water Data'!$D$6,0,10*ROW('Water Data'!D5)),NA())</f>
        <v>99.607193369674448</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99.559309999999996</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f ca="true">+IF(AND(ISNUMBER(OFFSET('Water Data'!$I$6,0,10*ROW('Water Data'!I5))),'Data Summary'!CI11="Yes"),OFFSET('Water Data'!$I$6,0,10*ROW('Water Data'!I5)),NA())</f>
        <v>99.656121022711133</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99.407104000000004</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99.355720000000005</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99.459599999999995</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f ca="true">+IF(AND(ISNUMBER(OFFSET('Hygiene Data'!$D$5,0,10*ROW('Hygiene Data'!D5))),'Data Summary'!DO11="Yes"),OFFSET('Hygiene Data'!$D$5,0,10*ROW('Hygiene Data'!D5)),NA())</f>
        <v>97.992866868394472</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f ca="true">+IF(AND(ISNUMBER(OFFSET('Hygiene Data'!$H$5,0,10*ROW('Hygiene Data'!H5))),'Data Summary'!EA11="Yes"),OFFSET('Hygiene Data'!$H$5,0,10*ROW('Hygiene Data'!H5)),NA())</f>
        <v>97.168419999999998</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f ca="true">+IF(AND(ISNUMBER(OFFSET('Hygiene Data'!$I$5,0,10*ROW('Hygiene Data'!I5))),'Data Summary'!ED11="Yes"),OFFSET('Hygiene Data'!$I$5,0,10*ROW('Hygiene Data'!I5)),NA())</f>
        <v>98.835294011643668</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2" t="str">
        <f ca="true">+RIGHT('Data Summary'!A12,LEN('Data Summary'!A12)-9)</f>
        <v>UIS</v>
      </c>
      <c r="B12" s="36" t="str">
        <f ca="true">+IF(ISTEXT('Data Summary'!B12),'Data Summary'!B12,"")</f>
        <v>Other</v>
      </c>
      <c r="C12" s="331">
        <f ca="true">+VALUE('Data Summary'!C12)</f>
        <v>2019</v>
      </c>
      <c r="D12" s="96" t="e">
        <f ca="true">+IF(AND(ISNUMBER(OFFSET('Water Data'!$D$4,0,10*ROW('Water Data'!D6))),'Data Summary'!BS12="Yes"),100-OFFSET('Water Data'!$D$4,0,10*ROW('Water Data'!D6)),NA())</f>
        <v>#N/A</v>
      </c>
      <c r="E12" s="96">
        <f ca="true">+IF(AND(ISNUMBER(OFFSET('Water Data'!$D$6,0,10*ROW('Water Data'!D6))),'Data Summary'!BT12="Yes"),OFFSET('Water Data'!$D$6,0,10*ROW('Water Data'!D6)),NA())</f>
        <v>99.667052174969868</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99.663809999999998</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f ca="true">+IF(AND(ISNUMBER(OFFSET('Water Data'!$I$6,0,10*ROW('Water Data'!I6))),'Data Summary'!CI12="Yes"),OFFSET('Water Data'!$I$6,0,10*ROW('Water Data'!I6)),NA())</f>
        <v>99.670400344662013</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99.486352181097203</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99.487669999999994</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99.4849912794337</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f ca="true">+IF(AND(ISNUMBER(OFFSET('Hygiene Data'!$D$5,0,10*ROW('Hygiene Data'!D6))),'Data Summary'!DO12="Yes"),OFFSET('Hygiene Data'!$D$5,0,10*ROW('Hygiene Data'!D6)),NA())</f>
        <v>98.74486797058627</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f ca="true">+IF(AND(ISNUMBER(OFFSET('Hygiene Data'!$H$5,0,10*ROW('Hygiene Data'!H6))),'Data Summary'!EA12="Yes"),OFFSET('Hygiene Data'!$H$5,0,10*ROW('Hygiene Data'!H6)),NA())</f>
        <v>98.378969999999995</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f ca="true">+IF(AND(ISNUMBER(OFFSET('Hygiene Data'!$I$5,0,10*ROW('Hygiene Data'!I6))),'Data Summary'!ED12="Yes"),OFFSET('Hygiene Data'!$I$5,0,10*ROW('Hygiene Data'!I6)),NA())</f>
        <v>99.122728051216129</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2" t="str">
        <f ca="true">+RIGHT('Data Summary'!A13,LEN('Data Summary'!A13)-9)</f>
        <v>UIS</v>
      </c>
      <c r="B13" s="36" t="str">
        <f ca="true">+IF(ISTEXT('Data Summary'!B13),'Data Summary'!B13,"")</f>
        <v>Other</v>
      </c>
      <c r="C13" s="331">
        <f ca="true">+VALUE('Data Summary'!C13)</f>
        <v>2020</v>
      </c>
      <c r="D13" s="96" t="e">
        <f ca="true">+IF(AND(ISNUMBER(OFFSET('Water Data'!$D$4,0,10*ROW('Water Data'!D7))),'Data Summary'!BS13="Yes"),100-OFFSET('Water Data'!$D$4,0,10*ROW('Water Data'!D7)),NA())</f>
        <v>#N/A</v>
      </c>
      <c r="E13" s="96">
        <f ca="true">+IF(AND(ISNUMBER(OFFSET('Water Data'!$D$6,0,10*ROW('Water Data'!D7))),'Data Summary'!BT13="Yes"),OFFSET('Water Data'!$D$6,0,10*ROW('Water Data'!D7)),NA())</f>
        <v>99.642798932541595</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99.63409</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99.651848597580923</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99.496518437554599</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99.522940000000006</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99.469063145094296</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f ca="true">+IF(AND(ISNUMBER(OFFSET('Hygiene Data'!$D$5,0,10*ROW('Hygiene Data'!D7))),'Data Summary'!DO13="Yes"),OFFSET('Hygiene Data'!$D$5,0,10*ROW('Hygiene Data'!D7)),NA())</f>
        <v>99.090260666495851</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f ca="true">+IF(AND(ISNUMBER(OFFSET('Hygiene Data'!$H$5,0,10*ROW('Hygiene Data'!H7))),'Data Summary'!EA13="Yes"),OFFSET('Hygiene Data'!$H$5,0,10*ROW('Hygiene Data'!H7)),NA())</f>
        <v>98.857309999999998</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f ca="true">+IF(AND(ISNUMBER(OFFSET('Hygiene Data'!$I$5,0,10*ROW('Hygiene Data'!I7))),'Data Summary'!ED13="Yes"),OFFSET('Hygiene Data'!$I$5,0,10*ROW('Hygiene Data'!I7)),NA())</f>
        <v>99.332325407772814</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2" t="str">
        <f ca="true">+RIGHT('Data Summary'!A14,LEN('Data Summary'!A14)-9)</f>
        <v>UIS</v>
      </c>
      <c r="B14" s="36" t="str">
        <f ca="true">+IF(ISTEXT('Data Summary'!B14),'Data Summary'!B14,"")</f>
        <v>Other</v>
      </c>
      <c r="C14" s="331">
        <f ca="true">+VALUE('Data Summary'!C14)</f>
        <v>2021</v>
      </c>
      <c r="D14" s="96" t="e">
        <f ca="true">+IF(AND(ISNUMBER(OFFSET('Water Data'!$D$4,0,10*ROW('Water Data'!D8))),'Data Summary'!BS14="Yes"),100-OFFSET('Water Data'!$D$4,0,10*ROW('Water Data'!D8)),NA())</f>
        <v>#N/A</v>
      </c>
      <c r="E14" s="96">
        <f ca="true">+IF(AND(ISNUMBER(OFFSET('Water Data'!$D$6,0,10*ROW('Water Data'!D8))),'Data Summary'!BT14="Yes"),OFFSET('Water Data'!$D$6,0,10*ROW('Water Data'!D8)),NA())</f>
        <v>98.902143078576913</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f ca="true">+IF(AND(ISNUMBER(OFFSET('Water Data'!$H$6,0,10*ROW('Water Data'!H8))),'Data Summary'!CF14="Yes"),OFFSET('Water Data'!$H$6,0,10*ROW('Water Data'!H8)),NA())</f>
        <v>99.63</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f ca="true">+IF(AND(ISNUMBER(OFFSET('Water Data'!$I$6,0,10*ROW('Water Data'!I8))),'Data Summary'!CI14="Yes"),OFFSET('Water Data'!$I$6,0,10*ROW('Water Data'!I8)),NA())</f>
        <v>98.144542911647378</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98.763209154947006</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99.55</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f ca="true">+IF(AND(ISNUMBER(OFFSET('Sanitation Data'!$I$4,0,10*ROW('Sanitation Data'!I8))),'Data Summary'!DJ14="Yes"),100-OFFSET('Sanitation Data'!$I$4,0,10*ROW('Sanitation Data'!I8)),NA())</f>
        <v>97.944266780413599</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f ca="true">+IF(AND(ISNUMBER(OFFSET('Hygiene Data'!$D$5,0,10*ROW('Hygiene Data'!D8))),'Data Summary'!DO14="Yes"),OFFSET('Hygiene Data'!$D$5,0,10*ROW('Hygiene Data'!D8)),NA())</f>
        <v>98.713033562767976</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f ca="true">+IF(AND(ISNUMBER(OFFSET('Hygiene Data'!$H$5,0,10*ROW('Hygiene Data'!H8))),'Data Summary'!EA14="Yes"),OFFSET('Hygiene Data'!$H$5,0,10*ROW('Hygiene Data'!H8)),NA())</f>
        <v>99.37</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f ca="true">+IF(AND(ISNUMBER(OFFSET('Hygiene Data'!$I$5,0,10*ROW('Hygiene Data'!I8))),'Data Summary'!ED14="Yes"),OFFSET('Hygiene Data'!$I$5,0,10*ROW('Hygiene Data'!I8)),NA())</f>
        <v>98.029220758541271</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2" t="str">
        <f ca="true">+RIGHT('Data Summary'!A15,LEN('Data Summary'!A15)-9)</f>
        <v>UIS</v>
      </c>
      <c r="B15" s="36" t="str">
        <f ca="true">+IF(ISTEXT('Data Summary'!B15),'Data Summary'!B15,"")</f>
        <v>Other</v>
      </c>
      <c r="C15" s="331">
        <f ca="true">+VALUE('Data Summary'!C15)</f>
        <v>2022</v>
      </c>
      <c r="D15" s="96" t="e">
        <f ca="true">+IF(AND(ISNUMBER(OFFSET('Water Data'!$D$4,0,10*ROW('Water Data'!D9))),'Data Summary'!BS15="Yes"),100-OFFSET('Water Data'!$D$4,0,10*ROW('Water Data'!D9)),NA())</f>
        <v>#N/A</v>
      </c>
      <c r="E15" s="96">
        <f ca="true">+IF(AND(ISNUMBER(OFFSET('Water Data'!$D$6,0,10*ROW('Water Data'!D9))),'Data Summary'!BT15="Yes"),OFFSET('Water Data'!$D$6,0,10*ROW('Water Data'!D9)),NA())</f>
        <v>99.425260628301601</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99.32</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99.5346132300362</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99.307085033109104</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99.29</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99.324834241444094</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f ca="true">+IF(AND(ISNUMBER(OFFSET('Hygiene Data'!$D$5,0,10*ROW('Hygiene Data'!D9))),'Data Summary'!DO15="Yes"),OFFSET('Hygiene Data'!$D$5,0,10*ROW('Hygiene Data'!D9)),NA())</f>
        <v>99.305069960958662</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99.19</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f ca="true">+IF(AND(ISNUMBER(OFFSET('Hygiene Data'!$I$5,0,10*ROW('Hygiene Data'!I9))),'Data Summary'!ED15="Yes"),OFFSET('Hygiene Data'!$I$5,0,10*ROW('Hygiene Data'!I9)),NA())</f>
        <v>99.424613230036201</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2" t="e">
        <f ca="true">+RIGHT('Data Summary'!A16,LEN('Data Summary'!A16)-9)</f>
        <v>#VALUE!</v>
      </c>
      <c r="B16" s="36" t="str">
        <f ca="true">+IF(ISTEXT('Data Summary'!B16),'Data Summary'!B16,"")</f>
        <v/>
      </c>
      <c r="C16" s="331"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2" t="e">
        <f ca="true">+RIGHT('Data Summary'!A17,LEN('Data Summary'!A17)-9)</f>
        <v>#VALUE!</v>
      </c>
      <c r="B17" s="36" t="str">
        <f ca="true">+IF(ISTEXT('Data Summary'!B17),'Data Summary'!B17,"")</f>
        <v/>
      </c>
      <c r="C17" s="331"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2" t="e">
        <f ca="true">+RIGHT('Data Summary'!A18,LEN('Data Summary'!A18)-9)</f>
        <v>#VALUE!</v>
      </c>
      <c r="B18" s="36" t="str">
        <f ca="true">+IF(ISTEXT('Data Summary'!B18),'Data Summary'!B18,"")</f>
        <v/>
      </c>
      <c r="C18" s="331"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2" t="e">
        <f ca="true">+RIGHT('Data Summary'!A19,LEN('Data Summary'!A19)-9)</f>
        <v>#VALUE!</v>
      </c>
      <c r="B19" s="36" t="str">
        <f ca="true">+IF(ISTEXT('Data Summary'!B19),'Data Summary'!B19,"")</f>
        <v/>
      </c>
      <c r="C19" s="331"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2" t="e">
        <f ca="true">+RIGHT('Data Summary'!A20,LEN('Data Summary'!A20)-9)</f>
        <v>#VALUE!</v>
      </c>
      <c r="B20" s="36" t="str">
        <f ca="true">+IF(ISTEXT('Data Summary'!B20),'Data Summary'!B20,"")</f>
        <v/>
      </c>
      <c r="C20" s="331"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2" t="e">
        <f ca="true">+RIGHT('Data Summary'!A21,LEN('Data Summary'!A21)-9)</f>
        <v>#VALUE!</v>
      </c>
      <c r="B21" s="36" t="str">
        <f ca="true">+IF(ISTEXT('Data Summary'!B21),'Data Summary'!B21,"")</f>
        <v/>
      </c>
      <c r="C21" s="331"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2" t="e">
        <f ca="true">+RIGHT('Data Summary'!A22,LEN('Data Summary'!A22)-9)</f>
        <v>#VALUE!</v>
      </c>
      <c r="B22" s="36" t="str">
        <f ca="true">+IF(ISTEXT('Data Summary'!B22),'Data Summary'!B22,"")</f>
        <v/>
      </c>
      <c r="C22" s="331"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2" t="e">
        <f ca="true">+RIGHT('Data Summary'!A23,LEN('Data Summary'!A23)-9)</f>
        <v>#VALUE!</v>
      </c>
      <c r="B23" s="36" t="str">
        <f ca="true">+IF(ISTEXT('Data Summary'!B23),'Data Summary'!B23,"")</f>
        <v/>
      </c>
      <c r="C23" s="331"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2" t="e">
        <f ca="true">+RIGHT('Data Summary'!A24,LEN('Data Summary'!A24)-9)</f>
        <v>#VALUE!</v>
      </c>
      <c r="B24" s="36" t="str">
        <f ca="true">+IF(ISTEXT('Data Summary'!B24),'Data Summary'!B24,"")</f>
        <v/>
      </c>
      <c r="C24" s="331"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2" t="e">
        <f ca="true">+RIGHT('Data Summary'!A25,LEN('Data Summary'!A25)-9)</f>
        <v>#VALUE!</v>
      </c>
      <c r="B25" s="36" t="str">
        <f ca="true">+IF(ISTEXT('Data Summary'!B25),'Data Summary'!B25,"")</f>
        <v/>
      </c>
      <c r="C25" s="331"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2" t="e">
        <f ca="true">+RIGHT('Data Summary'!A26,LEN('Data Summary'!A26)-9)</f>
        <v>#VALUE!</v>
      </c>
      <c r="B26" s="36" t="str">
        <f ca="true">+IF(ISTEXT('Data Summary'!B26),'Data Summary'!B26,"")</f>
        <v/>
      </c>
      <c r="C26" s="331"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2" t="e">
        <f ca="true">+RIGHT('Data Summary'!A27,LEN('Data Summary'!A27)-9)</f>
        <v>#VALUE!</v>
      </c>
      <c r="B27" s="36" t="str">
        <f ca="true">+IF(ISTEXT('Data Summary'!B27),'Data Summary'!B27,"")</f>
        <v/>
      </c>
      <c r="C27" s="331"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2" t="e">
        <f ca="true">+RIGHT('Data Summary'!A28,LEN('Data Summary'!A28)-9)</f>
        <v>#VALUE!</v>
      </c>
      <c r="B28" s="36" t="str">
        <f ca="true">+IF(ISTEXT('Data Summary'!B28),'Data Summary'!B28,"")</f>
        <v/>
      </c>
      <c r="C28" s="331"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2" t="e">
        <f ca="true">+RIGHT('Data Summary'!A29,LEN('Data Summary'!A29)-9)</f>
        <v>#VALUE!</v>
      </c>
      <c r="B29" s="36" t="str">
        <f ca="true">+IF(ISTEXT('Data Summary'!B29),'Data Summary'!B29,"")</f>
        <v/>
      </c>
      <c r="C29" s="33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2" t="e">
        <f ca="true">+RIGHT('Data Summary'!A30,LEN('Data Summary'!A30)-9)</f>
        <v>#VALUE!</v>
      </c>
      <c r="B30" s="36" t="str">
        <f ca="true">+IF(ISTEXT('Data Summary'!B30),'Data Summary'!B30,"")</f>
        <v/>
      </c>
      <c r="C30" s="33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2" t="e">
        <f ca="true">+RIGHT('Data Summary'!A31,LEN('Data Summary'!A31)-9)</f>
        <v>#VALUE!</v>
      </c>
      <c r="B31" s="36" t="str">
        <f ca="true">+IF(ISTEXT('Data Summary'!B31),'Data Summary'!B31,"")</f>
        <v/>
      </c>
      <c r="C31" s="33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2" t="e">
        <f ca="true">+RIGHT('Data Summary'!A32,LEN('Data Summary'!A32)-9)</f>
        <v>#VALUE!</v>
      </c>
      <c r="B32" s="36" t="str">
        <f ca="true">+IF(ISTEXT('Data Summary'!B32),'Data Summary'!B32,"")</f>
        <v/>
      </c>
      <c r="C32" s="33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2" t="e">
        <f ca="true">+RIGHT('Data Summary'!A33,LEN('Data Summary'!A33)-9)</f>
        <v>#VALUE!</v>
      </c>
      <c r="B33" s="36" t="str">
        <f ca="true">+IF(ISTEXT('Data Summary'!B33),'Data Summary'!B33,"")</f>
        <v/>
      </c>
      <c r="C33" s="33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2" t="e">
        <f ca="true">+RIGHT('Data Summary'!A34,LEN('Data Summary'!A34)-9)</f>
        <v>#VALUE!</v>
      </c>
      <c r="B34" s="36" t="str">
        <f ca="true">+IF(ISTEXT('Data Summary'!B34),'Data Summary'!B34,"")</f>
        <v/>
      </c>
      <c r="C34" s="33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2" t="e">
        <f ca="true">+RIGHT('Data Summary'!A35,LEN('Data Summary'!A35)-9)</f>
        <v>#VALUE!</v>
      </c>
      <c r="B35" s="36" t="str">
        <f ca="true">+IF(ISTEXT('Data Summary'!B35),'Data Summary'!B35,"")</f>
        <v/>
      </c>
      <c r="C35" s="33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2" t="e">
        <f ca="true">+RIGHT('Data Summary'!A36,LEN('Data Summary'!A36)-9)</f>
        <v>#VALUE!</v>
      </c>
      <c r="B36" s="36" t="str">
        <f ca="true">+IF(ISTEXT('Data Summary'!B36),'Data Summary'!B36,"")</f>
        <v/>
      </c>
      <c r="C36" s="33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2" t="e">
        <f ca="true">+RIGHT('Data Summary'!A37,LEN('Data Summary'!A37)-9)</f>
        <v>#VALUE!</v>
      </c>
      <c r="B37" s="36" t="str">
        <f ca="true">+IF(ISTEXT('Data Summary'!B37),'Data Summary'!B37,"")</f>
        <v/>
      </c>
      <c r="C37" s="33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2" t="e">
        <f ca="true">+RIGHT('Data Summary'!A38,LEN('Data Summary'!A38)-9)</f>
        <v>#VALUE!</v>
      </c>
      <c r="B38" s="36" t="str">
        <f ca="true">+IF(ISTEXT('Data Summary'!B38),'Data Summary'!B38,"")</f>
        <v/>
      </c>
      <c r="C38" s="33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2" t="e">
        <f ca="true">+RIGHT('Data Summary'!A39,LEN('Data Summary'!A39)-9)</f>
        <v>#VALUE!</v>
      </c>
      <c r="B39" s="36" t="str">
        <f ca="true">+IF(ISTEXT('Data Summary'!B39),'Data Summary'!B39,"")</f>
        <v/>
      </c>
      <c r="C39" s="33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2" t="e">
        <f ca="true">+RIGHT('Data Summary'!A40,LEN('Data Summary'!A40)-9)</f>
        <v>#VALUE!</v>
      </c>
      <c r="B40" s="36" t="str">
        <f ca="true">+IF(ISTEXT('Data Summary'!B40),'Data Summary'!B40,"")</f>
        <v/>
      </c>
      <c r="C40" s="33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2" t="e">
        <f ca="true">+RIGHT('Data Summary'!A41,LEN('Data Summary'!A41)-9)</f>
        <v>#VALUE!</v>
      </c>
      <c r="B41" s="36" t="str">
        <f ca="true">+IF(ISTEXT('Data Summary'!B41),'Data Summary'!B41,"")</f>
        <v/>
      </c>
      <c r="C41" s="33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2" t="e">
        <f ca="true">+RIGHT('Data Summary'!A42,LEN('Data Summary'!A42)-9)</f>
        <v>#VALUE!</v>
      </c>
      <c r="B42" s="36" t="str">
        <f ca="true">+IF(ISTEXT('Data Summary'!B42),'Data Summary'!B42,"")</f>
        <v/>
      </c>
      <c r="C42" s="33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2" t="e">
        <f ca="true">+RIGHT('Data Summary'!A43,LEN('Data Summary'!A43)-9)</f>
        <v>#VALUE!</v>
      </c>
      <c r="B43" s="36" t="str">
        <f ca="true">+IF(ISTEXT('Data Summary'!B43),'Data Summary'!B43,"")</f>
        <v/>
      </c>
      <c r="C43" s="33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2" t="e">
        <f ca="true">+RIGHT('Data Summary'!A44,LEN('Data Summary'!A44)-9)</f>
        <v>#VALUE!</v>
      </c>
      <c r="B44" s="36" t="str">
        <f ca="true">+IF(ISTEXT('Data Summary'!B44),'Data Summary'!B44,"")</f>
        <v/>
      </c>
      <c r="C44" s="33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2" t="e">
        <f ca="true">+RIGHT('Data Summary'!A45,LEN('Data Summary'!A45)-9)</f>
        <v>#VALUE!</v>
      </c>
      <c r="B45" s="36" t="str">
        <f ca="true">+IF(ISTEXT('Data Summary'!B45),'Data Summary'!B45,"")</f>
        <v/>
      </c>
      <c r="C45" s="33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2" t="e">
        <f ca="true">+RIGHT('Data Summary'!A46,LEN('Data Summary'!A46)-9)</f>
        <v>#VALUE!</v>
      </c>
      <c r="B46" s="36" t="str">
        <f ca="true">+IF(ISTEXT('Data Summary'!B46),'Data Summary'!B46,"")</f>
        <v/>
      </c>
      <c r="C46" s="33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2" t="e">
        <f ca="true">+RIGHT('Data Summary'!A47,LEN('Data Summary'!A47)-9)</f>
        <v>#VALUE!</v>
      </c>
      <c r="B47" s="36" t="str">
        <f ca="true">+IF(ISTEXT('Data Summary'!B47),'Data Summary'!B47,"")</f>
        <v/>
      </c>
      <c r="C47" s="33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2" t="e">
        <f ca="true">+RIGHT('Data Summary'!A48,LEN('Data Summary'!A48)-9)</f>
        <v>#VALUE!</v>
      </c>
      <c r="B48" s="36" t="str">
        <f ca="true">+IF(ISTEXT('Data Summary'!B48),'Data Summary'!B48,"")</f>
        <v/>
      </c>
      <c r="C48" s="33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2" t="e">
        <f ca="true">+RIGHT('Data Summary'!A49,LEN('Data Summary'!A49)-9)</f>
        <v>#VALUE!</v>
      </c>
      <c r="B49" s="36" t="str">
        <f ca="true">+IF(ISTEXT('Data Summary'!B49),'Data Summary'!B49,"")</f>
        <v/>
      </c>
      <c r="C49" s="33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2" t="e">
        <f ca="true">+RIGHT('Data Summary'!A50,LEN('Data Summary'!A50)-9)</f>
        <v>#VALUE!</v>
      </c>
      <c r="B50" s="36" t="str">
        <f ca="true">+IF(ISTEXT('Data Summary'!B50),'Data Summary'!B50,"")</f>
        <v/>
      </c>
      <c r="C50" s="33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2" t="e">
        <f ca="true">+RIGHT('Data Summary'!A51,LEN('Data Summary'!A51)-9)</f>
        <v>#VALUE!</v>
      </c>
      <c r="B51" s="36" t="str">
        <f ca="true">+IF(ISTEXT('Data Summary'!B51),'Data Summary'!B51,"")</f>
        <v/>
      </c>
      <c r="C51" s="33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2" t="e">
        <f ca="true">+RIGHT('Data Summary'!A52,LEN('Data Summary'!A52)-9)</f>
        <v>#VALUE!</v>
      </c>
      <c r="B52" s="36" t="str">
        <f ca="true">+IF(ISTEXT('Data Summary'!B52),'Data Summary'!B52,"")</f>
        <v/>
      </c>
      <c r="C52" s="33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2" t="e">
        <f ca="true">+RIGHT('Data Summary'!A53,LEN('Data Summary'!A53)-9)</f>
        <v>#VALUE!</v>
      </c>
      <c r="B53" s="36" t="str">
        <f ca="true">+IF(ISTEXT('Data Summary'!B53),'Data Summary'!B53,"")</f>
        <v/>
      </c>
      <c r="C53" s="33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2" t="e">
        <f ca="true">+RIGHT('Data Summary'!A54,LEN('Data Summary'!A54)-9)</f>
        <v>#VALUE!</v>
      </c>
      <c r="B54" s="36" t="str">
        <f ca="true">+IF(ISTEXT('Data Summary'!B54),'Data Summary'!B54,"")</f>
        <v/>
      </c>
      <c r="C54" s="33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2" t="e">
        <f ca="true">+RIGHT('Data Summary'!A55,LEN('Data Summary'!A55)-9)</f>
        <v>#VALUE!</v>
      </c>
      <c r="B55" s="36" t="str">
        <f ca="true">+IF(ISTEXT('Data Summary'!B55),'Data Summary'!B55,"")</f>
        <v/>
      </c>
      <c r="C55" s="33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2" t="e">
        <f ca="true">+RIGHT('Data Summary'!A56,LEN('Data Summary'!A56)-9)</f>
        <v>#VALUE!</v>
      </c>
      <c r="B56" s="36" t="str">
        <f ca="true">+IF(ISTEXT('Data Summary'!B56),'Data Summary'!B56,"")</f>
        <v/>
      </c>
      <c r="C56" s="33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2" t="e">
        <f ca="true">+RIGHT('Data Summary'!A57,LEN('Data Summary'!A57)-9)</f>
        <v>#VALUE!</v>
      </c>
      <c r="B57" s="36" t="str">
        <f ca="true">+IF(ISTEXT('Data Summary'!B57),'Data Summary'!B57,"")</f>
        <v/>
      </c>
      <c r="C57" s="33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2" t="e">
        <f ca="true">+RIGHT('Data Summary'!A58,LEN('Data Summary'!A58)-9)</f>
        <v>#VALUE!</v>
      </c>
      <c r="B58" s="36" t="str">
        <f ca="true">+IF(ISTEXT('Data Summary'!B58),'Data Summary'!B58,"")</f>
        <v/>
      </c>
      <c r="C58" s="33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2" t="e">
        <f ca="true">+RIGHT('Data Summary'!A59,LEN('Data Summary'!A59)-9)</f>
        <v>#VALUE!</v>
      </c>
      <c r="B59" s="36" t="str">
        <f ca="true">+IF(ISTEXT('Data Summary'!B59),'Data Summary'!B59,"")</f>
        <v/>
      </c>
      <c r="C59" s="33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2" t="e">
        <f ca="true">+RIGHT('Data Summary'!A60,LEN('Data Summary'!A60)-9)</f>
        <v>#VALUE!</v>
      </c>
      <c r="B60" s="36" t="str">
        <f ca="true">+IF(ISTEXT('Data Summary'!B60),'Data Summary'!B60,"")</f>
        <v/>
      </c>
      <c r="C60" s="33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2" t="e">
        <f ca="true">+RIGHT('Data Summary'!A61,LEN('Data Summary'!A61)-9)</f>
        <v>#VALUE!</v>
      </c>
      <c r="B61" s="36" t="str">
        <f ca="true">+IF(ISTEXT('Data Summary'!B61),'Data Summary'!B61,"")</f>
        <v/>
      </c>
      <c r="C61" s="33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2" t="e">
        <f ca="true">+RIGHT('Data Summary'!A62,LEN('Data Summary'!A62)-9)</f>
        <v>#VALUE!</v>
      </c>
      <c r="B62" s="36" t="str">
        <f ca="true">+IF(ISTEXT('Data Summary'!B62),'Data Summary'!B62,"")</f>
        <v/>
      </c>
      <c r="C62" s="33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2" t="e">
        <f ca="true">+RIGHT('Data Summary'!A63,LEN('Data Summary'!A63)-9)</f>
        <v>#VALUE!</v>
      </c>
      <c r="B63" s="36" t="str">
        <f ca="true">+IF(ISTEXT('Data Summary'!B63),'Data Summary'!B63,"")</f>
        <v/>
      </c>
      <c r="C63" s="33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2" t="e">
        <f ca="true">+RIGHT('Data Summary'!A64,LEN('Data Summary'!A64)-9)</f>
        <v>#VALUE!</v>
      </c>
      <c r="B64" s="36" t="str">
        <f ca="true">+IF(ISTEXT('Data Summary'!B64),'Data Summary'!B64,"")</f>
        <v/>
      </c>
      <c r="C64" s="33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2" t="e">
        <f ca="true">+RIGHT('Data Summary'!A65,LEN('Data Summary'!A65)-9)</f>
        <v>#VALUE!</v>
      </c>
      <c r="B65" s="36" t="str">
        <f ca="true">+IF(ISTEXT('Data Summary'!B65),'Data Summary'!B65,"")</f>
        <v/>
      </c>
      <c r="C65" s="33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2" t="e">
        <f ca="true">+RIGHT('Data Summary'!A66,LEN('Data Summary'!A66)-9)</f>
        <v>#VALUE!</v>
      </c>
      <c r="B66" s="36" t="str">
        <f ca="true">+IF(ISTEXT('Data Summary'!B66),'Data Summary'!B66,"")</f>
        <v/>
      </c>
      <c r="C66" s="33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2" t="e">
        <f ca="true">+RIGHT('Data Summary'!A67,LEN('Data Summary'!A67)-9)</f>
        <v>#VALUE!</v>
      </c>
      <c r="B67" s="36" t="str">
        <f ca="true">+IF(ISTEXT('Data Summary'!B67),'Data Summary'!B67,"")</f>
        <v/>
      </c>
      <c r="C67" s="33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2" t="e">
        <f ca="true">+RIGHT('Data Summary'!A68,LEN('Data Summary'!A68)-9)</f>
        <v>#VALUE!</v>
      </c>
      <c r="B68" s="36" t="str">
        <f ca="true">+IF(ISTEXT('Data Summary'!B68),'Data Summary'!B68,"")</f>
        <v/>
      </c>
      <c r="C68" s="33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2" t="e">
        <f ca="true">+RIGHT('Data Summary'!A69,LEN('Data Summary'!A69)-9)</f>
        <v>#VALUE!</v>
      </c>
      <c r="B69" s="36" t="str">
        <f ca="true">+IF(ISTEXT('Data Summary'!B69),'Data Summary'!B69,"")</f>
        <v/>
      </c>
      <c r="C69" s="33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2" t="e">
        <f ca="true">+RIGHT('Data Summary'!A70,LEN('Data Summary'!A70)-9)</f>
        <v>#VALUE!</v>
      </c>
      <c r="B70" s="36" t="str">
        <f ca="true">+IF(ISTEXT('Data Summary'!B70),'Data Summary'!B70,"")</f>
        <v/>
      </c>
      <c r="C70" s="33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2" t="e">
        <f ca="true">+RIGHT('Data Summary'!A71,LEN('Data Summary'!A71)-9)</f>
        <v>#VALUE!</v>
      </c>
      <c r="B71" s="36" t="str">
        <f ca="true">+IF(ISTEXT('Data Summary'!B71),'Data Summary'!B71,"")</f>
        <v/>
      </c>
      <c r="C71" s="33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2" t="e">
        <f ca="true">+RIGHT('Data Summary'!A72,LEN('Data Summary'!A72)-9)</f>
        <v>#VALUE!</v>
      </c>
      <c r="B72" s="36" t="str">
        <f ca="true">+IF(ISTEXT('Data Summary'!B72),'Data Summary'!B72,"")</f>
        <v/>
      </c>
      <c r="C72" s="33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2" t="e">
        <f ca="true">+RIGHT('Data Summary'!A73,LEN('Data Summary'!A73)-9)</f>
        <v>#VALUE!</v>
      </c>
      <c r="B73" s="36" t="str">
        <f ca="true">+IF(ISTEXT('Data Summary'!B73),'Data Summary'!B73,"")</f>
        <v/>
      </c>
      <c r="C73" s="33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2" t="e">
        <f ca="true">+RIGHT('Data Summary'!A74,LEN('Data Summary'!A74)-9)</f>
        <v>#VALUE!</v>
      </c>
      <c r="B74" s="36" t="str">
        <f ca="true">+IF(ISTEXT('Data Summary'!B74),'Data Summary'!B74,"")</f>
        <v/>
      </c>
      <c r="C74" s="33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2" t="e">
        <f ca="true">+RIGHT('Data Summary'!A75,LEN('Data Summary'!A75)-9)</f>
        <v>#VALUE!</v>
      </c>
      <c r="B75" s="36" t="str">
        <f ca="true">+IF(ISTEXT('Data Summary'!B75),'Data Summary'!B75,"")</f>
        <v/>
      </c>
      <c r="C75" s="33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2" t="e">
        <f ca="true">+RIGHT('Data Summary'!A76,LEN('Data Summary'!A76)-9)</f>
        <v>#VALUE!</v>
      </c>
      <c r="B76" s="36" t="str">
        <f ca="true">+IF(ISTEXT('Data Summary'!B76),'Data Summary'!B76,"")</f>
        <v/>
      </c>
      <c r="C76" s="33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2" t="e">
        <f ca="true">+RIGHT('Data Summary'!A77,LEN('Data Summary'!A77)-9)</f>
        <v>#VALUE!</v>
      </c>
      <c r="B77" s="36" t="str">
        <f ca="true">+IF(ISTEXT('Data Summary'!B77),'Data Summary'!B77,"")</f>
        <v/>
      </c>
      <c r="C77" s="33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2" t="e">
        <f ca="true">+RIGHT('Data Summary'!A78,LEN('Data Summary'!A78)-9)</f>
        <v>#VALUE!</v>
      </c>
      <c r="B78" s="36" t="str">
        <f ca="true">+IF(ISTEXT('Data Summary'!B78),'Data Summary'!B78,"")</f>
        <v/>
      </c>
      <c r="C78" s="33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2" t="e">
        <f ca="true">+RIGHT('Data Summary'!A79,LEN('Data Summary'!A79)-9)</f>
        <v>#VALUE!</v>
      </c>
      <c r="B79" s="36" t="str">
        <f ca="true">+IF(ISTEXT('Data Summary'!B79),'Data Summary'!B79,"")</f>
        <v/>
      </c>
      <c r="C79" s="33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2" t="e">
        <f ca="true">+RIGHT('Data Summary'!A80,LEN('Data Summary'!A80)-9)</f>
        <v>#VALUE!</v>
      </c>
      <c r="B80" s="36" t="str">
        <f ca="true">+IF(ISTEXT('Data Summary'!B80),'Data Summary'!B80,"")</f>
        <v/>
      </c>
      <c r="C80" s="33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2" t="e">
        <f ca="true">+RIGHT('Data Summary'!A81,LEN('Data Summary'!A81)-9)</f>
        <v>#VALUE!</v>
      </c>
      <c r="B81" s="36" t="str">
        <f ca="true">+IF(ISTEXT('Data Summary'!B81),'Data Summary'!B81,"")</f>
        <v/>
      </c>
      <c r="C81" s="33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2" t="e">
        <f ca="true">+RIGHT('Data Summary'!A82,LEN('Data Summary'!A82)-9)</f>
        <v>#VALUE!</v>
      </c>
      <c r="B82" s="36" t="str">
        <f ca="true">+IF(ISTEXT('Data Summary'!B82),'Data Summary'!B82,"")</f>
        <v/>
      </c>
      <c r="C82" s="33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2" t="e">
        <f ca="true">+RIGHT('Data Summary'!A83,LEN('Data Summary'!A83)-9)</f>
        <v>#VALUE!</v>
      </c>
      <c r="B83" s="36" t="str">
        <f ca="true">+IF(ISTEXT('Data Summary'!B83),'Data Summary'!B83,"")</f>
        <v/>
      </c>
      <c r="C83" s="33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2" t="e">
        <f ca="true">+RIGHT('Data Summary'!A84,LEN('Data Summary'!A84)-9)</f>
        <v>#VALUE!</v>
      </c>
      <c r="B84" s="36" t="str">
        <f ca="true">+IF(ISTEXT('Data Summary'!B84),'Data Summary'!B84,"")</f>
        <v/>
      </c>
      <c r="C84" s="33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2" t="e">
        <f ca="true">+RIGHT('Data Summary'!A85,LEN('Data Summary'!A85)-9)</f>
        <v>#VALUE!</v>
      </c>
      <c r="B85" s="36" t="str">
        <f ca="true">+IF(ISTEXT('Data Summary'!B85),'Data Summary'!B85,"")</f>
        <v/>
      </c>
      <c r="C85" s="33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2" t="e">
        <f ca="true">+RIGHT('Data Summary'!A86,LEN('Data Summary'!A86)-9)</f>
        <v>#VALUE!</v>
      </c>
      <c r="B86" s="36" t="str">
        <f ca="true">+IF(ISTEXT('Data Summary'!B86),'Data Summary'!B86,"")</f>
        <v/>
      </c>
      <c r="C86" s="33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2" t="e">
        <f ca="true">+RIGHT('Data Summary'!A87,LEN('Data Summary'!A87)-9)</f>
        <v>#VALUE!</v>
      </c>
      <c r="B87" s="36" t="str">
        <f ca="true">+IF(ISTEXT('Data Summary'!B87),'Data Summary'!B87,"")</f>
        <v/>
      </c>
      <c r="C87" s="33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2" t="e">
        <f ca="true">+RIGHT('Data Summary'!A88,LEN('Data Summary'!A88)-9)</f>
        <v>#VALUE!</v>
      </c>
      <c r="B88" s="36" t="str">
        <f ca="true">+IF(ISTEXT('Data Summary'!B88),'Data Summary'!B88,"")</f>
        <v/>
      </c>
      <c r="C88" s="33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2" t="e">
        <f ca="true">+RIGHT('Data Summary'!A89,LEN('Data Summary'!A89)-9)</f>
        <v>#VALUE!</v>
      </c>
      <c r="B89" s="36" t="str">
        <f ca="true">+IF(ISTEXT('Data Summary'!B89),'Data Summary'!B89,"")</f>
        <v/>
      </c>
      <c r="C89" s="33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2" t="e">
        <f ca="true">+RIGHT('Data Summary'!A90,LEN('Data Summary'!A90)-9)</f>
        <v>#VALUE!</v>
      </c>
      <c r="B90" s="36" t="str">
        <f ca="true">+IF(ISTEXT('Data Summary'!B90),'Data Summary'!B90,"")</f>
        <v/>
      </c>
      <c r="C90" s="33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2" t="e">
        <f ca="true">+RIGHT('Data Summary'!A91,LEN('Data Summary'!A91)-9)</f>
        <v>#VALUE!</v>
      </c>
      <c r="B91" s="36" t="str">
        <f ca="true">+IF(ISTEXT('Data Summary'!B91),'Data Summary'!B91,"")</f>
        <v/>
      </c>
      <c r="C91" s="33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2" t="e">
        <f ca="true">+RIGHT('Data Summary'!A92,LEN('Data Summary'!A92)-9)</f>
        <v>#VALUE!</v>
      </c>
      <c r="B92" s="36" t="str">
        <f ca="true">+IF(ISTEXT('Data Summary'!B92),'Data Summary'!B92,"")</f>
        <v/>
      </c>
      <c r="C92" s="33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2" t="e">
        <f ca="true">+RIGHT('Data Summary'!A93,LEN('Data Summary'!A93)-9)</f>
        <v>#VALUE!</v>
      </c>
      <c r="B93" s="36" t="str">
        <f ca="true">+IF(ISTEXT('Data Summary'!B93),'Data Summary'!B93,"")</f>
        <v/>
      </c>
      <c r="C93" s="33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2" t="e">
        <f ca="true">+RIGHT('Data Summary'!A94,LEN('Data Summary'!A94)-9)</f>
        <v>#VALUE!</v>
      </c>
      <c r="B94" s="36" t="str">
        <f ca="true">+IF(ISTEXT('Data Summary'!B94),'Data Summary'!B94,"")</f>
        <v/>
      </c>
      <c r="C94" s="33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2" t="e">
        <f ca="true">+RIGHT('Data Summary'!A95,LEN('Data Summary'!A95)-9)</f>
        <v>#VALUE!</v>
      </c>
      <c r="B95" s="36" t="str">
        <f ca="true">+IF(ISTEXT('Data Summary'!B95),'Data Summary'!B95,"")</f>
        <v/>
      </c>
      <c r="C95" s="33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2" t="e">
        <f ca="true">+RIGHT('Data Summary'!A96,LEN('Data Summary'!A96)-9)</f>
        <v>#VALUE!</v>
      </c>
      <c r="B96" s="36" t="str">
        <f ca="true">+IF(ISTEXT('Data Summary'!B96),'Data Summary'!B96,"")</f>
        <v/>
      </c>
      <c r="C96" s="33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2" t="e">
        <f ca="true">+RIGHT('Data Summary'!A97,LEN('Data Summary'!A97)-9)</f>
        <v>#VALUE!</v>
      </c>
      <c r="B97" s="36" t="str">
        <f ca="true">+IF(ISTEXT('Data Summary'!B97),'Data Summary'!B97,"")</f>
        <v/>
      </c>
      <c r="C97" s="33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2" t="e">
        <f ca="true">+RIGHT('Data Summary'!A98,LEN('Data Summary'!A98)-9)</f>
        <v>#VALUE!</v>
      </c>
      <c r="B98" s="36" t="str">
        <f ca="true">+IF(ISTEXT('Data Summary'!B98),'Data Summary'!B98,"")</f>
        <v/>
      </c>
      <c r="C98" s="33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2" t="e">
        <f ca="true">+RIGHT('Data Summary'!A99,LEN('Data Summary'!A99)-9)</f>
        <v>#VALUE!</v>
      </c>
      <c r="B99" s="36" t="str">
        <f ca="true">+IF(ISTEXT('Data Summary'!B99),'Data Summary'!B99,"")</f>
        <v/>
      </c>
      <c r="C99" s="33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2" t="e">
        <f ca="true">+RIGHT('Data Summary'!A100,LEN('Data Summary'!A100)-9)</f>
        <v>#VALUE!</v>
      </c>
      <c r="B100" s="36" t="str">
        <f ca="true">+IF(ISTEXT('Data Summary'!B100),'Data Summary'!B100,"")</f>
        <v/>
      </c>
      <c r="C100" s="33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2" t="e">
        <f ca="true">+RIGHT('Data Summary'!A101,LEN('Data Summary'!A101)-9)</f>
        <v>#VALUE!</v>
      </c>
      <c r="B101" s="36" t="str">
        <f ca="true">+IF(ISTEXT('Data Summary'!B101),'Data Summary'!B101,"")</f>
        <v/>
      </c>
      <c r="C101" s="33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2" t="e">
        <f ca="true">+RIGHT('Data Summary'!A102,LEN('Data Summary'!A102)-9)</f>
        <v>#VALUE!</v>
      </c>
      <c r="B102" s="36" t="str">
        <f ca="true">+IF(ISTEXT('Data Summary'!B102),'Data Summary'!B102,"")</f>
        <v/>
      </c>
      <c r="C102" s="33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2" t="e">
        <f ca="true">+RIGHT('Data Summary'!A103,LEN('Data Summary'!A103)-9)</f>
        <v>#VALUE!</v>
      </c>
      <c r="B103" s="36" t="str">
        <f ca="true">+IF(ISTEXT('Data Summary'!B103),'Data Summary'!B103,"")</f>
        <v/>
      </c>
      <c r="C103" s="33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2" t="e">
        <f ca="true">+RIGHT('Data Summary'!A104,LEN('Data Summary'!A104)-9)</f>
        <v>#VALUE!</v>
      </c>
      <c r="B104" s="36" t="str">
        <f ca="true">+IF(ISTEXT('Data Summary'!B104),'Data Summary'!B104,"")</f>
        <v/>
      </c>
      <c r="C104" s="33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2" t="e">
        <f ca="true">+RIGHT('Data Summary'!A105,LEN('Data Summary'!A105)-9)</f>
        <v>#VALUE!</v>
      </c>
      <c r="B105" s="36" t="str">
        <f ca="true">+IF(ISTEXT('Data Summary'!B105),'Data Summary'!B105,"")</f>
        <v/>
      </c>
      <c r="C105" s="33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2" t="e">
        <f ca="true">+RIGHT('Data Summary'!A106,LEN('Data Summary'!A106)-9)</f>
        <v>#VALUE!</v>
      </c>
      <c r="B106" s="36" t="str">
        <f ca="true">+IF(ISTEXT('Data Summary'!B106),'Data Summary'!B106,"")</f>
        <v/>
      </c>
      <c r="C106" s="33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2" t="e">
        <f ca="true">+RIGHT('Data Summary'!A107,LEN('Data Summary'!A107)-9)</f>
        <v>#VALUE!</v>
      </c>
      <c r="B107" s="36" t="str">
        <f ca="true">+IF(ISTEXT('Data Summary'!B107),'Data Summary'!B107,"")</f>
        <v/>
      </c>
      <c r="C107" s="33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2" t="e">
        <f ca="true">+RIGHT('Data Summary'!A108,LEN('Data Summary'!A108)-9)</f>
        <v>#VALUE!</v>
      </c>
      <c r="B108" s="36" t="str">
        <f ca="true">+IF(ISTEXT('Data Summary'!B108),'Data Summary'!B108,"")</f>
        <v/>
      </c>
      <c r="C108" s="33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2" t="e">
        <f ca="true">+RIGHT('Data Summary'!A109,LEN('Data Summary'!A109)-9)</f>
        <v>#VALUE!</v>
      </c>
      <c r="B109" s="36" t="str">
        <f ca="true">+IF(ISTEXT('Data Summary'!B109),'Data Summary'!B109,"")</f>
        <v/>
      </c>
      <c r="C109" s="33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2" t="e">
        <f ca="true">+RIGHT('Data Summary'!A110,LEN('Data Summary'!A110)-9)</f>
        <v>#VALUE!</v>
      </c>
      <c r="B110" s="36" t="str">
        <f ca="true">+IF(ISTEXT('Data Summary'!B110),'Data Summary'!B110,"")</f>
        <v/>
      </c>
      <c r="C110" s="33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2" t="e">
        <f ca="true">+RIGHT('Data Summary'!A111,LEN('Data Summary'!A111)-9)</f>
        <v>#VALUE!</v>
      </c>
      <c r="B111" s="36" t="str">
        <f ca="true">+IF(ISTEXT('Data Summary'!B111),'Data Summary'!B111,"")</f>
        <v/>
      </c>
      <c r="C111" s="33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2" t="e">
        <f ca="true">+RIGHT('Data Summary'!A112,LEN('Data Summary'!A112)-9)</f>
        <v>#VALUE!</v>
      </c>
      <c r="B112" s="36" t="str">
        <f ca="true">+IF(ISTEXT('Data Summary'!B112),'Data Summary'!B112,"")</f>
        <v/>
      </c>
      <c r="C112" s="33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2" t="e">
        <f ca="true">+RIGHT('Data Summary'!A113,LEN('Data Summary'!A113)-9)</f>
        <v>#VALUE!</v>
      </c>
      <c r="B113" s="36" t="str">
        <f ca="true">+IF(ISTEXT('Data Summary'!B113),'Data Summary'!B113,"")</f>
        <v/>
      </c>
      <c r="C113" s="33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2" t="e">
        <f ca="true">+RIGHT('Data Summary'!A114,LEN('Data Summary'!A114)-9)</f>
        <v>#VALUE!</v>
      </c>
      <c r="B114" s="36" t="str">
        <f ca="true">+IF(ISTEXT('Data Summary'!B114),'Data Summary'!B114,"")</f>
        <v/>
      </c>
      <c r="C114" s="33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2" t="e">
        <f ca="true">+RIGHT('Data Summary'!A115,LEN('Data Summary'!A115)-9)</f>
        <v>#VALUE!</v>
      </c>
      <c r="B115" s="36" t="str">
        <f ca="true">+IF(ISTEXT('Data Summary'!B115),'Data Summary'!B115,"")</f>
        <v/>
      </c>
      <c r="C115" s="33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2" t="e">
        <f ca="true">+RIGHT('Data Summary'!A116,LEN('Data Summary'!A116)-9)</f>
        <v>#VALUE!</v>
      </c>
      <c r="B116" s="36" t="str">
        <f ca="true">+IF(ISTEXT('Data Summary'!B116),'Data Summary'!B116,"")</f>
        <v/>
      </c>
      <c r="C116" s="33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2" t="e">
        <f ca="true">+RIGHT('Data Summary'!A117,LEN('Data Summary'!A117)-9)</f>
        <v>#VALUE!</v>
      </c>
      <c r="B117" s="36" t="str">
        <f ca="true">+IF(ISTEXT('Data Summary'!B117),'Data Summary'!B117,"")</f>
        <v/>
      </c>
      <c r="C117" s="33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2" t="e">
        <f ca="true">+RIGHT('Data Summary'!A118,LEN('Data Summary'!A118)-9)</f>
        <v>#VALUE!</v>
      </c>
      <c r="B118" s="36" t="str">
        <f ca="true">+IF(ISTEXT('Data Summary'!B118),'Data Summary'!B118,"")</f>
        <v/>
      </c>
      <c r="C118" s="33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2" t="e">
        <f ca="true">+RIGHT('Data Summary'!A119,LEN('Data Summary'!A119)-9)</f>
        <v>#VALUE!</v>
      </c>
      <c r="B119" s="36" t="str">
        <f ca="true">+IF(ISTEXT('Data Summary'!B119),'Data Summary'!B119,"")</f>
        <v/>
      </c>
      <c r="C119" s="33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2" t="e">
        <f ca="true">+RIGHT('Data Summary'!A120,LEN('Data Summary'!A120)-9)</f>
        <v>#VALUE!</v>
      </c>
      <c r="B120" s="36" t="str">
        <f ca="true">+IF(ISTEXT('Data Summary'!B120),'Data Summary'!B120,"")</f>
        <v/>
      </c>
      <c r="C120" s="33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2" t="e">
        <f ca="true">+RIGHT('Data Summary'!A121,LEN('Data Summary'!A121)-9)</f>
        <v>#VALUE!</v>
      </c>
      <c r="B121" s="36" t="str">
        <f ca="true">+IF(ISTEXT('Data Summary'!B121),'Data Summary'!B121,"")</f>
        <v/>
      </c>
      <c r="C121" s="33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2" t="e">
        <f ca="true">+RIGHT('Data Summary'!A122,LEN('Data Summary'!A122)-9)</f>
        <v>#VALUE!</v>
      </c>
      <c r="B122" s="36" t="str">
        <f ca="true">+IF(ISTEXT('Data Summary'!B122),'Data Summary'!B122,"")</f>
        <v/>
      </c>
      <c r="C122" s="33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2" t="e">
        <f ca="true">+RIGHT('Data Summary'!A123,LEN('Data Summary'!A123)-9)</f>
        <v>#VALUE!</v>
      </c>
      <c r="B123" s="36" t="str">
        <f ca="true">+IF(ISTEXT('Data Summary'!B123),'Data Summary'!B123,"")</f>
        <v/>
      </c>
      <c r="C123" s="33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2" t="e">
        <f ca="true">+RIGHT('Data Summary'!A124,LEN('Data Summary'!A124)-9)</f>
        <v>#VALUE!</v>
      </c>
      <c r="B124" s="36" t="str">
        <f ca="true">+IF(ISTEXT('Data Summary'!B124),'Data Summary'!B124,"")</f>
        <v/>
      </c>
      <c r="C124" s="33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2" t="e">
        <f ca="true">+RIGHT('Data Summary'!A125,LEN('Data Summary'!A125)-9)</f>
        <v>#VALUE!</v>
      </c>
      <c r="B125" s="36" t="str">
        <f ca="true">+IF(ISTEXT('Data Summary'!B125),'Data Summary'!B125,"")</f>
        <v/>
      </c>
      <c r="C125" s="33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2" t="e">
        <f ca="true">+RIGHT('Data Summary'!A126,LEN('Data Summary'!A126)-9)</f>
        <v>#VALUE!</v>
      </c>
      <c r="B126" s="36" t="str">
        <f ca="true">+IF(ISTEXT('Data Summary'!B126),'Data Summary'!B126,"")</f>
        <v/>
      </c>
      <c r="C126" s="33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2" t="e">
        <f ca="true">+RIGHT('Data Summary'!A127,LEN('Data Summary'!A127)-9)</f>
        <v>#VALUE!</v>
      </c>
      <c r="B127" s="36" t="str">
        <f ca="true">+IF(ISTEXT('Data Summary'!B127),'Data Summary'!B127,"")</f>
        <v/>
      </c>
      <c r="C127" s="33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2" t="e">
        <f ca="true">+RIGHT('Data Summary'!A128,LEN('Data Summary'!A128)-9)</f>
        <v>#VALUE!</v>
      </c>
      <c r="B128" s="36" t="str">
        <f ca="true">+IF(ISTEXT('Data Summary'!B128),'Data Summary'!B128,"")</f>
        <v/>
      </c>
      <c r="C128" s="33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2" t="e">
        <f ca="true">+RIGHT('Data Summary'!A129,LEN('Data Summary'!A129)-9)</f>
        <v>#VALUE!</v>
      </c>
      <c r="B129" s="36" t="str">
        <f ca="true">+IF(ISTEXT('Data Summary'!B129),'Data Summary'!B129,"")</f>
        <v/>
      </c>
      <c r="C129" s="33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2" t="e">
        <f ca="true">+RIGHT('Data Summary'!A130,LEN('Data Summary'!A130)-9)</f>
        <v>#VALUE!</v>
      </c>
      <c r="B130" s="36" t="str">
        <f ca="true">+IF(ISTEXT('Data Summary'!B130),'Data Summary'!B130,"")</f>
        <v/>
      </c>
      <c r="C130" s="33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2" t="e">
        <f ca="true">+RIGHT('Data Summary'!A131,LEN('Data Summary'!A131)-9)</f>
        <v>#VALUE!</v>
      </c>
      <c r="B131" s="36" t="str">
        <f ca="true">+IF(ISTEXT('Data Summary'!B131),'Data Summary'!B131,"")</f>
        <v/>
      </c>
      <c r="C131" s="33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2" t="e">
        <f ca="true">+RIGHT('Data Summary'!A132,LEN('Data Summary'!A132)-9)</f>
        <v>#VALUE!</v>
      </c>
      <c r="B132" s="36" t="str">
        <f ca="true">+IF(ISTEXT('Data Summary'!B132),'Data Summary'!B132,"")</f>
        <v/>
      </c>
      <c r="C132" s="33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2" t="e">
        <f ca="true">+RIGHT('Data Summary'!A133,LEN('Data Summary'!A133)-9)</f>
        <v>#VALUE!</v>
      </c>
      <c r="B133" s="36" t="str">
        <f ca="true">+IF(ISTEXT('Data Summary'!B133),'Data Summary'!B133,"")</f>
        <v/>
      </c>
      <c r="C133" s="33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2" t="e">
        <f ca="true">+RIGHT('Data Summary'!A134,LEN('Data Summary'!A134)-9)</f>
        <v>#VALUE!</v>
      </c>
      <c r="B134" s="36" t="str">
        <f ca="true">+IF(ISTEXT('Data Summary'!B134),'Data Summary'!B134,"")</f>
        <v/>
      </c>
      <c r="C134" s="33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2" t="e">
        <f ca="true">+RIGHT('Data Summary'!A135,LEN('Data Summary'!A135)-9)</f>
        <v>#VALUE!</v>
      </c>
      <c r="B135" s="36" t="str">
        <f ca="true">+IF(ISTEXT('Data Summary'!B135),'Data Summary'!B135,"")</f>
        <v/>
      </c>
      <c r="C135" s="33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2" t="e">
        <f ca="true">+RIGHT('Data Summary'!A136,LEN('Data Summary'!A136)-9)</f>
        <v>#VALUE!</v>
      </c>
      <c r="B136" s="36" t="str">
        <f ca="true">+IF(ISTEXT('Data Summary'!B136),'Data Summary'!B136,"")</f>
        <v/>
      </c>
      <c r="C136" s="33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2" t="e">
        <f ca="true">+RIGHT('Data Summary'!A137,LEN('Data Summary'!A137)-9)</f>
        <v>#VALUE!</v>
      </c>
      <c r="B137" s="36" t="str">
        <f ca="true">+IF(ISTEXT('Data Summary'!B137),'Data Summary'!B137,"")</f>
        <v/>
      </c>
      <c r="C137" s="33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2" t="e">
        <f ca="true">+RIGHT('Data Summary'!A138,LEN('Data Summary'!A138)-9)</f>
        <v>#VALUE!</v>
      </c>
      <c r="B138" s="36" t="str">
        <f ca="true">+IF(ISTEXT('Data Summary'!B138),'Data Summary'!B138,"")</f>
        <v/>
      </c>
      <c r="C138" s="33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2" t="e">
        <f ca="true">+RIGHT('Data Summary'!A139,LEN('Data Summary'!A139)-9)</f>
        <v>#VALUE!</v>
      </c>
      <c r="B139" s="36" t="str">
        <f ca="true">+IF(ISTEXT('Data Summary'!B139),'Data Summary'!B139,"")</f>
        <v/>
      </c>
      <c r="C139" s="33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2" t="e">
        <f ca="true">+RIGHT('Data Summary'!A140,LEN('Data Summary'!A140)-9)</f>
        <v>#VALUE!</v>
      </c>
      <c r="B140" s="36" t="str">
        <f ca="true">+IF(ISTEXT('Data Summary'!B140),'Data Summary'!B140,"")</f>
        <v/>
      </c>
      <c r="C140" s="33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2" t="e">
        <f ca="true">+RIGHT('Data Summary'!A141,LEN('Data Summary'!A141)-9)</f>
        <v>#VALUE!</v>
      </c>
      <c r="B141" s="36" t="str">
        <f ca="true">+IF(ISTEXT('Data Summary'!B141),'Data Summary'!B141,"")</f>
        <v/>
      </c>
      <c r="C141" s="33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2" t="e">
        <f ca="true">+RIGHT('Data Summary'!A142,LEN('Data Summary'!A142)-9)</f>
        <v>#VALUE!</v>
      </c>
      <c r="B142" s="36" t="str">
        <f ca="true">+IF(ISTEXT('Data Summary'!B142),'Data Summary'!B142,"")</f>
        <v/>
      </c>
      <c r="C142" s="33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2" t="e">
        <f ca="true">+RIGHT('Data Summary'!A143,LEN('Data Summary'!A143)-9)</f>
        <v>#VALUE!</v>
      </c>
      <c r="B143" s="36" t="str">
        <f ca="true">+IF(ISTEXT('Data Summary'!B143),'Data Summary'!B143,"")</f>
        <v/>
      </c>
      <c r="C143" s="33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2" t="e">
        <f ca="true">+RIGHT('Data Summary'!A144,LEN('Data Summary'!A144)-9)</f>
        <v>#VALUE!</v>
      </c>
      <c r="B144" s="36" t="str">
        <f ca="true">+IF(ISTEXT('Data Summary'!B144),'Data Summary'!B144,"")</f>
        <v/>
      </c>
      <c r="C144" s="33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2" t="e">
        <f ca="true">+RIGHT('Data Summary'!A145,LEN('Data Summary'!A145)-9)</f>
        <v>#VALUE!</v>
      </c>
      <c r="B145" s="36" t="str">
        <f ca="true">+IF(ISTEXT('Data Summary'!B145),'Data Summary'!B145,"")</f>
        <v/>
      </c>
      <c r="C145" s="33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2" t="e">
        <f ca="true">+RIGHT('Data Summary'!A146,LEN('Data Summary'!A146)-9)</f>
        <v>#VALUE!</v>
      </c>
      <c r="B146" s="36" t="str">
        <f ca="true">+IF(ISTEXT('Data Summary'!B146),'Data Summary'!B146,"")</f>
        <v/>
      </c>
      <c r="C146" s="33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2" t="e">
        <f ca="true">+RIGHT('Data Summary'!A147,LEN('Data Summary'!A147)-9)</f>
        <v>#VALUE!</v>
      </c>
      <c r="B147" s="36" t="str">
        <f ca="true">+IF(ISTEXT('Data Summary'!B147),'Data Summary'!B147,"")</f>
        <v/>
      </c>
      <c r="C147" s="33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2" t="e">
        <f ca="true">+RIGHT('Data Summary'!A148,LEN('Data Summary'!A148)-9)</f>
        <v>#VALUE!</v>
      </c>
      <c r="B148" s="36" t="str">
        <f ca="true">+IF(ISTEXT('Data Summary'!B148),'Data Summary'!B148,"")</f>
        <v/>
      </c>
      <c r="C148" s="33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2" t="e">
        <f ca="true">+RIGHT('Data Summary'!A149,LEN('Data Summary'!A149)-9)</f>
        <v>#VALUE!</v>
      </c>
      <c r="B149" s="36" t="str">
        <f ca="true">+IF(ISTEXT('Data Summary'!B149),'Data Summary'!B149,"")</f>
        <v/>
      </c>
      <c r="C149" s="33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2" t="e">
        <f ca="true">+RIGHT('Data Summary'!A150,LEN('Data Summary'!A150)-9)</f>
        <v>#VALUE!</v>
      </c>
      <c r="B150" s="36" t="str">
        <f ca="true">+IF(ISTEXT('Data Summary'!B150),'Data Summary'!B150,"")</f>
        <v/>
      </c>
      <c r="C150" s="33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2" t="e">
        <f ca="true">+RIGHT('Data Summary'!A151,LEN('Data Summary'!A151)-9)</f>
        <v>#VALUE!</v>
      </c>
      <c r="B151" s="36" t="str">
        <f ca="true">+IF(ISTEXT('Data Summary'!B151),'Data Summary'!B151,"")</f>
        <v/>
      </c>
      <c r="C151" s="33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2" t="e">
        <f ca="true">+RIGHT('Data Summary'!A152,LEN('Data Summary'!A152)-9)</f>
        <v>#VALUE!</v>
      </c>
      <c r="B152" s="36" t="str">
        <f ca="true">+IF(ISTEXT('Data Summary'!B152),'Data Summary'!B152,"")</f>
        <v/>
      </c>
      <c r="C152" s="33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2" t="e">
        <f ca="true">+RIGHT('Data Summary'!A153,LEN('Data Summary'!A153)-9)</f>
        <v>#VALUE!</v>
      </c>
      <c r="B153" s="36" t="str">
        <f ca="true">+IF(ISTEXT('Data Summary'!B153),'Data Summary'!B153,"")</f>
        <v/>
      </c>
      <c r="C153" s="33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2" t="e">
        <f ca="true">+RIGHT('Data Summary'!A154,LEN('Data Summary'!A154)-9)</f>
        <v>#VALUE!</v>
      </c>
      <c r="B154" s="36" t="str">
        <f ca="true">+IF(ISTEXT('Data Summary'!B154),'Data Summary'!B154,"")</f>
        <v/>
      </c>
      <c r="C154" s="33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2" t="e">
        <f ca="true">+RIGHT('Data Summary'!A155,LEN('Data Summary'!A155)-9)</f>
        <v>#VALUE!</v>
      </c>
      <c r="B155" s="36" t="str">
        <f ca="true">+IF(ISTEXT('Data Summary'!B155),'Data Summary'!B155,"")</f>
        <v/>
      </c>
      <c r="C155" s="33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2" t="e">
        <f ca="true">+RIGHT('Data Summary'!A156,LEN('Data Summary'!A156)-9)</f>
        <v>#VALUE!</v>
      </c>
      <c r="B156" s="36" t="str">
        <f ca="true">+IF(ISTEXT('Data Summary'!B156),'Data Summary'!B156,"")</f>
        <v/>
      </c>
      <c r="C156" s="33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2" t="e">
        <f ca="true">+RIGHT('Data Summary'!A157,LEN('Data Summary'!A157)-9)</f>
        <v>#VALUE!</v>
      </c>
      <c r="B157" s="36" t="str">
        <f ca="true">+IF(ISTEXT('Data Summary'!B157),'Data Summary'!B157,"")</f>
        <v/>
      </c>
      <c r="C157" s="33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2" t="e">
        <f ca="true">+RIGHT('Data Summary'!A158,LEN('Data Summary'!A158)-9)</f>
        <v>#VALUE!</v>
      </c>
      <c r="B158" s="36" t="str">
        <f ca="true">+IF(ISTEXT('Data Summary'!B158),'Data Summary'!B158,"")</f>
        <v/>
      </c>
      <c r="C158" s="33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2" t="e">
        <f ca="true">+RIGHT('Data Summary'!A159,LEN('Data Summary'!A159)-9)</f>
        <v>#VALUE!</v>
      </c>
      <c r="B159" s="36" t="str">
        <f ca="true">+IF(ISTEXT('Data Summary'!B159),'Data Summary'!B159,"")</f>
        <v/>
      </c>
      <c r="C159" s="33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2" t="e">
        <f ca="true">+RIGHT('Data Summary'!A160,LEN('Data Summary'!A160)-9)</f>
        <v>#VALUE!</v>
      </c>
      <c r="B160" s="36" t="str">
        <f ca="true">+IF(ISTEXT('Data Summary'!B160),'Data Summary'!B160,"")</f>
        <v/>
      </c>
      <c r="C160" s="33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2" t="e">
        <f ca="true">+RIGHT('Data Summary'!A161,LEN('Data Summary'!A161)-9)</f>
        <v>#VALUE!</v>
      </c>
      <c r="B161" s="36" t="str">
        <f ca="true">+IF(ISTEXT('Data Summary'!B161),'Data Summary'!B161,"")</f>
        <v/>
      </c>
      <c r="C161" s="33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2" t="e">
        <f ca="true">+RIGHT('Data Summary'!A162,LEN('Data Summary'!A162)-9)</f>
        <v>#VALUE!</v>
      </c>
      <c r="B162" s="36" t="str">
        <f ca="true">+IF(ISTEXT('Data Summary'!B162),'Data Summary'!B162,"")</f>
        <v/>
      </c>
      <c r="C162" s="33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2" t="e">
        <f ca="true">+RIGHT('Data Summary'!A163,LEN('Data Summary'!A163)-9)</f>
        <v>#VALUE!</v>
      </c>
      <c r="B163" s="36" t="str">
        <f ca="true">+IF(ISTEXT('Data Summary'!B163),'Data Summary'!B163,"")</f>
        <v/>
      </c>
      <c r="C163" s="33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2" t="e">
        <f ca="true">+RIGHT('Data Summary'!A164,LEN('Data Summary'!A164)-9)</f>
        <v>#VALUE!</v>
      </c>
      <c r="B164" s="36" t="str">
        <f ca="true">+IF(ISTEXT('Data Summary'!B164),'Data Summary'!B164,"")</f>
        <v/>
      </c>
      <c r="C164" s="33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2" t="e">
        <f ca="true">+RIGHT('Data Summary'!A165,LEN('Data Summary'!A165)-9)</f>
        <v>#VALUE!</v>
      </c>
      <c r="B165" s="36" t="str">
        <f ca="true">+IF(ISTEXT('Data Summary'!B165),'Data Summary'!B165,"")</f>
        <v/>
      </c>
      <c r="C165" s="33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2" t="e">
        <f ca="true">+RIGHT('Data Summary'!A166,LEN('Data Summary'!A166)-9)</f>
        <v>#VALUE!</v>
      </c>
      <c r="B166" s="36" t="str">
        <f ca="true">+IF(ISTEXT('Data Summary'!B166),'Data Summary'!B166,"")</f>
        <v/>
      </c>
      <c r="C166" s="33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2" t="e">
        <f ca="true">+RIGHT('Data Summary'!A167,LEN('Data Summary'!A167)-9)</f>
        <v>#VALUE!</v>
      </c>
      <c r="B167" s="36" t="str">
        <f ca="true">+IF(ISTEXT('Data Summary'!B167),'Data Summary'!B167,"")</f>
        <v/>
      </c>
      <c r="C167" s="33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2" t="e">
        <f ca="true">+RIGHT('Data Summary'!A168,LEN('Data Summary'!A168)-9)</f>
        <v>#VALUE!</v>
      </c>
      <c r="B168" s="36" t="str">
        <f ca="true">+IF(ISTEXT('Data Summary'!B168),'Data Summary'!B168,"")</f>
        <v/>
      </c>
      <c r="C168" s="33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2" t="e">
        <f ca="true">+RIGHT('Data Summary'!A169,LEN('Data Summary'!A169)-9)</f>
        <v>#VALUE!</v>
      </c>
      <c r="B169" s="36" t="str">
        <f ca="true">+IF(ISTEXT('Data Summary'!B169),'Data Summary'!B169,"")</f>
        <v/>
      </c>
      <c r="C169" s="33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2" t="e">
        <f ca="true">+RIGHT('Data Summary'!A170,LEN('Data Summary'!A170)-9)</f>
        <v>#VALUE!</v>
      </c>
      <c r="B170" s="36" t="str">
        <f ca="true">+IF(ISTEXT('Data Summary'!B170),'Data Summary'!B170,"")</f>
        <v/>
      </c>
      <c r="C170" s="33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2" t="e">
        <f ca="true">+RIGHT('Data Summary'!A171,LEN('Data Summary'!A171)-9)</f>
        <v>#VALUE!</v>
      </c>
      <c r="B171" s="36" t="str">
        <f ca="true">+IF(ISTEXT('Data Summary'!B171),'Data Summary'!B171,"")</f>
        <v/>
      </c>
      <c r="C171" s="33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2" t="e">
        <f ca="true">+RIGHT('Data Summary'!A172,LEN('Data Summary'!A172)-9)</f>
        <v>#VALUE!</v>
      </c>
      <c r="B172" s="36" t="str">
        <f ca="true">+IF(ISTEXT('Data Summary'!B172),'Data Summary'!B172,"")</f>
        <v/>
      </c>
      <c r="C172" s="33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2" t="e">
        <f ca="true">+RIGHT('Data Summary'!A173,LEN('Data Summary'!A173)-9)</f>
        <v>#VALUE!</v>
      </c>
      <c r="B173" s="36" t="str">
        <f ca="true">+IF(ISTEXT('Data Summary'!B173),'Data Summary'!B173,"")</f>
        <v/>
      </c>
      <c r="C173" s="33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2" t="e">
        <f ca="true">+RIGHT('Data Summary'!A174,LEN('Data Summary'!A174)-9)</f>
        <v>#VALUE!</v>
      </c>
      <c r="B174" s="36" t="str">
        <f ca="true">+IF(ISTEXT('Data Summary'!B174),'Data Summary'!B174,"")</f>
        <v/>
      </c>
      <c r="C174" s="33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2" t="e">
        <f ca="true">+RIGHT('Data Summary'!A175,LEN('Data Summary'!A175)-9)</f>
        <v>#VALUE!</v>
      </c>
      <c r="B175" s="36" t="str">
        <f ca="true">+IF(ISTEXT('Data Summary'!B175),'Data Summary'!B175,"")</f>
        <v/>
      </c>
      <c r="C175" s="33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2" t="e">
        <f ca="true">+RIGHT('Data Summary'!A176,LEN('Data Summary'!A176)-9)</f>
        <v>#VALUE!</v>
      </c>
      <c r="B176" s="36" t="str">
        <f ca="true">+IF(ISTEXT('Data Summary'!B176),'Data Summary'!B176,"")</f>
        <v/>
      </c>
      <c r="C176" s="33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2" t="e">
        <f ca="true">+RIGHT('Data Summary'!A177,LEN('Data Summary'!A177)-9)</f>
        <v>#VALUE!</v>
      </c>
      <c r="B177" s="36" t="str">
        <f ca="true">+IF(ISTEXT('Data Summary'!B177),'Data Summary'!B177,"")</f>
        <v/>
      </c>
      <c r="C177" s="33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2" t="e">
        <f ca="true">+RIGHT('Data Summary'!A178,LEN('Data Summary'!A178)-9)</f>
        <v>#VALUE!</v>
      </c>
      <c r="B178" s="36" t="str">
        <f ca="true">+IF(ISTEXT('Data Summary'!B178),'Data Summary'!B178,"")</f>
        <v/>
      </c>
      <c r="C178" s="33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2" t="e">
        <f ca="true">+RIGHT('Data Summary'!A179,LEN('Data Summary'!A179)-9)</f>
        <v>#VALUE!</v>
      </c>
      <c r="B179" s="36" t="str">
        <f ca="true">+IF(ISTEXT('Data Summary'!B179),'Data Summary'!B179,"")</f>
        <v/>
      </c>
      <c r="C179" s="33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2" t="e">
        <f ca="true">+RIGHT('Data Summary'!A180,LEN('Data Summary'!A180)-9)</f>
        <v>#VALUE!</v>
      </c>
      <c r="B180" s="36" t="str">
        <f ca="true">+IF(ISTEXT('Data Summary'!B180),'Data Summary'!B180,"")</f>
        <v/>
      </c>
      <c r="C180" s="33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2" t="e">
        <f ca="true">+RIGHT('Data Summary'!A181,LEN('Data Summary'!A181)-9)</f>
        <v>#VALUE!</v>
      </c>
      <c r="B181" s="36" t="str">
        <f ca="true">+IF(ISTEXT('Data Summary'!B181),'Data Summary'!B181,"")</f>
        <v/>
      </c>
      <c r="C181" s="33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2" t="e">
        <f ca="true">+RIGHT('Data Summary'!A182,LEN('Data Summary'!A182)-9)</f>
        <v>#VALUE!</v>
      </c>
      <c r="B182" s="36" t="str">
        <f ca="true">+IF(ISTEXT('Data Summary'!B182),'Data Summary'!B182,"")</f>
        <v/>
      </c>
      <c r="C182" s="33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2" t="e">
        <f ca="true">+RIGHT('Data Summary'!A183,LEN('Data Summary'!A183)-9)</f>
        <v>#VALUE!</v>
      </c>
      <c r="B183" s="36" t="str">
        <f ca="true">+IF(ISTEXT('Data Summary'!B183),'Data Summary'!B183,"")</f>
        <v/>
      </c>
      <c r="C183" s="33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2" t="e">
        <f ca="true">+RIGHT('Data Summary'!A184,LEN('Data Summary'!A184)-9)</f>
        <v>#VALUE!</v>
      </c>
      <c r="B184" s="36" t="str">
        <f ca="true">+IF(ISTEXT('Data Summary'!B184),'Data Summary'!B184,"")</f>
        <v/>
      </c>
      <c r="C184" s="33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2" t="e">
        <f ca="true">+RIGHT('Data Summary'!A185,LEN('Data Summary'!A185)-9)</f>
        <v>#VALUE!</v>
      </c>
      <c r="B185" s="36" t="str">
        <f ca="true">+IF(ISTEXT('Data Summary'!B185),'Data Summary'!B185,"")</f>
        <v/>
      </c>
      <c r="C185" s="33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2" t="e">
        <f ca="true">+RIGHT('Data Summary'!A186,LEN('Data Summary'!A186)-9)</f>
        <v>#VALUE!</v>
      </c>
      <c r="B186" s="36" t="str">
        <f ca="true">+IF(ISTEXT('Data Summary'!B186),'Data Summary'!B186,"")</f>
        <v/>
      </c>
      <c r="C186" s="33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2" t="e">
        <f ca="true">+RIGHT('Data Summary'!A187,LEN('Data Summary'!A187)-9)</f>
        <v>#VALUE!</v>
      </c>
      <c r="B187" s="36" t="str">
        <f ca="true">+IF(ISTEXT('Data Summary'!B187),'Data Summary'!B187,"")</f>
        <v/>
      </c>
      <c r="C187" s="33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2" t="e">
        <f ca="true">+RIGHT('Data Summary'!A188,LEN('Data Summary'!A188)-9)</f>
        <v>#VALUE!</v>
      </c>
      <c r="B188" s="36" t="str">
        <f ca="true">+IF(ISTEXT('Data Summary'!B188),'Data Summary'!B188,"")</f>
        <v/>
      </c>
      <c r="C188" s="33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2" t="e">
        <f ca="true">+RIGHT('Data Summary'!A189,LEN('Data Summary'!A189)-9)</f>
        <v>#VALUE!</v>
      </c>
      <c r="B189" s="36" t="str">
        <f ca="true">+IF(ISTEXT('Data Summary'!B189),'Data Summary'!B189,"")</f>
        <v/>
      </c>
      <c r="C189" s="33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2" t="e">
        <f ca="true">+RIGHT('Data Summary'!A190,LEN('Data Summary'!A190)-9)</f>
        <v>#VALUE!</v>
      </c>
      <c r="B190" s="36" t="str">
        <f ca="true">+IF(ISTEXT('Data Summary'!B190),'Data Summary'!B190,"")</f>
        <v/>
      </c>
      <c r="C190" s="33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2" t="e">
        <f ca="true">+RIGHT('Data Summary'!A191,LEN('Data Summary'!A191)-9)</f>
        <v>#VALUE!</v>
      </c>
      <c r="B191" s="36" t="str">
        <f ca="true">+IF(ISTEXT('Data Summary'!B191),'Data Summary'!B191,"")</f>
        <v/>
      </c>
      <c r="C191" s="33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2" t="e">
        <f ca="true">+RIGHT('Data Summary'!A192,LEN('Data Summary'!A192)-9)</f>
        <v>#VALUE!</v>
      </c>
      <c r="B192" s="36" t="str">
        <f ca="true">+IF(ISTEXT('Data Summary'!B192),'Data Summary'!B192,"")</f>
        <v/>
      </c>
      <c r="C192" s="33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2" t="e">
        <f ca="true">+RIGHT('Data Summary'!A193,LEN('Data Summary'!A193)-9)</f>
        <v>#VALUE!</v>
      </c>
      <c r="B193" s="36" t="str">
        <f ca="true">+IF(ISTEXT('Data Summary'!B193),'Data Summary'!B193,"")</f>
        <v/>
      </c>
      <c r="C193" s="33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2" t="e">
        <f ca="true">+RIGHT('Data Summary'!A194,LEN('Data Summary'!A194)-9)</f>
        <v>#VALUE!</v>
      </c>
      <c r="B194" s="36" t="str">
        <f ca="true">+IF(ISTEXT('Data Summary'!B194),'Data Summary'!B194,"")</f>
        <v/>
      </c>
      <c r="C194" s="33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2" t="e">
        <f ca="true">+RIGHT('Data Summary'!A195,LEN('Data Summary'!A195)-9)</f>
        <v>#VALUE!</v>
      </c>
      <c r="B195" s="36" t="str">
        <f ca="true">+IF(ISTEXT('Data Summary'!B195),'Data Summary'!B195,"")</f>
        <v/>
      </c>
      <c r="C195" s="33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2" t="e">
        <f ca="true">+RIGHT('Data Summary'!A196,LEN('Data Summary'!A196)-9)</f>
        <v>#VALUE!</v>
      </c>
      <c r="B196" s="36" t="str">
        <f ca="true">+IF(ISTEXT('Data Summary'!B196),'Data Summary'!B196,"")</f>
        <v/>
      </c>
      <c r="C196" s="33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2" t="e">
        <f ca="true">+RIGHT('Data Summary'!A197,LEN('Data Summary'!A197)-9)</f>
        <v>#VALUE!</v>
      </c>
      <c r="B197" s="36" t="str">
        <f ca="true">+IF(ISTEXT('Data Summary'!B197),'Data Summary'!B197,"")</f>
        <v/>
      </c>
      <c r="C197" s="33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2" t="e">
        <f ca="true">+RIGHT('Data Summary'!A198,LEN('Data Summary'!A198)-9)</f>
        <v>#VALUE!</v>
      </c>
      <c r="B198" s="36" t="str">
        <f ca="true">+IF(ISTEXT('Data Summary'!B198),'Data Summary'!B198,"")</f>
        <v/>
      </c>
      <c r="C198" s="33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2" t="e">
        <f ca="true">+RIGHT('Data Summary'!A199,LEN('Data Summary'!A199)-9)</f>
        <v>#VALUE!</v>
      </c>
      <c r="B199" s="36" t="str">
        <f ca="true">+IF(ISTEXT('Data Summary'!B199),'Data Summary'!B199,"")</f>
        <v/>
      </c>
      <c r="C199" s="33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2" t="e">
        <f ca="true">+RIGHT('Data Summary'!A200,LEN('Data Summary'!A200)-9)</f>
        <v>#VALUE!</v>
      </c>
      <c r="B200" s="36" t="str">
        <f ca="true">+IF(ISTEXT('Data Summary'!B200),'Data Summary'!B200,"")</f>
        <v/>
      </c>
      <c r="C200" s="33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2" t="e">
        <f ca="true">+RIGHT('Data Summary'!A201,LEN('Data Summary'!A201)-9)</f>
        <v>#VALUE!</v>
      </c>
      <c r="B201" s="36" t="str">
        <f ca="true">+IF(ISTEXT('Data Summary'!B201),'Data Summary'!B201,"")</f>
        <v/>
      </c>
      <c r="C201" s="33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2" t="e">
        <f ca="true">+RIGHT('Data Summary'!A202,LEN('Data Summary'!A202)-9)</f>
        <v>#VALUE!</v>
      </c>
      <c r="B202" s="36" t="str">
        <f ca="true">+IF(ISTEXT('Data Summary'!B202),'Data Summary'!B202,"")</f>
        <v/>
      </c>
      <c r="C202" s="33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2" t="e">
        <f ca="true">+RIGHT('Data Summary'!A203,LEN('Data Summary'!A203)-9)</f>
        <v>#VALUE!</v>
      </c>
      <c r="B203" s="36" t="str">
        <f ca="true">+IF(ISTEXT('Data Summary'!B203),'Data Summary'!B203,"")</f>
        <v/>
      </c>
      <c r="C203" s="33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2" t="e">
        <f ca="true">+RIGHT('Data Summary'!A204,LEN('Data Summary'!A204)-9)</f>
        <v>#VALUE!</v>
      </c>
      <c r="B204" s="36" t="str">
        <f ca="true">+IF(ISTEXT('Data Summary'!B204),'Data Summary'!B204,"")</f>
        <v/>
      </c>
      <c r="C204" s="33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2" t="e">
        <f ca="true">+RIGHT('Data Summary'!A205,LEN('Data Summary'!A205)-9)</f>
        <v>#VALUE!</v>
      </c>
      <c r="B205" s="36" t="str">
        <f ca="true">+IF(ISTEXT('Data Summary'!B205),'Data Summary'!B205,"")</f>
        <v/>
      </c>
      <c r="C205" s="33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2" t="e">
        <f ca="true">+RIGHT('Data Summary'!A206,LEN('Data Summary'!A206)-9)</f>
        <v>#VALUE!</v>
      </c>
      <c r="B206" s="36" t="str">
        <f ca="true">+IF(ISTEXT('Data Summary'!B206),'Data Summary'!B206,"")</f>
        <v/>
      </c>
      <c r="C206" s="33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2" t="e">
        <f ca="true">+RIGHT('Data Summary'!A207,LEN('Data Summary'!A207)-9)</f>
        <v>#VALUE!</v>
      </c>
      <c r="B207" s="36" t="str">
        <f ca="true">+IF(ISTEXT('Data Summary'!B207),'Data Summary'!B207,"")</f>
        <v/>
      </c>
      <c r="C207" s="33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3833C-9043-4162-A684-E56B36285FF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1" customWidth="true"/>
    <col min="2" max="2" width="7.5" style="187" customWidth="true"/>
    <col min="3" max="8" width="8.75" style="151" customWidth="true"/>
    <col min="9" max="9" width="9.375" style="151" customWidth="true"/>
    <col min="10" max="10" width="13.375" style="151" customWidth="true"/>
    <col min="11" max="11" width="7.5" style="151" customWidth="true"/>
    <col min="12" max="17" width="8.625" style="151" customWidth="true"/>
    <col min="18" max="18" width="6.5" style="151" customWidth="true"/>
    <col min="19" max="19" width="13.375" style="151" customWidth="true"/>
    <col min="20" max="20" width="7.5" style="151" customWidth="true"/>
    <col min="21" max="26" width="9.125" style="151" customWidth="true"/>
    <col min="27" max="16384" width="9" style="151"/>
  </cols>
  <sheetData>
    <row xmlns:x14ac="http://schemas.microsoft.com/office/spreadsheetml/2009/9/ac" r="1" ht="15.75" x14ac:dyDescent="0.25">
      <c r="A1" s="147" t="s">
        <v>49</v>
      </c>
      <c r="B1" s="148"/>
      <c r="C1" s="149"/>
      <c r="D1" s="149"/>
      <c r="E1" s="149"/>
      <c r="F1" s="149"/>
      <c r="G1" s="149"/>
      <c r="H1" s="553"/>
      <c r="I1" s="553"/>
      <c r="J1" s="553"/>
      <c r="K1" s="553"/>
      <c r="L1" s="553"/>
      <c r="M1" s="553"/>
      <c r="N1" s="553"/>
      <c r="O1" s="553"/>
      <c r="P1" s="553"/>
      <c r="Q1" s="149"/>
      <c r="R1" s="149"/>
      <c r="S1" s="149"/>
      <c r="T1" s="150"/>
      <c r="U1" s="150"/>
      <c r="V1" s="150"/>
      <c r="W1" s="150"/>
      <c r="X1" s="150"/>
      <c r="Y1" s="150"/>
      <c r="Z1" s="150"/>
      <c r="AA1" s="150"/>
    </row>
    <row xmlns:x14ac="http://schemas.microsoft.com/office/spreadsheetml/2009/9/ac" r="2" s="154" customFormat="true" ht="26.25" customHeight="true" x14ac:dyDescent="0.25">
      <c r="A2" s="152" t="s">
        <v>14</v>
      </c>
      <c r="B2" s="153"/>
      <c r="J2" s="152" t="s">
        <v>15</v>
      </c>
      <c r="R2" s="155"/>
      <c r="S2" s="156" t="s">
        <v>16</v>
      </c>
      <c r="W2" s="155"/>
      <c r="X2" s="155"/>
      <c r="Y2" s="157"/>
      <c r="Z2" s="157"/>
      <c r="AD2" s="158"/>
      <c r="AE2" s="158"/>
      <c r="AF2" s="158"/>
      <c r="AG2" s="158"/>
      <c r="AH2" s="158"/>
      <c r="AI2" s="158"/>
    </row>
    <row xmlns:x14ac="http://schemas.microsoft.com/office/spreadsheetml/2009/9/ac" r="3" ht="15.75" x14ac:dyDescent="0.25">
      <c r="A3" s="159"/>
      <c r="B3" s="160" t="s">
        <v>4</v>
      </c>
      <c r="C3" s="155" t="s">
        <v>7</v>
      </c>
      <c r="D3" s="155" t="s">
        <v>2</v>
      </c>
      <c r="E3" s="155" t="s">
        <v>1</v>
      </c>
      <c r="F3" s="155" t="s">
        <v>55</v>
      </c>
      <c r="G3" s="155" t="s">
        <v>18</v>
      </c>
      <c r="H3" s="155" t="s">
        <v>19</v>
      </c>
      <c r="I3" s="161"/>
      <c r="J3" s="159"/>
      <c r="K3" s="160" t="s">
        <v>4</v>
      </c>
      <c r="L3" s="155" t="s">
        <v>7</v>
      </c>
      <c r="M3" s="155" t="s">
        <v>2</v>
      </c>
      <c r="N3" s="155" t="s">
        <v>1</v>
      </c>
      <c r="O3" s="155" t="s">
        <v>55</v>
      </c>
      <c r="P3" s="155" t="s">
        <v>18</v>
      </c>
      <c r="Q3" s="155" t="s">
        <v>19</v>
      </c>
      <c r="R3" s="157"/>
      <c r="S3" s="162"/>
      <c r="T3" s="160" t="s">
        <v>4</v>
      </c>
      <c r="U3" s="155" t="s">
        <v>7</v>
      </c>
      <c r="V3" s="155" t="s">
        <v>2</v>
      </c>
      <c r="W3" s="155" t="s">
        <v>1</v>
      </c>
      <c r="X3" s="155" t="s">
        <v>55</v>
      </c>
      <c r="Y3" s="155" t="s">
        <v>18</v>
      </c>
      <c r="Z3" s="155" t="s">
        <v>19</v>
      </c>
      <c r="AB3" s="158"/>
      <c r="AC3" s="158"/>
      <c r="AD3" s="158"/>
      <c r="AE3" s="158"/>
      <c r="AF3" s="158"/>
      <c r="AG3" s="158"/>
    </row>
    <row xmlns:x14ac="http://schemas.microsoft.com/office/spreadsheetml/2009/9/ac" r="4" ht="15.75" x14ac:dyDescent="0.25">
      <c r="A4" s="159" t="s">
        <v>35</v>
      </c>
      <c r="B4" s="10">
        <v>2023</v>
      </c>
      <c r="C4" s="10"/>
      <c r="D4" s="10"/>
      <c r="E4" s="10"/>
      <c r="F4" s="10"/>
      <c r="G4" s="10"/>
      <c r="H4" s="10"/>
      <c r="I4" s="161"/>
      <c r="J4" s="159" t="s">
        <v>35</v>
      </c>
      <c r="K4" s="10">
        <v>2023</v>
      </c>
      <c r="L4" s="10"/>
      <c r="M4" s="10"/>
      <c r="N4" s="10"/>
      <c r="O4" s="10"/>
      <c r="P4" s="10"/>
      <c r="Q4" s="10"/>
      <c r="R4" s="158"/>
      <c r="S4" s="159" t="s">
        <v>35</v>
      </c>
      <c r="T4" s="10">
        <v>2023</v>
      </c>
      <c r="U4" s="10"/>
      <c r="V4" s="10"/>
      <c r="W4" s="10"/>
      <c r="X4" s="10"/>
      <c r="Y4" s="10"/>
      <c r="Z4" s="10"/>
      <c r="AA4" s="158"/>
      <c r="AB4" s="158"/>
      <c r="AC4" s="158"/>
      <c r="AD4" s="158"/>
      <c r="AE4" s="158"/>
      <c r="AF4" s="158"/>
      <c r="AG4" s="158"/>
    </row>
    <row xmlns:x14ac="http://schemas.microsoft.com/office/spreadsheetml/2009/9/ac" r="5" ht="15.75" x14ac:dyDescent="0.25">
      <c r="A5" s="159" t="s">
        <v>36</v>
      </c>
      <c r="B5" s="10">
        <v>2023</v>
      </c>
      <c r="C5" s="10"/>
      <c r="D5" s="10"/>
      <c r="E5" s="10"/>
      <c r="F5" s="10"/>
      <c r="G5" s="10"/>
      <c r="H5" s="10"/>
      <c r="I5" s="161"/>
      <c r="J5" s="159" t="s">
        <v>36</v>
      </c>
      <c r="K5" s="10">
        <v>2023</v>
      </c>
      <c r="L5" s="10"/>
      <c r="M5" s="10"/>
      <c r="N5" s="10"/>
      <c r="O5" s="10"/>
      <c r="P5" s="10"/>
      <c r="Q5" s="10"/>
      <c r="R5" s="158"/>
      <c r="S5" s="159" t="s">
        <v>36</v>
      </c>
      <c r="T5" s="10">
        <v>2023</v>
      </c>
      <c r="U5" s="10"/>
      <c r="V5" s="10"/>
      <c r="W5" s="10"/>
      <c r="X5" s="10"/>
      <c r="Y5" s="10"/>
      <c r="Z5" s="10"/>
      <c r="AA5" s="158"/>
      <c r="AB5" s="158"/>
      <c r="AC5" s="158"/>
      <c r="AD5" s="158"/>
      <c r="AE5" s="158"/>
      <c r="AF5" s="158"/>
      <c r="AG5" s="158"/>
    </row>
    <row xmlns:x14ac="http://schemas.microsoft.com/office/spreadsheetml/2009/9/ac" r="6" s="154" customFormat="true" ht="15.75" x14ac:dyDescent="0.25">
      <c r="A6" s="159" t="s">
        <v>37</v>
      </c>
      <c r="B6" s="10">
        <v>2023</v>
      </c>
      <c r="C6" s="10">
        <v>0</v>
      </c>
      <c r="D6" s="10"/>
      <c r="E6" s="10"/>
      <c r="F6" s="10"/>
      <c r="G6" s="10">
        <v>0.34533857140000002</v>
      </c>
      <c r="H6" s="10">
        <v>1.092536379</v>
      </c>
      <c r="I6" s="161"/>
      <c r="J6" s="159" t="s">
        <v>37</v>
      </c>
      <c r="K6" s="10">
        <v>2023</v>
      </c>
      <c r="L6" s="10"/>
      <c r="M6" s="10"/>
      <c r="N6" s="10"/>
      <c r="O6" s="10"/>
      <c r="P6" s="10">
        <v>0.25185571429999998</v>
      </c>
      <c r="Q6" s="10">
        <v>1.3680297509999999</v>
      </c>
      <c r="R6" s="157"/>
      <c r="S6" s="159" t="s">
        <v>37</v>
      </c>
      <c r="T6" s="10">
        <v>2023</v>
      </c>
      <c r="U6" s="10">
        <v>1.3647427329999999</v>
      </c>
      <c r="V6" s="10"/>
      <c r="W6" s="10"/>
      <c r="X6" s="10"/>
      <c r="Y6" s="10">
        <v>1.556325</v>
      </c>
      <c r="Z6" s="10">
        <v>1.1701079430000001</v>
      </c>
      <c r="AA6" s="158"/>
      <c r="AB6" s="158"/>
      <c r="AC6" s="158"/>
      <c r="AD6" s="158"/>
      <c r="AE6" s="158"/>
      <c r="AF6" s="158"/>
      <c r="AG6" s="158"/>
    </row>
    <row xmlns:x14ac="http://schemas.microsoft.com/office/spreadsheetml/2009/9/ac" r="7" s="154" customFormat="true" ht="15.75" x14ac:dyDescent="0.25">
      <c r="A7" s="163" t="s">
        <v>210</v>
      </c>
      <c r="B7" s="10">
        <v>2023</v>
      </c>
      <c r="C7" s="10">
        <v>100</v>
      </c>
      <c r="D7" s="10">
        <v>100</v>
      </c>
      <c r="E7" s="10">
        <v>100</v>
      </c>
      <c r="F7" s="10">
        <v>100</v>
      </c>
      <c r="G7" s="10">
        <v>99.654661430000004</v>
      </c>
      <c r="H7" s="10">
        <v>98.907463620000001</v>
      </c>
      <c r="I7" s="158"/>
      <c r="J7" s="163" t="s">
        <v>210</v>
      </c>
      <c r="K7" s="10">
        <v>2023</v>
      </c>
      <c r="L7" s="10">
        <v>100</v>
      </c>
      <c r="M7" s="10">
        <v>100</v>
      </c>
      <c r="N7" s="10">
        <v>100</v>
      </c>
      <c r="O7" s="10">
        <v>100</v>
      </c>
      <c r="P7" s="10">
        <v>99.748144289999999</v>
      </c>
      <c r="Q7" s="10">
        <v>98.631970249999995</v>
      </c>
      <c r="R7" s="158"/>
      <c r="S7" s="163" t="s">
        <v>210</v>
      </c>
      <c r="T7" s="10">
        <v>2023</v>
      </c>
      <c r="U7" s="10">
        <v>98.635257269999997</v>
      </c>
      <c r="V7" s="10">
        <v>100</v>
      </c>
      <c r="W7" s="10">
        <v>100</v>
      </c>
      <c r="X7" s="10">
        <v>100</v>
      </c>
      <c r="Y7" s="10">
        <v>98.443674999999999</v>
      </c>
      <c r="Z7" s="10">
        <v>98.829892060000006</v>
      </c>
      <c r="AA7" s="164"/>
    </row>
    <row xmlns:x14ac="http://schemas.microsoft.com/office/spreadsheetml/2009/9/ac" r="8" s="154" customFormat="true" ht="15.75" x14ac:dyDescent="0.25">
      <c r="A8" s="165"/>
      <c r="B8" s="166"/>
      <c r="H8" s="164"/>
      <c r="I8" s="164"/>
      <c r="J8" s="164"/>
      <c r="K8" s="164"/>
      <c r="L8" s="164"/>
      <c r="M8" s="164"/>
      <c r="N8" s="164"/>
      <c r="O8" s="164"/>
      <c r="P8" s="164"/>
      <c r="Q8" s="164"/>
      <c r="R8" s="164"/>
      <c r="S8" s="164"/>
      <c r="T8" s="164"/>
      <c r="U8" s="164"/>
      <c r="V8" s="164"/>
      <c r="W8" s="164"/>
      <c r="X8" s="164"/>
      <c r="Y8" s="164"/>
      <c r="Z8" s="164"/>
      <c r="AA8" s="164"/>
    </row>
    <row xmlns:x14ac="http://schemas.microsoft.com/office/spreadsheetml/2009/9/ac" r="9" s="154" customFormat="true" ht="15.75" x14ac:dyDescent="0.25">
      <c r="A9" s="165"/>
      <c r="B9" s="166"/>
      <c r="H9" s="164"/>
      <c r="I9" s="164"/>
      <c r="J9" s="164"/>
      <c r="K9" s="164"/>
      <c r="L9" s="164"/>
      <c r="M9" s="164"/>
      <c r="N9" s="164"/>
      <c r="O9" s="164"/>
      <c r="P9" s="164"/>
      <c r="Q9" s="164"/>
      <c r="R9" s="164"/>
      <c r="S9" s="164"/>
      <c r="T9" s="164"/>
      <c r="U9" s="164"/>
      <c r="V9" s="164"/>
      <c r="W9" s="164"/>
      <c r="X9" s="164"/>
      <c r="Y9" s="164"/>
      <c r="Z9" s="164"/>
      <c r="AA9" s="164"/>
    </row>
    <row xmlns:x14ac="http://schemas.microsoft.com/office/spreadsheetml/2009/9/ac" r="10" s="154" customFormat="true" ht="15.75" x14ac:dyDescent="0.25">
      <c r="A10" s="167"/>
      <c r="B10" s="166"/>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row>
    <row xmlns:x14ac="http://schemas.microsoft.com/office/spreadsheetml/2009/9/ac" r="11" ht="15.75" x14ac:dyDescent="0.25">
      <c r="A11" s="168"/>
      <c r="B11" s="169"/>
      <c r="C11" s="164"/>
      <c r="D11" s="164"/>
      <c r="E11" s="164"/>
      <c r="F11" s="164"/>
      <c r="G11" s="164"/>
      <c r="H11" s="164"/>
      <c r="I11" s="164"/>
      <c r="J11" s="164"/>
      <c r="K11" s="164"/>
      <c r="L11" s="164"/>
      <c r="M11" s="164"/>
      <c r="N11" s="164"/>
      <c r="O11" s="164"/>
      <c r="P11" s="164"/>
      <c r="Q11" s="164"/>
    </row>
    <row xmlns:x14ac="http://schemas.microsoft.com/office/spreadsheetml/2009/9/ac" r="12" ht="15.75" x14ac:dyDescent="0.25">
      <c r="A12" s="170" t="s">
        <v>50</v>
      </c>
      <c r="B12" s="171"/>
      <c r="C12" s="172"/>
      <c r="D12" s="172"/>
      <c r="E12" s="172"/>
      <c r="F12" s="172"/>
      <c r="G12" s="172"/>
      <c r="H12" s="172"/>
      <c r="I12" s="172"/>
      <c r="J12" s="172"/>
      <c r="K12" s="172"/>
      <c r="L12" s="172"/>
      <c r="M12" s="172"/>
      <c r="N12" s="172"/>
      <c r="O12" s="172"/>
      <c r="P12" s="172"/>
      <c r="Q12" s="172"/>
      <c r="R12" s="173"/>
      <c r="S12" s="173"/>
      <c r="T12" s="173"/>
      <c r="U12" s="173"/>
      <c r="V12" s="173"/>
    </row>
    <row xmlns:x14ac="http://schemas.microsoft.com/office/spreadsheetml/2009/9/ac" r="13" s="176" customFormat="true" x14ac:dyDescent="0.2">
      <c r="A13" s="174" t="s">
        <v>51</v>
      </c>
      <c r="B13" s="175" t="s">
        <v>42</v>
      </c>
      <c r="C13" s="174" t="s">
        <v>90</v>
      </c>
      <c r="D13" s="174" t="s">
        <v>52</v>
      </c>
      <c r="E13" s="174" t="s">
        <v>173</v>
      </c>
      <c r="F13" s="174" t="s">
        <v>91</v>
      </c>
      <c r="G13" s="174" t="s">
        <v>92</v>
      </c>
      <c r="H13" s="174" t="s">
        <v>93</v>
      </c>
      <c r="I13" s="174" t="s">
        <v>94</v>
      </c>
      <c r="J13" s="174" t="s">
        <v>207</v>
      </c>
      <c r="K13" s="174" t="s">
        <v>174</v>
      </c>
      <c r="L13" s="174" t="s">
        <v>95</v>
      </c>
      <c r="M13" s="174" t="s">
        <v>96</v>
      </c>
      <c r="N13" s="174" t="s">
        <v>97</v>
      </c>
      <c r="O13" s="176" t="s">
        <v>98</v>
      </c>
      <c r="P13" s="176" t="s">
        <v>208</v>
      </c>
      <c r="Q13" s="174" t="s">
        <v>124</v>
      </c>
      <c r="R13" s="174" t="s">
        <v>159</v>
      </c>
      <c r="S13" s="177" t="s">
        <v>99</v>
      </c>
      <c r="T13" s="178" t="s">
        <v>100</v>
      </c>
      <c r="U13" s="178" t="s">
        <v>101</v>
      </c>
      <c r="V13" s="178" t="s">
        <v>209</v>
      </c>
    </row>
    <row xmlns:x14ac="http://schemas.microsoft.com/office/spreadsheetml/2009/9/ac" r="14" s="181" customFormat="true" ht="12" x14ac:dyDescent="0.2">
      <c r="A14" s="179" t="s">
        <v>160</v>
      </c>
      <c r="B14" s="10">
        <v>2000</v>
      </c>
      <c r="C14" s="180" t="s">
        <v>7</v>
      </c>
      <c r="D14" s="10">
        <v>309330624</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1" customFormat="true" ht="12" x14ac:dyDescent="0.2">
      <c r="A15" s="179" t="s">
        <v>160</v>
      </c>
      <c r="B15" s="10">
        <v>2001</v>
      </c>
      <c r="C15" s="180" t="s">
        <v>7</v>
      </c>
      <c r="D15" s="10">
        <v>303535104</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1" customFormat="true" ht="12" x14ac:dyDescent="0.2">
      <c r="A16" s="179" t="s">
        <v>160</v>
      </c>
      <c r="B16" s="10">
        <v>2002</v>
      </c>
      <c r="C16" s="180" t="s">
        <v>7</v>
      </c>
      <c r="D16" s="10">
        <v>299744256</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1" customFormat="true" ht="12" x14ac:dyDescent="0.2">
      <c r="A17" s="179" t="s">
        <v>160</v>
      </c>
      <c r="B17" s="10">
        <v>2003</v>
      </c>
      <c r="C17" s="180" t="s">
        <v>7</v>
      </c>
      <c r="D17" s="10">
        <v>294789824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1" customFormat="true" ht="12" x14ac:dyDescent="0.2">
      <c r="A18" s="179" t="s">
        <v>160</v>
      </c>
      <c r="B18" s="10">
        <v>2004</v>
      </c>
      <c r="C18" s="180" t="s">
        <v>7</v>
      </c>
      <c r="D18" s="10">
        <v>305992896</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1" customFormat="true" ht="12" x14ac:dyDescent="0.2">
      <c r="A19" s="179" t="s">
        <v>160</v>
      </c>
      <c r="B19" s="10">
        <v>2005</v>
      </c>
      <c r="C19" s="180" t="s">
        <v>7</v>
      </c>
      <c r="D19" s="10">
        <v>297321408</v>
      </c>
      <c r="E19" s="10"/>
      <c r="F19" s="10">
        <v>96.040776526471291</v>
      </c>
      <c r="G19" s="10"/>
      <c r="H19" s="10"/>
      <c r="I19" s="10">
        <v>3.9592234735287088</v>
      </c>
      <c r="J19" s="10">
        <v>96.040776526471291</v>
      </c>
      <c r="K19" s="10"/>
      <c r="L19" s="10">
        <v>58.066666666666663</v>
      </c>
      <c r="M19" s="10"/>
      <c r="N19" s="10"/>
      <c r="O19" s="10">
        <v>41.933333333333337</v>
      </c>
      <c r="P19" s="10">
        <v>58.066666666666663</v>
      </c>
      <c r="Q19" s="10"/>
      <c r="R19" s="10"/>
      <c r="S19" s="10"/>
      <c r="T19" s="10"/>
      <c r="U19" s="10"/>
      <c r="V19" s="10">
        <v>100</v>
      </c>
    </row>
    <row xmlns:x14ac="http://schemas.microsoft.com/office/spreadsheetml/2009/9/ac" r="20" s="181" customFormat="true" ht="12" x14ac:dyDescent="0.2">
      <c r="A20" s="179" t="s">
        <v>160</v>
      </c>
      <c r="B20" s="10">
        <v>2006</v>
      </c>
      <c r="C20" s="180" t="s">
        <v>7</v>
      </c>
      <c r="D20" s="10">
        <v>287143936</v>
      </c>
      <c r="E20" s="10"/>
      <c r="F20" s="10">
        <v>96.040776526471291</v>
      </c>
      <c r="G20" s="10"/>
      <c r="H20" s="10"/>
      <c r="I20" s="10">
        <v>3.9592234735287088</v>
      </c>
      <c r="J20" s="10">
        <v>96.040776526471291</v>
      </c>
      <c r="K20" s="10"/>
      <c r="L20" s="10">
        <v>58.066666666666663</v>
      </c>
      <c r="M20" s="10"/>
      <c r="N20" s="10"/>
      <c r="O20" s="10">
        <v>41.933333333333337</v>
      </c>
      <c r="P20" s="10">
        <v>58.066666666666663</v>
      </c>
      <c r="Q20" s="10"/>
      <c r="R20" s="10"/>
      <c r="S20" s="10"/>
      <c r="T20" s="10"/>
      <c r="U20" s="10"/>
      <c r="V20" s="10">
        <v>100</v>
      </c>
    </row>
    <row xmlns:x14ac="http://schemas.microsoft.com/office/spreadsheetml/2009/9/ac" r="21" s="181" customFormat="true" ht="12" x14ac:dyDescent="0.2">
      <c r="A21" s="179" t="s">
        <v>160</v>
      </c>
      <c r="B21" s="10">
        <v>2007</v>
      </c>
      <c r="C21" s="180" t="s">
        <v>7</v>
      </c>
      <c r="D21" s="10">
        <v>278079936</v>
      </c>
      <c r="E21" s="10"/>
      <c r="F21" s="10">
        <v>96.040776526471291</v>
      </c>
      <c r="G21" s="10"/>
      <c r="H21" s="10"/>
      <c r="I21" s="10">
        <v>3.9592234735287088</v>
      </c>
      <c r="J21" s="10">
        <v>96.040776526471291</v>
      </c>
      <c r="K21" s="10"/>
      <c r="L21" s="10">
        <v>58.066666666666663</v>
      </c>
      <c r="M21" s="10"/>
      <c r="N21" s="10"/>
      <c r="O21" s="10">
        <v>41.933333333333337</v>
      </c>
      <c r="P21" s="10">
        <v>58.066666666666663</v>
      </c>
      <c r="Q21" s="10"/>
      <c r="R21" s="10"/>
      <c r="S21" s="10"/>
      <c r="T21" s="10"/>
      <c r="U21" s="10"/>
      <c r="V21" s="10">
        <v>100</v>
      </c>
    </row>
    <row xmlns:x14ac="http://schemas.microsoft.com/office/spreadsheetml/2009/9/ac" r="22" s="181" customFormat="true" ht="12" x14ac:dyDescent="0.2">
      <c r="A22" s="179" t="s">
        <v>160</v>
      </c>
      <c r="B22" s="10">
        <v>2008</v>
      </c>
      <c r="C22" s="180" t="s">
        <v>7</v>
      </c>
      <c r="D22" s="10">
        <v>268574048</v>
      </c>
      <c r="E22" s="10"/>
      <c r="F22" s="10">
        <v>96.040776526471291</v>
      </c>
      <c r="G22" s="10"/>
      <c r="H22" s="10"/>
      <c r="I22" s="10">
        <v>3.9592234735287088</v>
      </c>
      <c r="J22" s="10">
        <v>96.040776526471291</v>
      </c>
      <c r="K22" s="10"/>
      <c r="L22" s="10">
        <v>58.066666666666663</v>
      </c>
      <c r="M22" s="10"/>
      <c r="N22" s="10"/>
      <c r="O22" s="10">
        <v>41.933333333333337</v>
      </c>
      <c r="P22" s="10">
        <v>58.066666666666663</v>
      </c>
      <c r="Q22" s="10"/>
      <c r="R22" s="10"/>
      <c r="S22" s="10"/>
      <c r="T22" s="10"/>
      <c r="U22" s="10"/>
      <c r="V22" s="10">
        <v>100</v>
      </c>
    </row>
    <row xmlns:x14ac="http://schemas.microsoft.com/office/spreadsheetml/2009/9/ac" r="23" s="181" customFormat="true" ht="12" x14ac:dyDescent="0.2">
      <c r="A23" s="179" t="s">
        <v>160</v>
      </c>
      <c r="B23" s="10">
        <v>2009</v>
      </c>
      <c r="C23" s="180" t="s">
        <v>7</v>
      </c>
      <c r="D23" s="10">
        <v>258311008</v>
      </c>
      <c r="E23" s="10"/>
      <c r="F23" s="10">
        <v>96.040776526471291</v>
      </c>
      <c r="G23" s="10"/>
      <c r="H23" s="10"/>
      <c r="I23" s="10">
        <v>3.9592234735287088</v>
      </c>
      <c r="J23" s="10">
        <v>96.040776526471291</v>
      </c>
      <c r="K23" s="10"/>
      <c r="L23" s="10">
        <v>58.066666666666663</v>
      </c>
      <c r="M23" s="10"/>
      <c r="N23" s="10"/>
      <c r="O23" s="10">
        <v>41.933333333333337</v>
      </c>
      <c r="P23" s="10">
        <v>58.066666666666663</v>
      </c>
      <c r="Q23" s="10"/>
      <c r="R23" s="10"/>
      <c r="S23" s="10"/>
      <c r="T23" s="10"/>
      <c r="U23" s="10"/>
      <c r="V23" s="10">
        <v>100</v>
      </c>
    </row>
    <row xmlns:x14ac="http://schemas.microsoft.com/office/spreadsheetml/2009/9/ac" r="24" s="181" customFormat="true" ht="12" x14ac:dyDescent="0.2">
      <c r="A24" s="179" t="s">
        <v>160</v>
      </c>
      <c r="B24" s="10">
        <v>2010</v>
      </c>
      <c r="C24" s="180" t="s">
        <v>7</v>
      </c>
      <c r="D24" s="10">
        <v>253477312</v>
      </c>
      <c r="E24" s="10"/>
      <c r="F24" s="10">
        <v>96.365675938467575</v>
      </c>
      <c r="G24" s="10"/>
      <c r="H24" s="10"/>
      <c r="I24" s="10">
        <v>3.6343240615324248</v>
      </c>
      <c r="J24" s="10">
        <v>96.365675938467575</v>
      </c>
      <c r="K24" s="10">
        <v>98.951574642605436</v>
      </c>
      <c r="L24" s="10">
        <v>58.066666666666663</v>
      </c>
      <c r="M24" s="10"/>
      <c r="N24" s="10"/>
      <c r="O24" s="10">
        <v>41.933333333333337</v>
      </c>
      <c r="P24" s="10">
        <v>58.066666666666663</v>
      </c>
      <c r="Q24" s="10"/>
      <c r="R24" s="10"/>
      <c r="S24" s="10"/>
      <c r="T24" s="10"/>
      <c r="U24" s="10"/>
      <c r="V24" s="10">
        <v>100</v>
      </c>
    </row>
    <row xmlns:x14ac="http://schemas.microsoft.com/office/spreadsheetml/2009/9/ac" r="25" s="181" customFormat="true" ht="12" x14ac:dyDescent="0.2">
      <c r="A25" s="179" t="s">
        <v>160</v>
      </c>
      <c r="B25" s="10">
        <v>2011</v>
      </c>
      <c r="C25" s="180" t="s">
        <v>7</v>
      </c>
      <c r="D25" s="10">
        <v>250550992</v>
      </c>
      <c r="E25" s="10"/>
      <c r="F25" s="10">
        <v>96.690575350463746</v>
      </c>
      <c r="G25" s="10"/>
      <c r="H25" s="10"/>
      <c r="I25" s="10">
        <v>3.309424649536254</v>
      </c>
      <c r="J25" s="10">
        <v>96.690575350463746</v>
      </c>
      <c r="K25" s="10">
        <v>98.951574642605436</v>
      </c>
      <c r="L25" s="10">
        <v>58.066666666666663</v>
      </c>
      <c r="M25" s="10"/>
      <c r="N25" s="10"/>
      <c r="O25" s="10">
        <v>41.933333333333337</v>
      </c>
      <c r="P25" s="10">
        <v>58.066666666666663</v>
      </c>
      <c r="Q25" s="10"/>
      <c r="R25" s="10"/>
      <c r="S25" s="10"/>
      <c r="T25" s="10"/>
      <c r="U25" s="10"/>
      <c r="V25" s="10">
        <v>100</v>
      </c>
    </row>
    <row xmlns:x14ac="http://schemas.microsoft.com/office/spreadsheetml/2009/9/ac" r="26" s="181" customFormat="true" ht="12" x14ac:dyDescent="0.2">
      <c r="A26" s="179" t="s">
        <v>160</v>
      </c>
      <c r="B26" s="10">
        <v>2012</v>
      </c>
      <c r="C26" s="180" t="s">
        <v>7</v>
      </c>
      <c r="D26" s="10">
        <v>249000624</v>
      </c>
      <c r="E26" s="10"/>
      <c r="F26" s="10">
        <v>97.015474762459917</v>
      </c>
      <c r="G26" s="10"/>
      <c r="H26" s="10"/>
      <c r="I26" s="10">
        <v>2.9845252375400828</v>
      </c>
      <c r="J26" s="10">
        <v>97.015474762459917</v>
      </c>
      <c r="K26" s="10">
        <v>98.951574642605436</v>
      </c>
      <c r="L26" s="10">
        <v>58.066666666666663</v>
      </c>
      <c r="M26" s="10"/>
      <c r="N26" s="10"/>
      <c r="O26" s="10">
        <v>41.933333333333337</v>
      </c>
      <c r="P26" s="10">
        <v>58.066666666666663</v>
      </c>
      <c r="Q26" s="10">
        <v>97.732191094916629</v>
      </c>
      <c r="R26" s="10"/>
      <c r="S26" s="10"/>
      <c r="T26" s="10"/>
      <c r="U26" s="10">
        <v>2.267808905083371</v>
      </c>
      <c r="V26" s="10">
        <v>97.732191094916629</v>
      </c>
    </row>
    <row xmlns:x14ac="http://schemas.microsoft.com/office/spreadsheetml/2009/9/ac" r="27" s="181" customFormat="true" ht="12" x14ac:dyDescent="0.2">
      <c r="A27" s="179" t="s">
        <v>160</v>
      </c>
      <c r="B27" s="10">
        <v>2013</v>
      </c>
      <c r="C27" s="180" t="s">
        <v>7</v>
      </c>
      <c r="D27" s="10">
        <v>248418064</v>
      </c>
      <c r="E27" s="10"/>
      <c r="F27" s="10">
        <v>97.340374174456201</v>
      </c>
      <c r="G27" s="10"/>
      <c r="H27" s="10"/>
      <c r="I27" s="10">
        <v>2.6596258255437988</v>
      </c>
      <c r="J27" s="10">
        <v>97.340374174456201</v>
      </c>
      <c r="K27" s="10">
        <v>98.951574642605436</v>
      </c>
      <c r="L27" s="10">
        <v>58.066666666666663</v>
      </c>
      <c r="M27" s="10"/>
      <c r="N27" s="10"/>
      <c r="O27" s="10">
        <v>41.933333333333337</v>
      </c>
      <c r="P27" s="10">
        <v>58.066666666666663</v>
      </c>
      <c r="Q27" s="10">
        <v>97.732191094916629</v>
      </c>
      <c r="R27" s="10"/>
      <c r="S27" s="10"/>
      <c r="T27" s="10"/>
      <c r="U27" s="10">
        <v>2.267808905083371</v>
      </c>
      <c r="V27" s="10">
        <v>97.732191094916629</v>
      </c>
    </row>
    <row xmlns:x14ac="http://schemas.microsoft.com/office/spreadsheetml/2009/9/ac" r="28" s="181" customFormat="true" ht="12" x14ac:dyDescent="0.2">
      <c r="A28" s="179" t="s">
        <v>160</v>
      </c>
      <c r="B28" s="10">
        <v>2014</v>
      </c>
      <c r="C28" s="180" t="s">
        <v>7</v>
      </c>
      <c r="D28" s="10">
        <v>248213504</v>
      </c>
      <c r="E28" s="10"/>
      <c r="F28" s="10">
        <v>97.665273586452372</v>
      </c>
      <c r="G28" s="10"/>
      <c r="H28" s="10"/>
      <c r="I28" s="10">
        <v>2.334726413547628</v>
      </c>
      <c r="J28" s="10">
        <v>97.665273586452372</v>
      </c>
      <c r="K28" s="10">
        <v>98.951574642605436</v>
      </c>
      <c r="L28" s="10">
        <v>58.066666666666663</v>
      </c>
      <c r="M28" s="10"/>
      <c r="N28" s="10"/>
      <c r="O28" s="10">
        <v>41.933333333333337</v>
      </c>
      <c r="P28" s="10">
        <v>58.066666666666663</v>
      </c>
      <c r="Q28" s="10">
        <v>97.732191094916629</v>
      </c>
      <c r="R28" s="10"/>
      <c r="S28" s="10"/>
      <c r="T28" s="10"/>
      <c r="U28" s="10">
        <v>2.267808905083371</v>
      </c>
      <c r="V28" s="10">
        <v>97.732191094916629</v>
      </c>
    </row>
    <row xmlns:x14ac="http://schemas.microsoft.com/office/spreadsheetml/2009/9/ac" r="29" s="181" customFormat="true" ht="12" x14ac:dyDescent="0.2">
      <c r="A29" s="179" t="s">
        <v>160</v>
      </c>
      <c r="B29" s="10">
        <v>2015</v>
      </c>
      <c r="C29" s="180" t="s">
        <v>7</v>
      </c>
      <c r="D29" s="10">
        <v>248573616</v>
      </c>
      <c r="E29" s="10"/>
      <c r="F29" s="10">
        <v>97.990172998448543</v>
      </c>
      <c r="G29" s="10"/>
      <c r="H29" s="10"/>
      <c r="I29" s="10">
        <v>2.0098270015514572</v>
      </c>
      <c r="J29" s="10">
        <v>97.990172998448543</v>
      </c>
      <c r="K29" s="10">
        <v>98.998250565704581</v>
      </c>
      <c r="L29" s="10">
        <v>58.066666666666663</v>
      </c>
      <c r="M29" s="10"/>
      <c r="N29" s="10"/>
      <c r="O29" s="10">
        <v>41.933333333333337</v>
      </c>
      <c r="P29" s="10">
        <v>58.066666666666663</v>
      </c>
      <c r="Q29" s="10">
        <v>97.732191094916629</v>
      </c>
      <c r="R29" s="10"/>
      <c r="S29" s="10"/>
      <c r="T29" s="10"/>
      <c r="U29" s="10">
        <v>2.267808905083371</v>
      </c>
      <c r="V29" s="10">
        <v>97.732191094916629</v>
      </c>
    </row>
    <row xmlns:x14ac="http://schemas.microsoft.com/office/spreadsheetml/2009/9/ac" r="30" s="181" customFormat="true" ht="12" x14ac:dyDescent="0.2">
      <c r="A30" s="179" t="s">
        <v>160</v>
      </c>
      <c r="B30" s="10">
        <v>2016</v>
      </c>
      <c r="C30" s="180" t="s">
        <v>7</v>
      </c>
      <c r="D30" s="10">
        <v>250885328</v>
      </c>
      <c r="E30" s="10"/>
      <c r="F30" s="10">
        <v>98.315072410444827</v>
      </c>
      <c r="G30" s="10"/>
      <c r="H30" s="10"/>
      <c r="I30" s="10">
        <v>1.684927589555173</v>
      </c>
      <c r="J30" s="10">
        <v>98.315072410444827</v>
      </c>
      <c r="K30" s="10">
        <v>99.044926488803711</v>
      </c>
      <c r="L30" s="10">
        <v>58.066666666666663</v>
      </c>
      <c r="M30" s="10"/>
      <c r="N30" s="10"/>
      <c r="O30" s="10">
        <v>41.933333333333337</v>
      </c>
      <c r="P30" s="10">
        <v>58.066666666666663</v>
      </c>
      <c r="Q30" s="10">
        <v>97.732191094916629</v>
      </c>
      <c r="R30" s="10"/>
      <c r="S30" s="10"/>
      <c r="T30" s="10"/>
      <c r="U30" s="10">
        <v>2.267808905083371</v>
      </c>
      <c r="V30" s="10">
        <v>97.732191094916629</v>
      </c>
    </row>
    <row xmlns:x14ac="http://schemas.microsoft.com/office/spreadsheetml/2009/9/ac" r="31" s="181" customFormat="true" ht="12" x14ac:dyDescent="0.2">
      <c r="A31" s="179" t="s">
        <v>160</v>
      </c>
      <c r="B31" s="10">
        <v>2017</v>
      </c>
      <c r="C31" s="180" t="s">
        <v>7</v>
      </c>
      <c r="D31" s="10">
        <v>252689824</v>
      </c>
      <c r="E31" s="10"/>
      <c r="F31" s="10">
        <v>98.639971822440998</v>
      </c>
      <c r="G31" s="10"/>
      <c r="H31" s="10"/>
      <c r="I31" s="10">
        <v>1.360028177559002</v>
      </c>
      <c r="J31" s="10">
        <v>98.639971822440998</v>
      </c>
      <c r="K31" s="10">
        <v>99.091602411902855</v>
      </c>
      <c r="L31" s="10">
        <v>58.066666666666663</v>
      </c>
      <c r="M31" s="10"/>
      <c r="N31" s="10"/>
      <c r="O31" s="10">
        <v>41.933333333333337</v>
      </c>
      <c r="P31" s="10">
        <v>58.066666666666663</v>
      </c>
      <c r="Q31" s="10">
        <v>97.991448272647631</v>
      </c>
      <c r="R31" s="10"/>
      <c r="S31" s="10"/>
      <c r="T31" s="10"/>
      <c r="U31" s="10">
        <v>2.0085517273523692</v>
      </c>
      <c r="V31" s="10">
        <v>97.991448272647631</v>
      </c>
    </row>
    <row xmlns:x14ac="http://schemas.microsoft.com/office/spreadsheetml/2009/9/ac" r="32" s="181" customFormat="true" ht="12" x14ac:dyDescent="0.2">
      <c r="A32" s="179" t="s">
        <v>160</v>
      </c>
      <c r="B32" s="10">
        <v>2018</v>
      </c>
      <c r="C32" s="180" t="s">
        <v>7</v>
      </c>
      <c r="D32" s="10">
        <v>255193456</v>
      </c>
      <c r="E32" s="10"/>
      <c r="F32" s="10">
        <v>98.964871234437169</v>
      </c>
      <c r="G32" s="10"/>
      <c r="H32" s="10"/>
      <c r="I32" s="10">
        <v>1.035128765562831</v>
      </c>
      <c r="J32" s="10">
        <v>98.964871234437169</v>
      </c>
      <c r="K32" s="10">
        <v>99.138278335001999</v>
      </c>
      <c r="L32" s="10">
        <v>58.066666666666663</v>
      </c>
      <c r="M32" s="10"/>
      <c r="N32" s="10"/>
      <c r="O32" s="10">
        <v>41.933333333333337</v>
      </c>
      <c r="P32" s="10">
        <v>58.066666666666663</v>
      </c>
      <c r="Q32" s="10">
        <v>98.250705450378632</v>
      </c>
      <c r="R32" s="10"/>
      <c r="S32" s="10"/>
      <c r="T32" s="10"/>
      <c r="U32" s="10">
        <v>1.7492945496213681</v>
      </c>
      <c r="V32" s="10">
        <v>98.250705450378632</v>
      </c>
    </row>
    <row xmlns:x14ac="http://schemas.microsoft.com/office/spreadsheetml/2009/9/ac" r="33" s="181" customFormat="true" ht="12" x14ac:dyDescent="0.2">
      <c r="A33" s="179" t="s">
        <v>160</v>
      </c>
      <c r="B33" s="10">
        <v>2019</v>
      </c>
      <c r="C33" s="180" t="s">
        <v>7</v>
      </c>
      <c r="D33" s="10">
        <v>255732192</v>
      </c>
      <c r="E33" s="10"/>
      <c r="F33" s="10">
        <v>99.289770646433453</v>
      </c>
      <c r="G33" s="10"/>
      <c r="H33" s="10"/>
      <c r="I33" s="10">
        <v>0.71022935356654671</v>
      </c>
      <c r="J33" s="10">
        <v>99.289770646433453</v>
      </c>
      <c r="K33" s="10">
        <v>99.184954258101129</v>
      </c>
      <c r="L33" s="10">
        <v>58.066666666666663</v>
      </c>
      <c r="M33" s="10"/>
      <c r="N33" s="10"/>
      <c r="O33" s="10">
        <v>41.933333333333337</v>
      </c>
      <c r="P33" s="10">
        <v>58.066666666666663</v>
      </c>
      <c r="Q33" s="10">
        <v>98.509962628109633</v>
      </c>
      <c r="R33" s="10"/>
      <c r="S33" s="10"/>
      <c r="T33" s="10"/>
      <c r="U33" s="10">
        <v>1.490037371890367</v>
      </c>
      <c r="V33" s="10">
        <v>98.509962628109633</v>
      </c>
    </row>
    <row xmlns:x14ac="http://schemas.microsoft.com/office/spreadsheetml/2009/9/ac" r="34" s="181" customFormat="true" ht="12" x14ac:dyDescent="0.2">
      <c r="A34" s="179" t="s">
        <v>160</v>
      </c>
      <c r="B34" s="10">
        <v>2020</v>
      </c>
      <c r="C34" s="180" t="s">
        <v>7</v>
      </c>
      <c r="D34" s="10">
        <v>257952288</v>
      </c>
      <c r="E34" s="10"/>
      <c r="F34" s="10">
        <v>99.614670058429624</v>
      </c>
      <c r="G34" s="10"/>
      <c r="H34" s="10"/>
      <c r="I34" s="10">
        <v>0.38532994157037592</v>
      </c>
      <c r="J34" s="10">
        <v>99.614670058429624</v>
      </c>
      <c r="K34" s="10">
        <v>99.231630181200273</v>
      </c>
      <c r="L34" s="10"/>
      <c r="M34" s="10"/>
      <c r="N34" s="10"/>
      <c r="O34" s="10"/>
      <c r="P34" s="10">
        <v>100</v>
      </c>
      <c r="Q34" s="10">
        <v>98.769219805840635</v>
      </c>
      <c r="R34" s="10"/>
      <c r="S34" s="10"/>
      <c r="T34" s="10"/>
      <c r="U34" s="10">
        <v>1.230780194159365</v>
      </c>
      <c r="V34" s="10">
        <v>98.769219805840635</v>
      </c>
    </row>
    <row xmlns:x14ac="http://schemas.microsoft.com/office/spreadsheetml/2009/9/ac" r="35" s="181" customFormat="true" ht="12" x14ac:dyDescent="0.2">
      <c r="A35" s="179" t="s">
        <v>160</v>
      </c>
      <c r="B35" s="10">
        <v>2021</v>
      </c>
      <c r="C35" s="180" t="s">
        <v>7</v>
      </c>
      <c r="D35" s="10">
        <v>260464608</v>
      </c>
      <c r="E35" s="10"/>
      <c r="F35" s="10">
        <v>99.939569470425795</v>
      </c>
      <c r="G35" s="10"/>
      <c r="H35" s="10"/>
      <c r="I35" s="10">
        <v>6.0430529574205138E-2</v>
      </c>
      <c r="J35" s="10">
        <v>99.939569470425795</v>
      </c>
      <c r="K35" s="10">
        <v>99.278306104299418</v>
      </c>
      <c r="L35" s="10"/>
      <c r="M35" s="10"/>
      <c r="N35" s="10"/>
      <c r="O35" s="10"/>
      <c r="P35" s="10">
        <v>100</v>
      </c>
      <c r="Q35" s="10">
        <v>99.028476983571636</v>
      </c>
      <c r="R35" s="10"/>
      <c r="S35" s="10"/>
      <c r="T35" s="10"/>
      <c r="U35" s="10">
        <v>0.97152301642836392</v>
      </c>
      <c r="V35" s="10">
        <v>99.028476983571636</v>
      </c>
    </row>
    <row xmlns:x14ac="http://schemas.microsoft.com/office/spreadsheetml/2009/9/ac" r="36" s="181" customFormat="true" ht="12" x14ac:dyDescent="0.2">
      <c r="A36" s="179" t="s">
        <v>160</v>
      </c>
      <c r="B36" s="10">
        <v>2022</v>
      </c>
      <c r="C36" s="180" t="s">
        <v>7</v>
      </c>
      <c r="D36" s="10">
        <v>260121488</v>
      </c>
      <c r="E36" s="10"/>
      <c r="F36" s="10">
        <v>100</v>
      </c>
      <c r="G36" s="10"/>
      <c r="H36" s="10"/>
      <c r="I36" s="10">
        <v>0</v>
      </c>
      <c r="J36" s="10">
        <v>100</v>
      </c>
      <c r="K36" s="10">
        <v>99.324982027398548</v>
      </c>
      <c r="L36" s="10"/>
      <c r="M36" s="10"/>
      <c r="N36" s="10"/>
      <c r="O36" s="10"/>
      <c r="P36" s="10">
        <v>100</v>
      </c>
      <c r="Q36" s="10">
        <v>99.287734161302637</v>
      </c>
      <c r="R36" s="10"/>
      <c r="S36" s="10"/>
      <c r="T36" s="10"/>
      <c r="U36" s="10">
        <v>0.7122658386973626</v>
      </c>
      <c r="V36" s="10">
        <v>99.287734161302637</v>
      </c>
    </row>
    <row xmlns:x14ac="http://schemas.microsoft.com/office/spreadsheetml/2009/9/ac" r="37" s="181" customFormat="true" ht="12" x14ac:dyDescent="0.2">
      <c r="A37" s="179" t="s">
        <v>160</v>
      </c>
      <c r="B37" s="10">
        <v>2023</v>
      </c>
      <c r="C37" s="180" t="s">
        <v>7</v>
      </c>
      <c r="D37" s="10">
        <v>258595328</v>
      </c>
      <c r="E37" s="10"/>
      <c r="F37" s="10">
        <v>100</v>
      </c>
      <c r="G37" s="10"/>
      <c r="H37" s="10"/>
      <c r="I37" s="10">
        <v>0</v>
      </c>
      <c r="J37" s="10">
        <v>100</v>
      </c>
      <c r="K37" s="10">
        <v>99.371657950497692</v>
      </c>
      <c r="L37" s="10"/>
      <c r="M37" s="10"/>
      <c r="N37" s="10"/>
      <c r="O37" s="10"/>
      <c r="P37" s="10">
        <v>100</v>
      </c>
      <c r="Q37" s="10">
        <v>99.546991339033639</v>
      </c>
      <c r="R37" s="10"/>
      <c r="S37" s="10"/>
      <c r="T37" s="10"/>
      <c r="U37" s="10">
        <v>0.45300866096636128</v>
      </c>
      <c r="V37" s="10">
        <v>99.546991339033639</v>
      </c>
    </row>
    <row xmlns:x14ac="http://schemas.microsoft.com/office/spreadsheetml/2009/9/ac" r="38" s="181" customFormat="true" ht="12" x14ac:dyDescent="0.2">
      <c r="A38" s="179" t="s">
        <v>160</v>
      </c>
      <c r="B38" s="10">
        <v>2024</v>
      </c>
      <c r="C38" s="18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1" customFormat="true" ht="12" x14ac:dyDescent="0.2">
      <c r="A39" s="179" t="s">
        <v>160</v>
      </c>
      <c r="B39" s="10">
        <v>2025</v>
      </c>
      <c r="C39" s="18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1" customFormat="true" ht="12" x14ac:dyDescent="0.2">
      <c r="A40" s="179" t="s">
        <v>160</v>
      </c>
      <c r="B40" s="10">
        <v>2026</v>
      </c>
      <c r="C40" s="18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1" customFormat="true" ht="12" x14ac:dyDescent="0.2">
      <c r="A41" s="179" t="s">
        <v>160</v>
      </c>
      <c r="B41" s="10">
        <v>2027</v>
      </c>
      <c r="C41" s="18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1" customFormat="true" ht="12" x14ac:dyDescent="0.2">
      <c r="A42" s="179" t="s">
        <v>160</v>
      </c>
      <c r="B42" s="10">
        <v>2028</v>
      </c>
      <c r="C42" s="18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1" customFormat="true" ht="12" x14ac:dyDescent="0.2">
      <c r="A43" s="179" t="s">
        <v>160</v>
      </c>
      <c r="B43" s="10">
        <v>2029</v>
      </c>
      <c r="C43" s="18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1" customFormat="true" ht="12" x14ac:dyDescent="0.2">
      <c r="A44" s="179" t="s">
        <v>160</v>
      </c>
      <c r="B44" s="10">
        <v>2030</v>
      </c>
      <c r="C44" s="18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1" customFormat="true" ht="12" x14ac:dyDescent="0.2">
      <c r="A45" s="179" t="s">
        <v>160</v>
      </c>
      <c r="B45" s="10">
        <v>2000</v>
      </c>
      <c r="C45" s="180" t="s">
        <v>1</v>
      </c>
      <c r="D45" s="10">
        <v>110978544.5740723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1" customFormat="true" ht="12" x14ac:dyDescent="0.2">
      <c r="A46" s="179" t="s">
        <v>160</v>
      </c>
      <c r="B46" s="10">
        <v>2001</v>
      </c>
      <c r="C46" s="180" t="s">
        <v>1</v>
      </c>
      <c r="D46" s="10">
        <v>112590271.5877734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1" customFormat="true" ht="12" x14ac:dyDescent="0.2">
      <c r="A47" s="179" t="s">
        <v>160</v>
      </c>
      <c r="B47" s="10">
        <v>2002</v>
      </c>
      <c r="C47" s="180" t="s">
        <v>1</v>
      </c>
      <c r="D47" s="10">
        <v>115176728.0811328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1" customFormat="true" ht="12" x14ac:dyDescent="0.2">
      <c r="A48" s="179" t="s">
        <v>160</v>
      </c>
      <c r="B48" s="10">
        <v>2003</v>
      </c>
      <c r="C48" s="180" t="s">
        <v>1</v>
      </c>
      <c r="D48" s="10">
        <v>117255603.2730469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1" customFormat="true" ht="12" x14ac:dyDescent="0.2">
      <c r="A49" s="179" t="s">
        <v>160</v>
      </c>
      <c r="B49" s="10">
        <v>2004</v>
      </c>
      <c r="C49" s="180" t="s">
        <v>1</v>
      </c>
      <c r="D49" s="10">
        <v>125897720.21183351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1" customFormat="true" ht="12" x14ac:dyDescent="0.2">
      <c r="A50" s="179" t="s">
        <v>160</v>
      </c>
      <c r="B50" s="10">
        <v>2005</v>
      </c>
      <c r="C50" s="180" t="s">
        <v>1</v>
      </c>
      <c r="D50" s="10">
        <v>126427007.20431881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1" customFormat="true" ht="12" x14ac:dyDescent="0.2">
      <c r="A51" s="179" t="s">
        <v>160</v>
      </c>
      <c r="B51" s="10">
        <v>2006</v>
      </c>
      <c r="C51" s="180" t="s">
        <v>1</v>
      </c>
      <c r="D51" s="10">
        <v>125964301.9321094</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1" customFormat="true" ht="12" x14ac:dyDescent="0.2">
      <c r="A52" s="179" t="s">
        <v>160</v>
      </c>
      <c r="B52" s="10">
        <v>2007</v>
      </c>
      <c r="C52" s="180" t="s">
        <v>1</v>
      </c>
      <c r="D52" s="10">
        <v>125689353.92176031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1" customFormat="true" ht="12" x14ac:dyDescent="0.2">
      <c r="A53" s="179" t="s">
        <v>160</v>
      </c>
      <c r="B53" s="10">
        <v>2008</v>
      </c>
      <c r="C53" s="180" t="s">
        <v>1</v>
      </c>
      <c r="D53" s="10">
        <v>124991680.1329101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1" customFormat="true" ht="12" x14ac:dyDescent="0.2">
      <c r="A54" s="179" t="s">
        <v>160</v>
      </c>
      <c r="B54" s="10">
        <v>2009</v>
      </c>
      <c r="C54" s="180" t="s">
        <v>1</v>
      </c>
      <c r="D54" s="10">
        <v>123679313.38945919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1" customFormat="true" ht="12" x14ac:dyDescent="0.2">
      <c r="A55" s="179" t="s">
        <v>160</v>
      </c>
      <c r="B55" s="10">
        <v>2010</v>
      </c>
      <c r="C55" s="180" t="s">
        <v>1</v>
      </c>
      <c r="D55" s="10">
        <v>124776746.0143628</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1" customFormat="true" ht="12" x14ac:dyDescent="0.2">
      <c r="A56" s="179" t="s">
        <v>160</v>
      </c>
      <c r="B56" s="10">
        <v>2011</v>
      </c>
      <c r="C56" s="180" t="s">
        <v>1</v>
      </c>
      <c r="D56" s="10">
        <v>126555815.54514889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1" customFormat="true" ht="12" x14ac:dyDescent="0.2">
      <c r="A57" s="179" t="s">
        <v>160</v>
      </c>
      <c r="B57" s="10">
        <v>2012</v>
      </c>
      <c r="C57" s="180" t="s">
        <v>1</v>
      </c>
      <c r="D57" s="10">
        <v>128895171.4938208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1" customFormat="true" ht="12" x14ac:dyDescent="0.2">
      <c r="A58" s="179" t="s">
        <v>160</v>
      </c>
      <c r="B58" s="10">
        <v>2013</v>
      </c>
      <c r="C58" s="180" t="s">
        <v>1</v>
      </c>
      <c r="D58" s="10">
        <v>131693869.4812988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1" customFormat="true" ht="12" x14ac:dyDescent="0.2">
      <c r="A59" s="179" t="s">
        <v>160</v>
      </c>
      <c r="B59" s="10">
        <v>2014</v>
      </c>
      <c r="C59" s="180" t="s">
        <v>1</v>
      </c>
      <c r="D59" s="10">
        <v>134678162.3326562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1" customFormat="true" ht="12" x14ac:dyDescent="0.2">
      <c r="A60" s="179" t="s">
        <v>160</v>
      </c>
      <c r="B60" s="10">
        <v>2015</v>
      </c>
      <c r="C60" s="180" t="s">
        <v>1</v>
      </c>
      <c r="D60" s="10">
        <v>137958356.88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1" customFormat="true" ht="12" x14ac:dyDescent="0.2">
      <c r="A61" s="179" t="s">
        <v>160</v>
      </c>
      <c r="B61" s="10">
        <v>2016</v>
      </c>
      <c r="C61" s="180" t="s">
        <v>1</v>
      </c>
      <c r="D61" s="10">
        <v>142342299.84720829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1" customFormat="true" ht="12" x14ac:dyDescent="0.2">
      <c r="A62" s="179" t="s">
        <v>160</v>
      </c>
      <c r="B62" s="10">
        <v>2017</v>
      </c>
      <c r="C62" s="180" t="s">
        <v>1</v>
      </c>
      <c r="D62" s="10">
        <v>146459019.67695561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1" customFormat="true" ht="12" x14ac:dyDescent="0.2">
      <c r="A63" s="179" t="s">
        <v>160</v>
      </c>
      <c r="B63" s="10">
        <v>2018</v>
      </c>
      <c r="C63" s="180" t="s">
        <v>1</v>
      </c>
      <c r="D63" s="10">
        <v>150952034.18342409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1" customFormat="true" ht="12" x14ac:dyDescent="0.2">
      <c r="A64" s="179" t="s">
        <v>160</v>
      </c>
      <c r="B64" s="10">
        <v>2019</v>
      </c>
      <c r="C64" s="180" t="s">
        <v>1</v>
      </c>
      <c r="D64" s="10">
        <v>154226966.917456</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1" customFormat="true" ht="12" x14ac:dyDescent="0.2">
      <c r="A65" s="179" t="s">
        <v>160</v>
      </c>
      <c r="B65" s="10">
        <v>2020</v>
      </c>
      <c r="C65" s="180" t="s">
        <v>1</v>
      </c>
      <c r="D65" s="10">
        <v>158454935.0937964</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1" customFormat="true" ht="12" x14ac:dyDescent="0.2">
      <c r="A66" s="179" t="s">
        <v>160</v>
      </c>
      <c r="B66" s="10">
        <v>2021</v>
      </c>
      <c r="C66" s="180" t="s">
        <v>1</v>
      </c>
      <c r="D66" s="10">
        <v>162821638.4555347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1" customFormat="true" ht="12" x14ac:dyDescent="0.2">
      <c r="A67" s="179" t="s">
        <v>160</v>
      </c>
      <c r="B67" s="10">
        <v>2022</v>
      </c>
      <c r="C67" s="180" t="s">
        <v>1</v>
      </c>
      <c r="D67" s="10">
        <v>165333221.345025</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1" customFormat="true" ht="12" x14ac:dyDescent="0.2">
      <c r="A68" s="179" t="s">
        <v>160</v>
      </c>
      <c r="B68" s="10">
        <v>2023</v>
      </c>
      <c r="C68" s="180" t="s">
        <v>1</v>
      </c>
      <c r="D68" s="10">
        <v>166975002.50042969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1" customFormat="true" ht="12" x14ac:dyDescent="0.2">
      <c r="A69" s="179" t="s">
        <v>160</v>
      </c>
      <c r="B69" s="10">
        <v>2024</v>
      </c>
      <c r="C69" s="18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1" customFormat="true" ht="12" x14ac:dyDescent="0.2">
      <c r="A70" s="179" t="s">
        <v>160</v>
      </c>
      <c r="B70" s="10">
        <v>2025</v>
      </c>
      <c r="C70" s="18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1" customFormat="true" ht="12" x14ac:dyDescent="0.2">
      <c r="A71" s="179" t="s">
        <v>160</v>
      </c>
      <c r="B71" s="10">
        <v>2026</v>
      </c>
      <c r="C71" s="18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1" customFormat="true" ht="12" x14ac:dyDescent="0.2">
      <c r="A72" s="179" t="s">
        <v>160</v>
      </c>
      <c r="B72" s="10">
        <v>2027</v>
      </c>
      <c r="C72" s="18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1" customFormat="true" ht="12" x14ac:dyDescent="0.2">
      <c r="A73" s="179" t="s">
        <v>160</v>
      </c>
      <c r="B73" s="10">
        <v>2028</v>
      </c>
      <c r="C73" s="18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1" customFormat="true" ht="12" x14ac:dyDescent="0.2">
      <c r="A74" s="179" t="s">
        <v>160</v>
      </c>
      <c r="B74" s="10">
        <v>2029</v>
      </c>
      <c r="C74" s="18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1" customFormat="true" ht="12" x14ac:dyDescent="0.2">
      <c r="A75" s="179" t="s">
        <v>160</v>
      </c>
      <c r="B75" s="10">
        <v>2030</v>
      </c>
      <c r="C75" s="18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1" customFormat="true" ht="12" x14ac:dyDescent="0.2">
      <c r="A76" s="179" t="s">
        <v>160</v>
      </c>
      <c r="B76" s="10">
        <v>2000</v>
      </c>
      <c r="C76" s="180" t="s">
        <v>2</v>
      </c>
      <c r="D76" s="10">
        <v>198352079.4259277</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1" customFormat="true" ht="12" x14ac:dyDescent="0.2">
      <c r="A77" s="179" t="s">
        <v>160</v>
      </c>
      <c r="B77" s="10">
        <v>2001</v>
      </c>
      <c r="C77" s="180" t="s">
        <v>2</v>
      </c>
      <c r="D77" s="10">
        <v>190944832.41222659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1" customFormat="true" ht="12" x14ac:dyDescent="0.2">
      <c r="A78" s="179" t="s">
        <v>160</v>
      </c>
      <c r="B78" s="10">
        <v>2002</v>
      </c>
      <c r="C78" s="180" t="s">
        <v>2</v>
      </c>
      <c r="D78" s="10">
        <v>184567527.9188672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1" customFormat="true" ht="12" x14ac:dyDescent="0.2">
      <c r="A79" s="179" t="s">
        <v>160</v>
      </c>
      <c r="B79" s="10">
        <v>2003</v>
      </c>
      <c r="C79" s="180" t="s">
        <v>2</v>
      </c>
      <c r="D79" s="10">
        <v>177534220.72695309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1" customFormat="true" ht="12" x14ac:dyDescent="0.2">
      <c r="A80" s="179" t="s">
        <v>160</v>
      </c>
      <c r="B80" s="10">
        <v>2004</v>
      </c>
      <c r="C80" s="180" t="s">
        <v>2</v>
      </c>
      <c r="D80" s="10">
        <v>180095175.78816649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1" customFormat="true" ht="12" x14ac:dyDescent="0.2">
      <c r="A81" s="179" t="s">
        <v>160</v>
      </c>
      <c r="B81" s="10">
        <v>2005</v>
      </c>
      <c r="C81" s="180" t="s">
        <v>2</v>
      </c>
      <c r="D81" s="10">
        <v>170894400.79568109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1" customFormat="true" ht="12" x14ac:dyDescent="0.2">
      <c r="A82" s="179" t="s">
        <v>160</v>
      </c>
      <c r="B82" s="10">
        <v>2006</v>
      </c>
      <c r="C82" s="180" t="s">
        <v>2</v>
      </c>
      <c r="D82" s="10">
        <v>161179634.06789061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1" customFormat="true" ht="12" x14ac:dyDescent="0.2">
      <c r="A83" s="179" t="s">
        <v>160</v>
      </c>
      <c r="B83" s="10">
        <v>2007</v>
      </c>
      <c r="C83" s="180" t="s">
        <v>2</v>
      </c>
      <c r="D83" s="10">
        <v>152390582.07823971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1" customFormat="true" ht="12" x14ac:dyDescent="0.2">
      <c r="A84" s="179" t="s">
        <v>160</v>
      </c>
      <c r="B84" s="10">
        <v>2008</v>
      </c>
      <c r="C84" s="180" t="s">
        <v>2</v>
      </c>
      <c r="D84" s="10">
        <v>143582367.86708981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1" customFormat="true" ht="12" x14ac:dyDescent="0.2">
      <c r="A85" s="179" t="s">
        <v>160</v>
      </c>
      <c r="B85" s="10">
        <v>2009</v>
      </c>
      <c r="C85" s="180" t="s">
        <v>2</v>
      </c>
      <c r="D85" s="10">
        <v>134631694.61054081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1" customFormat="true" ht="12" x14ac:dyDescent="0.2">
      <c r="A86" s="179" t="s">
        <v>160</v>
      </c>
      <c r="B86" s="10">
        <v>2010</v>
      </c>
      <c r="C86" s="180" t="s">
        <v>2</v>
      </c>
      <c r="D86" s="10">
        <v>128700565.9856372</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1" customFormat="true" ht="12" x14ac:dyDescent="0.2">
      <c r="A87" s="179" t="s">
        <v>160</v>
      </c>
      <c r="B87" s="10">
        <v>2011</v>
      </c>
      <c r="C87" s="180" t="s">
        <v>2</v>
      </c>
      <c r="D87" s="10">
        <v>123995176.45485111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1" customFormat="true" ht="12" x14ac:dyDescent="0.2">
      <c r="A88" s="179" t="s">
        <v>160</v>
      </c>
      <c r="B88" s="10">
        <v>2012</v>
      </c>
      <c r="C88" s="180" t="s">
        <v>2</v>
      </c>
      <c r="D88" s="10">
        <v>120105452.5061792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1" customFormat="true" ht="12" x14ac:dyDescent="0.2">
      <c r="A89" s="179" t="s">
        <v>160</v>
      </c>
      <c r="B89" s="10">
        <v>2013</v>
      </c>
      <c r="C89" s="180" t="s">
        <v>2</v>
      </c>
      <c r="D89" s="10">
        <v>116724194.5187012</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1" customFormat="true" ht="12" x14ac:dyDescent="0.2">
      <c r="A90" s="179" t="s">
        <v>160</v>
      </c>
      <c r="B90" s="10">
        <v>2014</v>
      </c>
      <c r="C90" s="180" t="s">
        <v>2</v>
      </c>
      <c r="D90" s="10">
        <v>113535341.6673438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1" customFormat="true" ht="12" x14ac:dyDescent="0.2">
      <c r="A91" s="179" t="s">
        <v>160</v>
      </c>
      <c r="B91" s="10">
        <v>2015</v>
      </c>
      <c r="C91" s="180" t="s">
        <v>2</v>
      </c>
      <c r="D91" s="10">
        <v>110615259.12</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1" customFormat="true" ht="12" x14ac:dyDescent="0.2">
      <c r="A92" s="179" t="s">
        <v>160</v>
      </c>
      <c r="B92" s="10">
        <v>2016</v>
      </c>
      <c r="C92" s="180" t="s">
        <v>2</v>
      </c>
      <c r="D92" s="10">
        <v>108543028.15279169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1" customFormat="true" ht="12" x14ac:dyDescent="0.2">
      <c r="A93" s="179" t="s">
        <v>160</v>
      </c>
      <c r="B93" s="10">
        <v>2017</v>
      </c>
      <c r="C93" s="180" t="s">
        <v>2</v>
      </c>
      <c r="D93" s="10">
        <v>106230804.3230444</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1" customFormat="true" ht="12" x14ac:dyDescent="0.2">
      <c r="A94" s="179" t="s">
        <v>160</v>
      </c>
      <c r="B94" s="10">
        <v>2018</v>
      </c>
      <c r="C94" s="180" t="s">
        <v>2</v>
      </c>
      <c r="D94" s="10">
        <v>104241421.8165759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1" customFormat="true" ht="12" x14ac:dyDescent="0.2">
      <c r="A95" s="179" t="s">
        <v>160</v>
      </c>
      <c r="B95" s="10">
        <v>2019</v>
      </c>
      <c r="C95" s="180" t="s">
        <v>2</v>
      </c>
      <c r="D95" s="10">
        <v>101505225.08254389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1" customFormat="true" ht="12" x14ac:dyDescent="0.2">
      <c r="A96" s="179" t="s">
        <v>160</v>
      </c>
      <c r="B96" s="10">
        <v>2020</v>
      </c>
      <c r="C96" s="180" t="s">
        <v>2</v>
      </c>
      <c r="D96" s="10">
        <v>99497352.906203642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1" customFormat="true" ht="12" x14ac:dyDescent="0.2">
      <c r="A97" s="179" t="s">
        <v>160</v>
      </c>
      <c r="B97" s="10">
        <v>2021</v>
      </c>
      <c r="C97" s="180" t="s">
        <v>2</v>
      </c>
      <c r="D97" s="10">
        <v>97642969.544465318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1" customFormat="true" ht="12" x14ac:dyDescent="0.2">
      <c r="A98" s="179" t="s">
        <v>160</v>
      </c>
      <c r="B98" s="10">
        <v>2022</v>
      </c>
      <c r="C98" s="180" t="s">
        <v>2</v>
      </c>
      <c r="D98" s="10">
        <v>94788266.654974952</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1" customFormat="true" ht="12" x14ac:dyDescent="0.2">
      <c r="A99" s="179" t="s">
        <v>160</v>
      </c>
      <c r="B99" s="10">
        <v>2023</v>
      </c>
      <c r="C99" s="180" t="s">
        <v>2</v>
      </c>
      <c r="D99" s="10">
        <v>91620325.49957031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1" customFormat="true" ht="12" x14ac:dyDescent="0.2">
      <c r="A100" s="179" t="s">
        <v>160</v>
      </c>
      <c r="B100" s="10">
        <v>2024</v>
      </c>
      <c r="C100" s="18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1" customFormat="true" ht="12" x14ac:dyDescent="0.2">
      <c r="A101" s="179" t="s">
        <v>160</v>
      </c>
      <c r="B101" s="10">
        <v>2025</v>
      </c>
      <c r="C101" s="18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1" customFormat="true" ht="12" x14ac:dyDescent="0.2">
      <c r="A102" s="179" t="s">
        <v>160</v>
      </c>
      <c r="B102" s="10">
        <v>2026</v>
      </c>
      <c r="C102" s="18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1" customFormat="true" ht="12" x14ac:dyDescent="0.2">
      <c r="A103" s="179" t="s">
        <v>160</v>
      </c>
      <c r="B103" s="10">
        <v>2027</v>
      </c>
      <c r="C103" s="18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1" customFormat="true" ht="12" x14ac:dyDescent="0.2">
      <c r="A104" s="179" t="s">
        <v>160</v>
      </c>
      <c r="B104" s="10">
        <v>2028</v>
      </c>
      <c r="C104" s="18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1" customFormat="true" ht="12" x14ac:dyDescent="0.2">
      <c r="A105" s="179" t="s">
        <v>160</v>
      </c>
      <c r="B105" s="10">
        <v>2029</v>
      </c>
      <c r="C105" s="18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1" customFormat="true" ht="12" x14ac:dyDescent="0.2">
      <c r="A106" s="179" t="s">
        <v>160</v>
      </c>
      <c r="B106" s="10">
        <v>2030</v>
      </c>
      <c r="C106" s="18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1" customFormat="true" ht="12" x14ac:dyDescent="0.2">
      <c r="A107" s="179" t="s">
        <v>160</v>
      </c>
      <c r="B107" s="10">
        <v>2000</v>
      </c>
      <c r="C107" s="180" t="s">
        <v>17</v>
      </c>
      <c r="D107" s="10">
        <v>53695616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1" customFormat="true" ht="12" x14ac:dyDescent="0.2">
      <c r="A108" s="179" t="s">
        <v>160</v>
      </c>
      <c r="B108" s="10">
        <v>2001</v>
      </c>
      <c r="C108" s="180" t="s">
        <v>17</v>
      </c>
      <c r="D108" s="10">
        <v>51970532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1" customFormat="true" ht="12" x14ac:dyDescent="0.2">
      <c r="A109" s="179" t="s">
        <v>160</v>
      </c>
      <c r="B109" s="10">
        <v>2002</v>
      </c>
      <c r="C109" s="180" t="s">
        <v>17</v>
      </c>
      <c r="D109" s="10">
        <v>50308384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1" customFormat="true" ht="12" x14ac:dyDescent="0.2">
      <c r="A110" s="179" t="s">
        <v>160</v>
      </c>
      <c r="B110" s="10">
        <v>2003</v>
      </c>
      <c r="C110" s="182" t="s">
        <v>17</v>
      </c>
      <c r="D110" s="10">
        <v>49079628</v>
      </c>
      <c r="E110" s="10"/>
      <c r="F110" s="10"/>
      <c r="G110" s="10"/>
      <c r="H110" s="10"/>
      <c r="I110" s="10"/>
      <c r="J110" s="10">
        <v>100</v>
      </c>
      <c r="K110" s="10"/>
      <c r="L110" s="10"/>
      <c r="M110" s="10"/>
      <c r="N110" s="10"/>
      <c r="O110" s="10"/>
      <c r="P110" s="10">
        <v>100</v>
      </c>
      <c r="Q110" s="10"/>
      <c r="R110" s="10"/>
      <c r="S110" s="10"/>
      <c r="T110" s="10"/>
      <c r="U110" s="10"/>
      <c r="V110" s="10">
        <v>100</v>
      </c>
      <c r="W110" s="183"/>
      <c r="X110" s="183"/>
      <c r="Y110" s="183"/>
      <c r="Z110" s="183"/>
      <c r="AA110" s="183"/>
      <c r="AB110" s="183"/>
      <c r="AC110" s="183"/>
      <c r="AD110" s="183"/>
      <c r="AE110" s="183"/>
    </row>
    <row xmlns:x14ac="http://schemas.microsoft.com/office/spreadsheetml/2009/9/ac" r="111" s="181" customFormat="true" ht="12" x14ac:dyDescent="0.2">
      <c r="A111" s="179" t="s">
        <v>160</v>
      </c>
      <c r="B111" s="10">
        <v>2004</v>
      </c>
      <c r="C111" s="182" t="s">
        <v>17</v>
      </c>
      <c r="D111" s="10">
        <v>49113456</v>
      </c>
      <c r="E111" s="10"/>
      <c r="F111" s="10"/>
      <c r="G111" s="10"/>
      <c r="H111" s="10"/>
      <c r="I111" s="10"/>
      <c r="J111" s="10">
        <v>100</v>
      </c>
      <c r="K111" s="10"/>
      <c r="L111" s="10"/>
      <c r="M111" s="10"/>
      <c r="N111" s="10"/>
      <c r="O111" s="10"/>
      <c r="P111" s="10">
        <v>100</v>
      </c>
      <c r="Q111" s="10"/>
      <c r="R111" s="10"/>
      <c r="S111" s="10"/>
      <c r="T111" s="10"/>
      <c r="U111" s="10"/>
      <c r="V111" s="10">
        <v>100</v>
      </c>
      <c r="W111" s="183"/>
      <c r="X111" s="183"/>
      <c r="Y111" s="183"/>
      <c r="Z111" s="183"/>
      <c r="AA111" s="183"/>
      <c r="AB111" s="183"/>
      <c r="AC111" s="183"/>
      <c r="AD111" s="183"/>
      <c r="AE111" s="183"/>
    </row>
    <row xmlns:x14ac="http://schemas.microsoft.com/office/spreadsheetml/2009/9/ac" r="112" s="181" customFormat="true" ht="12" x14ac:dyDescent="0.2">
      <c r="A112" s="179" t="s">
        <v>160</v>
      </c>
      <c r="B112" s="10">
        <v>2005</v>
      </c>
      <c r="C112" s="182" t="s">
        <v>17</v>
      </c>
      <c r="D112" s="10">
        <v>48744676</v>
      </c>
      <c r="E112" s="10"/>
      <c r="F112" s="10"/>
      <c r="G112" s="10"/>
      <c r="H112" s="10"/>
      <c r="I112" s="10"/>
      <c r="J112" s="10">
        <v>100</v>
      </c>
      <c r="K112" s="10"/>
      <c r="L112" s="10"/>
      <c r="M112" s="10"/>
      <c r="N112" s="10"/>
      <c r="O112" s="10"/>
      <c r="P112" s="10">
        <v>100</v>
      </c>
      <c r="Q112" s="10"/>
      <c r="R112" s="10"/>
      <c r="S112" s="10"/>
      <c r="T112" s="10"/>
      <c r="U112" s="10"/>
      <c r="V112" s="10">
        <v>100</v>
      </c>
      <c r="W112" s="183"/>
      <c r="X112" s="183"/>
      <c r="Y112" s="183"/>
      <c r="Z112" s="183"/>
      <c r="AA112" s="183"/>
      <c r="AB112" s="183"/>
      <c r="AC112" s="183"/>
      <c r="AD112" s="183"/>
      <c r="AE112" s="183"/>
    </row>
    <row xmlns:x14ac="http://schemas.microsoft.com/office/spreadsheetml/2009/9/ac" r="113" s="181" customFormat="true" ht="12" x14ac:dyDescent="0.2">
      <c r="A113" s="179" t="s">
        <v>160</v>
      </c>
      <c r="B113" s="10">
        <v>2006</v>
      </c>
      <c r="C113" s="182" t="s">
        <v>17</v>
      </c>
      <c r="D113" s="10">
        <v>48502856</v>
      </c>
      <c r="E113" s="10"/>
      <c r="F113" s="10"/>
      <c r="G113" s="10"/>
      <c r="H113" s="10"/>
      <c r="I113" s="10"/>
      <c r="J113" s="10">
        <v>100</v>
      </c>
      <c r="K113" s="10"/>
      <c r="L113" s="10"/>
      <c r="M113" s="10"/>
      <c r="N113" s="10"/>
      <c r="O113" s="10"/>
      <c r="P113" s="10">
        <v>100</v>
      </c>
      <c r="Q113" s="10"/>
      <c r="R113" s="10"/>
      <c r="S113" s="10"/>
      <c r="T113" s="10"/>
      <c r="U113" s="10"/>
      <c r="V113" s="10">
        <v>100</v>
      </c>
      <c r="W113" s="183"/>
      <c r="X113" s="183"/>
      <c r="Y113" s="183"/>
      <c r="Z113" s="183"/>
      <c r="AA113" s="183"/>
      <c r="AB113" s="183"/>
      <c r="AC113" s="183"/>
      <c r="AD113" s="183"/>
      <c r="AE113" s="183"/>
    </row>
    <row xmlns:x14ac="http://schemas.microsoft.com/office/spreadsheetml/2009/9/ac" r="114" s="181" customFormat="true" ht="12" x14ac:dyDescent="0.2">
      <c r="A114" s="179" t="s">
        <v>160</v>
      </c>
      <c r="B114" s="10">
        <v>2007</v>
      </c>
      <c r="C114" s="182" t="s">
        <v>17</v>
      </c>
      <c r="D114" s="10">
        <v>47479888</v>
      </c>
      <c r="E114" s="10"/>
      <c r="F114" s="10"/>
      <c r="G114" s="10"/>
      <c r="H114" s="10"/>
      <c r="I114" s="10"/>
      <c r="J114" s="10">
        <v>100</v>
      </c>
      <c r="K114" s="10"/>
      <c r="L114" s="10"/>
      <c r="M114" s="10"/>
      <c r="N114" s="10"/>
      <c r="O114" s="10"/>
      <c r="P114" s="10">
        <v>100</v>
      </c>
      <c r="Q114" s="10"/>
      <c r="R114" s="10"/>
      <c r="S114" s="10"/>
      <c r="T114" s="10"/>
      <c r="U114" s="10"/>
      <c r="V114" s="10">
        <v>100</v>
      </c>
      <c r="W114" s="183"/>
      <c r="X114" s="183"/>
      <c r="Y114" s="183"/>
      <c r="Z114" s="183"/>
      <c r="AA114" s="183"/>
      <c r="AB114" s="183"/>
      <c r="AC114" s="183"/>
      <c r="AD114" s="183"/>
      <c r="AE114" s="183"/>
    </row>
    <row xmlns:x14ac="http://schemas.microsoft.com/office/spreadsheetml/2009/9/ac" r="115" s="181" customFormat="true" ht="12" x14ac:dyDescent="0.2">
      <c r="A115" s="179" t="s">
        <v>160</v>
      </c>
      <c r="B115" s="10">
        <v>2008</v>
      </c>
      <c r="C115" s="182" t="s">
        <v>17</v>
      </c>
      <c r="D115" s="10">
        <v>47608760</v>
      </c>
      <c r="E115" s="10"/>
      <c r="F115" s="10"/>
      <c r="G115" s="10"/>
      <c r="H115" s="10"/>
      <c r="I115" s="10"/>
      <c r="J115" s="10">
        <v>100</v>
      </c>
      <c r="K115" s="10"/>
      <c r="L115" s="10"/>
      <c r="M115" s="10"/>
      <c r="N115" s="10"/>
      <c r="O115" s="10"/>
      <c r="P115" s="10">
        <v>100</v>
      </c>
      <c r="Q115" s="10"/>
      <c r="R115" s="10"/>
      <c r="S115" s="10"/>
      <c r="T115" s="10"/>
      <c r="U115" s="10"/>
      <c r="V115" s="10">
        <v>100</v>
      </c>
      <c r="W115" s="183"/>
      <c r="X115" s="183"/>
      <c r="Y115" s="183"/>
      <c r="Z115" s="183"/>
      <c r="AA115" s="183"/>
      <c r="AB115" s="183"/>
      <c r="AC115" s="183"/>
      <c r="AD115" s="183"/>
      <c r="AE115" s="183"/>
    </row>
    <row xmlns:x14ac="http://schemas.microsoft.com/office/spreadsheetml/2009/9/ac" r="116" s="181" customFormat="true" ht="12" x14ac:dyDescent="0.2">
      <c r="A116" s="179" t="s">
        <v>160</v>
      </c>
      <c r="B116" s="10">
        <v>2009</v>
      </c>
      <c r="C116" s="184" t="s">
        <v>17</v>
      </c>
      <c r="D116" s="10">
        <v>48055556</v>
      </c>
      <c r="E116" s="10"/>
      <c r="F116" s="10"/>
      <c r="G116" s="10"/>
      <c r="H116" s="10"/>
      <c r="I116" s="10"/>
      <c r="J116" s="10">
        <v>100</v>
      </c>
      <c r="K116" s="10"/>
      <c r="L116" s="10"/>
      <c r="M116" s="10"/>
      <c r="N116" s="10"/>
      <c r="O116" s="10"/>
      <c r="P116" s="10">
        <v>100</v>
      </c>
      <c r="Q116" s="10"/>
      <c r="R116" s="10"/>
      <c r="S116" s="10"/>
      <c r="T116" s="10"/>
      <c r="U116" s="10"/>
      <c r="V116" s="10">
        <v>100</v>
      </c>
      <c r="W116" s="184"/>
      <c r="X116" s="184"/>
      <c r="Y116" s="184"/>
      <c r="Z116" s="184"/>
      <c r="AA116" s="184"/>
      <c r="AB116" s="184"/>
      <c r="AC116" s="184"/>
    </row>
    <row xmlns:x14ac="http://schemas.microsoft.com/office/spreadsheetml/2009/9/ac" r="117" s="181" customFormat="true" ht="12" x14ac:dyDescent="0.2">
      <c r="A117" s="179" t="s">
        <v>160</v>
      </c>
      <c r="B117" s="10">
        <v>2010</v>
      </c>
      <c r="C117" s="184" t="s">
        <v>17</v>
      </c>
      <c r="D117" s="10">
        <v>48866432</v>
      </c>
      <c r="E117" s="10"/>
      <c r="F117" s="10"/>
      <c r="G117" s="10"/>
      <c r="H117" s="10"/>
      <c r="I117" s="10"/>
      <c r="J117" s="10">
        <v>100</v>
      </c>
      <c r="K117" s="10"/>
      <c r="L117" s="10"/>
      <c r="M117" s="10"/>
      <c r="N117" s="10"/>
      <c r="O117" s="10"/>
      <c r="P117" s="10">
        <v>100</v>
      </c>
      <c r="Q117" s="10"/>
      <c r="R117" s="10"/>
      <c r="S117" s="10"/>
      <c r="T117" s="10"/>
      <c r="U117" s="10"/>
      <c r="V117" s="10">
        <v>100</v>
      </c>
      <c r="W117" s="184"/>
      <c r="X117" s="184"/>
      <c r="Y117" s="184"/>
      <c r="Z117" s="184"/>
      <c r="AA117" s="184"/>
      <c r="AB117" s="184"/>
      <c r="AC117" s="184"/>
    </row>
    <row xmlns:x14ac="http://schemas.microsoft.com/office/spreadsheetml/2009/9/ac" r="118" s="181" customFormat="true" ht="12" x14ac:dyDescent="0.2">
      <c r="A118" s="179" t="s">
        <v>160</v>
      </c>
      <c r="B118" s="10">
        <v>2011</v>
      </c>
      <c r="C118" s="184" t="s">
        <v>17</v>
      </c>
      <c r="D118" s="10">
        <v>49754488</v>
      </c>
      <c r="E118" s="10"/>
      <c r="F118" s="10"/>
      <c r="G118" s="10"/>
      <c r="H118" s="10"/>
      <c r="I118" s="10"/>
      <c r="J118" s="10">
        <v>100</v>
      </c>
      <c r="K118" s="10"/>
      <c r="L118" s="10"/>
      <c r="M118" s="10"/>
      <c r="N118" s="10"/>
      <c r="O118" s="10"/>
      <c r="P118" s="10">
        <v>100</v>
      </c>
      <c r="Q118" s="10"/>
      <c r="R118" s="10"/>
      <c r="S118" s="10"/>
      <c r="T118" s="10"/>
      <c r="U118" s="10"/>
      <c r="V118" s="10">
        <v>100</v>
      </c>
      <c r="W118" s="184"/>
      <c r="X118" s="184"/>
      <c r="Y118" s="184"/>
      <c r="Z118" s="184"/>
      <c r="AA118" s="184"/>
      <c r="AB118" s="184"/>
      <c r="AC118" s="184"/>
      <c r="AD118" s="184"/>
    </row>
    <row xmlns:x14ac="http://schemas.microsoft.com/office/spreadsheetml/2009/9/ac" r="119" s="181" customFormat="true" ht="12" x14ac:dyDescent="0.2">
      <c r="A119" s="179" t="s">
        <v>160</v>
      </c>
      <c r="B119" s="10">
        <v>2012</v>
      </c>
      <c r="C119" s="184" t="s">
        <v>17</v>
      </c>
      <c r="D119" s="10">
        <v>50952140</v>
      </c>
      <c r="E119" s="10"/>
      <c r="F119" s="10"/>
      <c r="G119" s="10"/>
      <c r="H119" s="10"/>
      <c r="I119" s="10"/>
      <c r="J119" s="10">
        <v>100</v>
      </c>
      <c r="K119" s="10"/>
      <c r="L119" s="10"/>
      <c r="M119" s="10"/>
      <c r="N119" s="10"/>
      <c r="O119" s="10"/>
      <c r="P119" s="10">
        <v>100</v>
      </c>
      <c r="Q119" s="10"/>
      <c r="R119" s="10"/>
      <c r="S119" s="10"/>
      <c r="T119" s="10"/>
      <c r="U119" s="10"/>
      <c r="V119" s="10">
        <v>100</v>
      </c>
      <c r="W119" s="184"/>
      <c r="X119" s="184"/>
      <c r="Y119" s="184"/>
      <c r="Z119" s="184"/>
      <c r="AA119" s="184"/>
      <c r="AB119" s="184"/>
      <c r="AC119" s="184"/>
      <c r="AD119" s="184"/>
    </row>
    <row xmlns:x14ac="http://schemas.microsoft.com/office/spreadsheetml/2009/9/ac" r="120" s="181" customFormat="true" ht="12" x14ac:dyDescent="0.2">
      <c r="A120" s="179" t="s">
        <v>160</v>
      </c>
      <c r="B120" s="10">
        <v>2013</v>
      </c>
      <c r="C120" s="184" t="s">
        <v>17</v>
      </c>
      <c r="D120" s="10">
        <v>52174444</v>
      </c>
      <c r="E120" s="10"/>
      <c r="F120" s="10"/>
      <c r="G120" s="10"/>
      <c r="H120" s="10"/>
      <c r="I120" s="10"/>
      <c r="J120" s="10">
        <v>100</v>
      </c>
      <c r="K120" s="10"/>
      <c r="L120" s="10"/>
      <c r="M120" s="10"/>
      <c r="N120" s="10"/>
      <c r="O120" s="10"/>
      <c r="P120" s="10">
        <v>100</v>
      </c>
      <c r="Q120" s="10"/>
      <c r="R120" s="10"/>
      <c r="S120" s="10"/>
      <c r="T120" s="10"/>
      <c r="U120" s="10"/>
      <c r="V120" s="10">
        <v>100</v>
      </c>
      <c r="W120" s="184"/>
      <c r="X120" s="184"/>
      <c r="Y120" s="184"/>
      <c r="Z120" s="184"/>
      <c r="AA120" s="184"/>
      <c r="AB120" s="184"/>
      <c r="AC120" s="184"/>
      <c r="AD120" s="184"/>
    </row>
    <row xmlns:x14ac="http://schemas.microsoft.com/office/spreadsheetml/2009/9/ac" r="121" s="181" customFormat="true" ht="12" x14ac:dyDescent="0.2">
      <c r="A121" s="179" t="s">
        <v>160</v>
      </c>
      <c r="B121" s="10">
        <v>2014</v>
      </c>
      <c r="C121" s="184" t="s">
        <v>17</v>
      </c>
      <c r="D121" s="10">
        <v>52901232</v>
      </c>
      <c r="E121" s="10"/>
      <c r="F121" s="10"/>
      <c r="G121" s="10"/>
      <c r="H121" s="10"/>
      <c r="I121" s="10"/>
      <c r="J121" s="10">
        <v>100</v>
      </c>
      <c r="K121" s="10"/>
      <c r="L121" s="10"/>
      <c r="M121" s="10"/>
      <c r="N121" s="10"/>
      <c r="O121" s="10"/>
      <c r="P121" s="10">
        <v>100</v>
      </c>
      <c r="Q121" s="10"/>
      <c r="R121" s="10"/>
      <c r="S121" s="10"/>
      <c r="T121" s="10"/>
      <c r="U121" s="10"/>
      <c r="V121" s="10">
        <v>100</v>
      </c>
      <c r="W121" s="184"/>
      <c r="X121" s="184"/>
      <c r="Y121" s="184"/>
      <c r="Z121" s="184"/>
      <c r="AA121" s="184"/>
      <c r="AB121" s="184"/>
      <c r="AC121" s="184"/>
      <c r="AD121" s="184"/>
    </row>
    <row xmlns:x14ac="http://schemas.microsoft.com/office/spreadsheetml/2009/9/ac" r="122" s="181" customFormat="true" ht="12" x14ac:dyDescent="0.2">
      <c r="A122" s="179" t="s">
        <v>160</v>
      </c>
      <c r="B122" s="10">
        <v>2015</v>
      </c>
      <c r="C122" s="184" t="s">
        <v>17</v>
      </c>
      <c r="D122" s="10">
        <v>53014032</v>
      </c>
      <c r="E122" s="10"/>
      <c r="F122" s="10"/>
      <c r="G122" s="10"/>
      <c r="H122" s="10"/>
      <c r="I122" s="10"/>
      <c r="J122" s="10">
        <v>100</v>
      </c>
      <c r="K122" s="10"/>
      <c r="L122" s="10"/>
      <c r="M122" s="10"/>
      <c r="N122" s="10"/>
      <c r="O122" s="10"/>
      <c r="P122" s="10">
        <v>100</v>
      </c>
      <c r="Q122" s="10"/>
      <c r="R122" s="10"/>
      <c r="S122" s="10"/>
      <c r="T122" s="10"/>
      <c r="U122" s="10"/>
      <c r="V122" s="10">
        <v>100</v>
      </c>
      <c r="W122" s="184"/>
      <c r="X122" s="184"/>
      <c r="Y122" s="184"/>
      <c r="Z122" s="184"/>
      <c r="AA122" s="184"/>
      <c r="AB122" s="184"/>
      <c r="AC122" s="184"/>
      <c r="AD122" s="184"/>
    </row>
    <row xmlns:x14ac="http://schemas.microsoft.com/office/spreadsheetml/2009/9/ac" r="123" s="181" customFormat="true" ht="12" x14ac:dyDescent="0.2">
      <c r="A123" s="179" t="s">
        <v>160</v>
      </c>
      <c r="B123" s="10">
        <v>2016</v>
      </c>
      <c r="C123" s="184" t="s">
        <v>17</v>
      </c>
      <c r="D123" s="10">
        <v>54214152</v>
      </c>
      <c r="E123" s="10"/>
      <c r="F123" s="10"/>
      <c r="G123" s="10"/>
      <c r="H123" s="10"/>
      <c r="I123" s="10"/>
      <c r="J123" s="10">
        <v>100</v>
      </c>
      <c r="K123" s="10"/>
      <c r="L123" s="10"/>
      <c r="M123" s="10"/>
      <c r="N123" s="10"/>
      <c r="O123" s="10"/>
      <c r="P123" s="10">
        <v>100</v>
      </c>
      <c r="Q123" s="10"/>
      <c r="R123" s="10"/>
      <c r="S123" s="10"/>
      <c r="T123" s="10"/>
      <c r="U123" s="10"/>
      <c r="V123" s="10">
        <v>100</v>
      </c>
      <c r="W123" s="184"/>
      <c r="X123" s="184"/>
      <c r="Y123" s="184"/>
      <c r="Z123" s="184"/>
      <c r="AA123" s="184"/>
      <c r="AB123" s="184"/>
      <c r="AC123" s="184"/>
      <c r="AD123" s="184"/>
    </row>
    <row xmlns:x14ac="http://schemas.microsoft.com/office/spreadsheetml/2009/9/ac" r="124" s="181" customFormat="true" ht="12" x14ac:dyDescent="0.2">
      <c r="A124" s="179" t="s">
        <v>160</v>
      </c>
      <c r="B124" s="10">
        <v>2017</v>
      </c>
      <c r="C124" s="184" t="s">
        <v>17</v>
      </c>
      <c r="D124" s="10">
        <v>54579928</v>
      </c>
      <c r="E124" s="10"/>
      <c r="F124" s="10"/>
      <c r="G124" s="10"/>
      <c r="H124" s="10"/>
      <c r="I124" s="10"/>
      <c r="J124" s="10">
        <v>100</v>
      </c>
      <c r="K124" s="10"/>
      <c r="L124" s="10"/>
      <c r="M124" s="10"/>
      <c r="N124" s="10"/>
      <c r="O124" s="10"/>
      <c r="P124" s="10">
        <v>100</v>
      </c>
      <c r="Q124" s="10"/>
      <c r="R124" s="10"/>
      <c r="S124" s="10"/>
      <c r="T124" s="10"/>
      <c r="U124" s="10"/>
      <c r="V124" s="10">
        <v>100</v>
      </c>
      <c r="W124" s="184"/>
      <c r="X124" s="184"/>
      <c r="Y124" s="184"/>
      <c r="Z124" s="184"/>
      <c r="AA124" s="184"/>
      <c r="AB124" s="184"/>
      <c r="AC124" s="184"/>
      <c r="AD124" s="184"/>
    </row>
    <row xmlns:x14ac="http://schemas.microsoft.com/office/spreadsheetml/2009/9/ac" r="125" s="181" customFormat="true" ht="12" x14ac:dyDescent="0.2">
      <c r="A125" s="179" t="s">
        <v>160</v>
      </c>
      <c r="B125" s="10">
        <v>2018</v>
      </c>
      <c r="C125" s="184" t="s">
        <v>17</v>
      </c>
      <c r="D125" s="10">
        <v>55503752</v>
      </c>
      <c r="E125" s="10"/>
      <c r="F125" s="10"/>
      <c r="G125" s="10"/>
      <c r="H125" s="10"/>
      <c r="I125" s="10"/>
      <c r="J125" s="10">
        <v>100</v>
      </c>
      <c r="K125" s="10"/>
      <c r="L125" s="10"/>
      <c r="M125" s="10"/>
      <c r="N125" s="10"/>
      <c r="O125" s="10"/>
      <c r="P125" s="10">
        <v>100</v>
      </c>
      <c r="Q125" s="10"/>
      <c r="R125" s="10"/>
      <c r="S125" s="10"/>
      <c r="T125" s="10"/>
      <c r="U125" s="10"/>
      <c r="V125" s="10">
        <v>100</v>
      </c>
      <c r="W125" s="184"/>
      <c r="X125" s="184"/>
      <c r="Y125" s="184"/>
      <c r="Z125" s="184"/>
      <c r="AA125" s="184"/>
      <c r="AB125" s="184"/>
      <c r="AC125" s="184"/>
      <c r="AD125" s="184"/>
    </row>
    <row xmlns:x14ac="http://schemas.microsoft.com/office/spreadsheetml/2009/9/ac" r="126" s="181" customFormat="true" ht="12" x14ac:dyDescent="0.2">
      <c r="A126" s="179" t="s">
        <v>160</v>
      </c>
      <c r="B126" s="10">
        <v>2019</v>
      </c>
      <c r="C126" s="184" t="s">
        <v>17</v>
      </c>
      <c r="D126" s="10">
        <v>53780132</v>
      </c>
      <c r="E126" s="10"/>
      <c r="F126" s="10"/>
      <c r="G126" s="10"/>
      <c r="H126" s="10"/>
      <c r="I126" s="10"/>
      <c r="J126" s="10">
        <v>100</v>
      </c>
      <c r="K126" s="10"/>
      <c r="L126" s="10"/>
      <c r="M126" s="10"/>
      <c r="N126" s="10"/>
      <c r="O126" s="10"/>
      <c r="P126" s="10">
        <v>100</v>
      </c>
      <c r="Q126" s="10"/>
      <c r="R126" s="10"/>
      <c r="S126" s="10"/>
      <c r="T126" s="10"/>
      <c r="U126" s="10"/>
      <c r="V126" s="10">
        <v>100</v>
      </c>
      <c r="W126" s="184"/>
      <c r="X126" s="184"/>
      <c r="Y126" s="184"/>
      <c r="Z126" s="184"/>
      <c r="AA126" s="184"/>
      <c r="AB126" s="184"/>
      <c r="AC126" s="184"/>
      <c r="AD126" s="184"/>
    </row>
    <row xmlns:x14ac="http://schemas.microsoft.com/office/spreadsheetml/2009/9/ac" r="127" s="181" customFormat="true" ht="12" x14ac:dyDescent="0.2">
      <c r="A127" s="179" t="s">
        <v>160</v>
      </c>
      <c r="B127" s="10">
        <v>2020</v>
      </c>
      <c r="C127" s="184" t="s">
        <v>17</v>
      </c>
      <c r="D127" s="10">
        <v>53847520</v>
      </c>
      <c r="E127" s="10"/>
      <c r="F127" s="10"/>
      <c r="G127" s="10"/>
      <c r="H127" s="10"/>
      <c r="I127" s="10"/>
      <c r="J127" s="10">
        <v>100</v>
      </c>
      <c r="K127" s="10"/>
      <c r="L127" s="10"/>
      <c r="M127" s="10"/>
      <c r="N127" s="10"/>
      <c r="O127" s="10"/>
      <c r="P127" s="10">
        <v>100</v>
      </c>
      <c r="Q127" s="10"/>
      <c r="R127" s="10"/>
      <c r="S127" s="10"/>
      <c r="T127" s="10"/>
      <c r="U127" s="10"/>
      <c r="V127" s="10">
        <v>100</v>
      </c>
      <c r="W127" s="184"/>
      <c r="X127" s="184"/>
      <c r="Y127" s="184"/>
      <c r="Z127" s="184"/>
      <c r="AA127" s="184"/>
      <c r="AB127" s="184"/>
      <c r="AC127" s="184"/>
      <c r="AD127" s="184"/>
    </row>
    <row xmlns:x14ac="http://schemas.microsoft.com/office/spreadsheetml/2009/9/ac" r="128" s="181" customFormat="true" ht="12" x14ac:dyDescent="0.2">
      <c r="A128" s="184" t="s">
        <v>160</v>
      </c>
      <c r="B128" s="10">
        <v>2021</v>
      </c>
      <c r="C128" s="184" t="s">
        <v>17</v>
      </c>
      <c r="D128" s="10">
        <v>53610632</v>
      </c>
      <c r="E128" s="10"/>
      <c r="F128" s="10"/>
      <c r="G128" s="10"/>
      <c r="H128" s="10"/>
      <c r="I128" s="10"/>
      <c r="J128" s="10">
        <v>100</v>
      </c>
      <c r="K128" s="10"/>
      <c r="L128" s="10"/>
      <c r="M128" s="10"/>
      <c r="N128" s="10"/>
      <c r="O128" s="10"/>
      <c r="P128" s="10">
        <v>100</v>
      </c>
      <c r="Q128" s="10"/>
      <c r="R128" s="10"/>
      <c r="S128" s="10"/>
      <c r="T128" s="10"/>
      <c r="U128" s="10"/>
      <c r="V128" s="10">
        <v>100</v>
      </c>
      <c r="W128" s="184"/>
      <c r="X128" s="184"/>
      <c r="Y128" s="184"/>
      <c r="Z128" s="184"/>
      <c r="AA128" s="184"/>
      <c r="AB128" s="184"/>
      <c r="AC128" s="184"/>
      <c r="AD128" s="184"/>
    </row>
    <row xmlns:x14ac="http://schemas.microsoft.com/office/spreadsheetml/2009/9/ac" r="129" s="181" customFormat="true" ht="12" x14ac:dyDescent="0.2">
      <c r="A129" s="184" t="s">
        <v>160</v>
      </c>
      <c r="B129" s="10">
        <v>2022</v>
      </c>
      <c r="C129" s="184" t="s">
        <v>17</v>
      </c>
      <c r="D129" s="10">
        <v>51717668</v>
      </c>
      <c r="E129" s="10"/>
      <c r="F129" s="10"/>
      <c r="G129" s="10"/>
      <c r="H129" s="10"/>
      <c r="I129" s="10"/>
      <c r="J129" s="10">
        <v>100</v>
      </c>
      <c r="K129" s="10"/>
      <c r="L129" s="10"/>
      <c r="M129" s="10"/>
      <c r="N129" s="10"/>
      <c r="O129" s="10"/>
      <c r="P129" s="10">
        <v>100</v>
      </c>
      <c r="Q129" s="10"/>
      <c r="R129" s="10"/>
      <c r="S129" s="10"/>
      <c r="T129" s="10"/>
      <c r="U129" s="10"/>
      <c r="V129" s="10">
        <v>100</v>
      </c>
      <c r="W129" s="184"/>
      <c r="X129" s="184"/>
      <c r="Y129" s="184"/>
      <c r="Z129" s="184"/>
      <c r="AA129" s="184"/>
      <c r="AB129" s="184"/>
      <c r="AC129" s="184"/>
      <c r="AD129" s="184"/>
    </row>
    <row xmlns:x14ac="http://schemas.microsoft.com/office/spreadsheetml/2009/9/ac" r="130" s="181" customFormat="true" ht="12" x14ac:dyDescent="0.2">
      <c r="A130" s="184" t="s">
        <v>160</v>
      </c>
      <c r="B130" s="10">
        <v>2023</v>
      </c>
      <c r="C130" s="184" t="s">
        <v>17</v>
      </c>
      <c r="D130" s="10">
        <v>48126616</v>
      </c>
      <c r="E130" s="10"/>
      <c r="F130" s="10"/>
      <c r="G130" s="10"/>
      <c r="H130" s="10"/>
      <c r="I130" s="10"/>
      <c r="J130" s="10">
        <v>100</v>
      </c>
      <c r="K130" s="10"/>
      <c r="L130" s="10"/>
      <c r="M130" s="10"/>
      <c r="N130" s="10"/>
      <c r="O130" s="10"/>
      <c r="P130" s="10">
        <v>100</v>
      </c>
      <c r="Q130" s="10"/>
      <c r="R130" s="10"/>
      <c r="S130" s="10"/>
      <c r="T130" s="10"/>
      <c r="U130" s="10"/>
      <c r="V130" s="10">
        <v>100</v>
      </c>
      <c r="W130" s="184"/>
      <c r="X130" s="184"/>
      <c r="Y130" s="184"/>
      <c r="Z130" s="184"/>
      <c r="AA130" s="184"/>
      <c r="AB130" s="184"/>
      <c r="AC130" s="184"/>
      <c r="AD130" s="184"/>
    </row>
    <row xmlns:x14ac="http://schemas.microsoft.com/office/spreadsheetml/2009/9/ac" r="131" s="181" customFormat="true" ht="12" x14ac:dyDescent="0.2">
      <c r="A131" s="184" t="s">
        <v>160</v>
      </c>
      <c r="B131" s="10">
        <v>2024</v>
      </c>
      <c r="C131" s="184" t="s">
        <v>17</v>
      </c>
      <c r="D131" s="10"/>
      <c r="E131" s="10"/>
      <c r="F131" s="10"/>
      <c r="G131" s="10"/>
      <c r="H131" s="10"/>
      <c r="I131" s="10"/>
      <c r="J131" s="10"/>
      <c r="K131" s="10"/>
      <c r="L131" s="10"/>
      <c r="M131" s="10"/>
      <c r="N131" s="10"/>
      <c r="O131" s="10"/>
      <c r="P131" s="10"/>
      <c r="Q131" s="10"/>
      <c r="R131" s="10"/>
      <c r="S131" s="10"/>
      <c r="T131" s="10"/>
      <c r="U131" s="10"/>
      <c r="V131" s="10"/>
      <c r="W131" s="184"/>
      <c r="X131" s="184"/>
      <c r="Y131" s="184"/>
      <c r="Z131" s="184"/>
      <c r="AA131" s="184"/>
      <c r="AB131" s="184"/>
      <c r="AC131" s="184"/>
      <c r="AD131" s="184"/>
    </row>
    <row xmlns:x14ac="http://schemas.microsoft.com/office/spreadsheetml/2009/9/ac" r="132" s="181" customFormat="true" ht="12" x14ac:dyDescent="0.2">
      <c r="A132" s="184" t="s">
        <v>160</v>
      </c>
      <c r="B132" s="10">
        <v>2025</v>
      </c>
      <c r="C132" s="184" t="s">
        <v>17</v>
      </c>
      <c r="D132" s="10"/>
      <c r="E132" s="10"/>
      <c r="F132" s="10"/>
      <c r="G132" s="10"/>
      <c r="H132" s="10"/>
      <c r="I132" s="10"/>
      <c r="J132" s="10"/>
      <c r="K132" s="10"/>
      <c r="L132" s="10"/>
      <c r="M132" s="10"/>
      <c r="N132" s="10"/>
      <c r="O132" s="10"/>
      <c r="P132" s="10"/>
      <c r="Q132" s="10"/>
      <c r="R132" s="10"/>
      <c r="S132" s="10"/>
      <c r="T132" s="10"/>
      <c r="U132" s="10"/>
      <c r="V132" s="10"/>
      <c r="W132" s="184"/>
      <c r="X132" s="184"/>
      <c r="Y132" s="184"/>
      <c r="Z132" s="184"/>
      <c r="AA132" s="184"/>
      <c r="AB132" s="184"/>
      <c r="AC132" s="184"/>
      <c r="AD132" s="184"/>
    </row>
    <row xmlns:x14ac="http://schemas.microsoft.com/office/spreadsheetml/2009/9/ac" r="133" s="181" customFormat="true" ht="12" x14ac:dyDescent="0.2">
      <c r="A133" s="184" t="s">
        <v>160</v>
      </c>
      <c r="B133" s="10">
        <v>2026</v>
      </c>
      <c r="C133" s="184" t="s">
        <v>17</v>
      </c>
      <c r="D133" s="10"/>
      <c r="E133" s="10"/>
      <c r="F133" s="10"/>
      <c r="G133" s="10"/>
      <c r="H133" s="10"/>
      <c r="I133" s="10"/>
      <c r="J133" s="10"/>
      <c r="K133" s="10"/>
      <c r="L133" s="10"/>
      <c r="M133" s="10"/>
      <c r="N133" s="10"/>
      <c r="O133" s="10"/>
      <c r="P133" s="10"/>
      <c r="Q133" s="10"/>
      <c r="R133" s="10"/>
      <c r="S133" s="10"/>
      <c r="T133" s="10"/>
      <c r="U133" s="10"/>
      <c r="V133" s="10"/>
      <c r="W133" s="184"/>
      <c r="X133" s="184"/>
      <c r="Y133" s="184"/>
      <c r="Z133" s="184"/>
      <c r="AA133" s="184"/>
      <c r="AB133" s="184"/>
      <c r="AC133" s="184"/>
      <c r="AD133" s="184"/>
    </row>
    <row xmlns:x14ac="http://schemas.microsoft.com/office/spreadsheetml/2009/9/ac" r="134" s="181" customFormat="true" ht="12" x14ac:dyDescent="0.2">
      <c r="A134" s="184" t="s">
        <v>160</v>
      </c>
      <c r="B134" s="10">
        <v>2027</v>
      </c>
      <c r="C134" s="184" t="s">
        <v>17</v>
      </c>
      <c r="D134" s="10"/>
      <c r="E134" s="10"/>
      <c r="F134" s="10"/>
      <c r="G134" s="10"/>
      <c r="H134" s="10"/>
      <c r="I134" s="10"/>
      <c r="J134" s="10"/>
      <c r="K134" s="10"/>
      <c r="L134" s="10"/>
      <c r="M134" s="10"/>
      <c r="N134" s="10"/>
      <c r="O134" s="10"/>
      <c r="P134" s="10"/>
      <c r="Q134" s="10"/>
      <c r="R134" s="10"/>
      <c r="S134" s="10"/>
      <c r="T134" s="10"/>
      <c r="U134" s="10"/>
      <c r="V134" s="10"/>
      <c r="W134" s="184"/>
      <c r="X134" s="184"/>
      <c r="Y134" s="184"/>
      <c r="Z134" s="184"/>
      <c r="AA134" s="184"/>
      <c r="AB134" s="184"/>
      <c r="AC134" s="184"/>
      <c r="AD134" s="184"/>
    </row>
    <row xmlns:x14ac="http://schemas.microsoft.com/office/spreadsheetml/2009/9/ac" r="135" s="181" customFormat="true" ht="12" x14ac:dyDescent="0.2">
      <c r="A135" s="184" t="s">
        <v>160</v>
      </c>
      <c r="B135" s="10">
        <v>2028</v>
      </c>
      <c r="C135" s="184" t="s">
        <v>17</v>
      </c>
      <c r="D135" s="10"/>
      <c r="E135" s="10"/>
      <c r="F135" s="10"/>
      <c r="G135" s="10"/>
      <c r="H135" s="10"/>
      <c r="I135" s="10"/>
      <c r="J135" s="10"/>
      <c r="K135" s="10"/>
      <c r="L135" s="10"/>
      <c r="M135" s="10"/>
      <c r="N135" s="10"/>
      <c r="O135" s="10"/>
      <c r="P135" s="10"/>
      <c r="Q135" s="10"/>
      <c r="R135" s="10"/>
      <c r="S135" s="10"/>
      <c r="T135" s="10"/>
      <c r="U135" s="10"/>
      <c r="V135" s="10"/>
      <c r="W135" s="184"/>
      <c r="X135" s="184"/>
      <c r="Y135" s="184"/>
      <c r="Z135" s="184"/>
      <c r="AA135" s="184"/>
      <c r="AB135" s="184"/>
      <c r="AC135" s="184"/>
      <c r="AD135" s="184"/>
    </row>
    <row xmlns:x14ac="http://schemas.microsoft.com/office/spreadsheetml/2009/9/ac" r="136" s="181" customFormat="true" ht="12" x14ac:dyDescent="0.2">
      <c r="A136" s="184" t="s">
        <v>160</v>
      </c>
      <c r="B136" s="10">
        <v>2029</v>
      </c>
      <c r="C136" s="184" t="s">
        <v>17</v>
      </c>
      <c r="D136" s="10"/>
      <c r="E136" s="10"/>
      <c r="F136" s="10"/>
      <c r="G136" s="10"/>
      <c r="H136" s="10"/>
      <c r="I136" s="10"/>
      <c r="J136" s="10"/>
      <c r="K136" s="10"/>
      <c r="L136" s="10"/>
      <c r="M136" s="10"/>
      <c r="N136" s="10"/>
      <c r="O136" s="10"/>
      <c r="P136" s="10"/>
      <c r="Q136" s="10"/>
      <c r="R136" s="10"/>
      <c r="S136" s="10"/>
      <c r="T136" s="10"/>
      <c r="U136" s="10"/>
      <c r="V136" s="10"/>
      <c r="W136" s="184"/>
      <c r="X136" s="184"/>
      <c r="Y136" s="184"/>
      <c r="Z136" s="184"/>
      <c r="AA136" s="184"/>
      <c r="AB136" s="184"/>
      <c r="AC136" s="184"/>
      <c r="AD136" s="184"/>
    </row>
    <row xmlns:x14ac="http://schemas.microsoft.com/office/spreadsheetml/2009/9/ac" r="137" s="181" customFormat="true" ht="12" x14ac:dyDescent="0.2">
      <c r="A137" s="184" t="s">
        <v>160</v>
      </c>
      <c r="B137" s="10">
        <v>2030</v>
      </c>
      <c r="C137" s="184" t="s">
        <v>17</v>
      </c>
      <c r="D137" s="10"/>
      <c r="E137" s="10"/>
      <c r="F137" s="10"/>
      <c r="G137" s="10"/>
      <c r="H137" s="10"/>
      <c r="I137" s="10"/>
      <c r="J137" s="10"/>
      <c r="K137" s="10"/>
      <c r="L137" s="10"/>
      <c r="M137" s="10"/>
      <c r="N137" s="10"/>
      <c r="O137" s="10"/>
      <c r="P137" s="10"/>
      <c r="Q137" s="10"/>
      <c r="R137" s="10"/>
      <c r="S137" s="10"/>
      <c r="T137" s="10"/>
      <c r="U137" s="10"/>
      <c r="V137" s="10"/>
      <c r="W137" s="184"/>
      <c r="X137" s="184"/>
      <c r="Y137" s="184"/>
      <c r="Z137" s="184"/>
      <c r="AA137" s="184"/>
      <c r="AB137" s="184"/>
      <c r="AC137" s="184"/>
      <c r="AD137" s="184"/>
    </row>
    <row xmlns:x14ac="http://schemas.microsoft.com/office/spreadsheetml/2009/9/ac" r="138" s="181" customFormat="true" ht="12" x14ac:dyDescent="0.2">
      <c r="A138" s="184" t="s">
        <v>160</v>
      </c>
      <c r="B138" s="10">
        <v>2000</v>
      </c>
      <c r="C138" s="184" t="s">
        <v>18</v>
      </c>
      <c r="D138" s="10">
        <v>118054352</v>
      </c>
      <c r="E138" s="10"/>
      <c r="F138" s="10"/>
      <c r="G138" s="10"/>
      <c r="H138" s="10"/>
      <c r="I138" s="10"/>
      <c r="J138" s="10">
        <v>100</v>
      </c>
      <c r="K138" s="10"/>
      <c r="L138" s="10"/>
      <c r="M138" s="10"/>
      <c r="N138" s="10"/>
      <c r="O138" s="10"/>
      <c r="P138" s="10">
        <v>100</v>
      </c>
      <c r="Q138" s="10"/>
      <c r="R138" s="10"/>
      <c r="S138" s="10"/>
      <c r="T138" s="10"/>
      <c r="U138" s="10"/>
      <c r="V138" s="10">
        <v>100</v>
      </c>
      <c r="W138" s="184"/>
      <c r="X138" s="184"/>
      <c r="Y138" s="184"/>
      <c r="Z138" s="184"/>
      <c r="AA138" s="184"/>
      <c r="AB138" s="184"/>
      <c r="AC138" s="184"/>
      <c r="AD138" s="184"/>
    </row>
    <row xmlns:x14ac="http://schemas.microsoft.com/office/spreadsheetml/2009/9/ac" r="139" s="181" customFormat="true" ht="12" x14ac:dyDescent="0.2">
      <c r="A139" s="184" t="s">
        <v>160</v>
      </c>
      <c r="B139" s="10">
        <v>2001</v>
      </c>
      <c r="C139" s="184" t="s">
        <v>18</v>
      </c>
      <c r="D139" s="10">
        <v>112270480</v>
      </c>
      <c r="E139" s="10"/>
      <c r="F139" s="10"/>
      <c r="G139" s="10"/>
      <c r="H139" s="10"/>
      <c r="I139" s="10"/>
      <c r="J139" s="10">
        <v>100</v>
      </c>
      <c r="K139" s="10"/>
      <c r="L139" s="10"/>
      <c r="M139" s="10"/>
      <c r="N139" s="10"/>
      <c r="O139" s="10"/>
      <c r="P139" s="10">
        <v>100</v>
      </c>
      <c r="Q139" s="10"/>
      <c r="R139" s="10"/>
      <c r="S139" s="10"/>
      <c r="T139" s="10"/>
      <c r="U139" s="10"/>
      <c r="V139" s="10">
        <v>100</v>
      </c>
      <c r="W139" s="184"/>
      <c r="X139" s="184"/>
      <c r="Y139" s="184"/>
      <c r="Z139" s="184"/>
      <c r="AA139" s="184"/>
      <c r="AB139" s="184"/>
      <c r="AC139" s="184"/>
      <c r="AD139" s="184"/>
    </row>
    <row xmlns:x14ac="http://schemas.microsoft.com/office/spreadsheetml/2009/9/ac" r="140" s="181" customFormat="true" ht="12" x14ac:dyDescent="0.2">
      <c r="A140" s="184" t="s">
        <v>160</v>
      </c>
      <c r="B140" s="10">
        <v>2002</v>
      </c>
      <c r="C140" s="184" t="s">
        <v>18</v>
      </c>
      <c r="D140" s="10">
        <v>105085856</v>
      </c>
      <c r="E140" s="10"/>
      <c r="F140" s="10"/>
      <c r="G140" s="10"/>
      <c r="H140" s="10"/>
      <c r="I140" s="10"/>
      <c r="J140" s="10">
        <v>100</v>
      </c>
      <c r="K140" s="10"/>
      <c r="L140" s="10"/>
      <c r="M140" s="10"/>
      <c r="N140" s="10"/>
      <c r="O140" s="10"/>
      <c r="P140" s="10">
        <v>100</v>
      </c>
      <c r="Q140" s="10"/>
      <c r="R140" s="10"/>
      <c r="S140" s="10"/>
      <c r="T140" s="10"/>
      <c r="U140" s="10"/>
      <c r="V140" s="10">
        <v>100</v>
      </c>
      <c r="W140" s="184"/>
      <c r="X140" s="184"/>
      <c r="Y140" s="184"/>
      <c r="Z140" s="184"/>
      <c r="AA140" s="184"/>
      <c r="AB140" s="184"/>
      <c r="AC140" s="184"/>
      <c r="AD140" s="184"/>
    </row>
    <row xmlns:x14ac="http://schemas.microsoft.com/office/spreadsheetml/2009/9/ac" r="141" s="181" customFormat="true" ht="12" x14ac:dyDescent="0.2">
      <c r="A141" s="184" t="s">
        <v>160</v>
      </c>
      <c r="B141" s="10">
        <v>2003</v>
      </c>
      <c r="C141" s="184" t="s">
        <v>18</v>
      </c>
      <c r="D141" s="10">
        <v>96441136</v>
      </c>
      <c r="E141" s="10"/>
      <c r="F141" s="10"/>
      <c r="G141" s="10"/>
      <c r="H141" s="10"/>
      <c r="I141" s="10"/>
      <c r="J141" s="10">
        <v>100</v>
      </c>
      <c r="K141" s="10"/>
      <c r="L141" s="10"/>
      <c r="M141" s="10"/>
      <c r="N141" s="10"/>
      <c r="O141" s="10"/>
      <c r="P141" s="10">
        <v>100</v>
      </c>
      <c r="Q141" s="10"/>
      <c r="R141" s="10"/>
      <c r="S141" s="10"/>
      <c r="T141" s="10"/>
      <c r="U141" s="10"/>
      <c r="V141" s="10">
        <v>100</v>
      </c>
      <c r="W141" s="184"/>
      <c r="X141" s="184"/>
      <c r="Y141" s="184"/>
      <c r="Z141" s="184"/>
      <c r="AA141" s="184"/>
      <c r="AB141" s="184"/>
      <c r="AC141" s="184"/>
      <c r="AD141" s="184"/>
    </row>
    <row xmlns:x14ac="http://schemas.microsoft.com/office/spreadsheetml/2009/9/ac" r="142" s="181" customFormat="true" ht="12" x14ac:dyDescent="0.2">
      <c r="A142" s="184" t="s">
        <v>160</v>
      </c>
      <c r="B142" s="10">
        <v>2004</v>
      </c>
      <c r="C142" s="184" t="s">
        <v>18</v>
      </c>
      <c r="D142" s="10">
        <v>108951616</v>
      </c>
      <c r="E142" s="10"/>
      <c r="F142" s="10"/>
      <c r="G142" s="10"/>
      <c r="H142" s="10"/>
      <c r="I142" s="10"/>
      <c r="J142" s="10">
        <v>100</v>
      </c>
      <c r="K142" s="10"/>
      <c r="L142" s="10"/>
      <c r="M142" s="10"/>
      <c r="N142" s="10"/>
      <c r="O142" s="10"/>
      <c r="P142" s="10">
        <v>100</v>
      </c>
      <c r="Q142" s="10"/>
      <c r="R142" s="10"/>
      <c r="S142" s="10"/>
      <c r="T142" s="10"/>
      <c r="U142" s="10"/>
      <c r="V142" s="10">
        <v>100</v>
      </c>
      <c r="W142" s="184"/>
      <c r="X142" s="184"/>
      <c r="Y142" s="184"/>
      <c r="Z142" s="184"/>
      <c r="AA142" s="184"/>
      <c r="AB142" s="184"/>
      <c r="AC142" s="184"/>
      <c r="AD142" s="184"/>
    </row>
    <row xmlns:x14ac="http://schemas.microsoft.com/office/spreadsheetml/2009/9/ac" r="143" s="181" customFormat="true" ht="12" x14ac:dyDescent="0.2">
      <c r="A143" s="184" t="s">
        <v>160</v>
      </c>
      <c r="B143" s="10">
        <v>2005</v>
      </c>
      <c r="C143" s="184" t="s">
        <v>18</v>
      </c>
      <c r="D143" s="10">
        <v>105308856</v>
      </c>
      <c r="E143" s="10"/>
      <c r="F143" s="10"/>
      <c r="G143" s="10"/>
      <c r="H143" s="10"/>
      <c r="I143" s="10"/>
      <c r="J143" s="10">
        <v>100</v>
      </c>
      <c r="K143" s="10"/>
      <c r="L143" s="10"/>
      <c r="M143" s="10"/>
      <c r="N143" s="10"/>
      <c r="O143" s="10"/>
      <c r="P143" s="10">
        <v>100</v>
      </c>
      <c r="Q143" s="10"/>
      <c r="R143" s="10"/>
      <c r="S143" s="10"/>
      <c r="T143" s="10"/>
      <c r="U143" s="10"/>
      <c r="V143" s="10">
        <v>100</v>
      </c>
      <c r="W143" s="184"/>
      <c r="X143" s="184"/>
      <c r="Y143" s="184"/>
      <c r="Z143" s="184"/>
      <c r="AA143" s="184"/>
      <c r="AB143" s="184"/>
      <c r="AC143" s="184"/>
      <c r="AD143" s="184"/>
    </row>
    <row xmlns:x14ac="http://schemas.microsoft.com/office/spreadsheetml/2009/9/ac" r="144" s="181" customFormat="true" ht="12" x14ac:dyDescent="0.2">
      <c r="A144" s="184" t="s">
        <v>160</v>
      </c>
      <c r="B144" s="10">
        <v>2006</v>
      </c>
      <c r="C144" s="184" t="s">
        <v>18</v>
      </c>
      <c r="D144" s="10">
        <v>102280632</v>
      </c>
      <c r="E144" s="10"/>
      <c r="F144" s="10"/>
      <c r="G144" s="10"/>
      <c r="H144" s="10"/>
      <c r="I144" s="10"/>
      <c r="J144" s="10">
        <v>100</v>
      </c>
      <c r="K144" s="10"/>
      <c r="L144" s="10"/>
      <c r="M144" s="10"/>
      <c r="N144" s="10"/>
      <c r="O144" s="10"/>
      <c r="P144" s="10">
        <v>100</v>
      </c>
      <c r="Q144" s="10"/>
      <c r="R144" s="10"/>
      <c r="S144" s="10"/>
      <c r="T144" s="10"/>
      <c r="U144" s="10"/>
      <c r="V144" s="10">
        <v>100</v>
      </c>
      <c r="W144" s="184"/>
      <c r="X144" s="184"/>
      <c r="Y144" s="184"/>
      <c r="Z144" s="184"/>
      <c r="AA144" s="184"/>
      <c r="AB144" s="184"/>
      <c r="AC144" s="184"/>
      <c r="AD144" s="184"/>
    </row>
    <row xmlns:x14ac="http://schemas.microsoft.com/office/spreadsheetml/2009/9/ac" r="145" s="181" customFormat="true" ht="12" x14ac:dyDescent="0.2">
      <c r="A145" s="184" t="s">
        <v>160</v>
      </c>
      <c r="B145" s="10">
        <v>2007</v>
      </c>
      <c r="C145" s="184" t="s">
        <v>18</v>
      </c>
      <c r="D145" s="10">
        <v>100624096</v>
      </c>
      <c r="E145" s="10"/>
      <c r="F145" s="10"/>
      <c r="G145" s="10"/>
      <c r="H145" s="10"/>
      <c r="I145" s="10"/>
      <c r="J145" s="10">
        <v>100</v>
      </c>
      <c r="K145" s="10"/>
      <c r="L145" s="10"/>
      <c r="M145" s="10"/>
      <c r="N145" s="10"/>
      <c r="O145" s="10"/>
      <c r="P145" s="10">
        <v>100</v>
      </c>
      <c r="Q145" s="10"/>
      <c r="R145" s="10"/>
      <c r="S145" s="10"/>
      <c r="T145" s="10"/>
      <c r="U145" s="10"/>
      <c r="V145" s="10">
        <v>100</v>
      </c>
      <c r="W145" s="184"/>
      <c r="X145" s="184"/>
      <c r="Y145" s="184"/>
      <c r="Z145" s="184"/>
      <c r="AA145" s="184"/>
      <c r="AB145" s="184"/>
      <c r="AC145" s="184"/>
      <c r="AD145" s="184"/>
    </row>
    <row xmlns:x14ac="http://schemas.microsoft.com/office/spreadsheetml/2009/9/ac" r="146" s="181" customFormat="true" ht="12" x14ac:dyDescent="0.2">
      <c r="A146" s="184" t="s">
        <v>160</v>
      </c>
      <c r="B146" s="10">
        <v>2008</v>
      </c>
      <c r="C146" s="184" t="s">
        <v>18</v>
      </c>
      <c r="D146" s="10">
        <v>98622144</v>
      </c>
      <c r="E146" s="10"/>
      <c r="F146" s="10"/>
      <c r="G146" s="10"/>
      <c r="H146" s="10"/>
      <c r="I146" s="10"/>
      <c r="J146" s="10">
        <v>100</v>
      </c>
      <c r="K146" s="10"/>
      <c r="L146" s="10"/>
      <c r="M146" s="10"/>
      <c r="N146" s="10"/>
      <c r="O146" s="10"/>
      <c r="P146" s="10">
        <v>100</v>
      </c>
      <c r="Q146" s="10"/>
      <c r="R146" s="10"/>
      <c r="S146" s="10"/>
      <c r="T146" s="10"/>
      <c r="U146" s="10"/>
      <c r="V146" s="10">
        <v>100</v>
      </c>
      <c r="W146" s="184"/>
      <c r="X146" s="184"/>
      <c r="Y146" s="184"/>
      <c r="Z146" s="184"/>
      <c r="AA146" s="184"/>
      <c r="AB146" s="184"/>
      <c r="AC146" s="184"/>
      <c r="AD146" s="184"/>
    </row>
    <row xmlns:x14ac="http://schemas.microsoft.com/office/spreadsheetml/2009/9/ac" r="147" s="181" customFormat="true" ht="12" x14ac:dyDescent="0.2">
      <c r="A147" s="184" t="s">
        <v>160</v>
      </c>
      <c r="B147" s="10">
        <v>2009</v>
      </c>
      <c r="C147" s="184" t="s">
        <v>18</v>
      </c>
      <c r="D147" s="10">
        <v>97172904</v>
      </c>
      <c r="E147" s="10"/>
      <c r="F147" s="10"/>
      <c r="G147" s="10"/>
      <c r="H147" s="10"/>
      <c r="I147" s="10"/>
      <c r="J147" s="10">
        <v>100</v>
      </c>
      <c r="K147" s="10"/>
      <c r="L147" s="10"/>
      <c r="M147" s="10"/>
      <c r="N147" s="10"/>
      <c r="O147" s="10"/>
      <c r="P147" s="10">
        <v>100</v>
      </c>
      <c r="Q147" s="10"/>
      <c r="R147" s="10"/>
      <c r="S147" s="10"/>
      <c r="T147" s="10"/>
      <c r="U147" s="10"/>
      <c r="V147" s="10">
        <v>100</v>
      </c>
      <c r="W147" s="184"/>
      <c r="X147" s="184"/>
      <c r="Y147" s="184"/>
      <c r="Z147" s="184"/>
      <c r="AA147" s="184"/>
      <c r="AB147" s="184"/>
      <c r="AC147" s="184"/>
      <c r="AD147" s="184"/>
    </row>
    <row xmlns:x14ac="http://schemas.microsoft.com/office/spreadsheetml/2009/9/ac" r="148" s="181" customFormat="true" ht="12" x14ac:dyDescent="0.2">
      <c r="A148" s="184" t="s">
        <v>160</v>
      </c>
      <c r="B148" s="10">
        <v>2010</v>
      </c>
      <c r="C148" s="184" t="s">
        <v>18</v>
      </c>
      <c r="D148" s="10">
        <v>96208024</v>
      </c>
      <c r="E148" s="10"/>
      <c r="F148" s="10">
        <v>99.208203571428569</v>
      </c>
      <c r="G148" s="10"/>
      <c r="H148" s="10"/>
      <c r="I148" s="10">
        <v>0.79179642857143051</v>
      </c>
      <c r="J148" s="10">
        <v>99.208203571428569</v>
      </c>
      <c r="K148" s="10">
        <v>98.627811428571448</v>
      </c>
      <c r="L148" s="10"/>
      <c r="M148" s="10"/>
      <c r="N148" s="10"/>
      <c r="O148" s="10">
        <v>1.372188571428552</v>
      </c>
      <c r="P148" s="10">
        <v>98.627811428571448</v>
      </c>
      <c r="Q148" s="10"/>
      <c r="R148" s="10"/>
      <c r="S148" s="10"/>
      <c r="T148" s="10"/>
      <c r="U148" s="10"/>
      <c r="V148" s="10">
        <v>100</v>
      </c>
      <c r="W148" s="184"/>
      <c r="X148" s="184"/>
      <c r="Y148" s="184"/>
      <c r="Z148" s="184"/>
      <c r="AA148" s="184"/>
      <c r="AB148" s="184"/>
      <c r="AC148" s="184"/>
      <c r="AD148" s="184"/>
    </row>
    <row xmlns:x14ac="http://schemas.microsoft.com/office/spreadsheetml/2009/9/ac" r="149" s="181" customFormat="true" ht="12" x14ac:dyDescent="0.2">
      <c r="A149" s="184" t="s">
        <v>160</v>
      </c>
      <c r="B149" s="10">
        <v>2011</v>
      </c>
      <c r="C149" s="184" t="s">
        <v>18</v>
      </c>
      <c r="D149" s="10">
        <v>95993600</v>
      </c>
      <c r="E149" s="10"/>
      <c r="F149" s="10">
        <v>99.208203571428569</v>
      </c>
      <c r="G149" s="10"/>
      <c r="H149" s="10"/>
      <c r="I149" s="10">
        <v>0.79179642857143051</v>
      </c>
      <c r="J149" s="10">
        <v>99.208203571428569</v>
      </c>
      <c r="K149" s="10">
        <v>98.627811428571448</v>
      </c>
      <c r="L149" s="10"/>
      <c r="M149" s="10"/>
      <c r="N149" s="10"/>
      <c r="O149" s="10">
        <v>1.372188571428552</v>
      </c>
      <c r="P149" s="10">
        <v>98.627811428571448</v>
      </c>
      <c r="Q149" s="10"/>
      <c r="R149" s="10"/>
      <c r="S149" s="10"/>
      <c r="T149" s="10"/>
      <c r="U149" s="10"/>
      <c r="V149" s="10">
        <v>100</v>
      </c>
      <c r="W149" s="184"/>
      <c r="X149" s="184"/>
      <c r="Y149" s="184"/>
      <c r="Z149" s="184"/>
      <c r="AA149" s="184"/>
      <c r="AB149" s="184"/>
      <c r="AC149" s="184"/>
      <c r="AD149" s="184"/>
    </row>
    <row xmlns:x14ac="http://schemas.microsoft.com/office/spreadsheetml/2009/9/ac" r="150" s="181" customFormat="true" ht="12" x14ac:dyDescent="0.2">
      <c r="A150" s="184" t="s">
        <v>160</v>
      </c>
      <c r="B150" s="10">
        <v>2012</v>
      </c>
      <c r="C150" s="184" t="s">
        <v>18</v>
      </c>
      <c r="D150" s="10">
        <v>96233472</v>
      </c>
      <c r="E150" s="10"/>
      <c r="F150" s="10">
        <v>99.208203571428569</v>
      </c>
      <c r="G150" s="10"/>
      <c r="H150" s="10"/>
      <c r="I150" s="10">
        <v>0.79179642857143051</v>
      </c>
      <c r="J150" s="10">
        <v>99.208203571428569</v>
      </c>
      <c r="K150" s="10">
        <v>98.627811428571448</v>
      </c>
      <c r="L150" s="10"/>
      <c r="M150" s="10"/>
      <c r="N150" s="10"/>
      <c r="O150" s="10">
        <v>1.372188571428552</v>
      </c>
      <c r="P150" s="10">
        <v>98.627811428571448</v>
      </c>
      <c r="Q150" s="10">
        <v>96.579263999999966</v>
      </c>
      <c r="R150" s="10"/>
      <c r="S150" s="10"/>
      <c r="T150" s="10"/>
      <c r="U150" s="10">
        <v>3.420736000000034</v>
      </c>
      <c r="V150" s="10">
        <v>96.579263999999966</v>
      </c>
      <c r="W150" s="184"/>
      <c r="X150" s="184"/>
      <c r="Y150" s="184"/>
      <c r="Z150" s="184"/>
      <c r="AA150" s="184"/>
      <c r="AB150" s="184"/>
      <c r="AC150" s="184"/>
      <c r="AD150" s="184"/>
    </row>
    <row xmlns:x14ac="http://schemas.microsoft.com/office/spreadsheetml/2009/9/ac" r="151" s="181" customFormat="true" ht="12" x14ac:dyDescent="0.2">
      <c r="A151" s="184" t="s">
        <v>160</v>
      </c>
      <c r="B151" s="10">
        <v>2013</v>
      </c>
      <c r="C151" s="184" t="s">
        <v>18</v>
      </c>
      <c r="D151" s="10">
        <v>96055512</v>
      </c>
      <c r="E151" s="10"/>
      <c r="F151" s="10">
        <v>99.208203571428569</v>
      </c>
      <c r="G151" s="10"/>
      <c r="H151" s="10"/>
      <c r="I151" s="10">
        <v>0.79179642857143051</v>
      </c>
      <c r="J151" s="10">
        <v>99.208203571428569</v>
      </c>
      <c r="K151" s="10">
        <v>98.627811428571448</v>
      </c>
      <c r="L151" s="10"/>
      <c r="M151" s="10"/>
      <c r="N151" s="10"/>
      <c r="O151" s="10">
        <v>1.372188571428552</v>
      </c>
      <c r="P151" s="10">
        <v>98.627811428571448</v>
      </c>
      <c r="Q151" s="10">
        <v>96.579263999999966</v>
      </c>
      <c r="R151" s="10"/>
      <c r="S151" s="10"/>
      <c r="T151" s="10"/>
      <c r="U151" s="10">
        <v>3.420736000000034</v>
      </c>
      <c r="V151" s="10">
        <v>96.579263999999966</v>
      </c>
      <c r="W151" s="184"/>
      <c r="X151" s="184"/>
      <c r="Y151" s="184"/>
      <c r="Z151" s="184"/>
      <c r="AA151" s="184"/>
      <c r="AB151" s="184"/>
      <c r="AC151" s="184"/>
      <c r="AD151" s="184"/>
    </row>
    <row xmlns:x14ac="http://schemas.microsoft.com/office/spreadsheetml/2009/9/ac" r="152" s="181" customFormat="true" ht="12" x14ac:dyDescent="0.2">
      <c r="A152" s="184" t="s">
        <v>160</v>
      </c>
      <c r="B152" s="10">
        <v>2014</v>
      </c>
      <c r="C152" s="184" t="s">
        <v>18</v>
      </c>
      <c r="D152" s="10">
        <v>97099104</v>
      </c>
      <c r="E152" s="10"/>
      <c r="F152" s="10">
        <v>99.208203571428569</v>
      </c>
      <c r="G152" s="10"/>
      <c r="H152" s="10"/>
      <c r="I152" s="10">
        <v>0.79179642857143051</v>
      </c>
      <c r="J152" s="10">
        <v>99.208203571428569</v>
      </c>
      <c r="K152" s="10">
        <v>98.627811428571448</v>
      </c>
      <c r="L152" s="10"/>
      <c r="M152" s="10"/>
      <c r="N152" s="10"/>
      <c r="O152" s="10">
        <v>1.372188571428552</v>
      </c>
      <c r="P152" s="10">
        <v>98.627811428571448</v>
      </c>
      <c r="Q152" s="10">
        <v>96.579263999999966</v>
      </c>
      <c r="R152" s="10"/>
      <c r="S152" s="10"/>
      <c r="T152" s="10"/>
      <c r="U152" s="10">
        <v>3.420736000000034</v>
      </c>
      <c r="V152" s="10">
        <v>96.579263999999966</v>
      </c>
      <c r="W152" s="184"/>
      <c r="X152" s="184"/>
      <c r="Y152" s="184"/>
      <c r="Z152" s="184"/>
      <c r="AA152" s="184"/>
      <c r="AB152" s="184"/>
      <c r="AC152" s="184"/>
      <c r="AD152" s="184"/>
    </row>
    <row xmlns:x14ac="http://schemas.microsoft.com/office/spreadsheetml/2009/9/ac" r="153" s="181" customFormat="true" ht="12" x14ac:dyDescent="0.2">
      <c r="A153" s="184" t="s">
        <v>160</v>
      </c>
      <c r="B153" s="10">
        <v>2015</v>
      </c>
      <c r="C153" s="184" t="s">
        <v>18</v>
      </c>
      <c r="D153" s="10">
        <v>98768560</v>
      </c>
      <c r="E153" s="10"/>
      <c r="F153" s="10">
        <v>99.257809999999992</v>
      </c>
      <c r="G153" s="10"/>
      <c r="H153" s="10"/>
      <c r="I153" s="10">
        <v>0.7421900000000079</v>
      </c>
      <c r="J153" s="10">
        <v>99.257809999999992</v>
      </c>
      <c r="K153" s="10">
        <v>98.752292857142862</v>
      </c>
      <c r="L153" s="10"/>
      <c r="M153" s="10"/>
      <c r="N153" s="10"/>
      <c r="O153" s="10">
        <v>1.247707142857138</v>
      </c>
      <c r="P153" s="10">
        <v>98.752292857142862</v>
      </c>
      <c r="Q153" s="10">
        <v>96.579263999999966</v>
      </c>
      <c r="R153" s="10"/>
      <c r="S153" s="10"/>
      <c r="T153" s="10"/>
      <c r="U153" s="10">
        <v>3.420736000000034</v>
      </c>
      <c r="V153" s="10">
        <v>96.579263999999966</v>
      </c>
      <c r="W153" s="184"/>
      <c r="X153" s="184"/>
      <c r="Y153" s="184"/>
      <c r="Z153" s="184"/>
      <c r="AA153" s="184"/>
      <c r="AB153" s="184"/>
      <c r="AC153" s="184"/>
      <c r="AD153" s="184"/>
    </row>
    <row xmlns:x14ac="http://schemas.microsoft.com/office/spreadsheetml/2009/9/ac" r="154" s="181" customFormat="true" ht="12" x14ac:dyDescent="0.2">
      <c r="A154" s="184" t="s">
        <v>160</v>
      </c>
      <c r="B154" s="10">
        <v>2016</v>
      </c>
      <c r="C154" s="184" t="s">
        <v>18</v>
      </c>
      <c r="D154" s="10">
        <v>100820112</v>
      </c>
      <c r="E154" s="10"/>
      <c r="F154" s="10">
        <v>99.307416428571415</v>
      </c>
      <c r="G154" s="10"/>
      <c r="H154" s="10"/>
      <c r="I154" s="10">
        <v>0.69258357142858529</v>
      </c>
      <c r="J154" s="10">
        <v>99.307416428571415</v>
      </c>
      <c r="K154" s="10">
        <v>98.876774285714305</v>
      </c>
      <c r="L154" s="10"/>
      <c r="M154" s="10"/>
      <c r="N154" s="10"/>
      <c r="O154" s="10">
        <v>1.123225714285695</v>
      </c>
      <c r="P154" s="10">
        <v>98.876774285714305</v>
      </c>
      <c r="Q154" s="10">
        <v>96.579263999999966</v>
      </c>
      <c r="R154" s="10"/>
      <c r="S154" s="10"/>
      <c r="T154" s="10"/>
      <c r="U154" s="10">
        <v>3.420736000000034</v>
      </c>
      <c r="V154" s="10">
        <v>96.579263999999966</v>
      </c>
      <c r="W154" s="184"/>
      <c r="X154" s="184"/>
      <c r="Y154" s="184"/>
      <c r="Z154" s="184"/>
      <c r="AA154" s="184"/>
      <c r="AB154" s="184"/>
      <c r="AC154" s="184"/>
      <c r="AD154" s="184"/>
    </row>
    <row xmlns:x14ac="http://schemas.microsoft.com/office/spreadsheetml/2009/9/ac" r="155" s="181" customFormat="true" ht="12" x14ac:dyDescent="0.2">
      <c r="A155" s="184" t="s">
        <v>160</v>
      </c>
      <c r="B155" s="10">
        <v>2017</v>
      </c>
      <c r="C155" s="184" t="s">
        <v>18</v>
      </c>
      <c r="D155" s="10">
        <v>102449808</v>
      </c>
      <c r="E155" s="10"/>
      <c r="F155" s="10">
        <v>99.357022857142852</v>
      </c>
      <c r="G155" s="10"/>
      <c r="H155" s="10"/>
      <c r="I155" s="10">
        <v>0.64297714285714846</v>
      </c>
      <c r="J155" s="10">
        <v>99.357022857142852</v>
      </c>
      <c r="K155" s="10">
        <v>99.001255714285719</v>
      </c>
      <c r="L155" s="10"/>
      <c r="M155" s="10"/>
      <c r="N155" s="10"/>
      <c r="O155" s="10">
        <v>0.99874428571428098</v>
      </c>
      <c r="P155" s="10">
        <v>99.001255714285719</v>
      </c>
      <c r="Q155" s="10">
        <v>97.082682999999975</v>
      </c>
      <c r="R155" s="10"/>
      <c r="S155" s="10"/>
      <c r="T155" s="10"/>
      <c r="U155" s="10">
        <v>2.917317000000025</v>
      </c>
      <c r="V155" s="10">
        <v>97.082682999999975</v>
      </c>
      <c r="W155" s="184"/>
      <c r="X155" s="184"/>
      <c r="Y155" s="184"/>
      <c r="Z155" s="184"/>
      <c r="AA155" s="184"/>
      <c r="AB155" s="184"/>
      <c r="AC155" s="184"/>
      <c r="AD155" s="184"/>
    </row>
    <row xmlns:x14ac="http://schemas.microsoft.com/office/spreadsheetml/2009/9/ac" r="156" s="181" customFormat="true" ht="12" x14ac:dyDescent="0.2">
      <c r="A156" s="184" t="s">
        <v>160</v>
      </c>
      <c r="B156" s="10">
        <v>2018</v>
      </c>
      <c r="C156" s="184" t="s">
        <v>18</v>
      </c>
      <c r="D156" s="10">
        <v>103771624</v>
      </c>
      <c r="E156" s="10"/>
      <c r="F156" s="10">
        <v>99.406629285714274</v>
      </c>
      <c r="G156" s="10"/>
      <c r="H156" s="10"/>
      <c r="I156" s="10">
        <v>0.59337071428572585</v>
      </c>
      <c r="J156" s="10">
        <v>99.406629285714274</v>
      </c>
      <c r="K156" s="10">
        <v>99.125737142857162</v>
      </c>
      <c r="L156" s="10"/>
      <c r="M156" s="10"/>
      <c r="N156" s="10"/>
      <c r="O156" s="10">
        <v>0.87426285714283836</v>
      </c>
      <c r="P156" s="10">
        <v>99.125737142857162</v>
      </c>
      <c r="Q156" s="10">
        <v>97.586101999999983</v>
      </c>
      <c r="R156" s="10"/>
      <c r="S156" s="10"/>
      <c r="T156" s="10"/>
      <c r="U156" s="10">
        <v>2.413898000000017</v>
      </c>
      <c r="V156" s="10">
        <v>97.586101999999983</v>
      </c>
      <c r="W156" s="184"/>
      <c r="X156" s="184"/>
      <c r="Y156" s="184"/>
      <c r="Z156" s="184"/>
      <c r="AA156" s="184"/>
      <c r="AB156" s="184"/>
      <c r="AC156" s="184"/>
      <c r="AD156" s="184"/>
    </row>
    <row xmlns:x14ac="http://schemas.microsoft.com/office/spreadsheetml/2009/9/ac" r="157" s="181" customFormat="true" ht="12" x14ac:dyDescent="0.2">
      <c r="A157" s="184" t="s">
        <v>160</v>
      </c>
      <c r="B157" s="10">
        <v>2019</v>
      </c>
      <c r="C157" s="184" t="s">
        <v>18</v>
      </c>
      <c r="D157" s="10">
        <v>106199216</v>
      </c>
      <c r="E157" s="10"/>
      <c r="F157" s="10">
        <v>99.456235714285711</v>
      </c>
      <c r="G157" s="10"/>
      <c r="H157" s="10"/>
      <c r="I157" s="10">
        <v>0.54376428571428903</v>
      </c>
      <c r="J157" s="10">
        <v>99.456235714285711</v>
      </c>
      <c r="K157" s="10">
        <v>99.250218571428576</v>
      </c>
      <c r="L157" s="10"/>
      <c r="M157" s="10"/>
      <c r="N157" s="10"/>
      <c r="O157" s="10">
        <v>0.74978142857142416</v>
      </c>
      <c r="P157" s="10">
        <v>99.250218571428576</v>
      </c>
      <c r="Q157" s="10">
        <v>98.089520999999991</v>
      </c>
      <c r="R157" s="10"/>
      <c r="S157" s="10"/>
      <c r="T157" s="10"/>
      <c r="U157" s="10">
        <v>1.9104790000000089</v>
      </c>
      <c r="V157" s="10">
        <v>98.089520999999991</v>
      </c>
      <c r="W157" s="184"/>
      <c r="X157" s="184"/>
      <c r="Y157" s="184"/>
      <c r="Z157" s="184"/>
      <c r="AA157" s="184"/>
      <c r="AB157" s="184"/>
      <c r="AC157" s="184"/>
      <c r="AD157" s="184"/>
    </row>
    <row xmlns:x14ac="http://schemas.microsoft.com/office/spreadsheetml/2009/9/ac" r="158" s="181" customFormat="true" ht="12" x14ac:dyDescent="0.2">
      <c r="A158" s="184" t="s">
        <v>160</v>
      </c>
      <c r="B158" s="10">
        <v>2020</v>
      </c>
      <c r="C158" s="184" t="s">
        <v>18</v>
      </c>
      <c r="D158" s="10">
        <v>107297288</v>
      </c>
      <c r="E158" s="10"/>
      <c r="F158" s="10">
        <v>99.505842142857134</v>
      </c>
      <c r="G158" s="10"/>
      <c r="H158" s="10"/>
      <c r="I158" s="10">
        <v>0.49415785714286642</v>
      </c>
      <c r="J158" s="10">
        <v>99.505842142857134</v>
      </c>
      <c r="K158" s="10">
        <v>99.374700000000018</v>
      </c>
      <c r="L158" s="10"/>
      <c r="M158" s="10"/>
      <c r="N158" s="10"/>
      <c r="O158" s="10">
        <v>0.62529999999998154</v>
      </c>
      <c r="P158" s="10">
        <v>99.374700000000018</v>
      </c>
      <c r="Q158" s="10">
        <v>98.592939999999999</v>
      </c>
      <c r="R158" s="10"/>
      <c r="S158" s="10"/>
      <c r="T158" s="10"/>
      <c r="U158" s="10">
        <v>1.4070600000000011</v>
      </c>
      <c r="V158" s="10">
        <v>98.592939999999999</v>
      </c>
      <c r="W158" s="184"/>
      <c r="X158" s="184"/>
      <c r="Y158" s="184"/>
      <c r="Z158" s="184"/>
      <c r="AA158" s="184"/>
      <c r="AB158" s="184"/>
      <c r="AC158" s="184"/>
      <c r="AD158" s="184"/>
    </row>
    <row xmlns:x14ac="http://schemas.microsoft.com/office/spreadsheetml/2009/9/ac" r="159" s="181" customFormat="true" ht="12" x14ac:dyDescent="0.2">
      <c r="A159" s="184" t="s">
        <v>160</v>
      </c>
      <c r="B159" s="10">
        <v>2021</v>
      </c>
      <c r="C159" s="184" t="s">
        <v>18</v>
      </c>
      <c r="D159" s="10">
        <v>108347192</v>
      </c>
      <c r="E159" s="10"/>
      <c r="F159" s="10">
        <v>99.555448571428556</v>
      </c>
      <c r="G159" s="10"/>
      <c r="H159" s="10"/>
      <c r="I159" s="10">
        <v>0.44455142857144381</v>
      </c>
      <c r="J159" s="10">
        <v>99.555448571428556</v>
      </c>
      <c r="K159" s="10">
        <v>99.499181428571433</v>
      </c>
      <c r="L159" s="10"/>
      <c r="M159" s="10"/>
      <c r="N159" s="10"/>
      <c r="O159" s="10">
        <v>0.50081857142856734</v>
      </c>
      <c r="P159" s="10">
        <v>99.499181428571433</v>
      </c>
      <c r="Q159" s="10">
        <v>99.096359000000007</v>
      </c>
      <c r="R159" s="10"/>
      <c r="S159" s="10"/>
      <c r="T159" s="10"/>
      <c r="U159" s="10">
        <v>0.90364099999999326</v>
      </c>
      <c r="V159" s="10">
        <v>99.096359000000007</v>
      </c>
      <c r="W159" s="184"/>
      <c r="X159" s="184"/>
      <c r="Y159" s="184"/>
      <c r="Z159" s="184"/>
      <c r="AA159" s="184"/>
      <c r="AB159" s="184"/>
      <c r="AC159" s="184"/>
      <c r="AD159" s="184"/>
    </row>
    <row xmlns:x14ac="http://schemas.microsoft.com/office/spreadsheetml/2009/9/ac" r="160" s="181" customFormat="true" ht="12" x14ac:dyDescent="0.2">
      <c r="A160" s="184" t="s">
        <v>160</v>
      </c>
      <c r="B160" s="10">
        <v>2022</v>
      </c>
      <c r="C160" s="184" t="s">
        <v>18</v>
      </c>
      <c r="D160" s="10">
        <v>107834560</v>
      </c>
      <c r="E160" s="10"/>
      <c r="F160" s="10">
        <v>99.605054999999993</v>
      </c>
      <c r="G160" s="10"/>
      <c r="H160" s="10"/>
      <c r="I160" s="10">
        <v>0.39494500000000698</v>
      </c>
      <c r="J160" s="10">
        <v>99.605054999999993</v>
      </c>
      <c r="K160" s="10">
        <v>99.623662857142875</v>
      </c>
      <c r="L160" s="10"/>
      <c r="M160" s="10"/>
      <c r="N160" s="10"/>
      <c r="O160" s="10">
        <v>0.37633714285712472</v>
      </c>
      <c r="P160" s="10">
        <v>99.623662857142875</v>
      </c>
      <c r="Q160" s="10">
        <v>99.599778000000015</v>
      </c>
      <c r="R160" s="10"/>
      <c r="S160" s="10"/>
      <c r="T160" s="10"/>
      <c r="U160" s="10">
        <v>0.4002219999999852</v>
      </c>
      <c r="V160" s="10">
        <v>99.599778000000015</v>
      </c>
      <c r="W160" s="184"/>
      <c r="X160" s="184"/>
      <c r="Y160" s="184"/>
      <c r="Z160" s="184"/>
      <c r="AA160" s="184"/>
      <c r="AB160" s="184"/>
      <c r="AC160" s="184"/>
      <c r="AD160" s="184"/>
    </row>
    <row xmlns:x14ac="http://schemas.microsoft.com/office/spreadsheetml/2009/9/ac" r="161" s="181" customFormat="true" ht="12" x14ac:dyDescent="0.2">
      <c r="A161" s="184" t="s">
        <v>160</v>
      </c>
      <c r="B161" s="10">
        <v>2023</v>
      </c>
      <c r="C161" s="184" t="s">
        <v>18</v>
      </c>
      <c r="D161" s="10">
        <v>108272032</v>
      </c>
      <c r="E161" s="10"/>
      <c r="F161" s="10">
        <v>99.654661428571416</v>
      </c>
      <c r="G161" s="10"/>
      <c r="H161" s="10"/>
      <c r="I161" s="10">
        <v>0.34533857142858437</v>
      </c>
      <c r="J161" s="10">
        <v>99.654661428571416</v>
      </c>
      <c r="K161" s="10">
        <v>99.748144285714289</v>
      </c>
      <c r="L161" s="10"/>
      <c r="M161" s="10"/>
      <c r="N161" s="10"/>
      <c r="O161" s="10">
        <v>0.25185571428571052</v>
      </c>
      <c r="P161" s="10">
        <v>99.748144285714289</v>
      </c>
      <c r="Q161" s="10">
        <v>100</v>
      </c>
      <c r="R161" s="10"/>
      <c r="S161" s="10"/>
      <c r="T161" s="10"/>
      <c r="U161" s="10">
        <v>0</v>
      </c>
      <c r="V161" s="10">
        <v>100</v>
      </c>
      <c r="W161" s="184"/>
      <c r="X161" s="184"/>
      <c r="Y161" s="184"/>
      <c r="Z161" s="184"/>
      <c r="AA161" s="184"/>
      <c r="AB161" s="184"/>
      <c r="AC161" s="184"/>
      <c r="AD161" s="184"/>
    </row>
    <row xmlns:x14ac="http://schemas.microsoft.com/office/spreadsheetml/2009/9/ac" r="162" s="181" customFormat="true" ht="12" x14ac:dyDescent="0.2">
      <c r="A162" s="184" t="s">
        <v>160</v>
      </c>
      <c r="B162" s="10">
        <v>2024</v>
      </c>
      <c r="C162" s="184" t="s">
        <v>18</v>
      </c>
      <c r="D162" s="10"/>
      <c r="E162" s="10"/>
      <c r="F162" s="10"/>
      <c r="G162" s="10"/>
      <c r="H162" s="10"/>
      <c r="I162" s="10"/>
      <c r="J162" s="10"/>
      <c r="K162" s="10"/>
      <c r="L162" s="10"/>
      <c r="M162" s="10"/>
      <c r="N162" s="10"/>
      <c r="O162" s="10"/>
      <c r="P162" s="10"/>
      <c r="Q162" s="10"/>
      <c r="R162" s="10"/>
      <c r="S162" s="10"/>
      <c r="T162" s="10"/>
      <c r="U162" s="10"/>
      <c r="V162" s="10"/>
      <c r="W162" s="184"/>
      <c r="X162" s="184"/>
      <c r="Y162" s="184"/>
      <c r="Z162" s="184"/>
      <c r="AA162" s="184"/>
      <c r="AB162" s="184"/>
      <c r="AC162" s="184"/>
      <c r="AD162" s="184"/>
    </row>
    <row xmlns:x14ac="http://schemas.microsoft.com/office/spreadsheetml/2009/9/ac" r="163" s="181" customFormat="true" ht="12" x14ac:dyDescent="0.2">
      <c r="A163" s="184" t="s">
        <v>160</v>
      </c>
      <c r="B163" s="10">
        <v>2025</v>
      </c>
      <c r="C163" s="184" t="s">
        <v>18</v>
      </c>
      <c r="D163" s="10"/>
      <c r="E163" s="10"/>
      <c r="F163" s="10"/>
      <c r="G163" s="10"/>
      <c r="H163" s="10"/>
      <c r="I163" s="10"/>
      <c r="J163" s="10"/>
      <c r="K163" s="10"/>
      <c r="L163" s="10"/>
      <c r="M163" s="10"/>
      <c r="N163" s="10"/>
      <c r="O163" s="10"/>
      <c r="P163" s="10"/>
      <c r="Q163" s="10"/>
      <c r="R163" s="10"/>
      <c r="S163" s="10"/>
      <c r="T163" s="10"/>
      <c r="U163" s="10"/>
      <c r="V163" s="10"/>
      <c r="W163" s="184"/>
      <c r="X163" s="184"/>
      <c r="Y163" s="184"/>
      <c r="Z163" s="184"/>
      <c r="AA163" s="184"/>
      <c r="AB163" s="184"/>
      <c r="AC163" s="184"/>
      <c r="AD163" s="184"/>
    </row>
    <row xmlns:x14ac="http://schemas.microsoft.com/office/spreadsheetml/2009/9/ac" r="164" s="181" customFormat="true" ht="12" x14ac:dyDescent="0.2">
      <c r="A164" s="184" t="s">
        <v>160</v>
      </c>
      <c r="B164" s="10">
        <v>2026</v>
      </c>
      <c r="C164" s="184" t="s">
        <v>18</v>
      </c>
      <c r="D164" s="10"/>
      <c r="E164" s="10"/>
      <c r="F164" s="10"/>
      <c r="G164" s="10"/>
      <c r="H164" s="10"/>
      <c r="I164" s="10"/>
      <c r="J164" s="10"/>
      <c r="K164" s="10"/>
      <c r="L164" s="10"/>
      <c r="M164" s="10"/>
      <c r="N164" s="10"/>
      <c r="O164" s="10"/>
      <c r="P164" s="10"/>
      <c r="Q164" s="10"/>
      <c r="R164" s="10"/>
      <c r="S164" s="10"/>
      <c r="T164" s="10"/>
      <c r="U164" s="10"/>
      <c r="V164" s="10"/>
      <c r="W164" s="184"/>
      <c r="X164" s="184"/>
      <c r="Y164" s="184"/>
      <c r="Z164" s="184"/>
      <c r="AA164" s="184"/>
      <c r="AB164" s="184"/>
      <c r="AC164" s="184"/>
      <c r="AD164" s="184"/>
    </row>
    <row xmlns:x14ac="http://schemas.microsoft.com/office/spreadsheetml/2009/9/ac" r="165" s="181" customFormat="true" ht="12" x14ac:dyDescent="0.2">
      <c r="A165" s="184" t="s">
        <v>160</v>
      </c>
      <c r="B165" s="10">
        <v>2027</v>
      </c>
      <c r="C165" s="184" t="s">
        <v>18</v>
      </c>
      <c r="D165" s="10"/>
      <c r="E165" s="10"/>
      <c r="F165" s="10"/>
      <c r="G165" s="10"/>
      <c r="H165" s="10"/>
      <c r="I165" s="10"/>
      <c r="J165" s="10"/>
      <c r="K165" s="10"/>
      <c r="L165" s="10"/>
      <c r="M165" s="10"/>
      <c r="N165" s="10"/>
      <c r="O165" s="10"/>
      <c r="P165" s="10"/>
      <c r="Q165" s="10"/>
      <c r="R165" s="10"/>
      <c r="S165" s="10"/>
      <c r="T165" s="10"/>
      <c r="U165" s="10"/>
      <c r="V165" s="10"/>
      <c r="W165" s="184"/>
      <c r="X165" s="184"/>
      <c r="Y165" s="184"/>
      <c r="Z165" s="184"/>
      <c r="AA165" s="184"/>
      <c r="AB165" s="184"/>
      <c r="AC165" s="184"/>
      <c r="AD165" s="184"/>
    </row>
    <row xmlns:x14ac="http://schemas.microsoft.com/office/spreadsheetml/2009/9/ac" r="166" s="181" customFormat="true" ht="12" x14ac:dyDescent="0.2">
      <c r="A166" s="184" t="s">
        <v>160</v>
      </c>
      <c r="B166" s="10">
        <v>2028</v>
      </c>
      <c r="C166" s="184" t="s">
        <v>18</v>
      </c>
      <c r="D166" s="10"/>
      <c r="E166" s="10"/>
      <c r="F166" s="10"/>
      <c r="G166" s="10"/>
      <c r="H166" s="10"/>
      <c r="I166" s="10"/>
      <c r="J166" s="10"/>
      <c r="K166" s="10"/>
      <c r="L166" s="10"/>
      <c r="M166" s="10"/>
      <c r="N166" s="10"/>
      <c r="O166" s="10"/>
      <c r="P166" s="10"/>
      <c r="Q166" s="10"/>
      <c r="R166" s="10"/>
      <c r="S166" s="10"/>
      <c r="T166" s="10"/>
      <c r="U166" s="10"/>
      <c r="V166" s="10"/>
      <c r="W166" s="184"/>
      <c r="X166" s="184"/>
      <c r="Y166" s="184"/>
      <c r="Z166" s="184"/>
      <c r="AA166" s="184"/>
      <c r="AB166" s="184"/>
      <c r="AC166" s="184"/>
      <c r="AD166" s="184"/>
    </row>
    <row xmlns:x14ac="http://schemas.microsoft.com/office/spreadsheetml/2009/9/ac" r="167" s="181" customFormat="true" ht="12" x14ac:dyDescent="0.2">
      <c r="A167" s="184" t="s">
        <v>160</v>
      </c>
      <c r="B167" s="10">
        <v>2029</v>
      </c>
      <c r="C167" s="184" t="s">
        <v>18</v>
      </c>
      <c r="D167" s="10"/>
      <c r="E167" s="10"/>
      <c r="F167" s="10"/>
      <c r="G167" s="10"/>
      <c r="H167" s="10"/>
      <c r="I167" s="10"/>
      <c r="J167" s="10"/>
      <c r="K167" s="10"/>
      <c r="L167" s="10"/>
      <c r="M167" s="10"/>
      <c r="N167" s="10"/>
      <c r="O167" s="10"/>
      <c r="P167" s="10"/>
      <c r="Q167" s="10"/>
      <c r="R167" s="10"/>
      <c r="S167" s="10"/>
      <c r="T167" s="10"/>
      <c r="U167" s="10"/>
      <c r="V167" s="10"/>
      <c r="W167" s="184"/>
      <c r="X167" s="184"/>
      <c r="Y167" s="184"/>
      <c r="Z167" s="184"/>
      <c r="AA167" s="184"/>
      <c r="AB167" s="184"/>
    </row>
    <row xmlns:x14ac="http://schemas.microsoft.com/office/spreadsheetml/2009/9/ac" r="168" s="181" customFormat="true" ht="12" x14ac:dyDescent="0.2">
      <c r="A168" s="184" t="s">
        <v>160</v>
      </c>
      <c r="B168" s="10">
        <v>2030</v>
      </c>
      <c r="C168" s="184" t="s">
        <v>18</v>
      </c>
      <c r="D168" s="10"/>
      <c r="E168" s="10"/>
      <c r="F168" s="10"/>
      <c r="G168" s="10"/>
      <c r="H168" s="10"/>
      <c r="I168" s="10"/>
      <c r="J168" s="10"/>
      <c r="K168" s="10"/>
      <c r="L168" s="10"/>
      <c r="M168" s="10"/>
      <c r="N168" s="10"/>
      <c r="O168" s="10"/>
      <c r="P168" s="10"/>
      <c r="Q168" s="10"/>
      <c r="R168" s="10"/>
      <c r="S168" s="10"/>
      <c r="T168" s="10"/>
      <c r="U168" s="10"/>
      <c r="V168" s="10"/>
      <c r="W168" s="184"/>
      <c r="X168" s="184"/>
      <c r="Y168" s="184"/>
      <c r="Z168" s="184"/>
      <c r="AA168" s="184"/>
      <c r="AB168" s="184"/>
    </row>
    <row xmlns:x14ac="http://schemas.microsoft.com/office/spreadsheetml/2009/9/ac" r="169" ht="15.75" x14ac:dyDescent="0.25">
      <c r="A169" s="185" t="s">
        <v>160</v>
      </c>
      <c r="B169" s="10">
        <v>2000</v>
      </c>
      <c r="C169" s="185" t="s">
        <v>19</v>
      </c>
      <c r="D169" s="10">
        <v>137580672</v>
      </c>
      <c r="E169" s="10"/>
      <c r="F169" s="10">
        <v>99.957006704688013</v>
      </c>
      <c r="G169" s="10"/>
      <c r="H169" s="10"/>
      <c r="I169" s="10">
        <v>4.2993295311987367E-2</v>
      </c>
      <c r="J169" s="10">
        <v>99.957006704688013</v>
      </c>
      <c r="K169" s="10">
        <v>99.948188897343869</v>
      </c>
      <c r="L169" s="10"/>
      <c r="M169" s="10"/>
      <c r="N169" s="10"/>
      <c r="O169" s="10">
        <v>5.1811102656131418E-2</v>
      </c>
      <c r="P169" s="10">
        <v>99.948188897343869</v>
      </c>
      <c r="Q169" s="10"/>
      <c r="R169" s="10"/>
      <c r="S169" s="10"/>
      <c r="T169" s="10"/>
      <c r="U169" s="10"/>
      <c r="V169" s="10">
        <v>100</v>
      </c>
      <c r="W169" s="185"/>
      <c r="X169" s="185"/>
      <c r="Y169" s="185"/>
      <c r="Z169" s="185"/>
      <c r="AA169" s="185"/>
      <c r="AB169" s="185"/>
    </row>
    <row xmlns:x14ac="http://schemas.microsoft.com/office/spreadsheetml/2009/9/ac" r="170" ht="15.75" x14ac:dyDescent="0.25">
      <c r="A170" s="185" t="s">
        <v>160</v>
      </c>
      <c r="B170" s="10">
        <v>2001</v>
      </c>
      <c r="C170" s="185" t="s">
        <v>19</v>
      </c>
      <c r="D170" s="10">
        <v>139294080</v>
      </c>
      <c r="E170" s="10"/>
      <c r="F170" s="10">
        <v>99.957006704688013</v>
      </c>
      <c r="G170" s="10"/>
      <c r="H170" s="10"/>
      <c r="I170" s="10">
        <v>4.2993295311987367E-2</v>
      </c>
      <c r="J170" s="10">
        <v>99.957006704688013</v>
      </c>
      <c r="K170" s="10">
        <v>99.948188897343869</v>
      </c>
      <c r="L170" s="10"/>
      <c r="M170" s="10"/>
      <c r="N170" s="10"/>
      <c r="O170" s="10">
        <v>5.1811102656131418E-2</v>
      </c>
      <c r="P170" s="10">
        <v>99.948188897343869</v>
      </c>
      <c r="Q170" s="10"/>
      <c r="R170" s="10"/>
      <c r="S170" s="10"/>
      <c r="T170" s="10"/>
      <c r="U170" s="10"/>
      <c r="V170" s="10">
        <v>100</v>
      </c>
      <c r="W170" s="185"/>
      <c r="X170" s="185"/>
      <c r="Y170" s="185"/>
      <c r="Z170" s="185"/>
      <c r="AA170" s="185"/>
      <c r="AB170" s="185"/>
    </row>
    <row xmlns:x14ac="http://schemas.microsoft.com/office/spreadsheetml/2009/9/ac" r="171" ht="15.75" x14ac:dyDescent="0.25">
      <c r="A171" s="185" t="s">
        <v>160</v>
      </c>
      <c r="B171" s="10">
        <v>2002</v>
      </c>
      <c r="C171" s="185" t="s">
        <v>19</v>
      </c>
      <c r="D171" s="10">
        <v>144350032</v>
      </c>
      <c r="E171" s="10"/>
      <c r="F171" s="10">
        <v>99.957006704688013</v>
      </c>
      <c r="G171" s="10"/>
      <c r="H171" s="10"/>
      <c r="I171" s="10">
        <v>4.2993295311987367E-2</v>
      </c>
      <c r="J171" s="10">
        <v>99.957006704688013</v>
      </c>
      <c r="K171" s="10">
        <v>99.948188897343869</v>
      </c>
      <c r="L171" s="10"/>
      <c r="M171" s="10"/>
      <c r="N171" s="10"/>
      <c r="O171" s="10">
        <v>5.1811102656131418E-2</v>
      </c>
      <c r="P171" s="10">
        <v>99.948188897343869</v>
      </c>
      <c r="Q171" s="10"/>
      <c r="R171" s="10"/>
      <c r="S171" s="10"/>
      <c r="T171" s="10"/>
      <c r="U171" s="10"/>
      <c r="V171" s="10">
        <v>100</v>
      </c>
      <c r="W171" s="185"/>
      <c r="X171" s="185"/>
      <c r="Y171" s="185"/>
      <c r="Z171" s="185"/>
      <c r="AA171" s="185"/>
      <c r="AB171" s="185"/>
    </row>
    <row xmlns:x14ac="http://schemas.microsoft.com/office/spreadsheetml/2009/9/ac" r="172" ht="15.75" x14ac:dyDescent="0.25">
      <c r="A172" s="185" t="s">
        <v>160</v>
      </c>
      <c r="B172" s="10">
        <v>2003</v>
      </c>
      <c r="C172" s="185" t="s">
        <v>19</v>
      </c>
      <c r="D172" s="10">
        <v>149269056</v>
      </c>
      <c r="E172" s="10"/>
      <c r="F172" s="10">
        <v>99.957006704688013</v>
      </c>
      <c r="G172" s="10"/>
      <c r="H172" s="10"/>
      <c r="I172" s="10">
        <v>4.2993295311987367E-2</v>
      </c>
      <c r="J172" s="10">
        <v>99.957006704688013</v>
      </c>
      <c r="K172" s="10">
        <v>99.948188897343869</v>
      </c>
      <c r="L172" s="10"/>
      <c r="M172" s="10"/>
      <c r="N172" s="10"/>
      <c r="O172" s="10">
        <v>5.1811102656131418E-2</v>
      </c>
      <c r="P172" s="10">
        <v>99.948188897343869</v>
      </c>
      <c r="Q172" s="10"/>
      <c r="R172" s="10"/>
      <c r="S172" s="10"/>
      <c r="T172" s="10"/>
      <c r="U172" s="10"/>
      <c r="V172" s="10">
        <v>100</v>
      </c>
      <c r="W172" s="185"/>
      <c r="X172" s="185"/>
      <c r="Y172" s="185"/>
      <c r="Z172" s="185"/>
      <c r="AA172" s="185"/>
      <c r="AB172" s="185"/>
    </row>
    <row xmlns:x14ac="http://schemas.microsoft.com/office/spreadsheetml/2009/9/ac" r="173" ht="15.75" x14ac:dyDescent="0.25">
      <c r="A173" s="185" t="s">
        <v>160</v>
      </c>
      <c r="B173" s="10">
        <v>2004</v>
      </c>
      <c r="C173" s="185" t="s">
        <v>19</v>
      </c>
      <c r="D173" s="10">
        <v>147927808</v>
      </c>
      <c r="E173" s="10"/>
      <c r="F173" s="10">
        <v>99.957006704688013</v>
      </c>
      <c r="G173" s="10"/>
      <c r="H173" s="10"/>
      <c r="I173" s="10">
        <v>4.2993295311987367E-2</v>
      </c>
      <c r="J173" s="10">
        <v>99.957006704688013</v>
      </c>
      <c r="K173" s="10">
        <v>99.948188897343869</v>
      </c>
      <c r="L173" s="10"/>
      <c r="M173" s="10"/>
      <c r="N173" s="10"/>
      <c r="O173" s="10">
        <v>5.1811102656131418E-2</v>
      </c>
      <c r="P173" s="10">
        <v>99.948188897343869</v>
      </c>
      <c r="Q173" s="10"/>
      <c r="R173" s="10"/>
      <c r="S173" s="10"/>
      <c r="T173" s="10"/>
      <c r="U173" s="10"/>
      <c r="V173" s="10">
        <v>100</v>
      </c>
      <c r="W173" s="185"/>
      <c r="X173" s="185"/>
      <c r="Y173" s="185"/>
      <c r="Z173" s="185"/>
      <c r="AA173" s="185"/>
      <c r="AB173" s="185"/>
    </row>
    <row xmlns:x14ac="http://schemas.microsoft.com/office/spreadsheetml/2009/9/ac" r="174" ht="15.75" x14ac:dyDescent="0.25">
      <c r="A174" s="185" t="s">
        <v>160</v>
      </c>
      <c r="B174" s="10">
        <v>2005</v>
      </c>
      <c r="C174" s="185" t="s">
        <v>19</v>
      </c>
      <c r="D174" s="10">
        <v>143267888</v>
      </c>
      <c r="E174" s="10"/>
      <c r="F174" s="10">
        <v>99.957006704688013</v>
      </c>
      <c r="G174" s="10"/>
      <c r="H174" s="10"/>
      <c r="I174" s="10">
        <v>4.2993295311987367E-2</v>
      </c>
      <c r="J174" s="10">
        <v>99.957006704688013</v>
      </c>
      <c r="K174" s="10">
        <v>99.948188897343869</v>
      </c>
      <c r="L174" s="10"/>
      <c r="M174" s="10"/>
      <c r="N174" s="10"/>
      <c r="O174" s="10">
        <v>5.1811102656131418E-2</v>
      </c>
      <c r="P174" s="10">
        <v>99.948188897343869</v>
      </c>
      <c r="Q174" s="10"/>
      <c r="R174" s="10"/>
      <c r="S174" s="10"/>
      <c r="T174" s="10"/>
      <c r="U174" s="10"/>
      <c r="V174" s="10">
        <v>100</v>
      </c>
      <c r="W174" s="185"/>
      <c r="X174" s="185"/>
      <c r="Y174" s="185"/>
      <c r="Z174" s="185"/>
      <c r="AA174" s="185"/>
      <c r="AB174" s="185"/>
    </row>
    <row xmlns:x14ac="http://schemas.microsoft.com/office/spreadsheetml/2009/9/ac" r="175" ht="15.75" x14ac:dyDescent="0.25">
      <c r="A175" s="185" t="s">
        <v>160</v>
      </c>
      <c r="B175" s="10">
        <v>2006</v>
      </c>
      <c r="C175" s="185" t="s">
        <v>19</v>
      </c>
      <c r="D175" s="10">
        <v>136360448</v>
      </c>
      <c r="E175" s="10"/>
      <c r="F175" s="10">
        <v>99.957006704688013</v>
      </c>
      <c r="G175" s="10"/>
      <c r="H175" s="10"/>
      <c r="I175" s="10">
        <v>4.2993295311987367E-2</v>
      </c>
      <c r="J175" s="10">
        <v>99.957006704688013</v>
      </c>
      <c r="K175" s="10">
        <v>99.948188897343869</v>
      </c>
      <c r="L175" s="10"/>
      <c r="M175" s="10"/>
      <c r="N175" s="10"/>
      <c r="O175" s="10">
        <v>5.1811102656131418E-2</v>
      </c>
      <c r="P175" s="10">
        <v>99.948188897343869</v>
      </c>
      <c r="Q175" s="10"/>
      <c r="R175" s="10"/>
      <c r="S175" s="10"/>
      <c r="T175" s="10"/>
      <c r="U175" s="10"/>
      <c r="V175" s="10">
        <v>100</v>
      </c>
      <c r="W175" s="185"/>
      <c r="X175" s="185"/>
      <c r="Y175" s="185"/>
      <c r="Z175" s="185"/>
      <c r="AA175" s="185"/>
      <c r="AB175" s="185"/>
    </row>
    <row xmlns:x14ac="http://schemas.microsoft.com/office/spreadsheetml/2009/9/ac" r="176" ht="15.75" x14ac:dyDescent="0.25">
      <c r="A176" s="185" t="s">
        <v>160</v>
      </c>
      <c r="B176" s="10">
        <v>2007</v>
      </c>
      <c r="C176" s="185" t="s">
        <v>19</v>
      </c>
      <c r="D176" s="10">
        <v>129975952</v>
      </c>
      <c r="E176" s="10"/>
      <c r="F176" s="10">
        <v>99.957006704688013</v>
      </c>
      <c r="G176" s="10"/>
      <c r="H176" s="10"/>
      <c r="I176" s="10">
        <v>4.2993295311987367E-2</v>
      </c>
      <c r="J176" s="10">
        <v>99.957006704688013</v>
      </c>
      <c r="K176" s="10">
        <v>99.948188897343869</v>
      </c>
      <c r="L176" s="10"/>
      <c r="M176" s="10"/>
      <c r="N176" s="10"/>
      <c r="O176" s="10">
        <v>5.1811102656131418E-2</v>
      </c>
      <c r="P176" s="10">
        <v>99.948188897343869</v>
      </c>
      <c r="Q176" s="10"/>
      <c r="R176" s="10"/>
      <c r="S176" s="10"/>
      <c r="T176" s="10"/>
      <c r="U176" s="10"/>
      <c r="V176" s="10">
        <v>100</v>
      </c>
      <c r="W176" s="185"/>
      <c r="X176" s="185"/>
      <c r="Y176" s="185"/>
      <c r="Z176" s="185"/>
      <c r="AA176" s="185"/>
      <c r="AB176" s="185"/>
    </row>
    <row xmlns:x14ac="http://schemas.microsoft.com/office/spreadsheetml/2009/9/ac" r="177" ht="15.75" x14ac:dyDescent="0.25">
      <c r="A177" s="185" t="s">
        <v>160</v>
      </c>
      <c r="B177" s="10">
        <v>2008</v>
      </c>
      <c r="C177" s="185" t="s">
        <v>19</v>
      </c>
      <c r="D177" s="10">
        <v>122343136</v>
      </c>
      <c r="E177" s="10"/>
      <c r="F177" s="10">
        <v>99.957006704688013</v>
      </c>
      <c r="G177" s="10"/>
      <c r="H177" s="10"/>
      <c r="I177" s="10">
        <v>4.2993295311987367E-2</v>
      </c>
      <c r="J177" s="10">
        <v>99.957006704688013</v>
      </c>
      <c r="K177" s="10">
        <v>99.948188897343869</v>
      </c>
      <c r="L177" s="10"/>
      <c r="M177" s="10"/>
      <c r="N177" s="10"/>
      <c r="O177" s="10">
        <v>5.1811102656131418E-2</v>
      </c>
      <c r="P177" s="10">
        <v>99.948188897343869</v>
      </c>
      <c r="Q177" s="10"/>
      <c r="R177" s="10"/>
      <c r="S177" s="10"/>
      <c r="T177" s="10"/>
      <c r="U177" s="10"/>
      <c r="V177" s="10">
        <v>100</v>
      </c>
      <c r="W177" s="185"/>
      <c r="X177" s="185"/>
      <c r="Y177" s="185"/>
      <c r="Z177" s="185"/>
      <c r="AA177" s="185"/>
      <c r="AB177" s="185"/>
    </row>
    <row xmlns:x14ac="http://schemas.microsoft.com/office/spreadsheetml/2009/9/ac" r="178" ht="15.75" x14ac:dyDescent="0.25">
      <c r="A178" s="185" t="s">
        <v>160</v>
      </c>
      <c r="B178" s="10">
        <v>2009</v>
      </c>
      <c r="C178" s="185" t="s">
        <v>19</v>
      </c>
      <c r="D178" s="10">
        <v>113082544</v>
      </c>
      <c r="E178" s="10"/>
      <c r="F178" s="10">
        <v>99.957006704688013</v>
      </c>
      <c r="G178" s="10"/>
      <c r="H178" s="10"/>
      <c r="I178" s="10">
        <v>4.2993295311987367E-2</v>
      </c>
      <c r="J178" s="10">
        <v>99.957006704688013</v>
      </c>
      <c r="K178" s="10">
        <v>99.948188897343869</v>
      </c>
      <c r="L178" s="10"/>
      <c r="M178" s="10"/>
      <c r="N178" s="10"/>
      <c r="O178" s="10">
        <v>5.1811102656131418E-2</v>
      </c>
      <c r="P178" s="10">
        <v>99.948188897343869</v>
      </c>
      <c r="Q178" s="10"/>
      <c r="R178" s="10"/>
      <c r="S178" s="10"/>
      <c r="T178" s="10"/>
      <c r="U178" s="10"/>
      <c r="V178" s="10">
        <v>100</v>
      </c>
      <c r="W178" s="185"/>
      <c r="X178" s="185"/>
      <c r="Y178" s="185"/>
      <c r="Z178" s="185"/>
      <c r="AA178" s="185"/>
      <c r="AB178" s="185"/>
    </row>
    <row xmlns:x14ac="http://schemas.microsoft.com/office/spreadsheetml/2009/9/ac" r="179" ht="15.75" x14ac:dyDescent="0.25">
      <c r="A179" s="185" t="s">
        <v>160</v>
      </c>
      <c r="B179" s="10">
        <v>2010</v>
      </c>
      <c r="C179" s="185" t="s">
        <v>19</v>
      </c>
      <c r="D179" s="10">
        <v>108402856</v>
      </c>
      <c r="E179" s="10"/>
      <c r="F179" s="10">
        <v>99.957006704688013</v>
      </c>
      <c r="G179" s="10"/>
      <c r="H179" s="10"/>
      <c r="I179" s="10">
        <v>4.2993295311987367E-2</v>
      </c>
      <c r="J179" s="10">
        <v>99.957006704688013</v>
      </c>
      <c r="K179" s="10">
        <v>99.948188897343869</v>
      </c>
      <c r="L179" s="10"/>
      <c r="M179" s="10"/>
      <c r="N179" s="10"/>
      <c r="O179" s="10">
        <v>5.1811102656131418E-2</v>
      </c>
      <c r="P179" s="10">
        <v>99.948188897343869</v>
      </c>
      <c r="Q179" s="10"/>
      <c r="R179" s="10"/>
      <c r="S179" s="10"/>
      <c r="T179" s="10"/>
      <c r="U179" s="10"/>
      <c r="V179" s="10">
        <v>100</v>
      </c>
      <c r="W179" s="185"/>
      <c r="X179" s="185"/>
      <c r="Y179" s="185"/>
      <c r="Z179" s="185"/>
      <c r="AA179" s="185"/>
      <c r="AB179" s="185"/>
    </row>
    <row xmlns:x14ac="http://schemas.microsoft.com/office/spreadsheetml/2009/9/ac" r="180" ht="15.75" x14ac:dyDescent="0.25">
      <c r="A180" s="185" t="s">
        <v>160</v>
      </c>
      <c r="B180" s="10">
        <v>2011</v>
      </c>
      <c r="C180" s="185" t="s">
        <v>19</v>
      </c>
      <c r="D180" s="10">
        <v>104802904</v>
      </c>
      <c r="E180" s="10"/>
      <c r="F180" s="10">
        <v>99.957006704688013</v>
      </c>
      <c r="G180" s="10"/>
      <c r="H180" s="10"/>
      <c r="I180" s="10">
        <v>4.2993295311987367E-2</v>
      </c>
      <c r="J180" s="10">
        <v>99.957006704688013</v>
      </c>
      <c r="K180" s="10">
        <v>99.948188897343869</v>
      </c>
      <c r="L180" s="10"/>
      <c r="M180" s="10"/>
      <c r="N180" s="10"/>
      <c r="O180" s="10">
        <v>5.1811102656131418E-2</v>
      </c>
      <c r="P180" s="10">
        <v>99.948188897343869</v>
      </c>
      <c r="Q180" s="10"/>
      <c r="R180" s="10"/>
      <c r="S180" s="10"/>
      <c r="T180" s="10"/>
      <c r="U180" s="10"/>
      <c r="V180" s="10">
        <v>100</v>
      </c>
      <c r="W180" s="185"/>
      <c r="X180" s="185"/>
      <c r="Y180" s="185"/>
      <c r="Z180" s="185"/>
      <c r="AA180" s="185"/>
      <c r="AB180" s="185"/>
    </row>
    <row xmlns:x14ac="http://schemas.microsoft.com/office/spreadsheetml/2009/9/ac" r="181" ht="15.75" x14ac:dyDescent="0.25">
      <c r="A181" s="185" t="s">
        <v>160</v>
      </c>
      <c r="B181" s="10">
        <v>2012</v>
      </c>
      <c r="C181" s="185" t="s">
        <v>19</v>
      </c>
      <c r="D181" s="10">
        <v>101815008</v>
      </c>
      <c r="E181" s="10"/>
      <c r="F181" s="10">
        <v>99.957006704688013</v>
      </c>
      <c r="G181" s="10"/>
      <c r="H181" s="10"/>
      <c r="I181" s="10">
        <v>4.2993295311987367E-2</v>
      </c>
      <c r="J181" s="10">
        <v>99.957006704688013</v>
      </c>
      <c r="K181" s="10">
        <v>99.948188897343869</v>
      </c>
      <c r="L181" s="10"/>
      <c r="M181" s="10"/>
      <c r="N181" s="10"/>
      <c r="O181" s="10">
        <v>5.1811102656131418E-2</v>
      </c>
      <c r="P181" s="10">
        <v>99.948188897343869</v>
      </c>
      <c r="Q181" s="10">
        <v>98.914783834197934</v>
      </c>
      <c r="R181" s="10"/>
      <c r="S181" s="10"/>
      <c r="T181" s="10"/>
      <c r="U181" s="10">
        <v>1.085216165802066</v>
      </c>
      <c r="V181" s="10">
        <v>98.914783834197934</v>
      </c>
      <c r="W181" s="185"/>
      <c r="X181" s="185"/>
      <c r="Y181" s="185"/>
      <c r="Z181" s="185"/>
      <c r="AA181" s="185"/>
      <c r="AB181" s="185"/>
    </row>
    <row xmlns:x14ac="http://schemas.microsoft.com/office/spreadsheetml/2009/9/ac" r="182" ht="15.75" x14ac:dyDescent="0.25">
      <c r="A182" s="185" t="s">
        <v>160</v>
      </c>
      <c r="B182" s="10">
        <v>2013</v>
      </c>
      <c r="C182" s="185" t="s">
        <v>19</v>
      </c>
      <c r="D182" s="10">
        <v>100188104</v>
      </c>
      <c r="E182" s="10"/>
      <c r="F182" s="10">
        <v>99.957006704688013</v>
      </c>
      <c r="G182" s="10"/>
      <c r="H182" s="10"/>
      <c r="I182" s="10">
        <v>4.2993295311987367E-2</v>
      </c>
      <c r="J182" s="10">
        <v>99.957006704688013</v>
      </c>
      <c r="K182" s="10">
        <v>99.948188897343869</v>
      </c>
      <c r="L182" s="10"/>
      <c r="M182" s="10"/>
      <c r="N182" s="10"/>
      <c r="O182" s="10">
        <v>5.1811102656131418E-2</v>
      </c>
      <c r="P182" s="10">
        <v>99.948188897343869</v>
      </c>
      <c r="Q182" s="10">
        <v>98.914783834197934</v>
      </c>
      <c r="R182" s="10"/>
      <c r="S182" s="10"/>
      <c r="T182" s="10"/>
      <c r="U182" s="10">
        <v>1.085216165802066</v>
      </c>
      <c r="V182" s="10">
        <v>98.914783834197934</v>
      </c>
      <c r="W182" s="185"/>
      <c r="X182" s="185"/>
      <c r="Y182" s="185"/>
      <c r="Z182" s="185"/>
      <c r="AA182" s="185"/>
      <c r="AB182" s="185"/>
    </row>
    <row xmlns:x14ac="http://schemas.microsoft.com/office/spreadsheetml/2009/9/ac" r="183" ht="15.75" x14ac:dyDescent="0.25">
      <c r="A183" s="185" t="s">
        <v>160</v>
      </c>
      <c r="B183" s="10">
        <v>2014</v>
      </c>
      <c r="C183" s="185" t="s">
        <v>19</v>
      </c>
      <c r="D183" s="10">
        <v>98213176</v>
      </c>
      <c r="E183" s="10"/>
      <c r="F183" s="10">
        <v>99.957006704688013</v>
      </c>
      <c r="G183" s="10"/>
      <c r="H183" s="10"/>
      <c r="I183" s="10">
        <v>4.2993295311987367E-2</v>
      </c>
      <c r="J183" s="10">
        <v>99.957006704688013</v>
      </c>
      <c r="K183" s="10">
        <v>99.948188897343869</v>
      </c>
      <c r="L183" s="10"/>
      <c r="M183" s="10"/>
      <c r="N183" s="10"/>
      <c r="O183" s="10">
        <v>5.1811102656131418E-2</v>
      </c>
      <c r="P183" s="10">
        <v>99.948188897343869</v>
      </c>
      <c r="Q183" s="10">
        <v>98.914783834197934</v>
      </c>
      <c r="R183" s="10"/>
      <c r="S183" s="10"/>
      <c r="T183" s="10"/>
      <c r="U183" s="10">
        <v>1.085216165802066</v>
      </c>
      <c r="V183" s="10">
        <v>98.914783834197934</v>
      </c>
      <c r="W183" s="185"/>
      <c r="X183" s="185"/>
      <c r="Y183" s="185"/>
      <c r="Z183" s="185"/>
      <c r="AA183" s="185"/>
      <c r="AB183" s="185"/>
    </row>
    <row xmlns:x14ac="http://schemas.microsoft.com/office/spreadsheetml/2009/9/ac" r="184" ht="15.75" x14ac:dyDescent="0.25">
      <c r="A184" s="185" t="s">
        <v>160</v>
      </c>
      <c r="B184" s="10">
        <v>2015</v>
      </c>
      <c r="C184" s="185" t="s">
        <v>19</v>
      </c>
      <c r="D184" s="10">
        <v>96791024</v>
      </c>
      <c r="E184" s="10"/>
      <c r="F184" s="10">
        <v>99.957006704688013</v>
      </c>
      <c r="G184" s="10"/>
      <c r="H184" s="10"/>
      <c r="I184" s="10">
        <v>4.2993295311987367E-2</v>
      </c>
      <c r="J184" s="10">
        <v>99.957006704688013</v>
      </c>
      <c r="K184" s="10">
        <v>99.948188897343869</v>
      </c>
      <c r="L184" s="10"/>
      <c r="M184" s="10"/>
      <c r="N184" s="10"/>
      <c r="O184" s="10">
        <v>5.1811102656131418E-2</v>
      </c>
      <c r="P184" s="10">
        <v>99.948188897343869</v>
      </c>
      <c r="Q184" s="10">
        <v>98.914783834197934</v>
      </c>
      <c r="R184" s="10"/>
      <c r="S184" s="10"/>
      <c r="T184" s="10"/>
      <c r="U184" s="10">
        <v>1.085216165802066</v>
      </c>
      <c r="V184" s="10">
        <v>98.914783834197934</v>
      </c>
      <c r="W184" s="185"/>
      <c r="X184" s="185"/>
      <c r="Y184" s="185"/>
      <c r="Z184" s="185"/>
      <c r="AA184" s="185"/>
      <c r="AB184" s="185"/>
    </row>
    <row xmlns:x14ac="http://schemas.microsoft.com/office/spreadsheetml/2009/9/ac" r="185" ht="15.75" x14ac:dyDescent="0.25">
      <c r="A185" s="185" t="s">
        <v>160</v>
      </c>
      <c r="B185" s="10">
        <v>2016</v>
      </c>
      <c r="C185" s="185" t="s">
        <v>19</v>
      </c>
      <c r="D185" s="10">
        <v>95851064</v>
      </c>
      <c r="E185" s="10"/>
      <c r="F185" s="10">
        <v>99.82581381917305</v>
      </c>
      <c r="G185" s="10"/>
      <c r="H185" s="10"/>
      <c r="I185" s="10">
        <v>0.1741861808269505</v>
      </c>
      <c r="J185" s="10">
        <v>99.82581381917305</v>
      </c>
      <c r="K185" s="10">
        <v>99.783661566318756</v>
      </c>
      <c r="L185" s="10"/>
      <c r="M185" s="10"/>
      <c r="N185" s="10"/>
      <c r="O185" s="10">
        <v>0.2163384336812442</v>
      </c>
      <c r="P185" s="10">
        <v>99.783661566318756</v>
      </c>
      <c r="Q185" s="10">
        <v>98.914783834197934</v>
      </c>
      <c r="R185" s="10"/>
      <c r="S185" s="10"/>
      <c r="T185" s="10"/>
      <c r="U185" s="10">
        <v>1.085216165802066</v>
      </c>
      <c r="V185" s="10">
        <v>98.914783834197934</v>
      </c>
      <c r="W185" s="185"/>
      <c r="X185" s="185"/>
      <c r="Y185" s="185"/>
      <c r="Z185" s="185"/>
      <c r="AA185" s="185"/>
      <c r="AB185" s="185"/>
    </row>
    <row xmlns:x14ac="http://schemas.microsoft.com/office/spreadsheetml/2009/9/ac" r="186" ht="15.75" x14ac:dyDescent="0.25">
      <c r="A186" s="185" t="s">
        <v>160</v>
      </c>
      <c r="B186" s="10">
        <v>2017</v>
      </c>
      <c r="C186" s="185" t="s">
        <v>19</v>
      </c>
      <c r="D186" s="10">
        <v>95660080</v>
      </c>
      <c r="E186" s="10"/>
      <c r="F186" s="10">
        <v>99.694620933658143</v>
      </c>
      <c r="G186" s="10"/>
      <c r="H186" s="10"/>
      <c r="I186" s="10">
        <v>0.30537906634185669</v>
      </c>
      <c r="J186" s="10">
        <v>99.694620933658143</v>
      </c>
      <c r="K186" s="10">
        <v>99.6191342352937</v>
      </c>
      <c r="L186" s="10"/>
      <c r="M186" s="10"/>
      <c r="N186" s="10"/>
      <c r="O186" s="10">
        <v>0.38086576470630013</v>
      </c>
      <c r="P186" s="10">
        <v>99.6191342352937</v>
      </c>
      <c r="Q186" s="10">
        <v>98.92329694860895</v>
      </c>
      <c r="R186" s="10"/>
      <c r="S186" s="10"/>
      <c r="T186" s="10"/>
      <c r="U186" s="10">
        <v>1.07670305139105</v>
      </c>
      <c r="V186" s="10">
        <v>98.92329694860895</v>
      </c>
      <c r="W186" s="185"/>
      <c r="X186" s="185"/>
      <c r="Y186" s="185"/>
      <c r="Z186" s="185"/>
      <c r="AA186" s="185"/>
      <c r="AB186" s="185"/>
    </row>
    <row xmlns:x14ac="http://schemas.microsoft.com/office/spreadsheetml/2009/9/ac" r="187" ht="15.75" x14ac:dyDescent="0.25">
      <c r="A187" s="185" t="s">
        <v>160</v>
      </c>
      <c r="B187" s="10">
        <v>2018</v>
      </c>
      <c r="C187" s="185" t="s">
        <v>19</v>
      </c>
      <c r="D187" s="10">
        <v>95918080</v>
      </c>
      <c r="E187" s="10"/>
      <c r="F187" s="10">
        <v>99.56342804814318</v>
      </c>
      <c r="G187" s="10"/>
      <c r="H187" s="10"/>
      <c r="I187" s="10">
        <v>0.43657195185681991</v>
      </c>
      <c r="J187" s="10">
        <v>99.56342804814318</v>
      </c>
      <c r="K187" s="10">
        <v>99.454606904268587</v>
      </c>
      <c r="L187" s="10"/>
      <c r="M187" s="10"/>
      <c r="N187" s="10"/>
      <c r="O187" s="10">
        <v>0.54539309573141281</v>
      </c>
      <c r="P187" s="10">
        <v>99.454606904268587</v>
      </c>
      <c r="Q187" s="10">
        <v>98.931810063019981</v>
      </c>
      <c r="R187" s="10"/>
      <c r="S187" s="10"/>
      <c r="T187" s="10"/>
      <c r="U187" s="10">
        <v>1.068189936980019</v>
      </c>
      <c r="V187" s="10">
        <v>98.931810063019981</v>
      </c>
      <c r="W187" s="185"/>
      <c r="X187" s="185"/>
      <c r="Y187" s="185"/>
      <c r="Z187" s="185"/>
      <c r="AA187" s="185"/>
      <c r="AB187" s="185"/>
    </row>
    <row xmlns:x14ac="http://schemas.microsoft.com/office/spreadsheetml/2009/9/ac" r="188" ht="15.75" x14ac:dyDescent="0.25">
      <c r="A188" s="185" t="s">
        <v>160</v>
      </c>
      <c r="B188" s="10">
        <v>2019</v>
      </c>
      <c r="C188" s="185" t="s">
        <v>19</v>
      </c>
      <c r="D188" s="10">
        <v>95752848</v>
      </c>
      <c r="E188" s="10"/>
      <c r="F188" s="10">
        <v>99.432235162628217</v>
      </c>
      <c r="G188" s="10"/>
      <c r="H188" s="10"/>
      <c r="I188" s="10">
        <v>0.56776483737178296</v>
      </c>
      <c r="J188" s="10">
        <v>99.432235162628217</v>
      </c>
      <c r="K188" s="10">
        <v>99.290079573243531</v>
      </c>
      <c r="L188" s="10"/>
      <c r="M188" s="10"/>
      <c r="N188" s="10"/>
      <c r="O188" s="10">
        <v>0.70992042675646871</v>
      </c>
      <c r="P188" s="10">
        <v>99.290079573243531</v>
      </c>
      <c r="Q188" s="10">
        <v>98.940323177430997</v>
      </c>
      <c r="R188" s="10"/>
      <c r="S188" s="10"/>
      <c r="T188" s="10"/>
      <c r="U188" s="10">
        <v>1.059676822569003</v>
      </c>
      <c r="V188" s="10">
        <v>98.940323177430997</v>
      </c>
      <c r="W188" s="185"/>
      <c r="X188" s="185"/>
      <c r="Y188" s="185"/>
      <c r="Z188" s="185"/>
      <c r="AA188" s="185"/>
      <c r="AB188" s="185"/>
    </row>
    <row xmlns:x14ac="http://schemas.microsoft.com/office/spreadsheetml/2009/9/ac" r="189" ht="15.75" x14ac:dyDescent="0.25">
      <c r="A189" s="185" t="s">
        <v>160</v>
      </c>
      <c r="B189" s="10">
        <v>2020</v>
      </c>
      <c r="C189" s="185" t="s">
        <v>19</v>
      </c>
      <c r="D189" s="10">
        <v>96807488</v>
      </c>
      <c r="E189" s="10"/>
      <c r="F189" s="10">
        <v>99.301042277113254</v>
      </c>
      <c r="G189" s="10"/>
      <c r="H189" s="10"/>
      <c r="I189" s="10">
        <v>0.69895772288674607</v>
      </c>
      <c r="J189" s="10">
        <v>99.301042277113254</v>
      </c>
      <c r="K189" s="10">
        <v>99.125552242218419</v>
      </c>
      <c r="L189" s="10"/>
      <c r="M189" s="10"/>
      <c r="N189" s="10"/>
      <c r="O189" s="10">
        <v>0.87444775778158146</v>
      </c>
      <c r="P189" s="10">
        <v>99.125552242218419</v>
      </c>
      <c r="Q189" s="10">
        <v>98.948836291842014</v>
      </c>
      <c r="R189" s="10"/>
      <c r="S189" s="10"/>
      <c r="T189" s="10"/>
      <c r="U189" s="10">
        <v>1.0511637081579861</v>
      </c>
      <c r="V189" s="10">
        <v>98.948836291842014</v>
      </c>
      <c r="W189" s="185"/>
      <c r="X189" s="185"/>
      <c r="Y189" s="185"/>
      <c r="Z189" s="185"/>
      <c r="AA189" s="185"/>
      <c r="AB189" s="185"/>
    </row>
    <row xmlns:x14ac="http://schemas.microsoft.com/office/spreadsheetml/2009/9/ac" r="190" ht="15.75" x14ac:dyDescent="0.25">
      <c r="A190" s="185" t="s">
        <v>160</v>
      </c>
      <c r="B190" s="10">
        <v>2021</v>
      </c>
      <c r="C190" s="185" t="s">
        <v>19</v>
      </c>
      <c r="D190" s="10">
        <v>98506784</v>
      </c>
      <c r="E190" s="10"/>
      <c r="F190" s="10">
        <v>99.169849391598291</v>
      </c>
      <c r="G190" s="10"/>
      <c r="H190" s="10"/>
      <c r="I190" s="10">
        <v>0.83015060840170918</v>
      </c>
      <c r="J190" s="10">
        <v>99.169849391598291</v>
      </c>
      <c r="K190" s="10">
        <v>98.961024911193306</v>
      </c>
      <c r="L190" s="10"/>
      <c r="M190" s="10"/>
      <c r="N190" s="10"/>
      <c r="O190" s="10">
        <v>1.038975088806694</v>
      </c>
      <c r="P190" s="10">
        <v>98.961024911193306</v>
      </c>
      <c r="Q190" s="10">
        <v>98.95734940625303</v>
      </c>
      <c r="R190" s="10"/>
      <c r="S190" s="10"/>
      <c r="T190" s="10"/>
      <c r="U190" s="10">
        <v>1.0426505937469699</v>
      </c>
      <c r="V190" s="10">
        <v>98.95734940625303</v>
      </c>
      <c r="W190" s="185"/>
      <c r="X190" s="185"/>
      <c r="Y190" s="185"/>
      <c r="Z190" s="185"/>
      <c r="AA190" s="185"/>
      <c r="AB190" s="185"/>
    </row>
    <row xmlns:x14ac="http://schemas.microsoft.com/office/spreadsheetml/2009/9/ac" r="191" ht="15.75" x14ac:dyDescent="0.25">
      <c r="A191" s="185" t="s">
        <v>160</v>
      </c>
      <c r="B191" s="10">
        <v>2022</v>
      </c>
      <c r="C191" s="185" t="s">
        <v>19</v>
      </c>
      <c r="D191" s="10">
        <v>100569264</v>
      </c>
      <c r="E191" s="10"/>
      <c r="F191" s="10">
        <v>99.038656506083328</v>
      </c>
      <c r="G191" s="10"/>
      <c r="H191" s="10"/>
      <c r="I191" s="10">
        <v>0.96134349391667229</v>
      </c>
      <c r="J191" s="10">
        <v>99.038656506083328</v>
      </c>
      <c r="K191" s="10">
        <v>98.79649758016825</v>
      </c>
      <c r="L191" s="10"/>
      <c r="M191" s="10"/>
      <c r="N191" s="10"/>
      <c r="O191" s="10">
        <v>1.2035024198317501</v>
      </c>
      <c r="P191" s="10">
        <v>98.79649758016825</v>
      </c>
      <c r="Q191" s="10">
        <v>98.965862520664061</v>
      </c>
      <c r="R191" s="10"/>
      <c r="S191" s="10"/>
      <c r="T191" s="10"/>
      <c r="U191" s="10">
        <v>1.034137479335939</v>
      </c>
      <c r="V191" s="10">
        <v>98.965862520664061</v>
      </c>
      <c r="W191" s="185"/>
      <c r="X191" s="185"/>
      <c r="Y191" s="185"/>
      <c r="Z191" s="185"/>
      <c r="AA191" s="185"/>
      <c r="AB191" s="185"/>
    </row>
    <row xmlns:x14ac="http://schemas.microsoft.com/office/spreadsheetml/2009/9/ac" r="192" ht="15.75" x14ac:dyDescent="0.25">
      <c r="A192" s="185" t="s">
        <v>160</v>
      </c>
      <c r="B192" s="10">
        <v>2023</v>
      </c>
      <c r="C192" s="185" t="s">
        <v>19</v>
      </c>
      <c r="D192" s="10">
        <v>102196688</v>
      </c>
      <c r="E192" s="10"/>
      <c r="F192" s="10">
        <v>98.907463620568365</v>
      </c>
      <c r="G192" s="10"/>
      <c r="H192" s="10"/>
      <c r="I192" s="10">
        <v>1.092536379431635</v>
      </c>
      <c r="J192" s="10">
        <v>98.907463620568365</v>
      </c>
      <c r="K192" s="10">
        <v>98.631970249143137</v>
      </c>
      <c r="L192" s="10"/>
      <c r="M192" s="10"/>
      <c r="N192" s="10"/>
      <c r="O192" s="10">
        <v>1.3680297508568631</v>
      </c>
      <c r="P192" s="10">
        <v>98.631970249143137</v>
      </c>
      <c r="Q192" s="10">
        <v>98.974375635075077</v>
      </c>
      <c r="R192" s="10"/>
      <c r="S192" s="10"/>
      <c r="T192" s="10"/>
      <c r="U192" s="10">
        <v>1.025624364924923</v>
      </c>
      <c r="V192" s="10">
        <v>98.974375635075077</v>
      </c>
      <c r="W192" s="185"/>
      <c r="X192" s="185"/>
      <c r="Y192" s="185"/>
      <c r="Z192" s="185"/>
      <c r="AA192" s="185"/>
      <c r="AB192" s="185"/>
    </row>
    <row xmlns:x14ac="http://schemas.microsoft.com/office/spreadsheetml/2009/9/ac" r="193" ht="15.75" x14ac:dyDescent="0.25">
      <c r="A193" s="185" t="s">
        <v>160</v>
      </c>
      <c r="B193" s="10">
        <v>2024</v>
      </c>
      <c r="C193" s="185" t="s">
        <v>19</v>
      </c>
      <c r="D193" s="10"/>
      <c r="E193" s="10"/>
      <c r="F193" s="10"/>
      <c r="G193" s="10"/>
      <c r="H193" s="10"/>
      <c r="I193" s="10"/>
      <c r="J193" s="10"/>
      <c r="K193" s="10"/>
      <c r="L193" s="10"/>
      <c r="M193" s="10"/>
      <c r="N193" s="10"/>
      <c r="O193" s="10"/>
      <c r="P193" s="10"/>
      <c r="Q193" s="10"/>
      <c r="R193" s="10"/>
      <c r="S193" s="10"/>
      <c r="T193" s="10"/>
      <c r="U193" s="10"/>
      <c r="V193" s="10"/>
      <c r="W193" s="185"/>
      <c r="X193" s="185"/>
      <c r="Y193" s="185"/>
      <c r="Z193" s="185"/>
      <c r="AA193" s="185"/>
      <c r="AB193" s="185"/>
    </row>
    <row xmlns:x14ac="http://schemas.microsoft.com/office/spreadsheetml/2009/9/ac" r="194" ht="15.75" x14ac:dyDescent="0.25">
      <c r="A194" s="185" t="s">
        <v>160</v>
      </c>
      <c r="B194" s="10">
        <v>2025</v>
      </c>
      <c r="C194" s="185" t="s">
        <v>19</v>
      </c>
      <c r="D194" s="10"/>
      <c r="E194" s="10"/>
      <c r="F194" s="10"/>
      <c r="G194" s="10"/>
      <c r="H194" s="10"/>
      <c r="I194" s="10"/>
      <c r="J194" s="10"/>
      <c r="K194" s="10"/>
      <c r="L194" s="10"/>
      <c r="M194" s="10"/>
      <c r="N194" s="10"/>
      <c r="O194" s="10"/>
      <c r="P194" s="10"/>
      <c r="Q194" s="10"/>
      <c r="R194" s="10"/>
      <c r="S194" s="10"/>
      <c r="T194" s="10"/>
      <c r="U194" s="10"/>
      <c r="V194" s="10"/>
      <c r="W194" s="185"/>
      <c r="X194" s="185"/>
      <c r="Y194" s="185"/>
      <c r="Z194" s="185"/>
      <c r="AA194" s="185"/>
      <c r="AB194" s="185"/>
    </row>
    <row xmlns:x14ac="http://schemas.microsoft.com/office/spreadsheetml/2009/9/ac" r="195" ht="15.75" x14ac:dyDescent="0.25">
      <c r="A195" s="185" t="s">
        <v>160</v>
      </c>
      <c r="B195" s="10">
        <v>2026</v>
      </c>
      <c r="C195" s="185" t="s">
        <v>19</v>
      </c>
      <c r="D195" s="10"/>
      <c r="E195" s="10"/>
      <c r="F195" s="10"/>
      <c r="G195" s="10"/>
      <c r="H195" s="10"/>
      <c r="I195" s="10"/>
      <c r="J195" s="10"/>
      <c r="K195" s="10"/>
      <c r="L195" s="10"/>
      <c r="M195" s="10"/>
      <c r="N195" s="10"/>
      <c r="O195" s="10"/>
      <c r="P195" s="10"/>
      <c r="Q195" s="10"/>
      <c r="R195" s="10"/>
      <c r="S195" s="10"/>
      <c r="T195" s="10"/>
      <c r="U195" s="10"/>
      <c r="V195" s="10"/>
      <c r="W195" s="185"/>
      <c r="X195" s="185"/>
      <c r="Y195" s="185"/>
      <c r="Z195" s="185"/>
      <c r="AA195" s="185"/>
      <c r="AB195" s="185"/>
    </row>
    <row xmlns:x14ac="http://schemas.microsoft.com/office/spreadsheetml/2009/9/ac" r="196" ht="15.75" x14ac:dyDescent="0.25">
      <c r="A196" s="185" t="s">
        <v>160</v>
      </c>
      <c r="B196" s="10">
        <v>2027</v>
      </c>
      <c r="C196" s="185" t="s">
        <v>19</v>
      </c>
      <c r="D196" s="10"/>
      <c r="E196" s="10"/>
      <c r="F196" s="10"/>
      <c r="G196" s="10"/>
      <c r="H196" s="10"/>
      <c r="I196" s="10"/>
      <c r="J196" s="10"/>
      <c r="K196" s="10"/>
      <c r="L196" s="10"/>
      <c r="M196" s="10"/>
      <c r="N196" s="10"/>
      <c r="O196" s="10"/>
      <c r="P196" s="10"/>
      <c r="Q196" s="10"/>
      <c r="R196" s="10"/>
      <c r="S196" s="10"/>
      <c r="T196" s="10"/>
      <c r="U196" s="10"/>
      <c r="V196" s="10"/>
      <c r="W196" s="185"/>
      <c r="X196" s="185"/>
      <c r="Y196" s="185"/>
      <c r="Z196" s="185"/>
      <c r="AA196" s="185"/>
      <c r="AB196" s="185"/>
    </row>
    <row xmlns:x14ac="http://schemas.microsoft.com/office/spreadsheetml/2009/9/ac" r="197" ht="15.75" x14ac:dyDescent="0.25">
      <c r="A197" s="185" t="s">
        <v>160</v>
      </c>
      <c r="B197" s="10">
        <v>2028</v>
      </c>
      <c r="C197" s="185" t="s">
        <v>19</v>
      </c>
      <c r="D197" s="10"/>
      <c r="E197" s="10"/>
      <c r="F197" s="10"/>
      <c r="G197" s="10"/>
      <c r="H197" s="10"/>
      <c r="I197" s="10"/>
      <c r="J197" s="10"/>
      <c r="K197" s="10"/>
      <c r="L197" s="10"/>
      <c r="M197" s="10"/>
      <c r="N197" s="10"/>
      <c r="O197" s="10"/>
      <c r="P197" s="10"/>
      <c r="Q197" s="10"/>
      <c r="R197" s="10"/>
      <c r="S197" s="10"/>
      <c r="T197" s="10"/>
      <c r="U197" s="10"/>
      <c r="V197" s="10"/>
      <c r="W197" s="185"/>
      <c r="X197" s="185"/>
      <c r="Y197" s="185"/>
      <c r="Z197" s="185"/>
      <c r="AA197" s="185"/>
      <c r="AB197" s="185"/>
    </row>
    <row xmlns:x14ac="http://schemas.microsoft.com/office/spreadsheetml/2009/9/ac" r="198" ht="15.75" x14ac:dyDescent="0.25">
      <c r="A198" s="185" t="s">
        <v>160</v>
      </c>
      <c r="B198" s="10">
        <v>2029</v>
      </c>
      <c r="C198" s="185" t="s">
        <v>19</v>
      </c>
      <c r="D198" s="10"/>
      <c r="E198" s="10"/>
      <c r="F198" s="10"/>
      <c r="G198" s="10"/>
      <c r="H198" s="10"/>
      <c r="I198" s="10"/>
      <c r="J198" s="10"/>
      <c r="K198" s="10"/>
      <c r="L198" s="10"/>
      <c r="M198" s="10"/>
      <c r="N198" s="10"/>
      <c r="O198" s="10"/>
      <c r="P198" s="10"/>
      <c r="Q198" s="10"/>
      <c r="R198" s="10"/>
      <c r="S198" s="10"/>
      <c r="T198" s="10"/>
      <c r="U198" s="10"/>
      <c r="V198" s="10"/>
      <c r="W198" s="185"/>
      <c r="X198" s="185"/>
      <c r="Y198" s="185"/>
      <c r="Z198" s="185"/>
      <c r="AA198" s="185"/>
      <c r="AB198" s="185"/>
    </row>
    <row xmlns:x14ac="http://schemas.microsoft.com/office/spreadsheetml/2009/9/ac" r="199" ht="15.75" x14ac:dyDescent="0.25">
      <c r="A199" s="185" t="s">
        <v>160</v>
      </c>
      <c r="B199" s="10">
        <v>2030</v>
      </c>
      <c r="C199" s="185" t="s">
        <v>19</v>
      </c>
      <c r="D199" s="10"/>
      <c r="E199" s="10"/>
      <c r="F199" s="10"/>
      <c r="G199" s="10"/>
      <c r="H199" s="10"/>
      <c r="I199" s="10"/>
      <c r="J199" s="10"/>
      <c r="K199" s="10"/>
      <c r="L199" s="10"/>
      <c r="M199" s="10"/>
      <c r="N199" s="10"/>
      <c r="O199" s="10"/>
      <c r="P199" s="10"/>
      <c r="Q199" s="10"/>
      <c r="R199" s="10"/>
      <c r="S199" s="10"/>
      <c r="T199" s="10"/>
      <c r="U199" s="10"/>
      <c r="V199" s="10"/>
      <c r="W199" s="185"/>
      <c r="X199" s="185"/>
      <c r="Y199" s="185"/>
      <c r="Z199" s="185"/>
      <c r="AA199" s="185"/>
      <c r="AB199" s="185"/>
    </row>
    <row xmlns:x14ac="http://schemas.microsoft.com/office/spreadsheetml/2009/9/ac" r="200" ht="15.75" x14ac:dyDescent="0.25">
      <c r="A200" s="185"/>
      <c r="B200" s="186"/>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xmlns:x14ac="http://schemas.microsoft.com/office/spreadsheetml/2009/9/ac" r="201" ht="15.75" x14ac:dyDescent="0.25">
      <c r="A201" s="185"/>
      <c r="B201" s="186"/>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xmlns:x14ac="http://schemas.microsoft.com/office/spreadsheetml/2009/9/ac" r="202" ht="15.75" x14ac:dyDescent="0.25">
      <c r="A202" s="185"/>
      <c r="B202" s="186"/>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xmlns:x14ac="http://schemas.microsoft.com/office/spreadsheetml/2009/9/ac" r="203" ht="15.75" x14ac:dyDescent="0.25">
      <c r="A203" s="185"/>
      <c r="B203" s="186"/>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xmlns:x14ac="http://schemas.microsoft.com/office/spreadsheetml/2009/9/ac" r="204" ht="15.75" x14ac:dyDescent="0.25">
      <c r="A204" s="185"/>
      <c r="B204" s="186"/>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xmlns:x14ac="http://schemas.microsoft.com/office/spreadsheetml/2009/9/ac" r="205" ht="15.75" x14ac:dyDescent="0.25">
      <c r="A205" s="185"/>
      <c r="B205" s="186"/>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xmlns:x14ac="http://schemas.microsoft.com/office/spreadsheetml/2009/9/ac" r="206" ht="15.75" x14ac:dyDescent="0.25">
      <c r="A206" s="185"/>
      <c r="B206" s="186"/>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xmlns:x14ac="http://schemas.microsoft.com/office/spreadsheetml/2009/9/ac" r="207" ht="15.75" x14ac:dyDescent="0.25">
      <c r="A207" s="185"/>
      <c r="B207" s="186"/>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xmlns:x14ac="http://schemas.microsoft.com/office/spreadsheetml/2009/9/ac" r="208" ht="15.75" x14ac:dyDescent="0.25">
      <c r="A208" s="185"/>
      <c r="B208" s="186"/>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xmlns:x14ac="http://schemas.microsoft.com/office/spreadsheetml/2009/9/ac" r="209" ht="15.75" x14ac:dyDescent="0.25">
      <c r="A209" s="185"/>
      <c r="B209" s="186"/>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xmlns:x14ac="http://schemas.microsoft.com/office/spreadsheetml/2009/9/ac" r="210" ht="15.75" x14ac:dyDescent="0.25">
      <c r="A210" s="185"/>
      <c r="B210" s="186"/>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xmlns:x14ac="http://schemas.microsoft.com/office/spreadsheetml/2009/9/ac" r="211" ht="15.75" x14ac:dyDescent="0.25">
      <c r="A211" s="185"/>
      <c r="B211" s="186"/>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xmlns:x14ac="http://schemas.microsoft.com/office/spreadsheetml/2009/9/ac" r="212" ht="15.75" x14ac:dyDescent="0.25">
      <c r="A212" s="185"/>
      <c r="B212" s="186"/>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xmlns:x14ac="http://schemas.microsoft.com/office/spreadsheetml/2009/9/ac" r="213" ht="15.75" x14ac:dyDescent="0.25">
      <c r="A213" s="185"/>
      <c r="B213" s="186"/>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xmlns:x14ac="http://schemas.microsoft.com/office/spreadsheetml/2009/9/ac" r="214" ht="15.75" x14ac:dyDescent="0.25">
      <c r="A214" s="185"/>
      <c r="B214" s="186"/>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xmlns:x14ac="http://schemas.microsoft.com/office/spreadsheetml/2009/9/ac" r="215" ht="15.75" x14ac:dyDescent="0.25">
      <c r="A215" s="185"/>
      <c r="B215" s="186"/>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xmlns:x14ac="http://schemas.microsoft.com/office/spreadsheetml/2009/9/ac" r="216" ht="15.75" x14ac:dyDescent="0.25">
      <c r="A216" s="185"/>
      <c r="B216" s="186"/>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xmlns:x14ac="http://schemas.microsoft.com/office/spreadsheetml/2009/9/ac" r="217" ht="15.75" x14ac:dyDescent="0.25">
      <c r="A217" s="185"/>
      <c r="B217" s="186"/>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xmlns:x14ac="http://schemas.microsoft.com/office/spreadsheetml/2009/9/ac" r="218" ht="15.75" x14ac:dyDescent="0.25">
      <c r="A218" s="185"/>
      <c r="B218" s="186"/>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xmlns:x14ac="http://schemas.microsoft.com/office/spreadsheetml/2009/9/ac" r="219" ht="15.75" x14ac:dyDescent="0.25">
      <c r="A219" s="185"/>
      <c r="B219" s="186"/>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xmlns:x14ac="http://schemas.microsoft.com/office/spreadsheetml/2009/9/ac" r="220" ht="15.75" x14ac:dyDescent="0.25">
      <c r="A220" s="185"/>
      <c r="B220" s="186"/>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xmlns:x14ac="http://schemas.microsoft.com/office/spreadsheetml/2009/9/ac" r="221" ht="15.75" x14ac:dyDescent="0.25">
      <c r="A221" s="185"/>
      <c r="B221" s="186"/>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xmlns:x14ac="http://schemas.microsoft.com/office/spreadsheetml/2009/9/ac" r="222" ht="15.75" x14ac:dyDescent="0.25">
      <c r="A222" s="185"/>
      <c r="B222" s="186"/>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xmlns:x14ac="http://schemas.microsoft.com/office/spreadsheetml/2009/9/ac" r="223" ht="15.75" x14ac:dyDescent="0.25">
      <c r="A223" s="185"/>
      <c r="B223" s="186"/>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xmlns:x14ac="http://schemas.microsoft.com/office/spreadsheetml/2009/9/ac" r="224" ht="15.75" x14ac:dyDescent="0.25">
      <c r="A224" s="185"/>
      <c r="B224" s="186"/>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xmlns:x14ac="http://schemas.microsoft.com/office/spreadsheetml/2009/9/ac" r="225" ht="15.75" x14ac:dyDescent="0.25">
      <c r="A225" s="185"/>
      <c r="B225" s="186"/>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xmlns:x14ac="http://schemas.microsoft.com/office/spreadsheetml/2009/9/ac" r="226" ht="15.75" x14ac:dyDescent="0.25">
      <c r="A226" s="185"/>
      <c r="B226" s="186"/>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xmlns:x14ac="http://schemas.microsoft.com/office/spreadsheetml/2009/9/ac" r="227" ht="15.75" x14ac:dyDescent="0.25">
      <c r="A227" s="185"/>
      <c r="B227" s="186"/>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xmlns:x14ac="http://schemas.microsoft.com/office/spreadsheetml/2009/9/ac" r="228" ht="15.75" x14ac:dyDescent="0.25">
      <c r="A228" s="185"/>
      <c r="B228" s="186"/>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xmlns:x14ac="http://schemas.microsoft.com/office/spreadsheetml/2009/9/ac" r="229" ht="15.75" x14ac:dyDescent="0.25">
      <c r="A229" s="185"/>
      <c r="B229" s="186"/>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row>
    <row xmlns:x14ac="http://schemas.microsoft.com/office/spreadsheetml/2009/9/ac" r="230" ht="15.75" x14ac:dyDescent="0.25">
      <c r="A230" s="185"/>
      <c r="B230" s="186"/>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row>
    <row xmlns:x14ac="http://schemas.microsoft.com/office/spreadsheetml/2009/9/ac" r="231" ht="15.75" x14ac:dyDescent="0.25">
      <c r="A231" s="185"/>
      <c r="B231" s="186"/>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row>
    <row xmlns:x14ac="http://schemas.microsoft.com/office/spreadsheetml/2009/9/ac" r="232" ht="15.75" x14ac:dyDescent="0.25">
      <c r="A232" s="185"/>
      <c r="B232" s="186"/>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row>
    <row xmlns:x14ac="http://schemas.microsoft.com/office/spreadsheetml/2009/9/ac" r="233" ht="15.75" x14ac:dyDescent="0.25">
      <c r="A233" s="185"/>
      <c r="B233" s="186"/>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row>
    <row xmlns:x14ac="http://schemas.microsoft.com/office/spreadsheetml/2009/9/ac" r="234" ht="15.75" x14ac:dyDescent="0.25">
      <c r="A234" s="185"/>
      <c r="B234" s="186"/>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row>
    <row xmlns:x14ac="http://schemas.microsoft.com/office/spreadsheetml/2009/9/ac" r="235" ht="15.75" x14ac:dyDescent="0.25">
      <c r="A235" s="185"/>
      <c r="B235" s="186"/>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row>
    <row xmlns:x14ac="http://schemas.microsoft.com/office/spreadsheetml/2009/9/ac" r="236" ht="15.75" x14ac:dyDescent="0.25">
      <c r="A236" s="185"/>
      <c r="B236" s="186"/>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row>
    <row xmlns:x14ac="http://schemas.microsoft.com/office/spreadsheetml/2009/9/ac" r="237" ht="15.75" x14ac:dyDescent="0.25">
      <c r="A237" s="185"/>
      <c r="B237" s="186"/>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row>
    <row xmlns:x14ac="http://schemas.microsoft.com/office/spreadsheetml/2009/9/ac" r="238" ht="15.75" x14ac:dyDescent="0.25">
      <c r="A238" s="185"/>
      <c r="B238" s="186"/>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row>
    <row xmlns:x14ac="http://schemas.microsoft.com/office/spreadsheetml/2009/9/ac" r="239" ht="15.75" x14ac:dyDescent="0.25">
      <c r="A239" s="185"/>
      <c r="B239" s="186"/>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row>
    <row xmlns:x14ac="http://schemas.microsoft.com/office/spreadsheetml/2009/9/ac" r="240" ht="15.75" x14ac:dyDescent="0.25">
      <c r="A240" s="185"/>
      <c r="B240" s="186"/>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row>
    <row xmlns:x14ac="http://schemas.microsoft.com/office/spreadsheetml/2009/9/ac" r="241" ht="15.75" x14ac:dyDescent="0.25">
      <c r="A241" s="185"/>
      <c r="B241" s="186"/>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row>
    <row xmlns:x14ac="http://schemas.microsoft.com/office/spreadsheetml/2009/9/ac" r="242" ht="15.75" x14ac:dyDescent="0.25">
      <c r="A242" s="185"/>
      <c r="B242" s="186"/>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row>
    <row xmlns:x14ac="http://schemas.microsoft.com/office/spreadsheetml/2009/9/ac" r="243" ht="15.75" x14ac:dyDescent="0.25">
      <c r="A243" s="185"/>
      <c r="B243" s="186"/>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row>
    <row xmlns:x14ac="http://schemas.microsoft.com/office/spreadsheetml/2009/9/ac" r="244" ht="15.75" x14ac:dyDescent="0.25">
      <c r="A244" s="185"/>
      <c r="B244" s="186"/>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row>
    <row xmlns:x14ac="http://schemas.microsoft.com/office/spreadsheetml/2009/9/ac" r="245" ht="15.75" x14ac:dyDescent="0.25">
      <c r="A245" s="185"/>
      <c r="B245" s="186"/>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row>
    <row xmlns:x14ac="http://schemas.microsoft.com/office/spreadsheetml/2009/9/ac" r="246" ht="15.75" x14ac:dyDescent="0.25">
      <c r="A246" s="185"/>
      <c r="B246" s="186"/>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row>
    <row xmlns:x14ac="http://schemas.microsoft.com/office/spreadsheetml/2009/9/ac" r="247" ht="15.75" x14ac:dyDescent="0.25">
      <c r="A247" s="185"/>
      <c r="B247" s="186"/>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row>
    <row xmlns:x14ac="http://schemas.microsoft.com/office/spreadsheetml/2009/9/ac" r="248" ht="15.75" x14ac:dyDescent="0.25">
      <c r="A248" s="185"/>
      <c r="B248" s="186"/>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row>
    <row xmlns:x14ac="http://schemas.microsoft.com/office/spreadsheetml/2009/9/ac" r="249" ht="15.75" x14ac:dyDescent="0.25">
      <c r="A249" s="185"/>
      <c r="B249" s="186"/>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row>
    <row xmlns:x14ac="http://schemas.microsoft.com/office/spreadsheetml/2009/9/ac" r="250" ht="15.75" x14ac:dyDescent="0.25">
      <c r="A250" s="185"/>
      <c r="B250" s="186"/>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row>
    <row xmlns:x14ac="http://schemas.microsoft.com/office/spreadsheetml/2009/9/ac" r="251" ht="15.75" x14ac:dyDescent="0.25">
      <c r="A251" s="185"/>
      <c r="B251" s="186"/>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row>
    <row xmlns:x14ac="http://schemas.microsoft.com/office/spreadsheetml/2009/9/ac" r="252" ht="15.75" x14ac:dyDescent="0.25">
      <c r="A252" s="185"/>
      <c r="B252" s="186"/>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row>
    <row xmlns:x14ac="http://schemas.microsoft.com/office/spreadsheetml/2009/9/ac" r="253" ht="15.75" x14ac:dyDescent="0.25">
      <c r="A253" s="185"/>
      <c r="B253" s="186"/>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row>
    <row xmlns:x14ac="http://schemas.microsoft.com/office/spreadsheetml/2009/9/ac" r="254" ht="15.75" x14ac:dyDescent="0.25">
      <c r="A254" s="185"/>
      <c r="B254" s="186"/>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row>
    <row xmlns:x14ac="http://schemas.microsoft.com/office/spreadsheetml/2009/9/ac" r="255" ht="15.75" x14ac:dyDescent="0.25">
      <c r="A255" s="185"/>
      <c r="B255" s="186"/>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row>
    <row xmlns:x14ac="http://schemas.microsoft.com/office/spreadsheetml/2009/9/ac" r="256" ht="15.75" x14ac:dyDescent="0.25">
      <c r="A256" s="185"/>
      <c r="B256" s="186"/>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row>
    <row xmlns:x14ac="http://schemas.microsoft.com/office/spreadsheetml/2009/9/ac" r="257" ht="15.75" x14ac:dyDescent="0.25">
      <c r="A257" s="185"/>
      <c r="B257" s="186"/>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row>
    <row xmlns:x14ac="http://schemas.microsoft.com/office/spreadsheetml/2009/9/ac" r="258" ht="15.75" x14ac:dyDescent="0.25">
      <c r="A258" s="185"/>
      <c r="B258" s="186"/>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row>
    <row xmlns:x14ac="http://schemas.microsoft.com/office/spreadsheetml/2009/9/ac" r="259" ht="15.75" x14ac:dyDescent="0.25">
      <c r="A259" s="185"/>
      <c r="B259" s="186"/>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row>
    <row xmlns:x14ac="http://schemas.microsoft.com/office/spreadsheetml/2009/9/ac" r="260" ht="15.75" x14ac:dyDescent="0.25">
      <c r="A260" s="185"/>
      <c r="B260" s="186"/>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row>
    <row xmlns:x14ac="http://schemas.microsoft.com/office/spreadsheetml/2009/9/ac" r="261" ht="15.75" x14ac:dyDescent="0.25">
      <c r="A261" s="185"/>
      <c r="B261" s="186"/>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row>
    <row xmlns:x14ac="http://schemas.microsoft.com/office/spreadsheetml/2009/9/ac" r="262" ht="15.75" x14ac:dyDescent="0.25">
      <c r="A262" s="185"/>
      <c r="B262" s="186"/>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row>
    <row xmlns:x14ac="http://schemas.microsoft.com/office/spreadsheetml/2009/9/ac" r="263" ht="15.75" x14ac:dyDescent="0.25">
      <c r="A263" s="185"/>
      <c r="B263" s="186"/>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row>
    <row xmlns:x14ac="http://schemas.microsoft.com/office/spreadsheetml/2009/9/ac" r="264" ht="15.75" x14ac:dyDescent="0.25">
      <c r="A264" s="185"/>
      <c r="B264" s="186"/>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row>
    <row xmlns:x14ac="http://schemas.microsoft.com/office/spreadsheetml/2009/9/ac" r="265" ht="15.75" x14ac:dyDescent="0.25">
      <c r="A265" s="185"/>
      <c r="B265" s="186"/>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row>
    <row xmlns:x14ac="http://schemas.microsoft.com/office/spreadsheetml/2009/9/ac" r="266" ht="15.75" x14ac:dyDescent="0.25">
      <c r="A266" s="185"/>
      <c r="B266" s="186"/>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row>
    <row xmlns:x14ac="http://schemas.microsoft.com/office/spreadsheetml/2009/9/ac" r="267" ht="15.75" x14ac:dyDescent="0.25">
      <c r="A267" s="185"/>
      <c r="B267" s="186"/>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row>
    <row xmlns:x14ac="http://schemas.microsoft.com/office/spreadsheetml/2009/9/ac" r="268" ht="15.75" x14ac:dyDescent="0.25">
      <c r="A268" s="185"/>
      <c r="B268" s="186"/>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row>
    <row xmlns:x14ac="http://schemas.microsoft.com/office/spreadsheetml/2009/9/ac" r="269" ht="15.75" x14ac:dyDescent="0.25">
      <c r="A269" s="185"/>
      <c r="B269" s="186"/>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row>
    <row xmlns:x14ac="http://schemas.microsoft.com/office/spreadsheetml/2009/9/ac" r="270" ht="15.75" x14ac:dyDescent="0.25">
      <c r="A270" s="185"/>
      <c r="B270" s="186"/>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row>
    <row xmlns:x14ac="http://schemas.microsoft.com/office/spreadsheetml/2009/9/ac" r="271" ht="15.75" x14ac:dyDescent="0.25">
      <c r="A271" s="185"/>
      <c r="B271" s="186"/>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row>
    <row xmlns:x14ac="http://schemas.microsoft.com/office/spreadsheetml/2009/9/ac" r="272" ht="15.75" x14ac:dyDescent="0.25">
      <c r="A272" s="185"/>
      <c r="B272" s="186"/>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row>
    <row xmlns:x14ac="http://schemas.microsoft.com/office/spreadsheetml/2009/9/ac" r="273" ht="15.75" x14ac:dyDescent="0.25">
      <c r="A273" s="185"/>
      <c r="B273" s="186"/>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row>
    <row xmlns:x14ac="http://schemas.microsoft.com/office/spreadsheetml/2009/9/ac" r="274" ht="15.75" x14ac:dyDescent="0.25">
      <c r="A274" s="185"/>
      <c r="B274" s="186"/>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row>
    <row xmlns:x14ac="http://schemas.microsoft.com/office/spreadsheetml/2009/9/ac" r="275" ht="15.75" x14ac:dyDescent="0.25">
      <c r="A275" s="185"/>
      <c r="B275" s="186"/>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row>
    <row xmlns:x14ac="http://schemas.microsoft.com/office/spreadsheetml/2009/9/ac" r="276" ht="15.75" x14ac:dyDescent="0.25">
      <c r="A276" s="185"/>
      <c r="B276" s="186"/>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row>
    <row xmlns:x14ac="http://schemas.microsoft.com/office/spreadsheetml/2009/9/ac" r="277" ht="15.75" x14ac:dyDescent="0.25">
      <c r="A277" s="185"/>
      <c r="B277" s="186"/>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row>
    <row xmlns:x14ac="http://schemas.microsoft.com/office/spreadsheetml/2009/9/ac" r="278" ht="15.75" x14ac:dyDescent="0.25">
      <c r="A278" s="185"/>
      <c r="B278" s="186"/>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row>
    <row xmlns:x14ac="http://schemas.microsoft.com/office/spreadsheetml/2009/9/ac" r="279" ht="15.75" x14ac:dyDescent="0.25">
      <c r="A279" s="185"/>
      <c r="B279" s="186"/>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row>
    <row xmlns:x14ac="http://schemas.microsoft.com/office/spreadsheetml/2009/9/ac" r="280" ht="15.75" x14ac:dyDescent="0.25">
      <c r="A280" s="185"/>
      <c r="B280" s="186"/>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row>
    <row xmlns:x14ac="http://schemas.microsoft.com/office/spreadsheetml/2009/9/ac" r="281" ht="15.75" x14ac:dyDescent="0.25">
      <c r="A281" s="185"/>
      <c r="B281" s="186"/>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row>
    <row xmlns:x14ac="http://schemas.microsoft.com/office/spreadsheetml/2009/9/ac" r="282" ht="15.75" x14ac:dyDescent="0.25">
      <c r="A282" s="185"/>
      <c r="B282" s="186"/>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c r="AA282" s="185"/>
    </row>
    <row xmlns:x14ac="http://schemas.microsoft.com/office/spreadsheetml/2009/9/ac" r="283" ht="15.75" x14ac:dyDescent="0.25">
      <c r="A283" s="185"/>
      <c r="B283" s="186"/>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row>
    <row xmlns:x14ac="http://schemas.microsoft.com/office/spreadsheetml/2009/9/ac" r="284" ht="15.75" x14ac:dyDescent="0.25">
      <c r="A284" s="185"/>
      <c r="B284" s="186"/>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row>
    <row xmlns:x14ac="http://schemas.microsoft.com/office/spreadsheetml/2009/9/ac" r="285" ht="15.75" x14ac:dyDescent="0.25">
      <c r="A285" s="185"/>
      <c r="B285" s="186"/>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row>
    <row xmlns:x14ac="http://schemas.microsoft.com/office/spreadsheetml/2009/9/ac" r="286" ht="15.75" x14ac:dyDescent="0.25">
      <c r="A286" s="185"/>
      <c r="B286" s="186"/>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row>
    <row xmlns:x14ac="http://schemas.microsoft.com/office/spreadsheetml/2009/9/ac" r="287" ht="15.75" x14ac:dyDescent="0.25">
      <c r="A287" s="185"/>
      <c r="B287" s="186"/>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row>
    <row xmlns:x14ac="http://schemas.microsoft.com/office/spreadsheetml/2009/9/ac" r="288" ht="15.75" x14ac:dyDescent="0.25">
      <c r="A288" s="185"/>
      <c r="B288" s="186"/>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row>
    <row xmlns:x14ac="http://schemas.microsoft.com/office/spreadsheetml/2009/9/ac" r="289" ht="15.75" x14ac:dyDescent="0.25">
      <c r="A289" s="185"/>
      <c r="B289" s="186"/>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row>
    <row xmlns:x14ac="http://schemas.microsoft.com/office/spreadsheetml/2009/9/ac" r="290" ht="15.75" x14ac:dyDescent="0.25">
      <c r="A290" s="185"/>
      <c r="B290" s="186"/>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row>
    <row xmlns:x14ac="http://schemas.microsoft.com/office/spreadsheetml/2009/9/ac" r="291" ht="15.75" x14ac:dyDescent="0.25">
      <c r="A291" s="185"/>
      <c r="B291" s="186"/>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row>
    <row xmlns:x14ac="http://schemas.microsoft.com/office/spreadsheetml/2009/9/ac" r="292" ht="15.75" x14ac:dyDescent="0.25">
      <c r="A292" s="185"/>
      <c r="B292" s="186"/>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row>
    <row xmlns:x14ac="http://schemas.microsoft.com/office/spreadsheetml/2009/9/ac" r="293" ht="15.75" x14ac:dyDescent="0.25">
      <c r="A293" s="185"/>
      <c r="B293" s="186"/>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row>
    <row xmlns:x14ac="http://schemas.microsoft.com/office/spreadsheetml/2009/9/ac" r="294" ht="15.75" x14ac:dyDescent="0.25">
      <c r="A294" s="185"/>
      <c r="B294" s="186"/>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row>
    <row xmlns:x14ac="http://schemas.microsoft.com/office/spreadsheetml/2009/9/ac" r="295" ht="15.75" x14ac:dyDescent="0.25">
      <c r="A295" s="185"/>
      <c r="B295" s="186"/>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row>
    <row xmlns:x14ac="http://schemas.microsoft.com/office/spreadsheetml/2009/9/ac" r="296" ht="15.75" x14ac:dyDescent="0.25">
      <c r="A296" s="185"/>
      <c r="B296" s="186"/>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row>
    <row xmlns:x14ac="http://schemas.microsoft.com/office/spreadsheetml/2009/9/ac" r="297" ht="15.75" x14ac:dyDescent="0.25">
      <c r="A297" s="185"/>
      <c r="B297" s="186"/>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c r="AA297" s="185"/>
    </row>
    <row xmlns:x14ac="http://schemas.microsoft.com/office/spreadsheetml/2009/9/ac" r="298" ht="15.75" x14ac:dyDescent="0.25">
      <c r="A298" s="185"/>
      <c r="B298" s="186"/>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c r="AA298" s="185"/>
    </row>
    <row xmlns:x14ac="http://schemas.microsoft.com/office/spreadsheetml/2009/9/ac" r="299" ht="15.75" x14ac:dyDescent="0.25">
      <c r="A299" s="185"/>
      <c r="B299" s="186"/>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c r="AA299" s="185"/>
    </row>
    <row xmlns:x14ac="http://schemas.microsoft.com/office/spreadsheetml/2009/9/ac" r="300" ht="15.75" x14ac:dyDescent="0.25">
      <c r="A300" s="185"/>
      <c r="B300" s="186"/>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c r="AA300" s="185"/>
    </row>
    <row xmlns:x14ac="http://schemas.microsoft.com/office/spreadsheetml/2009/9/ac" r="301" ht="15.75" x14ac:dyDescent="0.25">
      <c r="A301" s="185"/>
      <c r="B301" s="186"/>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row>
    <row xmlns:x14ac="http://schemas.microsoft.com/office/spreadsheetml/2009/9/ac" r="302" ht="15.75" x14ac:dyDescent="0.25">
      <c r="A302" s="185"/>
      <c r="B302" s="186"/>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row>
    <row xmlns:x14ac="http://schemas.microsoft.com/office/spreadsheetml/2009/9/ac" r="303" ht="15.75" x14ac:dyDescent="0.25">
      <c r="A303" s="185"/>
      <c r="B303" s="186"/>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c r="AA303" s="185"/>
    </row>
    <row xmlns:x14ac="http://schemas.microsoft.com/office/spreadsheetml/2009/9/ac" r="304" ht="15.75" x14ac:dyDescent="0.25">
      <c r="A304" s="185"/>
      <c r="B304" s="186"/>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row>
    <row xmlns:x14ac="http://schemas.microsoft.com/office/spreadsheetml/2009/9/ac" r="305" ht="15.75" x14ac:dyDescent="0.25">
      <c r="A305" s="185"/>
      <c r="B305" s="186"/>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row>
    <row xmlns:x14ac="http://schemas.microsoft.com/office/spreadsheetml/2009/9/ac" r="306" ht="15.75" x14ac:dyDescent="0.25">
      <c r="A306" s="185"/>
      <c r="B306" s="186"/>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c r="AA306" s="185"/>
    </row>
    <row xmlns:x14ac="http://schemas.microsoft.com/office/spreadsheetml/2009/9/ac" r="307" ht="15.75" x14ac:dyDescent="0.25">
      <c r="A307" s="185"/>
      <c r="B307" s="186"/>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c r="AA307" s="185"/>
    </row>
    <row xmlns:x14ac="http://schemas.microsoft.com/office/spreadsheetml/2009/9/ac" r="308" ht="15.75" x14ac:dyDescent="0.25">
      <c r="A308" s="185"/>
      <c r="B308" s="186"/>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row>
    <row xmlns:x14ac="http://schemas.microsoft.com/office/spreadsheetml/2009/9/ac" r="309" ht="15.75" x14ac:dyDescent="0.25">
      <c r="A309" s="185"/>
      <c r="B309" s="186"/>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c r="AA309" s="185"/>
    </row>
    <row xmlns:x14ac="http://schemas.microsoft.com/office/spreadsheetml/2009/9/ac" r="310" ht="15.75" x14ac:dyDescent="0.25">
      <c r="A310" s="185"/>
      <c r="B310" s="186"/>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row>
    <row xmlns:x14ac="http://schemas.microsoft.com/office/spreadsheetml/2009/9/ac" r="311" ht="15.75" x14ac:dyDescent="0.25">
      <c r="A311" s="185"/>
      <c r="B311" s="186"/>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row>
    <row xmlns:x14ac="http://schemas.microsoft.com/office/spreadsheetml/2009/9/ac" r="312" ht="15.75" x14ac:dyDescent="0.25">
      <c r="A312" s="185"/>
      <c r="B312" s="186"/>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c r="AA312" s="185"/>
    </row>
    <row xmlns:x14ac="http://schemas.microsoft.com/office/spreadsheetml/2009/9/ac" r="313" ht="15.75" x14ac:dyDescent="0.25">
      <c r="A313" s="185"/>
      <c r="B313" s="186"/>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row>
    <row xmlns:x14ac="http://schemas.microsoft.com/office/spreadsheetml/2009/9/ac" r="314" ht="15.75" x14ac:dyDescent="0.25">
      <c r="A314" s="185"/>
      <c r="B314" s="186"/>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row>
    <row xmlns:x14ac="http://schemas.microsoft.com/office/spreadsheetml/2009/9/ac" r="315" ht="15.75" x14ac:dyDescent="0.25">
      <c r="A315" s="185"/>
      <c r="B315" s="186"/>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c r="AA315" s="185"/>
    </row>
    <row xmlns:x14ac="http://schemas.microsoft.com/office/spreadsheetml/2009/9/ac" r="316" ht="15.75" x14ac:dyDescent="0.25">
      <c r="A316" s="185"/>
      <c r="B316" s="186"/>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row>
    <row xmlns:x14ac="http://schemas.microsoft.com/office/spreadsheetml/2009/9/ac" r="317" ht="15.75" x14ac:dyDescent="0.25">
      <c r="A317" s="185"/>
      <c r="B317" s="186"/>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row>
    <row xmlns:x14ac="http://schemas.microsoft.com/office/spreadsheetml/2009/9/ac" r="318" ht="15.75" x14ac:dyDescent="0.25">
      <c r="A318" s="185"/>
      <c r="B318" s="186"/>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c r="AA318" s="185"/>
    </row>
    <row xmlns:x14ac="http://schemas.microsoft.com/office/spreadsheetml/2009/9/ac" r="319" ht="15.75" x14ac:dyDescent="0.25">
      <c r="A319" s="185"/>
      <c r="B319" s="186"/>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c r="AA319" s="185"/>
    </row>
    <row xmlns:x14ac="http://schemas.microsoft.com/office/spreadsheetml/2009/9/ac" r="320" ht="15.75" x14ac:dyDescent="0.25">
      <c r="A320" s="185"/>
      <c r="B320" s="186"/>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c r="AA320" s="185"/>
    </row>
    <row xmlns:x14ac="http://schemas.microsoft.com/office/spreadsheetml/2009/9/ac" r="321" ht="15.75" x14ac:dyDescent="0.25">
      <c r="A321" s="185"/>
      <c r="B321" s="186"/>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c r="AA321" s="185"/>
    </row>
    <row xmlns:x14ac="http://schemas.microsoft.com/office/spreadsheetml/2009/9/ac" r="322" ht="15.75" x14ac:dyDescent="0.25">
      <c r="A322" s="185"/>
      <c r="B322" s="186"/>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c r="AA322" s="185"/>
    </row>
    <row xmlns:x14ac="http://schemas.microsoft.com/office/spreadsheetml/2009/9/ac" r="323" ht="15.75" x14ac:dyDescent="0.25">
      <c r="A323" s="185"/>
      <c r="B323" s="186"/>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row>
    <row xmlns:x14ac="http://schemas.microsoft.com/office/spreadsheetml/2009/9/ac" r="324" ht="15.75" x14ac:dyDescent="0.25">
      <c r="A324" s="185"/>
      <c r="B324" s="186"/>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row>
    <row xmlns:x14ac="http://schemas.microsoft.com/office/spreadsheetml/2009/9/ac" r="325" ht="15.75" x14ac:dyDescent="0.25">
      <c r="A325" s="185"/>
      <c r="B325" s="186"/>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row>
    <row xmlns:x14ac="http://schemas.microsoft.com/office/spreadsheetml/2009/9/ac" r="326" ht="15.75" x14ac:dyDescent="0.25">
      <c r="A326" s="185"/>
      <c r="B326" s="186"/>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row>
    <row xmlns:x14ac="http://schemas.microsoft.com/office/spreadsheetml/2009/9/ac" r="327" ht="15.75" x14ac:dyDescent="0.25">
      <c r="A327" s="185"/>
      <c r="B327" s="186"/>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row>
    <row xmlns:x14ac="http://schemas.microsoft.com/office/spreadsheetml/2009/9/ac" r="328" ht="15.75" x14ac:dyDescent="0.25">
      <c r="A328" s="185"/>
      <c r="B328" s="186"/>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row>
    <row xmlns:x14ac="http://schemas.microsoft.com/office/spreadsheetml/2009/9/ac" r="329" ht="15.75" x14ac:dyDescent="0.25">
      <c r="A329" s="185"/>
      <c r="B329" s="186"/>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c r="AA329" s="185"/>
    </row>
    <row xmlns:x14ac="http://schemas.microsoft.com/office/spreadsheetml/2009/9/ac" r="330" ht="15.75" x14ac:dyDescent="0.25">
      <c r="A330" s="185"/>
      <c r="B330" s="186"/>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row>
    <row xmlns:x14ac="http://schemas.microsoft.com/office/spreadsheetml/2009/9/ac" r="331" ht="15.75" x14ac:dyDescent="0.25">
      <c r="A331" s="185"/>
      <c r="B331" s="186"/>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row>
    <row xmlns:x14ac="http://schemas.microsoft.com/office/spreadsheetml/2009/9/ac" r="332" ht="15.75" x14ac:dyDescent="0.25">
      <c r="A332" s="185"/>
      <c r="B332" s="186"/>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row>
    <row xmlns:x14ac="http://schemas.microsoft.com/office/spreadsheetml/2009/9/ac" r="333" ht="15.75" x14ac:dyDescent="0.25">
      <c r="A333" s="185"/>
      <c r="B333" s="186"/>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row>
    <row xmlns:x14ac="http://schemas.microsoft.com/office/spreadsheetml/2009/9/ac" r="334" ht="15.75" x14ac:dyDescent="0.25">
      <c r="A334" s="185"/>
      <c r="B334" s="186"/>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c r="AA334" s="185"/>
    </row>
    <row xmlns:x14ac="http://schemas.microsoft.com/office/spreadsheetml/2009/9/ac" r="335" ht="15.75" x14ac:dyDescent="0.25">
      <c r="A335" s="185"/>
      <c r="B335" s="186"/>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c r="AA335" s="185"/>
    </row>
    <row xmlns:x14ac="http://schemas.microsoft.com/office/spreadsheetml/2009/9/ac" r="336" ht="15.75" x14ac:dyDescent="0.25">
      <c r="A336" s="185"/>
      <c r="B336" s="186"/>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c r="AA336" s="185"/>
    </row>
    <row xmlns:x14ac="http://schemas.microsoft.com/office/spreadsheetml/2009/9/ac" r="337" ht="15.75" x14ac:dyDescent="0.25">
      <c r="A337" s="185"/>
      <c r="B337" s="186"/>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c r="AA337" s="185"/>
    </row>
    <row xmlns:x14ac="http://schemas.microsoft.com/office/spreadsheetml/2009/9/ac" r="338" ht="15.75" x14ac:dyDescent="0.25">
      <c r="A338" s="185"/>
      <c r="B338" s="186"/>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c r="AA338" s="185"/>
    </row>
    <row xmlns:x14ac="http://schemas.microsoft.com/office/spreadsheetml/2009/9/ac" r="339" ht="15.75" x14ac:dyDescent="0.25">
      <c r="A339" s="185"/>
      <c r="B339" s="186"/>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c r="AA339" s="185"/>
    </row>
    <row xmlns:x14ac="http://schemas.microsoft.com/office/spreadsheetml/2009/9/ac" r="340" ht="15.75" x14ac:dyDescent="0.25">
      <c r="A340" s="185"/>
      <c r="B340" s="186"/>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row>
    <row xmlns:x14ac="http://schemas.microsoft.com/office/spreadsheetml/2009/9/ac" r="341" ht="15.75" x14ac:dyDescent="0.25">
      <c r="A341" s="185"/>
      <c r="B341" s="186"/>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row>
    <row xmlns:x14ac="http://schemas.microsoft.com/office/spreadsheetml/2009/9/ac" r="342" ht="15.75" x14ac:dyDescent="0.25">
      <c r="A342" s="185"/>
      <c r="B342" s="186"/>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c r="AA342" s="185"/>
    </row>
    <row xmlns:x14ac="http://schemas.microsoft.com/office/spreadsheetml/2009/9/ac" r="343" ht="15.75" x14ac:dyDescent="0.25">
      <c r="A343" s="185"/>
      <c r="B343" s="186"/>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row>
    <row xmlns:x14ac="http://schemas.microsoft.com/office/spreadsheetml/2009/9/ac" r="344" ht="15.75" x14ac:dyDescent="0.25">
      <c r="A344" s="185"/>
      <c r="B344" s="186"/>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row>
    <row xmlns:x14ac="http://schemas.microsoft.com/office/spreadsheetml/2009/9/ac" r="345" ht="15.75" x14ac:dyDescent="0.25">
      <c r="A345" s="185"/>
      <c r="B345" s="186"/>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c r="AA345" s="185"/>
    </row>
    <row xmlns:x14ac="http://schemas.microsoft.com/office/spreadsheetml/2009/9/ac" r="346" ht="15.75" x14ac:dyDescent="0.25">
      <c r="A346" s="185"/>
      <c r="B346" s="186"/>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c r="AA346" s="185"/>
    </row>
    <row xmlns:x14ac="http://schemas.microsoft.com/office/spreadsheetml/2009/9/ac" r="347" ht="15.75" x14ac:dyDescent="0.25">
      <c r="A347" s="185"/>
      <c r="B347" s="186"/>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row>
    <row xmlns:x14ac="http://schemas.microsoft.com/office/spreadsheetml/2009/9/ac" r="348" ht="15.75" x14ac:dyDescent="0.25">
      <c r="A348" s="185"/>
      <c r="B348" s="186"/>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row>
    <row xmlns:x14ac="http://schemas.microsoft.com/office/spreadsheetml/2009/9/ac" r="349" ht="15.75" x14ac:dyDescent="0.25">
      <c r="A349" s="185"/>
      <c r="B349" s="186"/>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row>
    <row xmlns:x14ac="http://schemas.microsoft.com/office/spreadsheetml/2009/9/ac" r="350" ht="15.75" x14ac:dyDescent="0.25">
      <c r="A350" s="185"/>
      <c r="B350" s="186"/>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row>
    <row xmlns:x14ac="http://schemas.microsoft.com/office/spreadsheetml/2009/9/ac" r="351" ht="15.75" x14ac:dyDescent="0.25">
      <c r="A351" s="185"/>
      <c r="B351" s="186"/>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row>
    <row xmlns:x14ac="http://schemas.microsoft.com/office/spreadsheetml/2009/9/ac" r="352" ht="15.75" x14ac:dyDescent="0.25">
      <c r="A352" s="185"/>
      <c r="B352" s="186"/>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row>
    <row xmlns:x14ac="http://schemas.microsoft.com/office/spreadsheetml/2009/9/ac" r="353" ht="15.75" x14ac:dyDescent="0.25">
      <c r="A353" s="185"/>
      <c r="B353" s="186"/>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row>
    <row xmlns:x14ac="http://schemas.microsoft.com/office/spreadsheetml/2009/9/ac" r="354" ht="15.75" x14ac:dyDescent="0.25">
      <c r="A354" s="185"/>
      <c r="B354" s="186"/>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row>
    <row xmlns:x14ac="http://schemas.microsoft.com/office/spreadsheetml/2009/9/ac" r="355" ht="15.75" x14ac:dyDescent="0.25">
      <c r="A355" s="185"/>
      <c r="B355" s="186"/>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row>
    <row xmlns:x14ac="http://schemas.microsoft.com/office/spreadsheetml/2009/9/ac" r="356" ht="15.75" x14ac:dyDescent="0.25">
      <c r="A356" s="185"/>
      <c r="B356" s="186"/>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row>
    <row xmlns:x14ac="http://schemas.microsoft.com/office/spreadsheetml/2009/9/ac" r="357" ht="15.75" x14ac:dyDescent="0.25">
      <c r="A357" s="185"/>
      <c r="B357" s="186"/>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row>
    <row xmlns:x14ac="http://schemas.microsoft.com/office/spreadsheetml/2009/9/ac" r="358" ht="15.75" x14ac:dyDescent="0.25">
      <c r="A358" s="185"/>
      <c r="B358" s="186"/>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c r="AA358" s="185"/>
    </row>
    <row xmlns:x14ac="http://schemas.microsoft.com/office/spreadsheetml/2009/9/ac" r="359" ht="15.75" x14ac:dyDescent="0.25">
      <c r="A359" s="185"/>
      <c r="B359" s="186"/>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row>
    <row xmlns:x14ac="http://schemas.microsoft.com/office/spreadsheetml/2009/9/ac" r="360" ht="15.75" x14ac:dyDescent="0.25">
      <c r="A360" s="185"/>
      <c r="B360" s="186"/>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row>
    <row xmlns:x14ac="http://schemas.microsoft.com/office/spreadsheetml/2009/9/ac" r="361" ht="15.75" x14ac:dyDescent="0.25">
      <c r="A361" s="185"/>
      <c r="B361" s="186"/>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row>
    <row xmlns:x14ac="http://schemas.microsoft.com/office/spreadsheetml/2009/9/ac" r="362" ht="15.75" x14ac:dyDescent="0.25">
      <c r="A362" s="185"/>
      <c r="B362" s="186"/>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c r="AA362" s="185"/>
    </row>
    <row xmlns:x14ac="http://schemas.microsoft.com/office/spreadsheetml/2009/9/ac" r="363" ht="15.75" x14ac:dyDescent="0.25">
      <c r="A363" s="185"/>
      <c r="B363" s="186"/>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row>
    <row xmlns:x14ac="http://schemas.microsoft.com/office/spreadsheetml/2009/9/ac" r="364" ht="15.75" x14ac:dyDescent="0.25">
      <c r="A364" s="185"/>
      <c r="B364" s="186"/>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row>
    <row xmlns:x14ac="http://schemas.microsoft.com/office/spreadsheetml/2009/9/ac" r="365" ht="15.75" x14ac:dyDescent="0.25">
      <c r="A365" s="185"/>
      <c r="B365" s="186"/>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row>
    <row xmlns:x14ac="http://schemas.microsoft.com/office/spreadsheetml/2009/9/ac" r="366" ht="15.75" x14ac:dyDescent="0.25">
      <c r="A366" s="185"/>
      <c r="B366" s="186"/>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row>
    <row xmlns:x14ac="http://schemas.microsoft.com/office/spreadsheetml/2009/9/ac" r="367" ht="15.75" x14ac:dyDescent="0.25">
      <c r="A367" s="185"/>
      <c r="B367" s="186"/>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row>
    <row xmlns:x14ac="http://schemas.microsoft.com/office/spreadsheetml/2009/9/ac" r="368" ht="15.75" x14ac:dyDescent="0.25">
      <c r="A368" s="185"/>
      <c r="B368" s="186"/>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row>
    <row xmlns:x14ac="http://schemas.microsoft.com/office/spreadsheetml/2009/9/ac" r="369" ht="15.75" x14ac:dyDescent="0.25">
      <c r="A369" s="185"/>
      <c r="B369" s="186"/>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row>
    <row xmlns:x14ac="http://schemas.microsoft.com/office/spreadsheetml/2009/9/ac" r="370" ht="15.75" x14ac:dyDescent="0.25">
      <c r="A370" s="185"/>
      <c r="B370" s="186"/>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row>
    <row xmlns:x14ac="http://schemas.microsoft.com/office/spreadsheetml/2009/9/ac" r="371" ht="15.75" x14ac:dyDescent="0.25">
      <c r="A371" s="185"/>
      <c r="B371" s="186"/>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row>
    <row xmlns:x14ac="http://schemas.microsoft.com/office/spreadsheetml/2009/9/ac" r="372" ht="15.75" x14ac:dyDescent="0.25">
      <c r="A372" s="185"/>
      <c r="B372" s="186"/>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row>
    <row xmlns:x14ac="http://schemas.microsoft.com/office/spreadsheetml/2009/9/ac" r="373" ht="15.75" x14ac:dyDescent="0.25">
      <c r="A373" s="185"/>
      <c r="B373" s="186"/>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row>
    <row xmlns:x14ac="http://schemas.microsoft.com/office/spreadsheetml/2009/9/ac" r="374" ht="15.75" x14ac:dyDescent="0.25">
      <c r="A374" s="185"/>
      <c r="B374" s="186"/>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row>
    <row xmlns:x14ac="http://schemas.microsoft.com/office/spreadsheetml/2009/9/ac" r="375" ht="15.75" x14ac:dyDescent="0.25">
      <c r="A375" s="185"/>
      <c r="B375" s="186"/>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c r="AA375" s="185"/>
    </row>
    <row xmlns:x14ac="http://schemas.microsoft.com/office/spreadsheetml/2009/9/ac" r="376" ht="15.75" x14ac:dyDescent="0.25">
      <c r="A376" s="185"/>
      <c r="B376" s="186"/>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row>
    <row xmlns:x14ac="http://schemas.microsoft.com/office/spreadsheetml/2009/9/ac" r="377" ht="15.75" x14ac:dyDescent="0.25">
      <c r="A377" s="185"/>
      <c r="B377" s="186"/>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c r="AA377" s="185"/>
    </row>
    <row xmlns:x14ac="http://schemas.microsoft.com/office/spreadsheetml/2009/9/ac" r="378" ht="15.75" x14ac:dyDescent="0.25">
      <c r="A378" s="185"/>
      <c r="B378" s="186"/>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row>
    <row xmlns:x14ac="http://schemas.microsoft.com/office/spreadsheetml/2009/9/ac" r="379" ht="15.75" x14ac:dyDescent="0.25">
      <c r="A379" s="185"/>
      <c r="B379" s="186"/>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row>
    <row xmlns:x14ac="http://schemas.microsoft.com/office/spreadsheetml/2009/9/ac" r="380" ht="15.75" x14ac:dyDescent="0.25">
      <c r="A380" s="185"/>
      <c r="B380" s="186"/>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row>
    <row xmlns:x14ac="http://schemas.microsoft.com/office/spreadsheetml/2009/9/ac" r="381" ht="15.75" x14ac:dyDescent="0.25">
      <c r="A381" s="185"/>
      <c r="B381" s="186"/>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row>
    <row xmlns:x14ac="http://schemas.microsoft.com/office/spreadsheetml/2009/9/ac" r="382" ht="15.75" x14ac:dyDescent="0.25">
      <c r="A382" s="185"/>
      <c r="B382" s="186"/>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row>
    <row xmlns:x14ac="http://schemas.microsoft.com/office/spreadsheetml/2009/9/ac" r="383" ht="15.75" x14ac:dyDescent="0.25">
      <c r="A383" s="185"/>
      <c r="B383" s="186"/>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row>
    <row xmlns:x14ac="http://schemas.microsoft.com/office/spreadsheetml/2009/9/ac" r="384" ht="15.75" x14ac:dyDescent="0.25">
      <c r="A384" s="185"/>
      <c r="B384" s="186"/>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c r="AA384" s="185"/>
    </row>
    <row xmlns:x14ac="http://schemas.microsoft.com/office/spreadsheetml/2009/9/ac" r="385" ht="15.75" x14ac:dyDescent="0.25">
      <c r="A385" s="185"/>
      <c r="B385" s="186"/>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row>
    <row xmlns:x14ac="http://schemas.microsoft.com/office/spreadsheetml/2009/9/ac" r="386" ht="15.75" x14ac:dyDescent="0.25">
      <c r="A386" s="185"/>
      <c r="B386" s="186"/>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row>
    <row xmlns:x14ac="http://schemas.microsoft.com/office/spreadsheetml/2009/9/ac" r="387" ht="15.75" x14ac:dyDescent="0.25">
      <c r="A387" s="185"/>
      <c r="B387" s="186"/>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row>
    <row xmlns:x14ac="http://schemas.microsoft.com/office/spreadsheetml/2009/9/ac" r="388" ht="15.75" x14ac:dyDescent="0.25">
      <c r="A388" s="185"/>
      <c r="B388" s="186"/>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row>
    <row xmlns:x14ac="http://schemas.microsoft.com/office/spreadsheetml/2009/9/ac" r="389" ht="15.75" x14ac:dyDescent="0.25">
      <c r="A389" s="185"/>
      <c r="B389" s="186"/>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row>
    <row xmlns:x14ac="http://schemas.microsoft.com/office/spreadsheetml/2009/9/ac" r="390" ht="15.75" x14ac:dyDescent="0.25">
      <c r="A390" s="185"/>
      <c r="B390" s="186"/>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row>
    <row xmlns:x14ac="http://schemas.microsoft.com/office/spreadsheetml/2009/9/ac" r="391" ht="15.75" x14ac:dyDescent="0.25">
      <c r="A391" s="185"/>
      <c r="B391" s="186"/>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c r="AA391" s="185"/>
    </row>
    <row xmlns:x14ac="http://schemas.microsoft.com/office/spreadsheetml/2009/9/ac" r="392" ht="15.75" x14ac:dyDescent="0.25">
      <c r="A392" s="185"/>
      <c r="B392" s="186"/>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c r="AA392" s="185"/>
    </row>
    <row xmlns:x14ac="http://schemas.microsoft.com/office/spreadsheetml/2009/9/ac" r="393" ht="15.75" x14ac:dyDescent="0.25">
      <c r="A393" s="185"/>
      <c r="B393" s="186"/>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c r="AA393" s="185"/>
    </row>
    <row xmlns:x14ac="http://schemas.microsoft.com/office/spreadsheetml/2009/9/ac" r="394" ht="15.75" x14ac:dyDescent="0.25">
      <c r="A394" s="185"/>
      <c r="B394" s="186"/>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row>
    <row xmlns:x14ac="http://schemas.microsoft.com/office/spreadsheetml/2009/9/ac" r="395" ht="15.75" x14ac:dyDescent="0.25">
      <c r="A395" s="185"/>
      <c r="B395" s="186"/>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c r="AA395" s="185"/>
    </row>
    <row xmlns:x14ac="http://schemas.microsoft.com/office/spreadsheetml/2009/9/ac" r="396" ht="15.75" x14ac:dyDescent="0.25">
      <c r="A396" s="185"/>
      <c r="B396" s="186"/>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c r="AA396" s="185"/>
    </row>
    <row xmlns:x14ac="http://schemas.microsoft.com/office/spreadsheetml/2009/9/ac" r="397" ht="15.75" x14ac:dyDescent="0.25">
      <c r="A397" s="185"/>
      <c r="B397" s="186"/>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row>
    <row xmlns:x14ac="http://schemas.microsoft.com/office/spreadsheetml/2009/9/ac" r="398" ht="15.75" x14ac:dyDescent="0.25">
      <c r="A398" s="185"/>
      <c r="B398" s="186"/>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row>
    <row xmlns:x14ac="http://schemas.microsoft.com/office/spreadsheetml/2009/9/ac" r="399" ht="15.75" x14ac:dyDescent="0.25">
      <c r="A399" s="185"/>
      <c r="B399" s="186"/>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row>
    <row xmlns:x14ac="http://schemas.microsoft.com/office/spreadsheetml/2009/9/ac" r="400" ht="15.75" x14ac:dyDescent="0.25">
      <c r="A400" s="185"/>
      <c r="B400" s="186"/>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c r="AA400" s="185"/>
    </row>
    <row xmlns:x14ac="http://schemas.microsoft.com/office/spreadsheetml/2009/9/ac" r="401" ht="15.75" x14ac:dyDescent="0.25">
      <c r="A401" s="185"/>
      <c r="B401" s="186"/>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c r="AA401" s="185"/>
    </row>
    <row xmlns:x14ac="http://schemas.microsoft.com/office/spreadsheetml/2009/9/ac" r="402" ht="15.75" x14ac:dyDescent="0.25">
      <c r="A402" s="185"/>
      <c r="B402" s="186"/>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row>
    <row xmlns:x14ac="http://schemas.microsoft.com/office/spreadsheetml/2009/9/ac" r="403" ht="15.75" x14ac:dyDescent="0.25">
      <c r="A403" s="185"/>
      <c r="B403" s="186"/>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row>
    <row xmlns:x14ac="http://schemas.microsoft.com/office/spreadsheetml/2009/9/ac" r="404" ht="15.75" x14ac:dyDescent="0.25">
      <c r="A404" s="185"/>
      <c r="B404" s="186"/>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row>
    <row xmlns:x14ac="http://schemas.microsoft.com/office/spreadsheetml/2009/9/ac" r="405" ht="15.75" x14ac:dyDescent="0.25">
      <c r="A405" s="185"/>
      <c r="B405" s="186"/>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row>
    <row xmlns:x14ac="http://schemas.microsoft.com/office/spreadsheetml/2009/9/ac" r="406" ht="15.75" x14ac:dyDescent="0.25">
      <c r="A406" s="185"/>
      <c r="B406" s="186"/>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c r="AA406" s="185"/>
    </row>
    <row xmlns:x14ac="http://schemas.microsoft.com/office/spreadsheetml/2009/9/ac" r="407" ht="15.75" x14ac:dyDescent="0.25">
      <c r="A407" s="185"/>
      <c r="B407" s="186"/>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c r="AA407" s="185"/>
    </row>
    <row xmlns:x14ac="http://schemas.microsoft.com/office/spreadsheetml/2009/9/ac" r="408" ht="15.75" x14ac:dyDescent="0.25">
      <c r="A408" s="185"/>
      <c r="B408" s="186"/>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c r="AA408" s="185"/>
    </row>
    <row xmlns:x14ac="http://schemas.microsoft.com/office/spreadsheetml/2009/9/ac" r="409" ht="15.75" x14ac:dyDescent="0.25">
      <c r="A409" s="185"/>
      <c r="B409" s="186"/>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c r="AA409" s="185"/>
    </row>
    <row xmlns:x14ac="http://schemas.microsoft.com/office/spreadsheetml/2009/9/ac" r="410" ht="15.75" x14ac:dyDescent="0.25">
      <c r="A410" s="185"/>
      <c r="B410" s="186"/>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c r="AA410" s="185"/>
    </row>
    <row xmlns:x14ac="http://schemas.microsoft.com/office/spreadsheetml/2009/9/ac" r="411" ht="15.75" x14ac:dyDescent="0.25">
      <c r="A411" s="185"/>
      <c r="B411" s="186"/>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c r="AA411" s="185"/>
    </row>
    <row xmlns:x14ac="http://schemas.microsoft.com/office/spreadsheetml/2009/9/ac" r="412" ht="15.75" x14ac:dyDescent="0.25">
      <c r="A412" s="185"/>
      <c r="B412" s="186"/>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c r="AA412" s="185"/>
    </row>
    <row xmlns:x14ac="http://schemas.microsoft.com/office/spreadsheetml/2009/9/ac" r="413" ht="15.75" x14ac:dyDescent="0.25">
      <c r="A413" s="185"/>
      <c r="B413" s="186"/>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c r="AA413" s="185"/>
    </row>
    <row xmlns:x14ac="http://schemas.microsoft.com/office/spreadsheetml/2009/9/ac" r="414" ht="15.75" x14ac:dyDescent="0.25">
      <c r="A414" s="185"/>
      <c r="B414" s="186"/>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c r="AA414" s="185"/>
    </row>
    <row xmlns:x14ac="http://schemas.microsoft.com/office/spreadsheetml/2009/9/ac" r="415" ht="15.75" x14ac:dyDescent="0.25">
      <c r="A415" s="185"/>
      <c r="B415" s="186"/>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c r="AA415" s="185"/>
    </row>
    <row xmlns:x14ac="http://schemas.microsoft.com/office/spreadsheetml/2009/9/ac" r="416" ht="15.75" x14ac:dyDescent="0.25">
      <c r="A416" s="185"/>
      <c r="B416" s="186"/>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c r="AA416" s="185"/>
    </row>
    <row xmlns:x14ac="http://schemas.microsoft.com/office/spreadsheetml/2009/9/ac" r="417" ht="15.75" x14ac:dyDescent="0.25">
      <c r="A417" s="185"/>
      <c r="B417" s="186"/>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c r="AA417" s="185"/>
    </row>
    <row xmlns:x14ac="http://schemas.microsoft.com/office/spreadsheetml/2009/9/ac" r="418" ht="15.75" x14ac:dyDescent="0.25">
      <c r="A418" s="185"/>
      <c r="B418" s="186"/>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c r="AA418" s="185"/>
    </row>
    <row xmlns:x14ac="http://schemas.microsoft.com/office/spreadsheetml/2009/9/ac" r="419" ht="15.75" x14ac:dyDescent="0.25">
      <c r="A419" s="185"/>
      <c r="B419" s="186"/>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c r="AA419" s="185"/>
    </row>
    <row xmlns:x14ac="http://schemas.microsoft.com/office/spreadsheetml/2009/9/ac" r="420" ht="15.75" x14ac:dyDescent="0.25">
      <c r="A420" s="185"/>
      <c r="B420" s="186"/>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c r="AA420" s="185"/>
    </row>
    <row xmlns:x14ac="http://schemas.microsoft.com/office/spreadsheetml/2009/9/ac" r="421" ht="15.75" x14ac:dyDescent="0.25">
      <c r="A421" s="185"/>
      <c r="B421" s="186"/>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c r="AA421" s="185"/>
    </row>
    <row xmlns:x14ac="http://schemas.microsoft.com/office/spreadsheetml/2009/9/ac" r="422" ht="15.75" x14ac:dyDescent="0.25">
      <c r="A422" s="185"/>
      <c r="B422" s="186"/>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c r="AA422" s="185"/>
    </row>
    <row xmlns:x14ac="http://schemas.microsoft.com/office/spreadsheetml/2009/9/ac" r="423" ht="15.75" x14ac:dyDescent="0.25">
      <c r="A423" s="185"/>
      <c r="B423" s="186"/>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c r="AA423" s="185"/>
    </row>
    <row xmlns:x14ac="http://schemas.microsoft.com/office/spreadsheetml/2009/9/ac" r="424" ht="15.75" x14ac:dyDescent="0.25">
      <c r="A424" s="185"/>
      <c r="B424" s="186"/>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c r="AA424" s="185"/>
    </row>
    <row xmlns:x14ac="http://schemas.microsoft.com/office/spreadsheetml/2009/9/ac" r="425" ht="15.75" x14ac:dyDescent="0.25">
      <c r="A425" s="185"/>
      <c r="B425" s="186"/>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row>
    <row xmlns:x14ac="http://schemas.microsoft.com/office/spreadsheetml/2009/9/ac" r="426" ht="15.75" x14ac:dyDescent="0.25">
      <c r="A426" s="185"/>
      <c r="B426" s="186"/>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row>
    <row xmlns:x14ac="http://schemas.microsoft.com/office/spreadsheetml/2009/9/ac" r="427" ht="15.75" x14ac:dyDescent="0.25">
      <c r="A427" s="185"/>
      <c r="B427" s="186"/>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row>
    <row xmlns:x14ac="http://schemas.microsoft.com/office/spreadsheetml/2009/9/ac" r="428" ht="15.75" x14ac:dyDescent="0.25">
      <c r="A428" s="185"/>
      <c r="B428" s="186"/>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c r="AA428" s="185"/>
    </row>
    <row xmlns:x14ac="http://schemas.microsoft.com/office/spreadsheetml/2009/9/ac" r="429" ht="15.75" x14ac:dyDescent="0.25">
      <c r="A429" s="185"/>
      <c r="B429" s="186"/>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c r="AA429" s="185"/>
    </row>
    <row xmlns:x14ac="http://schemas.microsoft.com/office/spreadsheetml/2009/9/ac" r="430" ht="15.75" x14ac:dyDescent="0.25">
      <c r="A430" s="185"/>
      <c r="B430" s="186"/>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c r="AA430" s="185"/>
    </row>
    <row xmlns:x14ac="http://schemas.microsoft.com/office/spreadsheetml/2009/9/ac" r="431" ht="15.75" x14ac:dyDescent="0.25">
      <c r="A431" s="185"/>
      <c r="B431" s="186"/>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c r="AA431" s="185"/>
    </row>
    <row xmlns:x14ac="http://schemas.microsoft.com/office/spreadsheetml/2009/9/ac" r="432" ht="15.75" x14ac:dyDescent="0.25">
      <c r="A432" s="185"/>
      <c r="B432" s="186"/>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c r="AA432" s="185"/>
    </row>
    <row xmlns:x14ac="http://schemas.microsoft.com/office/spreadsheetml/2009/9/ac" r="433" ht="15.75" x14ac:dyDescent="0.25">
      <c r="A433" s="185"/>
      <c r="B433" s="186"/>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c r="AA433" s="185"/>
    </row>
    <row xmlns:x14ac="http://schemas.microsoft.com/office/spreadsheetml/2009/9/ac" r="434" ht="15.75" x14ac:dyDescent="0.25">
      <c r="A434" s="185"/>
      <c r="B434" s="186"/>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row>
    <row xmlns:x14ac="http://schemas.microsoft.com/office/spreadsheetml/2009/9/ac" r="435" ht="15.75" x14ac:dyDescent="0.25">
      <c r="A435" s="185"/>
      <c r="B435" s="186"/>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row>
    <row xmlns:x14ac="http://schemas.microsoft.com/office/spreadsheetml/2009/9/ac" r="436" ht="15.75" x14ac:dyDescent="0.25">
      <c r="A436" s="185"/>
      <c r="B436" s="186"/>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row>
    <row xmlns:x14ac="http://schemas.microsoft.com/office/spreadsheetml/2009/9/ac" r="437" ht="15.75" x14ac:dyDescent="0.25">
      <c r="A437" s="185"/>
      <c r="B437" s="186"/>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c r="AA437" s="185"/>
    </row>
    <row xmlns:x14ac="http://schemas.microsoft.com/office/spreadsheetml/2009/9/ac" r="438" ht="15.75" x14ac:dyDescent="0.25">
      <c r="A438" s="185"/>
      <c r="B438" s="186"/>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c r="AA438" s="185"/>
    </row>
    <row xmlns:x14ac="http://schemas.microsoft.com/office/spreadsheetml/2009/9/ac" r="439" ht="15.75" x14ac:dyDescent="0.25">
      <c r="A439" s="185"/>
      <c r="B439" s="186"/>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row>
    <row xmlns:x14ac="http://schemas.microsoft.com/office/spreadsheetml/2009/9/ac" r="440" ht="15.75" x14ac:dyDescent="0.25">
      <c r="A440" s="185"/>
      <c r="B440" s="186"/>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row>
    <row xmlns:x14ac="http://schemas.microsoft.com/office/spreadsheetml/2009/9/ac" r="441" ht="15.75" x14ac:dyDescent="0.25">
      <c r="A441" s="185"/>
      <c r="B441" s="186"/>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row>
    <row xmlns:x14ac="http://schemas.microsoft.com/office/spreadsheetml/2009/9/ac" r="442" ht="15.75" x14ac:dyDescent="0.25">
      <c r="A442" s="185"/>
      <c r="B442" s="186"/>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row>
    <row xmlns:x14ac="http://schemas.microsoft.com/office/spreadsheetml/2009/9/ac" r="443" ht="15.75" x14ac:dyDescent="0.25">
      <c r="A443" s="185"/>
      <c r="B443" s="186"/>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c r="AA443" s="185"/>
    </row>
    <row xmlns:x14ac="http://schemas.microsoft.com/office/spreadsheetml/2009/9/ac" r="444" ht="15.75" x14ac:dyDescent="0.25">
      <c r="A444" s="185"/>
      <c r="B444" s="186"/>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row>
    <row xmlns:x14ac="http://schemas.microsoft.com/office/spreadsheetml/2009/9/ac" r="445" ht="15.75" x14ac:dyDescent="0.25">
      <c r="A445" s="185"/>
      <c r="B445" s="186"/>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row>
    <row xmlns:x14ac="http://schemas.microsoft.com/office/spreadsheetml/2009/9/ac" r="446" ht="15.75" x14ac:dyDescent="0.25">
      <c r="A446" s="185"/>
      <c r="B446" s="186"/>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row>
    <row xmlns:x14ac="http://schemas.microsoft.com/office/spreadsheetml/2009/9/ac" r="447" ht="15.75" x14ac:dyDescent="0.25">
      <c r="A447" s="185"/>
      <c r="B447" s="186"/>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c r="AA447" s="185"/>
    </row>
    <row xmlns:x14ac="http://schemas.microsoft.com/office/spreadsheetml/2009/9/ac" r="448" ht="15.75" x14ac:dyDescent="0.25">
      <c r="A448" s="185"/>
      <c r="B448" s="186"/>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c r="AA448" s="185"/>
    </row>
    <row xmlns:x14ac="http://schemas.microsoft.com/office/spreadsheetml/2009/9/ac" r="449" ht="15.75" x14ac:dyDescent="0.25">
      <c r="A449" s="185"/>
      <c r="B449" s="186"/>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row>
    <row xmlns:x14ac="http://schemas.microsoft.com/office/spreadsheetml/2009/9/ac" r="450" ht="15.75" x14ac:dyDescent="0.25">
      <c r="A450" s="185"/>
      <c r="B450" s="186"/>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row>
    <row xmlns:x14ac="http://schemas.microsoft.com/office/spreadsheetml/2009/9/ac" r="451" ht="15.75" x14ac:dyDescent="0.25">
      <c r="A451" s="185"/>
      <c r="B451" s="186"/>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row>
    <row xmlns:x14ac="http://schemas.microsoft.com/office/spreadsheetml/2009/9/ac" r="452" ht="15.75" x14ac:dyDescent="0.25">
      <c r="A452" s="185"/>
      <c r="B452" s="186"/>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c r="AA452" s="185"/>
    </row>
    <row xmlns:x14ac="http://schemas.microsoft.com/office/spreadsheetml/2009/9/ac" r="453" ht="15.75" x14ac:dyDescent="0.25">
      <c r="A453" s="185"/>
      <c r="B453" s="186"/>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c r="AA453" s="185"/>
    </row>
    <row xmlns:x14ac="http://schemas.microsoft.com/office/spreadsheetml/2009/9/ac" r="454" ht="15.75" x14ac:dyDescent="0.25">
      <c r="A454" s="185"/>
      <c r="B454" s="186"/>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c r="AA454" s="185"/>
    </row>
    <row xmlns:x14ac="http://schemas.microsoft.com/office/spreadsheetml/2009/9/ac" r="455" ht="15.75" x14ac:dyDescent="0.25">
      <c r="A455" s="185"/>
      <c r="B455" s="186"/>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c r="AA455" s="185"/>
    </row>
    <row xmlns:x14ac="http://schemas.microsoft.com/office/spreadsheetml/2009/9/ac" r="456" ht="15.75" x14ac:dyDescent="0.25">
      <c r="A456" s="185"/>
      <c r="B456" s="186"/>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c r="AA456" s="185"/>
    </row>
    <row xmlns:x14ac="http://schemas.microsoft.com/office/spreadsheetml/2009/9/ac" r="457" ht="15.75" x14ac:dyDescent="0.25">
      <c r="A457" s="185"/>
      <c r="B457" s="186"/>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c r="AA457" s="185"/>
    </row>
    <row xmlns:x14ac="http://schemas.microsoft.com/office/spreadsheetml/2009/9/ac" r="458" ht="15.75" x14ac:dyDescent="0.25">
      <c r="A458" s="185"/>
      <c r="B458" s="186"/>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c r="AA458" s="185"/>
    </row>
    <row xmlns:x14ac="http://schemas.microsoft.com/office/spreadsheetml/2009/9/ac" r="459" ht="15.75" x14ac:dyDescent="0.25">
      <c r="A459" s="185"/>
      <c r="B459" s="186"/>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c r="AA459" s="185"/>
    </row>
    <row xmlns:x14ac="http://schemas.microsoft.com/office/spreadsheetml/2009/9/ac" r="460" ht="15.75" x14ac:dyDescent="0.25">
      <c r="A460" s="185"/>
      <c r="B460" s="186"/>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c r="AA460" s="185"/>
    </row>
    <row xmlns:x14ac="http://schemas.microsoft.com/office/spreadsheetml/2009/9/ac" r="461" ht="15.75" x14ac:dyDescent="0.25">
      <c r="A461" s="185"/>
      <c r="B461" s="186"/>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c r="AA461" s="185"/>
    </row>
    <row xmlns:x14ac="http://schemas.microsoft.com/office/spreadsheetml/2009/9/ac" r="462" ht="15.75" x14ac:dyDescent="0.25">
      <c r="A462" s="185"/>
      <c r="B462" s="186"/>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c r="AA462" s="185"/>
    </row>
    <row xmlns:x14ac="http://schemas.microsoft.com/office/spreadsheetml/2009/9/ac" r="463" ht="15.75" x14ac:dyDescent="0.25">
      <c r="A463" s="185"/>
      <c r="B463" s="186"/>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row>
    <row xmlns:x14ac="http://schemas.microsoft.com/office/spreadsheetml/2009/9/ac" r="464" ht="15.75" x14ac:dyDescent="0.25">
      <c r="A464" s="185"/>
      <c r="B464" s="186"/>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c r="AA464" s="185"/>
    </row>
    <row xmlns:x14ac="http://schemas.microsoft.com/office/spreadsheetml/2009/9/ac" r="465" ht="15.75" x14ac:dyDescent="0.25">
      <c r="A465" s="185"/>
      <c r="B465" s="186"/>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c r="AA465" s="185"/>
    </row>
    <row xmlns:x14ac="http://schemas.microsoft.com/office/spreadsheetml/2009/9/ac" r="466" ht="15.75" x14ac:dyDescent="0.25">
      <c r="A466" s="185"/>
      <c r="B466" s="186"/>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c r="AA466" s="185"/>
    </row>
    <row xmlns:x14ac="http://schemas.microsoft.com/office/spreadsheetml/2009/9/ac" r="467" ht="15.75" x14ac:dyDescent="0.25">
      <c r="A467" s="185"/>
      <c r="B467" s="186"/>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c r="AA467" s="185"/>
    </row>
    <row xmlns:x14ac="http://schemas.microsoft.com/office/spreadsheetml/2009/9/ac" r="468" ht="15.75" x14ac:dyDescent="0.25">
      <c r="A468" s="185"/>
      <c r="B468" s="186"/>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c r="AA468" s="185"/>
    </row>
    <row xmlns:x14ac="http://schemas.microsoft.com/office/spreadsheetml/2009/9/ac" r="469" ht="15.75" x14ac:dyDescent="0.25">
      <c r="A469" s="185"/>
      <c r="B469" s="186"/>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c r="AA469" s="185"/>
    </row>
    <row xmlns:x14ac="http://schemas.microsoft.com/office/spreadsheetml/2009/9/ac" r="470" ht="15.75" x14ac:dyDescent="0.25">
      <c r="A470" s="185"/>
      <c r="B470" s="186"/>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c r="AA470" s="185"/>
    </row>
    <row xmlns:x14ac="http://schemas.microsoft.com/office/spreadsheetml/2009/9/ac" r="471" ht="15.75" x14ac:dyDescent="0.25">
      <c r="A471" s="185"/>
      <c r="B471" s="186"/>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c r="AA471" s="185"/>
    </row>
    <row xmlns:x14ac="http://schemas.microsoft.com/office/spreadsheetml/2009/9/ac" r="472" ht="15.75" x14ac:dyDescent="0.25">
      <c r="A472" s="185"/>
      <c r="B472" s="186"/>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c r="AA472" s="185"/>
    </row>
    <row xmlns:x14ac="http://schemas.microsoft.com/office/spreadsheetml/2009/9/ac" r="473" ht="15.75" x14ac:dyDescent="0.25">
      <c r="A473" s="185"/>
      <c r="B473" s="186"/>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c r="AA473" s="185"/>
    </row>
    <row xmlns:x14ac="http://schemas.microsoft.com/office/spreadsheetml/2009/9/ac" r="474" ht="15.75" x14ac:dyDescent="0.25">
      <c r="A474" s="185"/>
      <c r="B474" s="186"/>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c r="AA474" s="185"/>
    </row>
    <row xmlns:x14ac="http://schemas.microsoft.com/office/spreadsheetml/2009/9/ac" r="475" ht="15.75" x14ac:dyDescent="0.25">
      <c r="A475" s="185"/>
      <c r="B475" s="186"/>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c r="AA475" s="185"/>
    </row>
    <row xmlns:x14ac="http://schemas.microsoft.com/office/spreadsheetml/2009/9/ac" r="476" ht="15.75" x14ac:dyDescent="0.25">
      <c r="A476" s="185"/>
      <c r="B476" s="186"/>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c r="AA476" s="185"/>
    </row>
    <row xmlns:x14ac="http://schemas.microsoft.com/office/spreadsheetml/2009/9/ac" r="477" ht="15.75" x14ac:dyDescent="0.25">
      <c r="A477" s="185"/>
      <c r="B477" s="186"/>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c r="AA477" s="185"/>
    </row>
    <row xmlns:x14ac="http://schemas.microsoft.com/office/spreadsheetml/2009/9/ac" r="478" ht="15.75" x14ac:dyDescent="0.25">
      <c r="A478" s="185"/>
      <c r="B478" s="186"/>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row>
    <row xmlns:x14ac="http://schemas.microsoft.com/office/spreadsheetml/2009/9/ac" r="479" ht="15.75" x14ac:dyDescent="0.25">
      <c r="A479" s="185"/>
      <c r="B479" s="186"/>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row>
    <row xmlns:x14ac="http://schemas.microsoft.com/office/spreadsheetml/2009/9/ac" r="480" ht="15.75" x14ac:dyDescent="0.25">
      <c r="A480" s="185"/>
      <c r="B480" s="186"/>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row>
    <row xmlns:x14ac="http://schemas.microsoft.com/office/spreadsheetml/2009/9/ac" r="481" ht="15.75" x14ac:dyDescent="0.25">
      <c r="A481" s="185"/>
      <c r="B481" s="186"/>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row>
    <row xmlns:x14ac="http://schemas.microsoft.com/office/spreadsheetml/2009/9/ac" r="482" ht="15.75" x14ac:dyDescent="0.25">
      <c r="A482" s="185"/>
      <c r="B482" s="186"/>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row>
    <row xmlns:x14ac="http://schemas.microsoft.com/office/spreadsheetml/2009/9/ac" r="483" ht="15.75" x14ac:dyDescent="0.25">
      <c r="A483" s="185"/>
      <c r="B483" s="186"/>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row>
    <row xmlns:x14ac="http://schemas.microsoft.com/office/spreadsheetml/2009/9/ac" r="484" ht="15.75" x14ac:dyDescent="0.25">
      <c r="A484" s="185"/>
      <c r="B484" s="186"/>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row>
    <row xmlns:x14ac="http://schemas.microsoft.com/office/spreadsheetml/2009/9/ac" r="485" ht="15.75" x14ac:dyDescent="0.25">
      <c r="A485" s="185"/>
      <c r="B485" s="186"/>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row>
    <row xmlns:x14ac="http://schemas.microsoft.com/office/spreadsheetml/2009/9/ac" r="486" ht="15.75" x14ac:dyDescent="0.25">
      <c r="A486" s="185"/>
      <c r="B486" s="186"/>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row>
    <row xmlns:x14ac="http://schemas.microsoft.com/office/spreadsheetml/2009/9/ac" r="487" ht="15.75" x14ac:dyDescent="0.25">
      <c r="A487" s="185"/>
      <c r="B487" s="186"/>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row>
    <row xmlns:x14ac="http://schemas.microsoft.com/office/spreadsheetml/2009/9/ac" r="488" ht="15.75" x14ac:dyDescent="0.25">
      <c r="A488" s="185"/>
      <c r="B488" s="186"/>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c r="AA488" s="18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3F94C-B0D6-432F-808A-11829DF4B44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6" customWidth="true"/>
    <col min="2" max="2" width="6.5" style="217" customWidth="true"/>
    <col min="3" max="3" width="14.125" style="218" customWidth="true"/>
    <col min="4" max="4" width="9.75" style="196" customWidth="true"/>
    <col min="5" max="5" width="8" style="219" customWidth="true"/>
    <col min="6" max="6" width="8" style="220" customWidth="true"/>
    <col min="7" max="7" width="8" style="221" customWidth="true"/>
    <col min="8" max="8" width="8" style="222" customWidth="true"/>
    <col min="9" max="9" width="8" style="215" customWidth="true"/>
    <col min="10" max="10" width="8" style="223" customWidth="true"/>
    <col min="11" max="11" width="8" style="224" customWidth="true"/>
    <col min="12" max="12" width="8" style="220" customWidth="true"/>
    <col min="13" max="13" width="8" style="225" customWidth="true"/>
    <col min="14" max="14" width="8" style="226" customWidth="true"/>
    <col min="15" max="19" width="8" style="196" customWidth="true"/>
    <col min="20" max="16384" width="9" style="196"/>
  </cols>
  <sheetData>
    <row xmlns:x14ac="http://schemas.microsoft.com/office/spreadsheetml/2009/9/ac" r="1" ht="20.25" customHeight="true" x14ac:dyDescent="0.2">
      <c r="A1" s="554" t="s">
        <v>255</v>
      </c>
      <c r="B1" s="555"/>
      <c r="C1" s="555"/>
      <c r="D1" s="555"/>
      <c r="E1" s="556" t="s">
        <v>53</v>
      </c>
      <c r="F1" s="557"/>
      <c r="G1" s="557"/>
      <c r="H1" s="557"/>
      <c r="I1" s="558"/>
      <c r="J1" s="559" t="s">
        <v>11</v>
      </c>
      <c r="K1" s="559"/>
      <c r="L1" s="559"/>
      <c r="M1" s="559"/>
      <c r="N1" s="559"/>
      <c r="O1" s="560" t="s">
        <v>12</v>
      </c>
      <c r="P1" s="561"/>
      <c r="Q1" s="561"/>
      <c r="R1" s="561"/>
      <c r="S1" s="562"/>
    </row>
    <row xmlns:x14ac="http://schemas.microsoft.com/office/spreadsheetml/2009/9/ac" r="2" x14ac:dyDescent="0.2">
      <c r="A2" s="555"/>
      <c r="B2" s="555"/>
      <c r="C2" s="555"/>
      <c r="D2" s="555"/>
      <c r="E2" s="197"/>
      <c r="F2" s="198"/>
      <c r="G2" s="227"/>
      <c r="H2" s="199"/>
      <c r="I2" s="228"/>
      <c r="J2" s="200"/>
      <c r="K2" s="198"/>
      <c r="L2" s="229"/>
      <c r="M2" s="199"/>
      <c r="N2" s="230"/>
      <c r="O2" s="197"/>
      <c r="P2" s="198"/>
      <c r="Q2" s="201"/>
      <c r="R2" s="199"/>
      <c r="S2" s="228"/>
    </row>
    <row xmlns:x14ac="http://schemas.microsoft.com/office/spreadsheetml/2009/9/ac" r="3" ht="134.25" customHeight="true" x14ac:dyDescent="0.2">
      <c r="A3" s="202" t="s">
        <v>10</v>
      </c>
      <c r="B3" s="203" t="s">
        <v>4</v>
      </c>
      <c r="C3" s="204" t="s">
        <v>8</v>
      </c>
      <c r="D3" s="205" t="s">
        <v>185</v>
      </c>
      <c r="E3" s="206" t="s">
        <v>26</v>
      </c>
      <c r="F3" s="207" t="s">
        <v>20</v>
      </c>
      <c r="G3" s="231" t="s">
        <v>170</v>
      </c>
      <c r="H3" s="208" t="s">
        <v>179</v>
      </c>
      <c r="I3" s="232" t="s">
        <v>37</v>
      </c>
      <c r="J3" s="209" t="s">
        <v>26</v>
      </c>
      <c r="K3" s="210" t="s">
        <v>20</v>
      </c>
      <c r="L3" s="233" t="s">
        <v>171</v>
      </c>
      <c r="M3" s="208" t="s">
        <v>179</v>
      </c>
      <c r="N3" s="234" t="s">
        <v>37</v>
      </c>
      <c r="O3" s="206" t="s">
        <v>26</v>
      </c>
      <c r="P3" s="207" t="s">
        <v>142</v>
      </c>
      <c r="Q3" s="211" t="s">
        <v>172</v>
      </c>
      <c r="R3" s="208" t="s">
        <v>179</v>
      </c>
      <c r="S3" s="232" t="s">
        <v>37</v>
      </c>
    </row>
    <row xmlns:x14ac="http://schemas.microsoft.com/office/spreadsheetml/2009/9/ac" r="4" x14ac:dyDescent="0.2">
      <c r="A4" s="333" t="str">
        <f>IF(ISBLANK(Regressions!A14), " ", Regressions!A14)</f>
        <v>China</v>
      </c>
      <c r="B4" s="334">
        <f>IF(ISBLANK(Regressions!B14), " ", Regressions!B14)</f>
        <v>2000</v>
      </c>
      <c r="C4" s="212" t="str">
        <f>IF(ISBLANK(Regressions!C14), " ", Regressions!C14)</f>
        <v>National</v>
      </c>
      <c r="D4" s="335">
        <f>IF(ISBLANK(Regressions!D14), " ", Regressions!D14)</f>
        <v>309330624</v>
      </c>
      <c r="E4" s="213" t="e">
        <f>IF(ISNUMBER(Regressions!E14),ROUND(Regressions!E14, 1), NA())</f>
        <v>#N/A</v>
      </c>
      <c r="F4" s="336" t="e">
        <f>IF(ISNUMBER(Regressions!F14),ROUND(Regressions!F14, 1), NA())</f>
        <v>#N/A</v>
      </c>
      <c r="G4" s="235" t="e">
        <f>IF(ISNUMBER(Regressions!G14),ROUND(Regressions!G14, 1), NA())</f>
        <v>#N/A</v>
      </c>
      <c r="H4" s="337" t="e">
        <f>IF(ISNUMBER(Regressions!H14),ROUND(Regressions!H14, 1), NA())</f>
        <v>#N/A</v>
      </c>
      <c r="I4" s="236" t="e">
        <f>IF(ISNUMBER(Regressions!I14),ROUND(Regressions!I14, 1), NA())</f>
        <v>#N/A</v>
      </c>
      <c r="J4" s="338" t="e">
        <f>IF(ISNUMBER(Regressions!K14),ROUND(Regressions!K14, 1), NA())</f>
        <v>#N/A</v>
      </c>
      <c r="K4" s="336" t="e">
        <f>IF(ISNUMBER(Regressions!L14),ROUND(Regressions!L14, 1), NA())</f>
        <v>#N/A</v>
      </c>
      <c r="L4" s="237" t="e">
        <f>IF(ISNUMBER(Regressions!M14),ROUND(Regressions!M14, 1), NA())</f>
        <v>#N/A</v>
      </c>
      <c r="M4" s="337" t="e">
        <f>IF(ISNUMBER(Regressions!N14),ROUND(Regressions!N14, 1), NA())</f>
        <v>#N/A</v>
      </c>
      <c r="N4" s="236" t="e">
        <f>IF(ISNUMBER(Regressions!O14),ROUND(Regressions!O14, 1), NA())</f>
        <v>#N/A</v>
      </c>
      <c r="O4" s="338" t="e">
        <f>IF(ISNUMBER(Regressions!Q14),ROUND(Regressions!Q14, 1), NA())</f>
        <v>#N/A</v>
      </c>
      <c r="P4" s="336" t="e">
        <f>IF(ISNUMBER(Regressions!R14),ROUND(Regressions!R14, 1), NA())</f>
        <v>#N/A</v>
      </c>
      <c r="Q4" s="214" t="e">
        <f>IF(ISNUMBER(Regressions!S14),ROUND(Regressions!S14, 1), NA())</f>
        <v>#N/A</v>
      </c>
      <c r="R4" s="337" t="e">
        <f>IF(ISNUMBER(Regressions!T14),ROUND(Regressions!T14, 1), NA())</f>
        <v>#N/A</v>
      </c>
      <c r="S4" s="236" t="e">
        <f>IF(ISNUMBER(Regressions!U14),ROUND(Regressions!U14, 1), NA())</f>
        <v>#N/A</v>
      </c>
    </row>
    <row xmlns:x14ac="http://schemas.microsoft.com/office/spreadsheetml/2009/9/ac" r="5" x14ac:dyDescent="0.2">
      <c r="A5" s="333" t="str">
        <f>IF(ISBLANK(Regressions!A15), " ", Regressions!A15)</f>
        <v>China</v>
      </c>
      <c r="B5" s="334">
        <f>IF(ISBLANK(Regressions!B15), " ", Regressions!B15)</f>
        <v>2001</v>
      </c>
      <c r="C5" s="339" t="str">
        <f>IF(ISBLANK(Regressions!C15), " ", Regressions!C15)</f>
        <v>National</v>
      </c>
      <c r="D5" s="335">
        <f>IF(ISBLANK(Regressions!D15), " ", Regressions!D15)</f>
        <v>303535104</v>
      </c>
      <c r="E5" s="213" t="e">
        <f>IF(ISNUMBER(Regressions!E15),ROUND(Regressions!E15, 1), NA())</f>
        <v>#N/A</v>
      </c>
      <c r="F5" s="336" t="e">
        <f>IF(ISNUMBER(Regressions!F15),ROUND(Regressions!F15, 1), NA())</f>
        <v>#N/A</v>
      </c>
      <c r="G5" s="235" t="e">
        <f>IF(ISNUMBER(Regressions!G15),ROUND(Regressions!G15, 1), NA())</f>
        <v>#N/A</v>
      </c>
      <c r="H5" s="337" t="e">
        <f>IF(ISNUMBER(Regressions!H15),ROUND(Regressions!H15, 1), NA())</f>
        <v>#N/A</v>
      </c>
      <c r="I5" s="236" t="e">
        <f>IF(ISNUMBER(Regressions!I15),ROUND(Regressions!I15, 1), NA())</f>
        <v>#N/A</v>
      </c>
      <c r="J5" s="338" t="e">
        <f>IF(ISNUMBER(Regressions!K15),ROUND(Regressions!K15, 1), NA())</f>
        <v>#N/A</v>
      </c>
      <c r="K5" s="336" t="e">
        <f>IF(ISNUMBER(Regressions!L15),ROUND(Regressions!L15, 1), NA())</f>
        <v>#N/A</v>
      </c>
      <c r="L5" s="237" t="e">
        <f>IF(ISNUMBER(Regressions!M15),ROUND(Regressions!M15, 1), NA())</f>
        <v>#N/A</v>
      </c>
      <c r="M5" s="337" t="e">
        <f>IF(ISNUMBER(Regressions!N15),ROUND(Regressions!N15, 1), NA())</f>
        <v>#N/A</v>
      </c>
      <c r="N5" s="236" t="e">
        <f>IF(ISNUMBER(Regressions!O15),ROUND(Regressions!O15, 1), NA())</f>
        <v>#N/A</v>
      </c>
      <c r="O5" s="338" t="e">
        <f>IF(ISNUMBER(Regressions!Q15),ROUND(Regressions!Q15, 1), NA())</f>
        <v>#N/A</v>
      </c>
      <c r="P5" s="336" t="e">
        <f>IF(ISNUMBER(Regressions!R15),ROUND(Regressions!R15, 1), NA())</f>
        <v>#N/A</v>
      </c>
      <c r="Q5" s="214" t="e">
        <f>IF(ISNUMBER(Regressions!S15),ROUND(Regressions!S15, 1), NA())</f>
        <v>#N/A</v>
      </c>
      <c r="R5" s="337" t="e">
        <f>IF(ISNUMBER(Regressions!T15),ROUND(Regressions!T15, 1), NA())</f>
        <v>#N/A</v>
      </c>
      <c r="S5" s="236" t="e">
        <f>IF(ISNUMBER(Regressions!U15),ROUND(Regressions!U15, 1), NA())</f>
        <v>#N/A</v>
      </c>
      <c r="T5" s="215"/>
      <c r="U5" s="215"/>
      <c r="V5" s="215"/>
      <c r="W5" s="215"/>
      <c r="X5" s="215"/>
      <c r="Y5" s="215"/>
      <c r="Z5" s="215"/>
      <c r="AA5" s="215"/>
    </row>
    <row xmlns:x14ac="http://schemas.microsoft.com/office/spreadsheetml/2009/9/ac" r="6" x14ac:dyDescent="0.2">
      <c r="A6" s="333" t="str">
        <f>IF(ISBLANK(Regressions!A16), " ", Regressions!A16)</f>
        <v>China</v>
      </c>
      <c r="B6" s="334">
        <f>IF(ISBLANK(Regressions!B16), " ", Regressions!B16)</f>
        <v>2002</v>
      </c>
      <c r="C6" s="339" t="str">
        <f>IF(ISBLANK(Regressions!C16), " ", Regressions!C16)</f>
        <v>National</v>
      </c>
      <c r="D6" s="335">
        <f>IF(ISBLANK(Regressions!D16), " ", Regressions!D16)</f>
        <v>299744256</v>
      </c>
      <c r="E6" s="213" t="e">
        <f>IF(ISNUMBER(Regressions!E16),ROUND(Regressions!E16, 1), NA())</f>
        <v>#N/A</v>
      </c>
      <c r="F6" s="336" t="e">
        <f>IF(ISNUMBER(Regressions!F16),ROUND(Regressions!F16, 1), NA())</f>
        <v>#N/A</v>
      </c>
      <c r="G6" s="235" t="e">
        <f>IF(ISNUMBER(Regressions!G16),ROUND(Regressions!G16, 1), NA())</f>
        <v>#N/A</v>
      </c>
      <c r="H6" s="337" t="e">
        <f>IF(ISNUMBER(Regressions!H16),ROUND(Regressions!H16, 1), NA())</f>
        <v>#N/A</v>
      </c>
      <c r="I6" s="236" t="e">
        <f>IF(ISNUMBER(Regressions!I16),ROUND(Regressions!I16, 1), NA())</f>
        <v>#N/A</v>
      </c>
      <c r="J6" s="338" t="e">
        <f>IF(ISNUMBER(Regressions!K16),ROUND(Regressions!K16, 1), NA())</f>
        <v>#N/A</v>
      </c>
      <c r="K6" s="336" t="e">
        <f>IF(ISNUMBER(Regressions!L16),ROUND(Regressions!L16, 1), NA())</f>
        <v>#N/A</v>
      </c>
      <c r="L6" s="237" t="e">
        <f>IF(ISNUMBER(Regressions!M16),ROUND(Regressions!M16, 1), NA())</f>
        <v>#N/A</v>
      </c>
      <c r="M6" s="337" t="e">
        <f>IF(ISNUMBER(Regressions!N16),ROUND(Regressions!N16, 1), NA())</f>
        <v>#N/A</v>
      </c>
      <c r="N6" s="236" t="e">
        <f>IF(ISNUMBER(Regressions!O16),ROUND(Regressions!O16, 1), NA())</f>
        <v>#N/A</v>
      </c>
      <c r="O6" s="338" t="e">
        <f>IF(ISNUMBER(Regressions!Q16),ROUND(Regressions!Q16, 1), NA())</f>
        <v>#N/A</v>
      </c>
      <c r="P6" s="336" t="e">
        <f>IF(ISNUMBER(Regressions!R16),ROUND(Regressions!R16, 1), NA())</f>
        <v>#N/A</v>
      </c>
      <c r="Q6" s="214" t="e">
        <f>IF(ISNUMBER(Regressions!S16),ROUND(Regressions!S16, 1), NA())</f>
        <v>#N/A</v>
      </c>
      <c r="R6" s="337" t="e">
        <f>IF(ISNUMBER(Regressions!T16),ROUND(Regressions!T16, 1), NA())</f>
        <v>#N/A</v>
      </c>
      <c r="S6" s="236" t="e">
        <f>IF(ISNUMBER(Regressions!U16),ROUND(Regressions!U16, 1), NA())</f>
        <v>#N/A</v>
      </c>
      <c r="T6" s="215"/>
      <c r="U6" s="215"/>
      <c r="V6" s="215"/>
      <c r="W6" s="215"/>
      <c r="X6" s="215"/>
      <c r="Y6" s="215"/>
      <c r="Z6" s="215"/>
      <c r="AA6" s="215"/>
    </row>
    <row xmlns:x14ac="http://schemas.microsoft.com/office/spreadsheetml/2009/9/ac" r="7" x14ac:dyDescent="0.2">
      <c r="A7" s="333" t="str">
        <f>IF(ISBLANK(Regressions!A17), " ", Regressions!A17)</f>
        <v>China</v>
      </c>
      <c r="B7" s="334">
        <f>IF(ISBLANK(Regressions!B17), " ", Regressions!B17)</f>
        <v>2003</v>
      </c>
      <c r="C7" s="339" t="str">
        <f>IF(ISBLANK(Regressions!C17), " ", Regressions!C17)</f>
        <v>National</v>
      </c>
      <c r="D7" s="335">
        <f>IF(ISBLANK(Regressions!D17), " ", Regressions!D17)</f>
        <v>294789824</v>
      </c>
      <c r="E7" s="213" t="e">
        <f>IF(ISNUMBER(Regressions!E17),ROUND(Regressions!E17, 1), NA())</f>
        <v>#N/A</v>
      </c>
      <c r="F7" s="336" t="e">
        <f>IF(ISNUMBER(Regressions!F17),ROUND(Regressions!F17, 1), NA())</f>
        <v>#N/A</v>
      </c>
      <c r="G7" s="235" t="e">
        <f>IF(ISNUMBER(Regressions!G17),ROUND(Regressions!G17, 1), NA())</f>
        <v>#N/A</v>
      </c>
      <c r="H7" s="337" t="e">
        <f>IF(ISNUMBER(Regressions!H17),ROUND(Regressions!H17, 1), NA())</f>
        <v>#N/A</v>
      </c>
      <c r="I7" s="236" t="e">
        <f>IF(ISNUMBER(Regressions!I17),ROUND(Regressions!I17, 1), NA())</f>
        <v>#N/A</v>
      </c>
      <c r="J7" s="338" t="e">
        <f>IF(ISNUMBER(Regressions!K17),ROUND(Regressions!K17, 1), NA())</f>
        <v>#N/A</v>
      </c>
      <c r="K7" s="336" t="e">
        <f>IF(ISNUMBER(Regressions!L17),ROUND(Regressions!L17, 1), NA())</f>
        <v>#N/A</v>
      </c>
      <c r="L7" s="237" t="e">
        <f>IF(ISNUMBER(Regressions!M17),ROUND(Regressions!M17, 1), NA())</f>
        <v>#N/A</v>
      </c>
      <c r="M7" s="337" t="e">
        <f>IF(ISNUMBER(Regressions!N17),ROUND(Regressions!N17, 1), NA())</f>
        <v>#N/A</v>
      </c>
      <c r="N7" s="236" t="e">
        <f>IF(ISNUMBER(Regressions!O17),ROUND(Regressions!O17, 1), NA())</f>
        <v>#N/A</v>
      </c>
      <c r="O7" s="338" t="e">
        <f>IF(ISNUMBER(Regressions!Q17),ROUND(Regressions!Q17, 1), NA())</f>
        <v>#N/A</v>
      </c>
      <c r="P7" s="336" t="e">
        <f>IF(ISNUMBER(Regressions!R17),ROUND(Regressions!R17, 1), NA())</f>
        <v>#N/A</v>
      </c>
      <c r="Q7" s="214" t="e">
        <f>IF(ISNUMBER(Regressions!S17),ROUND(Regressions!S17, 1), NA())</f>
        <v>#N/A</v>
      </c>
      <c r="R7" s="337" t="e">
        <f>IF(ISNUMBER(Regressions!T17),ROUND(Regressions!T17, 1), NA())</f>
        <v>#N/A</v>
      </c>
      <c r="S7" s="236" t="e">
        <f>IF(ISNUMBER(Regressions!U17),ROUND(Regressions!U17, 1), NA())</f>
        <v>#N/A</v>
      </c>
      <c r="T7" s="215"/>
      <c r="U7" s="215"/>
      <c r="V7" s="215"/>
      <c r="W7" s="215"/>
      <c r="X7" s="215"/>
      <c r="Y7" s="215"/>
      <c r="Z7" s="215"/>
      <c r="AA7" s="215"/>
    </row>
    <row xmlns:x14ac="http://schemas.microsoft.com/office/spreadsheetml/2009/9/ac" r="8" x14ac:dyDescent="0.2">
      <c r="A8" s="333" t="str">
        <f>IF(ISBLANK(Regressions!A18), " ", Regressions!A18)</f>
        <v>China</v>
      </c>
      <c r="B8" s="334">
        <f>IF(ISBLANK(Regressions!B18), " ", Regressions!B18)</f>
        <v>2004</v>
      </c>
      <c r="C8" s="339" t="str">
        <f>IF(ISBLANK(Regressions!C18), " ", Regressions!C18)</f>
        <v>National</v>
      </c>
      <c r="D8" s="335">
        <f>IF(ISBLANK(Regressions!D18), " ", Regressions!D18)</f>
        <v>305992896</v>
      </c>
      <c r="E8" s="213" t="e">
        <f>IF(ISNUMBER(Regressions!E18),ROUND(Regressions!E18, 1), NA())</f>
        <v>#N/A</v>
      </c>
      <c r="F8" s="336" t="e">
        <f>IF(ISNUMBER(Regressions!F18),ROUND(Regressions!F18, 1), NA())</f>
        <v>#N/A</v>
      </c>
      <c r="G8" s="235" t="e">
        <f>IF(ISNUMBER(Regressions!G18),ROUND(Regressions!G18, 1), NA())</f>
        <v>#N/A</v>
      </c>
      <c r="H8" s="337" t="e">
        <f>IF(ISNUMBER(Regressions!H18),ROUND(Regressions!H18, 1), NA())</f>
        <v>#N/A</v>
      </c>
      <c r="I8" s="236" t="e">
        <f>IF(ISNUMBER(Regressions!I18),ROUND(Regressions!I18, 1), NA())</f>
        <v>#N/A</v>
      </c>
      <c r="J8" s="338" t="e">
        <f>IF(ISNUMBER(Regressions!K18),ROUND(Regressions!K18, 1), NA())</f>
        <v>#N/A</v>
      </c>
      <c r="K8" s="336" t="e">
        <f>IF(ISNUMBER(Regressions!L18),ROUND(Regressions!L18, 1), NA())</f>
        <v>#N/A</v>
      </c>
      <c r="L8" s="237" t="e">
        <f>IF(ISNUMBER(Regressions!M18),ROUND(Regressions!M18, 1), NA())</f>
        <v>#N/A</v>
      </c>
      <c r="M8" s="337" t="e">
        <f>IF(ISNUMBER(Regressions!N18),ROUND(Regressions!N18, 1), NA())</f>
        <v>#N/A</v>
      </c>
      <c r="N8" s="236" t="e">
        <f>IF(ISNUMBER(Regressions!O18),ROUND(Regressions!O18, 1), NA())</f>
        <v>#N/A</v>
      </c>
      <c r="O8" s="338" t="e">
        <f>IF(ISNUMBER(Regressions!Q18),ROUND(Regressions!Q18, 1), NA())</f>
        <v>#N/A</v>
      </c>
      <c r="P8" s="336" t="e">
        <f>IF(ISNUMBER(Regressions!R18),ROUND(Regressions!R18, 1), NA())</f>
        <v>#N/A</v>
      </c>
      <c r="Q8" s="214" t="e">
        <f>IF(ISNUMBER(Regressions!S18),ROUND(Regressions!S18, 1), NA())</f>
        <v>#N/A</v>
      </c>
      <c r="R8" s="337" t="e">
        <f>IF(ISNUMBER(Regressions!T18),ROUND(Regressions!T18, 1), NA())</f>
        <v>#N/A</v>
      </c>
      <c r="S8" s="236" t="e">
        <f>IF(ISNUMBER(Regressions!U18),ROUND(Regressions!U18, 1), NA())</f>
        <v>#N/A</v>
      </c>
      <c r="T8" s="215"/>
      <c r="U8" s="215"/>
      <c r="V8" s="215"/>
      <c r="W8" s="215"/>
      <c r="X8" s="215"/>
      <c r="Y8" s="215"/>
      <c r="Z8" s="215"/>
      <c r="AA8" s="215"/>
    </row>
    <row xmlns:x14ac="http://schemas.microsoft.com/office/spreadsheetml/2009/9/ac" r="9" x14ac:dyDescent="0.2">
      <c r="A9" s="333" t="str">
        <f>IF(ISBLANK(Regressions!A19), " ", Regressions!A19)</f>
        <v>China</v>
      </c>
      <c r="B9" s="334">
        <f>IF(ISBLANK(Regressions!B19), " ", Regressions!B19)</f>
        <v>2005</v>
      </c>
      <c r="C9" s="339" t="str">
        <f>IF(ISBLANK(Regressions!C19), " ", Regressions!C19)</f>
        <v>National</v>
      </c>
      <c r="D9" s="335">
        <f>IF(ISBLANK(Regressions!D19), " ", Regressions!D19)</f>
        <v>297321408</v>
      </c>
      <c r="E9" s="213" t="e">
        <f>IF(ISNUMBER(Regressions!E19),ROUND(Regressions!E19, 1), NA())</f>
        <v>#N/A</v>
      </c>
      <c r="F9" s="336">
        <f>IF(ISNUMBER(Regressions!F19),ROUND(Regressions!F19, 1), NA())</f>
        <v>96</v>
      </c>
      <c r="G9" s="235" t="e">
        <f>IF(ISNUMBER(Regressions!G19),ROUND(Regressions!G19, 1), NA())</f>
        <v>#N/A</v>
      </c>
      <c r="H9" s="337" t="e">
        <f>IF(ISNUMBER(Regressions!H19),ROUND(Regressions!H19, 1), NA())</f>
        <v>#N/A</v>
      </c>
      <c r="I9" s="236">
        <f>IF(ISNUMBER(Regressions!I19),ROUND(Regressions!I19, 1), NA())</f>
        <v>4</v>
      </c>
      <c r="J9" s="338" t="e">
        <f>IF(ISNUMBER(Regressions!K19),ROUND(Regressions!K19, 1), NA())</f>
        <v>#N/A</v>
      </c>
      <c r="K9" s="336">
        <f>IF(ISNUMBER(Regressions!L19),ROUND(Regressions!L19, 1), NA())</f>
        <v>58.1</v>
      </c>
      <c r="L9" s="237" t="e">
        <f>IF(ISNUMBER(Regressions!M19),ROUND(Regressions!M19, 1), NA())</f>
        <v>#N/A</v>
      </c>
      <c r="M9" s="337" t="e">
        <f>IF(ISNUMBER(Regressions!N19),ROUND(Regressions!N19, 1), NA())</f>
        <v>#N/A</v>
      </c>
      <c r="N9" s="236">
        <f>IF(ISNUMBER(Regressions!O19),ROUND(Regressions!O19, 1), NA())</f>
        <v>41.9</v>
      </c>
      <c r="O9" s="338" t="e">
        <f>IF(ISNUMBER(Regressions!Q19),ROUND(Regressions!Q19, 1), NA())</f>
        <v>#N/A</v>
      </c>
      <c r="P9" s="336" t="e">
        <f>IF(ISNUMBER(Regressions!R19),ROUND(Regressions!R19, 1), NA())</f>
        <v>#N/A</v>
      </c>
      <c r="Q9" s="214" t="e">
        <f>IF(ISNUMBER(Regressions!S19),ROUND(Regressions!S19, 1), NA())</f>
        <v>#N/A</v>
      </c>
      <c r="R9" s="337" t="e">
        <f>IF(ISNUMBER(Regressions!T19),ROUND(Regressions!T19, 1), NA())</f>
        <v>#N/A</v>
      </c>
      <c r="S9" s="236" t="e">
        <f>IF(ISNUMBER(Regressions!U19),ROUND(Regressions!U19, 1), NA())</f>
        <v>#N/A</v>
      </c>
    </row>
    <row xmlns:x14ac="http://schemas.microsoft.com/office/spreadsheetml/2009/9/ac" r="10" x14ac:dyDescent="0.2">
      <c r="A10" s="333" t="str">
        <f>IF(ISBLANK(Regressions!A20), " ", Regressions!A20)</f>
        <v>China</v>
      </c>
      <c r="B10" s="334">
        <f>IF(ISBLANK(Regressions!B20), " ", Regressions!B20)</f>
        <v>2006</v>
      </c>
      <c r="C10" s="339" t="str">
        <f>IF(ISBLANK(Regressions!C20), " ", Regressions!C20)</f>
        <v>National</v>
      </c>
      <c r="D10" s="335">
        <f>IF(ISBLANK(Regressions!D20), " ", Regressions!D20)</f>
        <v>287143936</v>
      </c>
      <c r="E10" s="213" t="e">
        <f>IF(ISNUMBER(Regressions!E20),ROUND(Regressions!E20, 1), NA())</f>
        <v>#N/A</v>
      </c>
      <c r="F10" s="336">
        <f>IF(ISNUMBER(Regressions!F20),ROUND(Regressions!F20, 1), NA())</f>
        <v>96</v>
      </c>
      <c r="G10" s="235" t="e">
        <f>IF(ISNUMBER(Regressions!G20),ROUND(Regressions!G20, 1), NA())</f>
        <v>#N/A</v>
      </c>
      <c r="H10" s="337" t="e">
        <f>IF(ISNUMBER(Regressions!H20),ROUND(Regressions!H20, 1), NA())</f>
        <v>#N/A</v>
      </c>
      <c r="I10" s="236">
        <f>IF(ISNUMBER(Regressions!I20),ROUND(Regressions!I20, 1), NA())</f>
        <v>4</v>
      </c>
      <c r="J10" s="338" t="e">
        <f>IF(ISNUMBER(Regressions!K20),ROUND(Regressions!K20, 1), NA())</f>
        <v>#N/A</v>
      </c>
      <c r="K10" s="336">
        <f>IF(ISNUMBER(Regressions!L20),ROUND(Regressions!L20, 1), NA())</f>
        <v>58.1</v>
      </c>
      <c r="L10" s="237" t="e">
        <f>IF(ISNUMBER(Regressions!M20),ROUND(Regressions!M20, 1), NA())</f>
        <v>#N/A</v>
      </c>
      <c r="M10" s="337" t="e">
        <f>IF(ISNUMBER(Regressions!N20),ROUND(Regressions!N20, 1), NA())</f>
        <v>#N/A</v>
      </c>
      <c r="N10" s="236">
        <f>IF(ISNUMBER(Regressions!O20),ROUND(Regressions!O20, 1), NA())</f>
        <v>41.9</v>
      </c>
      <c r="O10" s="338" t="e">
        <f>IF(ISNUMBER(Regressions!Q20),ROUND(Regressions!Q20, 1), NA())</f>
        <v>#N/A</v>
      </c>
      <c r="P10" s="336" t="e">
        <f>IF(ISNUMBER(Regressions!R20),ROUND(Regressions!R20, 1), NA())</f>
        <v>#N/A</v>
      </c>
      <c r="Q10" s="214" t="e">
        <f>IF(ISNUMBER(Regressions!S20),ROUND(Regressions!S20, 1), NA())</f>
        <v>#N/A</v>
      </c>
      <c r="R10" s="337" t="e">
        <f>IF(ISNUMBER(Regressions!T20),ROUND(Regressions!T20, 1), NA())</f>
        <v>#N/A</v>
      </c>
      <c r="S10" s="236" t="e">
        <f>IF(ISNUMBER(Regressions!U20),ROUND(Regressions!U20, 1), NA())</f>
        <v>#N/A</v>
      </c>
    </row>
    <row xmlns:x14ac="http://schemas.microsoft.com/office/spreadsheetml/2009/9/ac" r="11" x14ac:dyDescent="0.2">
      <c r="A11" s="333" t="str">
        <f>IF(ISBLANK(Regressions!A21), " ", Regressions!A21)</f>
        <v>China</v>
      </c>
      <c r="B11" s="334">
        <f>IF(ISBLANK(Regressions!B21), " ", Regressions!B21)</f>
        <v>2007</v>
      </c>
      <c r="C11" s="339" t="str">
        <f>IF(ISBLANK(Regressions!C21), " ", Regressions!C21)</f>
        <v>National</v>
      </c>
      <c r="D11" s="335">
        <f>IF(ISBLANK(Regressions!D21), " ", Regressions!D21)</f>
        <v>278079936</v>
      </c>
      <c r="E11" s="213" t="e">
        <f>IF(ISNUMBER(Regressions!E21),ROUND(Regressions!E21, 1), NA())</f>
        <v>#N/A</v>
      </c>
      <c r="F11" s="336">
        <f>IF(ISNUMBER(Regressions!F21),ROUND(Regressions!F21, 1), NA())</f>
        <v>96</v>
      </c>
      <c r="G11" s="235" t="e">
        <f>IF(ISNUMBER(Regressions!G21),ROUND(Regressions!G21, 1), NA())</f>
        <v>#N/A</v>
      </c>
      <c r="H11" s="337" t="e">
        <f>IF(ISNUMBER(Regressions!H21),ROUND(Regressions!H21, 1), NA())</f>
        <v>#N/A</v>
      </c>
      <c r="I11" s="236">
        <f>IF(ISNUMBER(Regressions!I21),ROUND(Regressions!I21, 1), NA())</f>
        <v>4</v>
      </c>
      <c r="J11" s="338" t="e">
        <f>IF(ISNUMBER(Regressions!K21),ROUND(Regressions!K21, 1), NA())</f>
        <v>#N/A</v>
      </c>
      <c r="K11" s="336">
        <f>IF(ISNUMBER(Regressions!L21),ROUND(Regressions!L21, 1), NA())</f>
        <v>58.1</v>
      </c>
      <c r="L11" s="237" t="e">
        <f>IF(ISNUMBER(Regressions!M21),ROUND(Regressions!M21, 1), NA())</f>
        <v>#N/A</v>
      </c>
      <c r="M11" s="337" t="e">
        <f>IF(ISNUMBER(Regressions!N21),ROUND(Regressions!N21, 1), NA())</f>
        <v>#N/A</v>
      </c>
      <c r="N11" s="236">
        <f>IF(ISNUMBER(Regressions!O21),ROUND(Regressions!O21, 1), NA())</f>
        <v>41.9</v>
      </c>
      <c r="O11" s="338" t="e">
        <f>IF(ISNUMBER(Regressions!Q21),ROUND(Regressions!Q21, 1), NA())</f>
        <v>#N/A</v>
      </c>
      <c r="P11" s="336" t="e">
        <f>IF(ISNUMBER(Regressions!R21),ROUND(Regressions!R21, 1), NA())</f>
        <v>#N/A</v>
      </c>
      <c r="Q11" s="214" t="e">
        <f>IF(ISNUMBER(Regressions!S21),ROUND(Regressions!S21, 1), NA())</f>
        <v>#N/A</v>
      </c>
      <c r="R11" s="337" t="e">
        <f>IF(ISNUMBER(Regressions!T21),ROUND(Regressions!T21, 1), NA())</f>
        <v>#N/A</v>
      </c>
      <c r="S11" s="236" t="e">
        <f>IF(ISNUMBER(Regressions!U21),ROUND(Regressions!U21, 1), NA())</f>
        <v>#N/A</v>
      </c>
    </row>
    <row xmlns:x14ac="http://schemas.microsoft.com/office/spreadsheetml/2009/9/ac" r="12" x14ac:dyDescent="0.2">
      <c r="A12" s="333" t="str">
        <f>IF(ISBLANK(Regressions!A22), " ", Regressions!A22)</f>
        <v>China</v>
      </c>
      <c r="B12" s="334">
        <f>IF(ISBLANK(Regressions!B22), " ", Regressions!B22)</f>
        <v>2008</v>
      </c>
      <c r="C12" s="339" t="str">
        <f>IF(ISBLANK(Regressions!C22), " ", Regressions!C22)</f>
        <v>National</v>
      </c>
      <c r="D12" s="335">
        <f>IF(ISBLANK(Regressions!D22), " ", Regressions!D22)</f>
        <v>268574048</v>
      </c>
      <c r="E12" s="213" t="e">
        <f>IF(ISNUMBER(Regressions!E22),ROUND(Regressions!E22, 1), NA())</f>
        <v>#N/A</v>
      </c>
      <c r="F12" s="336">
        <f>IF(ISNUMBER(Regressions!F22),ROUND(Regressions!F22, 1), NA())</f>
        <v>96</v>
      </c>
      <c r="G12" s="235" t="e">
        <f>IF(ISNUMBER(Regressions!G22),ROUND(Regressions!G22, 1), NA())</f>
        <v>#N/A</v>
      </c>
      <c r="H12" s="337" t="e">
        <f>IF(ISNUMBER(Regressions!H22),ROUND(Regressions!H22, 1), NA())</f>
        <v>#N/A</v>
      </c>
      <c r="I12" s="236">
        <f>IF(ISNUMBER(Regressions!I22),ROUND(Regressions!I22, 1), NA())</f>
        <v>4</v>
      </c>
      <c r="J12" s="338" t="e">
        <f>IF(ISNUMBER(Regressions!K22),ROUND(Regressions!K22, 1), NA())</f>
        <v>#N/A</v>
      </c>
      <c r="K12" s="336">
        <f>IF(ISNUMBER(Regressions!L22),ROUND(Regressions!L22, 1), NA())</f>
        <v>58.1</v>
      </c>
      <c r="L12" s="237" t="e">
        <f>IF(ISNUMBER(Regressions!M22),ROUND(Regressions!M22, 1), NA())</f>
        <v>#N/A</v>
      </c>
      <c r="M12" s="337" t="e">
        <f>IF(ISNUMBER(Regressions!N22),ROUND(Regressions!N22, 1), NA())</f>
        <v>#N/A</v>
      </c>
      <c r="N12" s="236">
        <f>IF(ISNUMBER(Regressions!O22),ROUND(Regressions!O22, 1), NA())</f>
        <v>41.9</v>
      </c>
      <c r="O12" s="338" t="e">
        <f>IF(ISNUMBER(Regressions!Q22),ROUND(Regressions!Q22, 1), NA())</f>
        <v>#N/A</v>
      </c>
      <c r="P12" s="336" t="e">
        <f>IF(ISNUMBER(Regressions!R22),ROUND(Regressions!R22, 1), NA())</f>
        <v>#N/A</v>
      </c>
      <c r="Q12" s="214" t="e">
        <f>IF(ISNUMBER(Regressions!S22),ROUND(Regressions!S22, 1), NA())</f>
        <v>#N/A</v>
      </c>
      <c r="R12" s="337" t="e">
        <f>IF(ISNUMBER(Regressions!T22),ROUND(Regressions!T22, 1), NA())</f>
        <v>#N/A</v>
      </c>
      <c r="S12" s="236" t="e">
        <f>IF(ISNUMBER(Regressions!U22),ROUND(Regressions!U22, 1), NA())</f>
        <v>#N/A</v>
      </c>
    </row>
    <row xmlns:x14ac="http://schemas.microsoft.com/office/spreadsheetml/2009/9/ac" r="13" x14ac:dyDescent="0.2">
      <c r="A13" s="333" t="str">
        <f>IF(ISBLANK(Regressions!A23), " ", Regressions!A23)</f>
        <v>China</v>
      </c>
      <c r="B13" s="334">
        <f>IF(ISBLANK(Regressions!B23), " ", Regressions!B23)</f>
        <v>2009</v>
      </c>
      <c r="C13" s="339" t="str">
        <f>IF(ISBLANK(Regressions!C23), " ", Regressions!C23)</f>
        <v>National</v>
      </c>
      <c r="D13" s="335">
        <f>IF(ISBLANK(Regressions!D23), " ", Regressions!D23)</f>
        <v>258311008</v>
      </c>
      <c r="E13" s="213" t="e">
        <f>IF(ISNUMBER(Regressions!E23),ROUND(Regressions!E23, 1), NA())</f>
        <v>#N/A</v>
      </c>
      <c r="F13" s="336">
        <f>IF(ISNUMBER(Regressions!F23),ROUND(Regressions!F23, 1), NA())</f>
        <v>96</v>
      </c>
      <c r="G13" s="235" t="e">
        <f>IF(ISNUMBER(Regressions!G23),ROUND(Regressions!G23, 1), NA())</f>
        <v>#N/A</v>
      </c>
      <c r="H13" s="337" t="e">
        <f>IF(ISNUMBER(Regressions!H23),ROUND(Regressions!H23, 1), NA())</f>
        <v>#N/A</v>
      </c>
      <c r="I13" s="236">
        <f>IF(ISNUMBER(Regressions!I23),ROUND(Regressions!I23, 1), NA())</f>
        <v>4</v>
      </c>
      <c r="J13" s="338" t="e">
        <f>IF(ISNUMBER(Regressions!K23),ROUND(Regressions!K23, 1), NA())</f>
        <v>#N/A</v>
      </c>
      <c r="K13" s="336">
        <f>IF(ISNUMBER(Regressions!L23),ROUND(Regressions!L23, 1), NA())</f>
        <v>58.1</v>
      </c>
      <c r="L13" s="237" t="e">
        <f>IF(ISNUMBER(Regressions!M23),ROUND(Regressions!M23, 1), NA())</f>
        <v>#N/A</v>
      </c>
      <c r="M13" s="337" t="e">
        <f>IF(ISNUMBER(Regressions!N23),ROUND(Regressions!N23, 1), NA())</f>
        <v>#N/A</v>
      </c>
      <c r="N13" s="236">
        <f>IF(ISNUMBER(Regressions!O23),ROUND(Regressions!O23, 1), NA())</f>
        <v>41.9</v>
      </c>
      <c r="O13" s="338" t="e">
        <f>IF(ISNUMBER(Regressions!Q23),ROUND(Regressions!Q23, 1), NA())</f>
        <v>#N/A</v>
      </c>
      <c r="P13" s="336" t="e">
        <f>IF(ISNUMBER(Regressions!R23),ROUND(Regressions!R23, 1), NA())</f>
        <v>#N/A</v>
      </c>
      <c r="Q13" s="214" t="e">
        <f>IF(ISNUMBER(Regressions!S23),ROUND(Regressions!S23, 1), NA())</f>
        <v>#N/A</v>
      </c>
      <c r="R13" s="337" t="e">
        <f>IF(ISNUMBER(Regressions!T23),ROUND(Regressions!T23, 1), NA())</f>
        <v>#N/A</v>
      </c>
      <c r="S13" s="236" t="e">
        <f>IF(ISNUMBER(Regressions!U23),ROUND(Regressions!U23, 1), NA())</f>
        <v>#N/A</v>
      </c>
    </row>
    <row xmlns:x14ac="http://schemas.microsoft.com/office/spreadsheetml/2009/9/ac" r="14" x14ac:dyDescent="0.2">
      <c r="A14" s="333" t="str">
        <f>IF(ISBLANK(Regressions!A24), " ", Regressions!A24)</f>
        <v>China</v>
      </c>
      <c r="B14" s="334">
        <f>IF(ISBLANK(Regressions!B24), " ", Regressions!B24)</f>
        <v>2010</v>
      </c>
      <c r="C14" s="339" t="str">
        <f>IF(ISBLANK(Regressions!C24), " ", Regressions!C24)</f>
        <v>National</v>
      </c>
      <c r="D14" s="335">
        <f>IF(ISBLANK(Regressions!D24), " ", Regressions!D24)</f>
        <v>253477312</v>
      </c>
      <c r="E14" s="213" t="e">
        <f>IF(ISNUMBER(Regressions!E24),ROUND(Regressions!E24, 1), NA())</f>
        <v>#N/A</v>
      </c>
      <c r="F14" s="336">
        <f>IF(ISNUMBER(Regressions!F24),ROUND(Regressions!F24, 1), NA())</f>
        <v>96.4</v>
      </c>
      <c r="G14" s="235" t="e">
        <f>IF(ISNUMBER(Regressions!G24),ROUND(Regressions!G24, 1), NA())</f>
        <v>#N/A</v>
      </c>
      <c r="H14" s="337" t="e">
        <f>IF(ISNUMBER(Regressions!H24),ROUND(Regressions!H24, 1), NA())</f>
        <v>#N/A</v>
      </c>
      <c r="I14" s="236">
        <f>IF(ISNUMBER(Regressions!I24),ROUND(Regressions!I24, 1), NA())</f>
        <v>3.6</v>
      </c>
      <c r="J14" s="338">
        <f>IF(ISNUMBER(Regressions!K24),ROUND(Regressions!K24, 1), NA())</f>
        <v>99</v>
      </c>
      <c r="K14" s="336">
        <f>IF(ISNUMBER(Regressions!L24),ROUND(Regressions!L24, 1), NA())</f>
        <v>58.1</v>
      </c>
      <c r="L14" s="237" t="e">
        <f>IF(ISNUMBER(Regressions!M24),ROUND(Regressions!M24, 1), NA())</f>
        <v>#N/A</v>
      </c>
      <c r="M14" s="337" t="e">
        <f>IF(ISNUMBER(Regressions!N24),ROUND(Regressions!N24, 1), NA())</f>
        <v>#N/A</v>
      </c>
      <c r="N14" s="236">
        <f>IF(ISNUMBER(Regressions!O24),ROUND(Regressions!O24, 1), NA())</f>
        <v>41.9</v>
      </c>
      <c r="O14" s="338" t="e">
        <f>IF(ISNUMBER(Regressions!Q24),ROUND(Regressions!Q24, 1), NA())</f>
        <v>#N/A</v>
      </c>
      <c r="P14" s="336" t="e">
        <f>IF(ISNUMBER(Regressions!R24),ROUND(Regressions!R24, 1), NA())</f>
        <v>#N/A</v>
      </c>
      <c r="Q14" s="214" t="e">
        <f>IF(ISNUMBER(Regressions!S24),ROUND(Regressions!S24, 1), NA())</f>
        <v>#N/A</v>
      </c>
      <c r="R14" s="337" t="e">
        <f>IF(ISNUMBER(Regressions!T24),ROUND(Regressions!T24, 1), NA())</f>
        <v>#N/A</v>
      </c>
      <c r="S14" s="236" t="e">
        <f>IF(ISNUMBER(Regressions!U24),ROUND(Regressions!U24, 1), NA())</f>
        <v>#N/A</v>
      </c>
    </row>
    <row xmlns:x14ac="http://schemas.microsoft.com/office/spreadsheetml/2009/9/ac" r="15" x14ac:dyDescent="0.2">
      <c r="A15" s="333" t="str">
        <f>IF(ISBLANK(Regressions!A25), " ", Regressions!A25)</f>
        <v>China</v>
      </c>
      <c r="B15" s="334">
        <f>IF(ISBLANK(Regressions!B25), " ", Regressions!B25)</f>
        <v>2011</v>
      </c>
      <c r="C15" s="339" t="str">
        <f>IF(ISBLANK(Regressions!C25), " ", Regressions!C25)</f>
        <v>National</v>
      </c>
      <c r="D15" s="335">
        <f>IF(ISBLANK(Regressions!D25), " ", Regressions!D25)</f>
        <v>250550992</v>
      </c>
      <c r="E15" s="213" t="e">
        <f>IF(ISNUMBER(Regressions!E25),ROUND(Regressions!E25, 1), NA())</f>
        <v>#N/A</v>
      </c>
      <c r="F15" s="336">
        <f>IF(ISNUMBER(Regressions!F25),ROUND(Regressions!F25, 1), NA())</f>
        <v>96.7</v>
      </c>
      <c r="G15" s="235" t="e">
        <f>IF(ISNUMBER(Regressions!G25),ROUND(Regressions!G25, 1), NA())</f>
        <v>#N/A</v>
      </c>
      <c r="H15" s="337" t="e">
        <f>IF(ISNUMBER(Regressions!H25),ROUND(Regressions!H25, 1), NA())</f>
        <v>#N/A</v>
      </c>
      <c r="I15" s="236">
        <f>IF(ISNUMBER(Regressions!I25),ROUND(Regressions!I25, 1), NA())</f>
        <v>3.3</v>
      </c>
      <c r="J15" s="338">
        <f>IF(ISNUMBER(Regressions!K25),ROUND(Regressions!K25, 1), NA())</f>
        <v>99</v>
      </c>
      <c r="K15" s="336">
        <f>IF(ISNUMBER(Regressions!L25),ROUND(Regressions!L25, 1), NA())</f>
        <v>58.1</v>
      </c>
      <c r="L15" s="237" t="e">
        <f>IF(ISNUMBER(Regressions!M25),ROUND(Regressions!M25, 1), NA())</f>
        <v>#N/A</v>
      </c>
      <c r="M15" s="337" t="e">
        <f>IF(ISNUMBER(Regressions!N25),ROUND(Regressions!N25, 1), NA())</f>
        <v>#N/A</v>
      </c>
      <c r="N15" s="236">
        <f>IF(ISNUMBER(Regressions!O25),ROUND(Regressions!O25, 1), NA())</f>
        <v>41.9</v>
      </c>
      <c r="O15" s="338" t="e">
        <f>IF(ISNUMBER(Regressions!Q25),ROUND(Regressions!Q25, 1), NA())</f>
        <v>#N/A</v>
      </c>
      <c r="P15" s="336" t="e">
        <f>IF(ISNUMBER(Regressions!R25),ROUND(Regressions!R25, 1), NA())</f>
        <v>#N/A</v>
      </c>
      <c r="Q15" s="214" t="e">
        <f>IF(ISNUMBER(Regressions!S25),ROUND(Regressions!S25, 1), NA())</f>
        <v>#N/A</v>
      </c>
      <c r="R15" s="337" t="e">
        <f>IF(ISNUMBER(Regressions!T25),ROUND(Regressions!T25, 1), NA())</f>
        <v>#N/A</v>
      </c>
      <c r="S15" s="236" t="e">
        <f>IF(ISNUMBER(Regressions!U25),ROUND(Regressions!U25, 1), NA())</f>
        <v>#N/A</v>
      </c>
    </row>
    <row xmlns:x14ac="http://schemas.microsoft.com/office/spreadsheetml/2009/9/ac" r="16" x14ac:dyDescent="0.2">
      <c r="A16" s="333" t="str">
        <f>IF(ISBLANK(Regressions!A26), " ", Regressions!A26)</f>
        <v>China</v>
      </c>
      <c r="B16" s="334">
        <f>IF(ISBLANK(Regressions!B26), " ", Regressions!B26)</f>
        <v>2012</v>
      </c>
      <c r="C16" s="339" t="str">
        <f>IF(ISBLANK(Regressions!C26), " ", Regressions!C26)</f>
        <v>National</v>
      </c>
      <c r="D16" s="335">
        <f>IF(ISBLANK(Regressions!D26), " ", Regressions!D26)</f>
        <v>249000624</v>
      </c>
      <c r="E16" s="213" t="e">
        <f>IF(ISNUMBER(Regressions!E26),ROUND(Regressions!E26, 1), NA())</f>
        <v>#N/A</v>
      </c>
      <c r="F16" s="336">
        <f>IF(ISNUMBER(Regressions!F26),ROUND(Regressions!F26, 1), NA())</f>
        <v>97</v>
      </c>
      <c r="G16" s="235" t="e">
        <f>IF(ISNUMBER(Regressions!G26),ROUND(Regressions!G26, 1), NA())</f>
        <v>#N/A</v>
      </c>
      <c r="H16" s="337" t="e">
        <f>IF(ISNUMBER(Regressions!H26),ROUND(Regressions!H26, 1), NA())</f>
        <v>#N/A</v>
      </c>
      <c r="I16" s="236">
        <f>IF(ISNUMBER(Regressions!I26),ROUND(Regressions!I26, 1), NA())</f>
        <v>3</v>
      </c>
      <c r="J16" s="338">
        <f>IF(ISNUMBER(Regressions!K26),ROUND(Regressions!K26, 1), NA())</f>
        <v>99</v>
      </c>
      <c r="K16" s="336">
        <f>IF(ISNUMBER(Regressions!L26),ROUND(Regressions!L26, 1), NA())</f>
        <v>58.1</v>
      </c>
      <c r="L16" s="237" t="e">
        <f>IF(ISNUMBER(Regressions!M26),ROUND(Regressions!M26, 1), NA())</f>
        <v>#N/A</v>
      </c>
      <c r="M16" s="337" t="e">
        <f>IF(ISNUMBER(Regressions!N26),ROUND(Regressions!N26, 1), NA())</f>
        <v>#N/A</v>
      </c>
      <c r="N16" s="236">
        <f>IF(ISNUMBER(Regressions!O26),ROUND(Regressions!O26, 1), NA())</f>
        <v>41.9</v>
      </c>
      <c r="O16" s="338">
        <f>IF(ISNUMBER(Regressions!Q26),ROUND(Regressions!Q26, 1), NA())</f>
        <v>97.7</v>
      </c>
      <c r="P16" s="336" t="e">
        <f>IF(ISNUMBER(Regressions!R26),ROUND(Regressions!R26, 1), NA())</f>
        <v>#N/A</v>
      </c>
      <c r="Q16" s="214" t="e">
        <f>IF(ISNUMBER(Regressions!S26),ROUND(Regressions!S26, 1), NA())</f>
        <v>#N/A</v>
      </c>
      <c r="R16" s="337" t="e">
        <f>IF(ISNUMBER(Regressions!T26),ROUND(Regressions!T26, 1), NA())</f>
        <v>#N/A</v>
      </c>
      <c r="S16" s="236">
        <f>IF(ISNUMBER(Regressions!U26),ROUND(Regressions!U26, 1), NA())</f>
        <v>2.2999999999999998</v>
      </c>
    </row>
    <row xmlns:x14ac="http://schemas.microsoft.com/office/spreadsheetml/2009/9/ac" r="17" x14ac:dyDescent="0.2">
      <c r="A17" s="333" t="str">
        <f>IF(ISBLANK(Regressions!A27), " ", Regressions!A27)</f>
        <v>China</v>
      </c>
      <c r="B17" s="334">
        <f>IF(ISBLANK(Regressions!B27), " ", Regressions!B27)</f>
        <v>2013</v>
      </c>
      <c r="C17" s="339" t="str">
        <f>IF(ISBLANK(Regressions!C27), " ", Regressions!C27)</f>
        <v>National</v>
      </c>
      <c r="D17" s="335">
        <f>IF(ISBLANK(Regressions!D27), " ", Regressions!D27)</f>
        <v>248418064</v>
      </c>
      <c r="E17" s="213" t="e">
        <f>IF(ISNUMBER(Regressions!E27),ROUND(Regressions!E27, 1), NA())</f>
        <v>#N/A</v>
      </c>
      <c r="F17" s="336">
        <f>IF(ISNUMBER(Regressions!F27),ROUND(Regressions!F27, 1), NA())</f>
        <v>97.3</v>
      </c>
      <c r="G17" s="235" t="e">
        <f>IF(ISNUMBER(Regressions!G27),ROUND(Regressions!G27, 1), NA())</f>
        <v>#N/A</v>
      </c>
      <c r="H17" s="337" t="e">
        <f>IF(ISNUMBER(Regressions!H27),ROUND(Regressions!H27, 1), NA())</f>
        <v>#N/A</v>
      </c>
      <c r="I17" s="236">
        <f>IF(ISNUMBER(Regressions!I27),ROUND(Regressions!I27, 1), NA())</f>
        <v>2.7</v>
      </c>
      <c r="J17" s="338">
        <f>IF(ISNUMBER(Regressions!K27),ROUND(Regressions!K27, 1), NA())</f>
        <v>99</v>
      </c>
      <c r="K17" s="336">
        <f>IF(ISNUMBER(Regressions!L27),ROUND(Regressions!L27, 1), NA())</f>
        <v>58.1</v>
      </c>
      <c r="L17" s="237" t="e">
        <f>IF(ISNUMBER(Regressions!M27),ROUND(Regressions!M27, 1), NA())</f>
        <v>#N/A</v>
      </c>
      <c r="M17" s="337" t="e">
        <f>IF(ISNUMBER(Regressions!N27),ROUND(Regressions!N27, 1), NA())</f>
        <v>#N/A</v>
      </c>
      <c r="N17" s="236">
        <f>IF(ISNUMBER(Regressions!O27),ROUND(Regressions!O27, 1), NA())</f>
        <v>41.9</v>
      </c>
      <c r="O17" s="338">
        <f>IF(ISNUMBER(Regressions!Q27),ROUND(Regressions!Q27, 1), NA())</f>
        <v>97.7</v>
      </c>
      <c r="P17" s="336" t="e">
        <f>IF(ISNUMBER(Regressions!R27),ROUND(Regressions!R27, 1), NA())</f>
        <v>#N/A</v>
      </c>
      <c r="Q17" s="214" t="e">
        <f>IF(ISNUMBER(Regressions!S27),ROUND(Regressions!S27, 1), NA())</f>
        <v>#N/A</v>
      </c>
      <c r="R17" s="337" t="e">
        <f>IF(ISNUMBER(Regressions!T27),ROUND(Regressions!T27, 1), NA())</f>
        <v>#N/A</v>
      </c>
      <c r="S17" s="236">
        <f>IF(ISNUMBER(Regressions!U27),ROUND(Regressions!U27, 1), NA())</f>
        <v>2.2999999999999998</v>
      </c>
    </row>
    <row xmlns:x14ac="http://schemas.microsoft.com/office/spreadsheetml/2009/9/ac" r="18" x14ac:dyDescent="0.2">
      <c r="A18" s="333" t="str">
        <f>IF(ISBLANK(Regressions!A28), " ", Regressions!A28)</f>
        <v>China</v>
      </c>
      <c r="B18" s="334">
        <f>IF(ISBLANK(Regressions!B28), " ", Regressions!B28)</f>
        <v>2014</v>
      </c>
      <c r="C18" s="339" t="str">
        <f>IF(ISBLANK(Regressions!C28), " ", Regressions!C28)</f>
        <v>National</v>
      </c>
      <c r="D18" s="335">
        <f>IF(ISBLANK(Regressions!D28), " ", Regressions!D28)</f>
        <v>248213504</v>
      </c>
      <c r="E18" s="213" t="e">
        <f>IF(ISNUMBER(Regressions!E28),ROUND(Regressions!E28, 1), NA())</f>
        <v>#N/A</v>
      </c>
      <c r="F18" s="336">
        <f>IF(ISNUMBER(Regressions!F28),ROUND(Regressions!F28, 1), NA())</f>
        <v>97.7</v>
      </c>
      <c r="G18" s="235" t="e">
        <f>IF(ISNUMBER(Regressions!G28),ROUND(Regressions!G28, 1), NA())</f>
        <v>#N/A</v>
      </c>
      <c r="H18" s="337" t="e">
        <f>IF(ISNUMBER(Regressions!H28),ROUND(Regressions!H28, 1), NA())</f>
        <v>#N/A</v>
      </c>
      <c r="I18" s="236">
        <f>IF(ISNUMBER(Regressions!I28),ROUND(Regressions!I28, 1), NA())</f>
        <v>2.2999999999999998</v>
      </c>
      <c r="J18" s="338">
        <f>IF(ISNUMBER(Regressions!K28),ROUND(Regressions!K28, 1), NA())</f>
        <v>99</v>
      </c>
      <c r="K18" s="336">
        <f>IF(ISNUMBER(Regressions!L28),ROUND(Regressions!L28, 1), NA())</f>
        <v>58.1</v>
      </c>
      <c r="L18" s="237" t="e">
        <f>IF(ISNUMBER(Regressions!M28),ROUND(Regressions!M28, 1), NA())</f>
        <v>#N/A</v>
      </c>
      <c r="M18" s="337" t="e">
        <f>IF(ISNUMBER(Regressions!N28),ROUND(Regressions!N28, 1), NA())</f>
        <v>#N/A</v>
      </c>
      <c r="N18" s="236">
        <f>IF(ISNUMBER(Regressions!O28),ROUND(Regressions!O28, 1), NA())</f>
        <v>41.9</v>
      </c>
      <c r="O18" s="338">
        <f>IF(ISNUMBER(Regressions!Q28),ROUND(Regressions!Q28, 1), NA())</f>
        <v>97.7</v>
      </c>
      <c r="P18" s="336" t="e">
        <f>IF(ISNUMBER(Regressions!R28),ROUND(Regressions!R28, 1), NA())</f>
        <v>#N/A</v>
      </c>
      <c r="Q18" s="214" t="e">
        <f>IF(ISNUMBER(Regressions!S28),ROUND(Regressions!S28, 1), NA())</f>
        <v>#N/A</v>
      </c>
      <c r="R18" s="337" t="e">
        <f>IF(ISNUMBER(Regressions!T28),ROUND(Regressions!T28, 1), NA())</f>
        <v>#N/A</v>
      </c>
      <c r="S18" s="236">
        <f>IF(ISNUMBER(Regressions!U28),ROUND(Regressions!U28, 1), NA())</f>
        <v>2.2999999999999998</v>
      </c>
    </row>
    <row xmlns:x14ac="http://schemas.microsoft.com/office/spreadsheetml/2009/9/ac" r="19" x14ac:dyDescent="0.2">
      <c r="A19" s="333" t="str">
        <f>IF(ISBLANK(Regressions!A29), " ", Regressions!A29)</f>
        <v>China</v>
      </c>
      <c r="B19" s="334">
        <f>IF(ISBLANK(Regressions!B29), " ", Regressions!B29)</f>
        <v>2015</v>
      </c>
      <c r="C19" s="339" t="str">
        <f>IF(ISBLANK(Regressions!C29), " ", Regressions!C29)</f>
        <v>National</v>
      </c>
      <c r="D19" s="335">
        <f>IF(ISBLANK(Regressions!D29), " ", Regressions!D29)</f>
        <v>248573616</v>
      </c>
      <c r="E19" s="213" t="e">
        <f>IF(ISNUMBER(Regressions!E29),ROUND(Regressions!E29, 1), NA())</f>
        <v>#N/A</v>
      </c>
      <c r="F19" s="336">
        <f>IF(ISNUMBER(Regressions!F29),ROUND(Regressions!F29, 1), NA())</f>
        <v>98</v>
      </c>
      <c r="G19" s="235" t="e">
        <f>IF(ISNUMBER(Regressions!G29),ROUND(Regressions!G29, 1), NA())</f>
        <v>#N/A</v>
      </c>
      <c r="H19" s="337" t="e">
        <f>IF(ISNUMBER(Regressions!H29),ROUND(Regressions!H29, 1), NA())</f>
        <v>#N/A</v>
      </c>
      <c r="I19" s="236">
        <f>IF(ISNUMBER(Regressions!I29),ROUND(Regressions!I29, 1), NA())</f>
        <v>2</v>
      </c>
      <c r="J19" s="338">
        <f>IF(ISNUMBER(Regressions!K29),ROUND(Regressions!K29, 1), NA())</f>
        <v>99</v>
      </c>
      <c r="K19" s="336">
        <f>IF(ISNUMBER(Regressions!L29),ROUND(Regressions!L29, 1), NA())</f>
        <v>58.1</v>
      </c>
      <c r="L19" s="237" t="e">
        <f>IF(ISNUMBER(Regressions!M29),ROUND(Regressions!M29, 1), NA())</f>
        <v>#N/A</v>
      </c>
      <c r="M19" s="337" t="e">
        <f>IF(ISNUMBER(Regressions!N29),ROUND(Regressions!N29, 1), NA())</f>
        <v>#N/A</v>
      </c>
      <c r="N19" s="236">
        <f>IF(ISNUMBER(Regressions!O29),ROUND(Regressions!O29, 1), NA())</f>
        <v>41.9</v>
      </c>
      <c r="O19" s="338">
        <f>IF(ISNUMBER(Regressions!Q29),ROUND(Regressions!Q29, 1), NA())</f>
        <v>97.7</v>
      </c>
      <c r="P19" s="336" t="e">
        <f>IF(ISNUMBER(Regressions!R29),ROUND(Regressions!R29, 1), NA())</f>
        <v>#N/A</v>
      </c>
      <c r="Q19" s="214" t="e">
        <f>IF(ISNUMBER(Regressions!S29),ROUND(Regressions!S29, 1), NA())</f>
        <v>#N/A</v>
      </c>
      <c r="R19" s="337" t="e">
        <f>IF(ISNUMBER(Regressions!T29),ROUND(Regressions!T29, 1), NA())</f>
        <v>#N/A</v>
      </c>
      <c r="S19" s="236">
        <f>IF(ISNUMBER(Regressions!U29),ROUND(Regressions!U29, 1), NA())</f>
        <v>2.2999999999999998</v>
      </c>
    </row>
    <row xmlns:x14ac="http://schemas.microsoft.com/office/spreadsheetml/2009/9/ac" r="20" x14ac:dyDescent="0.2">
      <c r="A20" s="333" t="str">
        <f>IF(ISBLANK(Regressions!A30), " ", Regressions!A30)</f>
        <v>China</v>
      </c>
      <c r="B20" s="334">
        <f>IF(ISBLANK(Regressions!B30), " ", Regressions!B30)</f>
        <v>2016</v>
      </c>
      <c r="C20" s="339" t="str">
        <f>IF(ISBLANK(Regressions!C30), " ", Regressions!C30)</f>
        <v>National</v>
      </c>
      <c r="D20" s="335">
        <f>IF(ISBLANK(Regressions!D30), " ", Regressions!D30)</f>
        <v>250885328</v>
      </c>
      <c r="E20" s="213" t="e">
        <f>IF(ISNUMBER(Regressions!E30),ROUND(Regressions!E30, 1), NA())</f>
        <v>#N/A</v>
      </c>
      <c r="F20" s="336">
        <f>IF(ISNUMBER(Regressions!F30),ROUND(Regressions!F30, 1), NA())</f>
        <v>98.3</v>
      </c>
      <c r="G20" s="235" t="e">
        <f>IF(ISNUMBER(Regressions!G30),ROUND(Regressions!G30, 1), NA())</f>
        <v>#N/A</v>
      </c>
      <c r="H20" s="337" t="e">
        <f>IF(ISNUMBER(Regressions!H30),ROUND(Regressions!H30, 1), NA())</f>
        <v>#N/A</v>
      </c>
      <c r="I20" s="236">
        <f>IF(ISNUMBER(Regressions!I30),ROUND(Regressions!I30, 1), NA())</f>
        <v>1.7</v>
      </c>
      <c r="J20" s="338">
        <f>IF(ISNUMBER(Regressions!K30),ROUND(Regressions!K30, 1), NA())</f>
        <v>99</v>
      </c>
      <c r="K20" s="336">
        <f>IF(ISNUMBER(Regressions!L30),ROUND(Regressions!L30, 1), NA())</f>
        <v>58.1</v>
      </c>
      <c r="L20" s="237" t="e">
        <f>IF(ISNUMBER(Regressions!M30),ROUND(Regressions!M30, 1), NA())</f>
        <v>#N/A</v>
      </c>
      <c r="M20" s="337" t="e">
        <f>IF(ISNUMBER(Regressions!N30),ROUND(Regressions!N30, 1), NA())</f>
        <v>#N/A</v>
      </c>
      <c r="N20" s="236">
        <f>IF(ISNUMBER(Regressions!O30),ROUND(Regressions!O30, 1), NA())</f>
        <v>41.9</v>
      </c>
      <c r="O20" s="338">
        <f>IF(ISNUMBER(Regressions!Q30),ROUND(Regressions!Q30, 1), NA())</f>
        <v>97.7</v>
      </c>
      <c r="P20" s="336" t="e">
        <f>IF(ISNUMBER(Regressions!R30),ROUND(Regressions!R30, 1), NA())</f>
        <v>#N/A</v>
      </c>
      <c r="Q20" s="214" t="e">
        <f>IF(ISNUMBER(Regressions!S30),ROUND(Regressions!S30, 1), NA())</f>
        <v>#N/A</v>
      </c>
      <c r="R20" s="337" t="e">
        <f>IF(ISNUMBER(Regressions!T30),ROUND(Regressions!T30, 1), NA())</f>
        <v>#N/A</v>
      </c>
      <c r="S20" s="236">
        <f>IF(ISNUMBER(Regressions!U30),ROUND(Regressions!U30, 1), NA())</f>
        <v>2.2999999999999998</v>
      </c>
    </row>
    <row xmlns:x14ac="http://schemas.microsoft.com/office/spreadsheetml/2009/9/ac" r="21" x14ac:dyDescent="0.2">
      <c r="A21" s="333" t="str">
        <f>IF(ISBLANK(Regressions!A31), " ", Regressions!A31)</f>
        <v>China</v>
      </c>
      <c r="B21" s="334">
        <f>IF(ISBLANK(Regressions!B31), " ", Regressions!B31)</f>
        <v>2017</v>
      </c>
      <c r="C21" s="339" t="str">
        <f>IF(ISBLANK(Regressions!C31), " ", Regressions!C31)</f>
        <v>National</v>
      </c>
      <c r="D21" s="335">
        <f>IF(ISBLANK(Regressions!D31), " ", Regressions!D31)</f>
        <v>252689824</v>
      </c>
      <c r="E21" s="213" t="e">
        <f>IF(ISNUMBER(Regressions!E31),ROUND(Regressions!E31, 1), NA())</f>
        <v>#N/A</v>
      </c>
      <c r="F21" s="336">
        <f>IF(ISNUMBER(Regressions!F31),ROUND(Regressions!F31, 1), NA())</f>
        <v>98.6</v>
      </c>
      <c r="G21" s="235" t="e">
        <f>IF(ISNUMBER(Regressions!G31),ROUND(Regressions!G31, 1), NA())</f>
        <v>#N/A</v>
      </c>
      <c r="H21" s="337" t="e">
        <f>IF(ISNUMBER(Regressions!H31),ROUND(Regressions!H31, 1), NA())</f>
        <v>#N/A</v>
      </c>
      <c r="I21" s="236">
        <f>IF(ISNUMBER(Regressions!I31),ROUND(Regressions!I31, 1), NA())</f>
        <v>1.4</v>
      </c>
      <c r="J21" s="338">
        <f>IF(ISNUMBER(Regressions!K31),ROUND(Regressions!K31, 1), NA())</f>
        <v>99.1</v>
      </c>
      <c r="K21" s="336">
        <f>IF(ISNUMBER(Regressions!L31),ROUND(Regressions!L31, 1), NA())</f>
        <v>58.1</v>
      </c>
      <c r="L21" s="237" t="e">
        <f>IF(ISNUMBER(Regressions!M31),ROUND(Regressions!M31, 1), NA())</f>
        <v>#N/A</v>
      </c>
      <c r="M21" s="337" t="e">
        <f>IF(ISNUMBER(Regressions!N31),ROUND(Regressions!N31, 1), NA())</f>
        <v>#N/A</v>
      </c>
      <c r="N21" s="236">
        <f>IF(ISNUMBER(Regressions!O31),ROUND(Regressions!O31, 1), NA())</f>
        <v>41.9</v>
      </c>
      <c r="O21" s="338">
        <f>IF(ISNUMBER(Regressions!Q31),ROUND(Regressions!Q31, 1), NA())</f>
        <v>98</v>
      </c>
      <c r="P21" s="336" t="e">
        <f>IF(ISNUMBER(Regressions!R31),ROUND(Regressions!R31, 1), NA())</f>
        <v>#N/A</v>
      </c>
      <c r="Q21" s="214" t="e">
        <f>IF(ISNUMBER(Regressions!S31),ROUND(Regressions!S31, 1), NA())</f>
        <v>#N/A</v>
      </c>
      <c r="R21" s="337" t="e">
        <f>IF(ISNUMBER(Regressions!T31),ROUND(Regressions!T31, 1), NA())</f>
        <v>#N/A</v>
      </c>
      <c r="S21" s="236">
        <f>IF(ISNUMBER(Regressions!U31),ROUND(Regressions!U31, 1), NA())</f>
        <v>2</v>
      </c>
    </row>
    <row xmlns:x14ac="http://schemas.microsoft.com/office/spreadsheetml/2009/9/ac" r="22" x14ac:dyDescent="0.2">
      <c r="A22" s="333" t="str">
        <f>IF(ISBLANK(Regressions!A32), " ", Regressions!A32)</f>
        <v>China</v>
      </c>
      <c r="B22" s="334">
        <f>IF(ISBLANK(Regressions!B32), " ", Regressions!B32)</f>
        <v>2018</v>
      </c>
      <c r="C22" s="339" t="str">
        <f>IF(ISBLANK(Regressions!C32), " ", Regressions!C32)</f>
        <v>National</v>
      </c>
      <c r="D22" s="335">
        <f>IF(ISBLANK(Regressions!D32), " ", Regressions!D32)</f>
        <v>255193456</v>
      </c>
      <c r="E22" s="213" t="e">
        <f>IF(ISNUMBER(Regressions!E32),ROUND(Regressions!E32, 1), NA())</f>
        <v>#N/A</v>
      </c>
      <c r="F22" s="336">
        <f>IF(ISNUMBER(Regressions!F32),ROUND(Regressions!F32, 1), NA())</f>
        <v>99</v>
      </c>
      <c r="G22" s="235" t="e">
        <f>IF(ISNUMBER(Regressions!G32),ROUND(Regressions!G32, 1), NA())</f>
        <v>#N/A</v>
      </c>
      <c r="H22" s="337" t="e">
        <f>IF(ISNUMBER(Regressions!H32),ROUND(Regressions!H32, 1), NA())</f>
        <v>#N/A</v>
      </c>
      <c r="I22" s="236">
        <f>IF(ISNUMBER(Regressions!I32),ROUND(Regressions!I32, 1), NA())</f>
        <v>1</v>
      </c>
      <c r="J22" s="338">
        <f>IF(ISNUMBER(Regressions!K32),ROUND(Regressions!K32, 1), NA())</f>
        <v>99.1</v>
      </c>
      <c r="K22" s="336">
        <f>IF(ISNUMBER(Regressions!L32),ROUND(Regressions!L32, 1), NA())</f>
        <v>58.1</v>
      </c>
      <c r="L22" s="237" t="e">
        <f>IF(ISNUMBER(Regressions!M32),ROUND(Regressions!M32, 1), NA())</f>
        <v>#N/A</v>
      </c>
      <c r="M22" s="337" t="e">
        <f>IF(ISNUMBER(Regressions!N32),ROUND(Regressions!N32, 1), NA())</f>
        <v>#N/A</v>
      </c>
      <c r="N22" s="236">
        <f>IF(ISNUMBER(Regressions!O32),ROUND(Regressions!O32, 1), NA())</f>
        <v>41.9</v>
      </c>
      <c r="O22" s="338">
        <f>IF(ISNUMBER(Regressions!Q32),ROUND(Regressions!Q32, 1), NA())</f>
        <v>98.3</v>
      </c>
      <c r="P22" s="336" t="e">
        <f>IF(ISNUMBER(Regressions!R32),ROUND(Regressions!R32, 1), NA())</f>
        <v>#N/A</v>
      </c>
      <c r="Q22" s="214" t="e">
        <f>IF(ISNUMBER(Regressions!S32),ROUND(Regressions!S32, 1), NA())</f>
        <v>#N/A</v>
      </c>
      <c r="R22" s="337" t="e">
        <f>IF(ISNUMBER(Regressions!T32),ROUND(Regressions!T32, 1), NA())</f>
        <v>#N/A</v>
      </c>
      <c r="S22" s="236">
        <f>IF(ISNUMBER(Regressions!U32),ROUND(Regressions!U32, 1), NA())</f>
        <v>1.7</v>
      </c>
    </row>
    <row xmlns:x14ac="http://schemas.microsoft.com/office/spreadsheetml/2009/9/ac" r="23" x14ac:dyDescent="0.2">
      <c r="A23" s="333" t="str">
        <f>IF(ISBLANK(Regressions!A33), " ", Regressions!A33)</f>
        <v>China</v>
      </c>
      <c r="B23" s="334">
        <f>IF(ISBLANK(Regressions!B33), " ", Regressions!B33)</f>
        <v>2019</v>
      </c>
      <c r="C23" s="339" t="str">
        <f>IF(ISBLANK(Regressions!C33), " ", Regressions!C33)</f>
        <v>National</v>
      </c>
      <c r="D23" s="335">
        <f>IF(ISBLANK(Regressions!D33), " ", Regressions!D33)</f>
        <v>255732192</v>
      </c>
      <c r="E23" s="213" t="e">
        <f>IF(ISNUMBER(Regressions!E33),ROUND(Regressions!E33, 1), NA())</f>
        <v>#N/A</v>
      </c>
      <c r="F23" s="336">
        <f>IF(ISNUMBER(Regressions!F33),ROUND(Regressions!F33, 1), NA())</f>
        <v>99.3</v>
      </c>
      <c r="G23" s="235" t="e">
        <f>IF(ISNUMBER(Regressions!G33),ROUND(Regressions!G33, 1), NA())</f>
        <v>#N/A</v>
      </c>
      <c r="H23" s="337" t="e">
        <f>IF(ISNUMBER(Regressions!H33),ROUND(Regressions!H33, 1), NA())</f>
        <v>#N/A</v>
      </c>
      <c r="I23" s="236">
        <f>IF(ISNUMBER(Regressions!I33),ROUND(Regressions!I33, 1), NA())</f>
        <v>0.7</v>
      </c>
      <c r="J23" s="338">
        <f>IF(ISNUMBER(Regressions!K33),ROUND(Regressions!K33, 1), NA())</f>
        <v>99.2</v>
      </c>
      <c r="K23" s="336">
        <f>IF(ISNUMBER(Regressions!L33),ROUND(Regressions!L33, 1), NA())</f>
        <v>58.1</v>
      </c>
      <c r="L23" s="237" t="e">
        <f>IF(ISNUMBER(Regressions!M33),ROUND(Regressions!M33, 1), NA())</f>
        <v>#N/A</v>
      </c>
      <c r="M23" s="337" t="e">
        <f>IF(ISNUMBER(Regressions!N33),ROUND(Regressions!N33, 1), NA())</f>
        <v>#N/A</v>
      </c>
      <c r="N23" s="236">
        <f>IF(ISNUMBER(Regressions!O33),ROUND(Regressions!O33, 1), NA())</f>
        <v>41.9</v>
      </c>
      <c r="O23" s="338">
        <f>IF(ISNUMBER(Regressions!Q33),ROUND(Regressions!Q33, 1), NA())</f>
        <v>98.5</v>
      </c>
      <c r="P23" s="336" t="e">
        <f>IF(ISNUMBER(Regressions!R33),ROUND(Regressions!R33, 1), NA())</f>
        <v>#N/A</v>
      </c>
      <c r="Q23" s="214" t="e">
        <f>IF(ISNUMBER(Regressions!S33),ROUND(Regressions!S33, 1), NA())</f>
        <v>#N/A</v>
      </c>
      <c r="R23" s="337" t="e">
        <f>IF(ISNUMBER(Regressions!T33),ROUND(Regressions!T33, 1), NA())</f>
        <v>#N/A</v>
      </c>
      <c r="S23" s="236">
        <f>IF(ISNUMBER(Regressions!U33),ROUND(Regressions!U33, 1), NA())</f>
        <v>1.5</v>
      </c>
    </row>
    <row xmlns:x14ac="http://schemas.microsoft.com/office/spreadsheetml/2009/9/ac" r="24" x14ac:dyDescent="0.2">
      <c r="A24" s="333" t="str">
        <f>IF(ISBLANK(Regressions!A34), " ", Regressions!A34)</f>
        <v>China</v>
      </c>
      <c r="B24" s="334">
        <f>IF(ISBLANK(Regressions!B34), " ", Regressions!B34)</f>
        <v>2020</v>
      </c>
      <c r="C24" s="339" t="str">
        <f>IF(ISBLANK(Regressions!C34), " ", Regressions!C34)</f>
        <v>National</v>
      </c>
      <c r="D24" s="335">
        <f>IF(ISBLANK(Regressions!D34), " ", Regressions!D34)</f>
        <v>257952288</v>
      </c>
      <c r="E24" s="213" t="e">
        <f>IF(ISNUMBER(Regressions!E34),ROUND(Regressions!E34, 1), NA())</f>
        <v>#N/A</v>
      </c>
      <c r="F24" s="336">
        <f>IF(ISNUMBER(Regressions!F34),ROUND(Regressions!F34, 1), NA())</f>
        <v>99.6</v>
      </c>
      <c r="G24" s="235" t="e">
        <f>IF(ISNUMBER(Regressions!G34),ROUND(Regressions!G34, 1), NA())</f>
        <v>#N/A</v>
      </c>
      <c r="H24" s="337" t="e">
        <f>IF(ISNUMBER(Regressions!H34),ROUND(Regressions!H34, 1), NA())</f>
        <v>#N/A</v>
      </c>
      <c r="I24" s="236">
        <f>IF(ISNUMBER(Regressions!I34),ROUND(Regressions!I34, 1), NA())</f>
        <v>0.4</v>
      </c>
      <c r="J24" s="338">
        <f>IF(ISNUMBER(Regressions!K34),ROUND(Regressions!K34, 1), NA())</f>
        <v>99.2</v>
      </c>
      <c r="K24" s="336" t="e">
        <f>IF(ISNUMBER(Regressions!L34),ROUND(Regressions!L34, 1), NA())</f>
        <v>#N/A</v>
      </c>
      <c r="L24" s="237" t="e">
        <f>IF(ISNUMBER(Regressions!M34),ROUND(Regressions!M34, 1), NA())</f>
        <v>#N/A</v>
      </c>
      <c r="M24" s="337" t="e">
        <f>IF(ISNUMBER(Regressions!N34),ROUND(Regressions!N34, 1), NA())</f>
        <v>#N/A</v>
      </c>
      <c r="N24" s="236" t="e">
        <f>IF(ISNUMBER(Regressions!O34),ROUND(Regressions!O34, 1), NA())</f>
        <v>#N/A</v>
      </c>
      <c r="O24" s="338">
        <f>IF(ISNUMBER(Regressions!Q34),ROUND(Regressions!Q34, 1), NA())</f>
        <v>98.8</v>
      </c>
      <c r="P24" s="336" t="e">
        <f>IF(ISNUMBER(Regressions!R34),ROUND(Regressions!R34, 1), NA())</f>
        <v>#N/A</v>
      </c>
      <c r="Q24" s="214" t="e">
        <f>IF(ISNUMBER(Regressions!S34),ROUND(Regressions!S34, 1), NA())</f>
        <v>#N/A</v>
      </c>
      <c r="R24" s="337" t="e">
        <f>IF(ISNUMBER(Regressions!T34),ROUND(Regressions!T34, 1), NA())</f>
        <v>#N/A</v>
      </c>
      <c r="S24" s="236">
        <f>IF(ISNUMBER(Regressions!U34),ROUND(Regressions!U34, 1), NA())</f>
        <v>1.2</v>
      </c>
    </row>
    <row xmlns:x14ac="http://schemas.microsoft.com/office/spreadsheetml/2009/9/ac" r="25" x14ac:dyDescent="0.2">
      <c r="A25" s="385" t="str">
        <f>IF(ISBLANK(Regressions!A35), " ", Regressions!A35)</f>
        <v>China</v>
      </c>
      <c r="B25" s="386">
        <f>IF(ISBLANK(Regressions!B35), " ", Regressions!B35)</f>
        <v>2021</v>
      </c>
      <c r="C25" s="387" t="str">
        <f>IF(ISBLANK(Regressions!C35), " ", Regressions!C35)</f>
        <v>National</v>
      </c>
      <c r="D25" s="388">
        <f>IF(ISBLANK(Regressions!D35), " ", Regressions!D35)</f>
        <v>260464608</v>
      </c>
      <c r="E25" s="391" t="e">
        <f>IF(ISNUMBER(Regressions!E35),ROUND(Regressions!E35, 1), NA())</f>
        <v>#N/A</v>
      </c>
      <c r="F25" s="389">
        <f>IF(ISNUMBER(Regressions!F35),ROUND(Regressions!F35, 1), NA())</f>
        <v>99.9</v>
      </c>
      <c r="G25" s="392" t="e">
        <f>IF(ISNUMBER(Regressions!G35),ROUND(Regressions!G35, 1), NA())</f>
        <v>#N/A</v>
      </c>
      <c r="H25" s="390" t="e">
        <f>IF(ISNUMBER(Regressions!H35),ROUND(Regressions!H35, 1), NA())</f>
        <v>#N/A</v>
      </c>
      <c r="I25" s="393">
        <f>IF(ISNUMBER(Regressions!I35),ROUND(Regressions!I35, 1), NA())</f>
        <v>0.1</v>
      </c>
      <c r="J25" s="391">
        <f>IF(ISNUMBER(Regressions!K35),ROUND(Regressions!K35, 1), NA())</f>
        <v>99.3</v>
      </c>
      <c r="K25" s="389" t="e">
        <f>IF(ISNUMBER(Regressions!L35),ROUND(Regressions!L35, 1), NA())</f>
        <v>#N/A</v>
      </c>
      <c r="L25" s="394" t="e">
        <f>IF(ISNUMBER(Regressions!M35),ROUND(Regressions!M35, 1), NA())</f>
        <v>#N/A</v>
      </c>
      <c r="M25" s="390" t="e">
        <f>IF(ISNUMBER(Regressions!N35),ROUND(Regressions!N35, 1), NA())</f>
        <v>#N/A</v>
      </c>
      <c r="N25" s="393" t="e">
        <f>IF(ISNUMBER(Regressions!O35),ROUND(Regressions!O35, 1), NA())</f>
        <v>#N/A</v>
      </c>
      <c r="O25" s="391">
        <f>IF(ISNUMBER(Regressions!Q35),ROUND(Regressions!Q35, 1), NA())</f>
        <v>99</v>
      </c>
      <c r="P25" s="389" t="e">
        <f>IF(ISNUMBER(Regressions!R35),ROUND(Regressions!R35, 1), NA())</f>
        <v>#N/A</v>
      </c>
      <c r="Q25" s="395" t="e">
        <f>IF(ISNUMBER(Regressions!S35),ROUND(Regressions!S35, 1), NA())</f>
        <v>#N/A</v>
      </c>
      <c r="R25" s="390" t="e">
        <f>IF(ISNUMBER(Regressions!T35),ROUND(Regressions!T35, 1), NA())</f>
        <v>#N/A</v>
      </c>
      <c r="S25" s="393">
        <f>IF(ISNUMBER(Regressions!U35),ROUND(Regressions!U35, 1), NA())</f>
        <v>1</v>
      </c>
      <c r="T25" s="384"/>
      <c r="U25" s="384"/>
      <c r="V25" s="384"/>
      <c r="W25" s="384"/>
      <c r="X25" s="384"/>
      <c r="Y25" s="384"/>
      <c r="Z25" s="384"/>
      <c r="AA25" s="384"/>
      <c r="AB25" s="384"/>
      <c r="AC25" s="384"/>
    </row>
    <row xmlns:x14ac="http://schemas.microsoft.com/office/spreadsheetml/2009/9/ac" r="26" x14ac:dyDescent="0.2">
      <c r="A26" s="333" t="str">
        <f>IF(ISBLANK(Regressions!A36), " ", Regressions!A36)</f>
        <v>China</v>
      </c>
      <c r="B26" s="334">
        <f>IF(ISBLANK(Regressions!B36), " ", Regressions!B36)</f>
        <v>2022</v>
      </c>
      <c r="C26" s="339" t="str">
        <f>IF(ISBLANK(Regressions!C36), " ", Regressions!C36)</f>
        <v>National</v>
      </c>
      <c r="D26" s="335">
        <f>IF(ISBLANK(Regressions!D36), " ", Regressions!D36)</f>
        <v>260121488</v>
      </c>
      <c r="E26" s="213" t="e">
        <f>IF(ISNUMBER(Regressions!E36),ROUND(Regressions!E36, 1), NA())</f>
        <v>#N/A</v>
      </c>
      <c r="F26" s="336">
        <f>IF(ISNUMBER(Regressions!F36),ROUND(Regressions!F36, 1), NA())</f>
        <v>100</v>
      </c>
      <c r="G26" s="235" t="e">
        <f>IF(ISNUMBER(Regressions!G36),ROUND(Regressions!G36, 1), NA())</f>
        <v>#N/A</v>
      </c>
      <c r="H26" s="337" t="e">
        <f>IF(ISNUMBER(Regressions!H36),ROUND(Regressions!H36, 1), NA())</f>
        <v>#N/A</v>
      </c>
      <c r="I26" s="236">
        <f>IF(ISNUMBER(Regressions!I36),ROUND(Regressions!I36, 1), NA())</f>
        <v>0</v>
      </c>
      <c r="J26" s="338">
        <f>IF(ISNUMBER(Regressions!K36),ROUND(Regressions!K36, 1), NA())</f>
        <v>99.3</v>
      </c>
      <c r="K26" s="336" t="e">
        <f>IF(ISNUMBER(Regressions!L36),ROUND(Regressions!L36, 1), NA())</f>
        <v>#N/A</v>
      </c>
      <c r="L26" s="237" t="e">
        <f>IF(ISNUMBER(Regressions!M36),ROUND(Regressions!M36, 1), NA())</f>
        <v>#N/A</v>
      </c>
      <c r="M26" s="337" t="e">
        <f>IF(ISNUMBER(Regressions!N36),ROUND(Regressions!N36, 1), NA())</f>
        <v>#N/A</v>
      </c>
      <c r="N26" s="236" t="e">
        <f>IF(ISNUMBER(Regressions!O36),ROUND(Regressions!O36, 1), NA())</f>
        <v>#N/A</v>
      </c>
      <c r="O26" s="338">
        <f>IF(ISNUMBER(Regressions!Q36),ROUND(Regressions!Q36, 1), NA())</f>
        <v>99.3</v>
      </c>
      <c r="P26" s="336" t="e">
        <f>IF(ISNUMBER(Regressions!R36),ROUND(Regressions!R36, 1), NA())</f>
        <v>#N/A</v>
      </c>
      <c r="Q26" s="214" t="e">
        <f>IF(ISNUMBER(Regressions!S36),ROUND(Regressions!S36, 1), NA())</f>
        <v>#N/A</v>
      </c>
      <c r="R26" s="337" t="e">
        <f>IF(ISNUMBER(Regressions!T36),ROUND(Regressions!T36, 1), NA())</f>
        <v>#N/A</v>
      </c>
      <c r="S26" s="236">
        <f>IF(ISNUMBER(Regressions!U36),ROUND(Regressions!U36, 1), NA())</f>
        <v>0.7</v>
      </c>
    </row>
    <row xmlns:x14ac="http://schemas.microsoft.com/office/spreadsheetml/2009/9/ac" r="27" x14ac:dyDescent="0.2">
      <c r="A27" s="340" t="str">
        <f>IF(ISBLANK(Regressions!A37), " ", Regressions!A37)</f>
        <v>China</v>
      </c>
      <c r="B27" s="341">
        <f>IF(ISBLANK(Regressions!B37), " ", Regressions!B37)</f>
        <v>2023</v>
      </c>
      <c r="C27" s="342" t="str">
        <f>IF(ISBLANK(Regressions!C37), " ", Regressions!C37)</f>
        <v>National</v>
      </c>
      <c r="D27" s="343">
        <f>IF(ISBLANK(Regressions!D37), " ", Regressions!D37)</f>
        <v>258595328</v>
      </c>
      <c r="E27" s="344" t="e">
        <f>IF(ISNUMBER(Regressions!E37),ROUND(Regressions!E37, 1), NA())</f>
        <v>#N/A</v>
      </c>
      <c r="F27" s="345">
        <f>IF(ISNUMBER(Regressions!F37),ROUND(Regressions!F37, 1), NA())</f>
        <v>100</v>
      </c>
      <c r="G27" s="346" t="e">
        <f>IF(ISNUMBER(Regressions!G37),ROUND(Regressions!G37, 1), NA())</f>
        <v>#N/A</v>
      </c>
      <c r="H27" s="347" t="e">
        <f>IF(ISNUMBER(Regressions!H37),ROUND(Regressions!H37, 1), NA())</f>
        <v>#N/A</v>
      </c>
      <c r="I27" s="348">
        <f>IF(ISNUMBER(Regressions!I37),ROUND(Regressions!I37, 1), NA())</f>
        <v>0</v>
      </c>
      <c r="J27" s="349">
        <f>IF(ISNUMBER(Regressions!K37),ROUND(Regressions!K37, 1), NA())</f>
        <v>99.4</v>
      </c>
      <c r="K27" s="345" t="e">
        <f>IF(ISNUMBER(Regressions!L37),ROUND(Regressions!L37, 1), NA())</f>
        <v>#N/A</v>
      </c>
      <c r="L27" s="350" t="e">
        <f>IF(ISNUMBER(Regressions!M37),ROUND(Regressions!M37, 1), NA())</f>
        <v>#N/A</v>
      </c>
      <c r="M27" s="347" t="e">
        <f>IF(ISNUMBER(Regressions!N37),ROUND(Regressions!N37, 1), NA())</f>
        <v>#N/A</v>
      </c>
      <c r="N27" s="348" t="e">
        <f>IF(ISNUMBER(Regressions!O37),ROUND(Regressions!O37, 1), NA())</f>
        <v>#N/A</v>
      </c>
      <c r="O27" s="349">
        <f>IF(ISNUMBER(Regressions!Q37),ROUND(Regressions!Q37, 1), NA())</f>
        <v>99.5</v>
      </c>
      <c r="P27" s="345" t="e">
        <f>IF(ISNUMBER(Regressions!R37),ROUND(Regressions!R37, 1), NA())</f>
        <v>#N/A</v>
      </c>
      <c r="Q27" s="351" t="e">
        <f>IF(ISNUMBER(Regressions!S37),ROUND(Regressions!S37, 1), NA())</f>
        <v>#N/A</v>
      </c>
      <c r="R27" s="347" t="e">
        <f>IF(ISNUMBER(Regressions!T37),ROUND(Regressions!T37, 1), NA())</f>
        <v>#N/A</v>
      </c>
      <c r="S27" s="348">
        <f>IF(ISNUMBER(Regressions!U37),ROUND(Regressions!U37, 1), NA())</f>
        <v>0.5</v>
      </c>
    </row>
    <row xmlns:x14ac="http://schemas.microsoft.com/office/spreadsheetml/2009/9/ac" r="28" hidden="true" x14ac:dyDescent="0.2">
      <c r="A28" s="333" t="str">
        <f>IF(ISBLANK(Regressions!A38), " ", Regressions!A38)</f>
        <v>China</v>
      </c>
      <c r="B28" s="334">
        <f>IF(ISBLANK(Regressions!B38), " ", Regressions!B38)</f>
        <v>2024</v>
      </c>
      <c r="C28" s="339" t="str">
        <f>IF(ISBLANK(Regressions!C38), " ", Regressions!C38)</f>
        <v>National</v>
      </c>
      <c r="D28" s="335" t="str">
        <f>IF(ISBLANK(Regressions!D38), " ", Regressions!D38)</f>
        <v> </v>
      </c>
      <c r="E28" s="213" t="e">
        <f>IF(ISNUMBER(Regressions!E38),ROUND(Regressions!E38, 1), NA())</f>
        <v>#N/A</v>
      </c>
      <c r="F28" s="336" t="e">
        <f>IF(ISNUMBER(Regressions!F38),ROUND(Regressions!F38, 1), NA())</f>
        <v>#N/A</v>
      </c>
      <c r="G28" s="235" t="e">
        <f>IF(ISNUMBER(Regressions!G38),ROUND(Regressions!G38, 1), NA())</f>
        <v>#N/A</v>
      </c>
      <c r="H28" s="337" t="e">
        <f>IF(ISNUMBER(Regressions!H38),ROUND(Regressions!H38, 1), NA())</f>
        <v>#N/A</v>
      </c>
      <c r="I28" s="236" t="e">
        <f>IF(ISNUMBER(Regressions!I38),ROUND(Regressions!I38, 1), NA())</f>
        <v>#N/A</v>
      </c>
      <c r="J28" s="338" t="e">
        <f>IF(ISNUMBER(Regressions!K38),ROUND(Regressions!K38, 1), NA())</f>
        <v>#N/A</v>
      </c>
      <c r="K28" s="336" t="e">
        <f>IF(ISNUMBER(Regressions!L38),ROUND(Regressions!L38, 1), NA())</f>
        <v>#N/A</v>
      </c>
      <c r="L28" s="237" t="e">
        <f>IF(ISNUMBER(Regressions!M38),ROUND(Regressions!M38, 1), NA())</f>
        <v>#N/A</v>
      </c>
      <c r="M28" s="337" t="e">
        <f>IF(ISNUMBER(Regressions!N38),ROUND(Regressions!N38, 1), NA())</f>
        <v>#N/A</v>
      </c>
      <c r="N28" s="236" t="e">
        <f>IF(ISNUMBER(Regressions!O38),ROUND(Regressions!O38, 1), NA())</f>
        <v>#N/A</v>
      </c>
      <c r="O28" s="338" t="e">
        <f>IF(ISNUMBER(Regressions!Q38),ROUND(Regressions!Q38, 1), NA())</f>
        <v>#N/A</v>
      </c>
      <c r="P28" s="336" t="e">
        <f>IF(ISNUMBER(Regressions!R38),ROUND(Regressions!R38, 1), NA())</f>
        <v>#N/A</v>
      </c>
      <c r="Q28" s="214" t="e">
        <f>IF(ISNUMBER(Regressions!S38),ROUND(Regressions!S38, 1), NA())</f>
        <v>#N/A</v>
      </c>
      <c r="R28" s="337" t="e">
        <f>IF(ISNUMBER(Regressions!T38),ROUND(Regressions!T38, 1), NA())</f>
        <v>#N/A</v>
      </c>
      <c r="S28" s="236" t="e">
        <f>IF(ISNUMBER(Regressions!U38),ROUND(Regressions!U38, 1), NA())</f>
        <v>#N/A</v>
      </c>
    </row>
    <row xmlns:x14ac="http://schemas.microsoft.com/office/spreadsheetml/2009/9/ac" r="29" hidden="true" x14ac:dyDescent="0.2">
      <c r="A29" s="333" t="str">
        <f>IF(ISBLANK(Regressions!A39), " ", Regressions!A39)</f>
        <v>China</v>
      </c>
      <c r="B29" s="334">
        <f>IF(ISBLANK(Regressions!B39), " ", Regressions!B39)</f>
        <v>2025</v>
      </c>
      <c r="C29" s="339" t="str">
        <f>IF(ISBLANK(Regressions!C39), " ", Regressions!C39)</f>
        <v>National</v>
      </c>
      <c r="D29" s="335" t="str">
        <f>IF(ISBLANK(Regressions!D39), " ", Regressions!D39)</f>
        <v> </v>
      </c>
      <c r="E29" s="213" t="e">
        <f>IF(ISNUMBER(Regressions!E39),ROUND(Regressions!E39, 1), NA())</f>
        <v>#N/A</v>
      </c>
      <c r="F29" s="336" t="e">
        <f>IF(ISNUMBER(Regressions!F39),ROUND(Regressions!F39, 1), NA())</f>
        <v>#N/A</v>
      </c>
      <c r="G29" s="235" t="e">
        <f>IF(ISNUMBER(Regressions!G39),ROUND(Regressions!G39, 1), NA())</f>
        <v>#N/A</v>
      </c>
      <c r="H29" s="337" t="e">
        <f>IF(ISNUMBER(Regressions!H39),ROUND(Regressions!H39, 1), NA())</f>
        <v>#N/A</v>
      </c>
      <c r="I29" s="236" t="e">
        <f>IF(ISNUMBER(Regressions!I39),ROUND(Regressions!I39, 1), NA())</f>
        <v>#N/A</v>
      </c>
      <c r="J29" s="338" t="e">
        <f>IF(ISNUMBER(Regressions!K39),ROUND(Regressions!K39, 1), NA())</f>
        <v>#N/A</v>
      </c>
      <c r="K29" s="336" t="e">
        <f>IF(ISNUMBER(Regressions!L39),ROUND(Regressions!L39, 1), NA())</f>
        <v>#N/A</v>
      </c>
      <c r="L29" s="237" t="e">
        <f>IF(ISNUMBER(Regressions!M39),ROUND(Regressions!M39, 1), NA())</f>
        <v>#N/A</v>
      </c>
      <c r="M29" s="337" t="e">
        <f>IF(ISNUMBER(Regressions!N39),ROUND(Regressions!N39, 1), NA())</f>
        <v>#N/A</v>
      </c>
      <c r="N29" s="236" t="e">
        <f>IF(ISNUMBER(Regressions!O39),ROUND(Regressions!O39, 1), NA())</f>
        <v>#N/A</v>
      </c>
      <c r="O29" s="338" t="e">
        <f>IF(ISNUMBER(Regressions!Q39),ROUND(Regressions!Q39, 1), NA())</f>
        <v>#N/A</v>
      </c>
      <c r="P29" s="336" t="e">
        <f>IF(ISNUMBER(Regressions!R39),ROUND(Regressions!R39, 1), NA())</f>
        <v>#N/A</v>
      </c>
      <c r="Q29" s="214" t="e">
        <f>IF(ISNUMBER(Regressions!S39),ROUND(Regressions!S39, 1), NA())</f>
        <v>#N/A</v>
      </c>
      <c r="R29" s="337" t="e">
        <f>IF(ISNUMBER(Regressions!T39),ROUND(Regressions!T39, 1), NA())</f>
        <v>#N/A</v>
      </c>
      <c r="S29" s="236" t="e">
        <f>IF(ISNUMBER(Regressions!U39),ROUND(Regressions!U39, 1), NA())</f>
        <v>#N/A</v>
      </c>
    </row>
    <row xmlns:x14ac="http://schemas.microsoft.com/office/spreadsheetml/2009/9/ac" r="30" hidden="true" x14ac:dyDescent="0.2">
      <c r="A30" s="333" t="str">
        <f>IF(ISBLANK(Regressions!A40), " ", Regressions!A40)</f>
        <v>China</v>
      </c>
      <c r="B30" s="334">
        <f>IF(ISBLANK(Regressions!B40), " ", Regressions!B40)</f>
        <v>2026</v>
      </c>
      <c r="C30" s="339" t="str">
        <f>IF(ISBLANK(Regressions!C40), " ", Regressions!C40)</f>
        <v>National</v>
      </c>
      <c r="D30" s="335" t="str">
        <f>IF(ISBLANK(Regressions!D40), " ", Regressions!D40)</f>
        <v> </v>
      </c>
      <c r="E30" s="213" t="e">
        <f>IF(ISNUMBER(Regressions!E40),ROUND(Regressions!E40, 1), NA())</f>
        <v>#N/A</v>
      </c>
      <c r="F30" s="336" t="e">
        <f>IF(ISNUMBER(Regressions!F40),ROUND(Regressions!F40, 1), NA())</f>
        <v>#N/A</v>
      </c>
      <c r="G30" s="235" t="e">
        <f>IF(ISNUMBER(Regressions!G40),ROUND(Regressions!G40, 1), NA())</f>
        <v>#N/A</v>
      </c>
      <c r="H30" s="337" t="e">
        <f>IF(ISNUMBER(Regressions!H40),ROUND(Regressions!H40, 1), NA())</f>
        <v>#N/A</v>
      </c>
      <c r="I30" s="236" t="e">
        <f>IF(ISNUMBER(Regressions!I40),ROUND(Regressions!I40, 1), NA())</f>
        <v>#N/A</v>
      </c>
      <c r="J30" s="338" t="e">
        <f>IF(ISNUMBER(Regressions!K40),ROUND(Regressions!K40, 1), NA())</f>
        <v>#N/A</v>
      </c>
      <c r="K30" s="336" t="e">
        <f>IF(ISNUMBER(Regressions!L40),ROUND(Regressions!L40, 1), NA())</f>
        <v>#N/A</v>
      </c>
      <c r="L30" s="237" t="e">
        <f>IF(ISNUMBER(Regressions!M40),ROUND(Regressions!M40, 1), NA())</f>
        <v>#N/A</v>
      </c>
      <c r="M30" s="337" t="e">
        <f>IF(ISNUMBER(Regressions!N40),ROUND(Regressions!N40, 1), NA())</f>
        <v>#N/A</v>
      </c>
      <c r="N30" s="236" t="e">
        <f>IF(ISNUMBER(Regressions!O40),ROUND(Regressions!O40, 1), NA())</f>
        <v>#N/A</v>
      </c>
      <c r="O30" s="338" t="e">
        <f>IF(ISNUMBER(Regressions!Q40),ROUND(Regressions!Q40, 1), NA())</f>
        <v>#N/A</v>
      </c>
      <c r="P30" s="336" t="e">
        <f>IF(ISNUMBER(Regressions!R40),ROUND(Regressions!R40, 1), NA())</f>
        <v>#N/A</v>
      </c>
      <c r="Q30" s="214" t="e">
        <f>IF(ISNUMBER(Regressions!S40),ROUND(Regressions!S40, 1), NA())</f>
        <v>#N/A</v>
      </c>
      <c r="R30" s="337" t="e">
        <f>IF(ISNUMBER(Regressions!T40),ROUND(Regressions!T40, 1), NA())</f>
        <v>#N/A</v>
      </c>
      <c r="S30" s="236" t="e">
        <f>IF(ISNUMBER(Regressions!U40),ROUND(Regressions!U40, 1), NA())</f>
        <v>#N/A</v>
      </c>
    </row>
    <row xmlns:x14ac="http://schemas.microsoft.com/office/spreadsheetml/2009/9/ac" r="31" hidden="true" x14ac:dyDescent="0.2">
      <c r="A31" s="333" t="str">
        <f>IF(ISBLANK(Regressions!A41), " ", Regressions!A41)</f>
        <v>China</v>
      </c>
      <c r="B31" s="334">
        <f>IF(ISBLANK(Regressions!B41), " ", Regressions!B41)</f>
        <v>2027</v>
      </c>
      <c r="C31" s="339" t="str">
        <f>IF(ISBLANK(Regressions!C41), " ", Regressions!C41)</f>
        <v>National</v>
      </c>
      <c r="D31" s="335" t="str">
        <f>IF(ISBLANK(Regressions!D41), " ", Regressions!D41)</f>
        <v> </v>
      </c>
      <c r="E31" s="213" t="e">
        <f>IF(ISNUMBER(Regressions!E41),ROUND(Regressions!E41, 1), NA())</f>
        <v>#N/A</v>
      </c>
      <c r="F31" s="336" t="e">
        <f>IF(ISNUMBER(Regressions!F41),ROUND(Regressions!F41, 1), NA())</f>
        <v>#N/A</v>
      </c>
      <c r="G31" s="235" t="e">
        <f>IF(ISNUMBER(Regressions!G41),ROUND(Regressions!G41, 1), NA())</f>
        <v>#N/A</v>
      </c>
      <c r="H31" s="337" t="e">
        <f>IF(ISNUMBER(Regressions!H41),ROUND(Regressions!H41, 1), NA())</f>
        <v>#N/A</v>
      </c>
      <c r="I31" s="236" t="e">
        <f>IF(ISNUMBER(Regressions!I41),ROUND(Regressions!I41, 1), NA())</f>
        <v>#N/A</v>
      </c>
      <c r="J31" s="338" t="e">
        <f>IF(ISNUMBER(Regressions!K41),ROUND(Regressions!K41, 1), NA())</f>
        <v>#N/A</v>
      </c>
      <c r="K31" s="336" t="e">
        <f>IF(ISNUMBER(Regressions!L41),ROUND(Regressions!L41, 1), NA())</f>
        <v>#N/A</v>
      </c>
      <c r="L31" s="237" t="e">
        <f>IF(ISNUMBER(Regressions!M41),ROUND(Regressions!M41, 1), NA())</f>
        <v>#N/A</v>
      </c>
      <c r="M31" s="337" t="e">
        <f>IF(ISNUMBER(Regressions!N41),ROUND(Regressions!N41, 1), NA())</f>
        <v>#N/A</v>
      </c>
      <c r="N31" s="236" t="e">
        <f>IF(ISNUMBER(Regressions!O41),ROUND(Regressions!O41, 1), NA())</f>
        <v>#N/A</v>
      </c>
      <c r="O31" s="338" t="e">
        <f>IF(ISNUMBER(Regressions!Q41),ROUND(Regressions!Q41, 1), NA())</f>
        <v>#N/A</v>
      </c>
      <c r="P31" s="336" t="e">
        <f>IF(ISNUMBER(Regressions!R41),ROUND(Regressions!R41, 1), NA())</f>
        <v>#N/A</v>
      </c>
      <c r="Q31" s="214" t="e">
        <f>IF(ISNUMBER(Regressions!S41),ROUND(Regressions!S41, 1), NA())</f>
        <v>#N/A</v>
      </c>
      <c r="R31" s="337" t="e">
        <f>IF(ISNUMBER(Regressions!T41),ROUND(Regressions!T41, 1), NA())</f>
        <v>#N/A</v>
      </c>
      <c r="S31" s="236" t="e">
        <f>IF(ISNUMBER(Regressions!U41),ROUND(Regressions!U41, 1), NA())</f>
        <v>#N/A</v>
      </c>
    </row>
    <row xmlns:x14ac="http://schemas.microsoft.com/office/spreadsheetml/2009/9/ac" r="32" hidden="true" x14ac:dyDescent="0.2">
      <c r="A32" s="333" t="str">
        <f>IF(ISBLANK(Regressions!A42), " ", Regressions!A42)</f>
        <v>China</v>
      </c>
      <c r="B32" s="334">
        <f>IF(ISBLANK(Regressions!B42), " ", Regressions!B42)</f>
        <v>2028</v>
      </c>
      <c r="C32" s="339" t="str">
        <f>IF(ISBLANK(Regressions!C42), " ", Regressions!C42)</f>
        <v>National</v>
      </c>
      <c r="D32" s="335" t="str">
        <f>IF(ISBLANK(Regressions!D42), " ", Regressions!D42)</f>
        <v> </v>
      </c>
      <c r="E32" s="213" t="e">
        <f>IF(ISNUMBER(Regressions!E42),ROUND(Regressions!E42, 1), NA())</f>
        <v>#N/A</v>
      </c>
      <c r="F32" s="336" t="e">
        <f>IF(ISNUMBER(Regressions!F42),ROUND(Regressions!F42, 1), NA())</f>
        <v>#N/A</v>
      </c>
      <c r="G32" s="235" t="e">
        <f>IF(ISNUMBER(Regressions!G42),ROUND(Regressions!G42, 1), NA())</f>
        <v>#N/A</v>
      </c>
      <c r="H32" s="337" t="e">
        <f>IF(ISNUMBER(Regressions!H42),ROUND(Regressions!H42, 1), NA())</f>
        <v>#N/A</v>
      </c>
      <c r="I32" s="236" t="e">
        <f>IF(ISNUMBER(Regressions!I42),ROUND(Regressions!I42, 1), NA())</f>
        <v>#N/A</v>
      </c>
      <c r="J32" s="338" t="e">
        <f>IF(ISNUMBER(Regressions!K42),ROUND(Regressions!K42, 1), NA())</f>
        <v>#N/A</v>
      </c>
      <c r="K32" s="336" t="e">
        <f>IF(ISNUMBER(Regressions!L42),ROUND(Regressions!L42, 1), NA())</f>
        <v>#N/A</v>
      </c>
      <c r="L32" s="237" t="e">
        <f>IF(ISNUMBER(Regressions!M42),ROUND(Regressions!M42, 1), NA())</f>
        <v>#N/A</v>
      </c>
      <c r="M32" s="337" t="e">
        <f>IF(ISNUMBER(Regressions!N42),ROUND(Regressions!N42, 1), NA())</f>
        <v>#N/A</v>
      </c>
      <c r="N32" s="236" t="e">
        <f>IF(ISNUMBER(Regressions!O42),ROUND(Regressions!O42, 1), NA())</f>
        <v>#N/A</v>
      </c>
      <c r="O32" s="338" t="e">
        <f>IF(ISNUMBER(Regressions!Q42),ROUND(Regressions!Q42, 1), NA())</f>
        <v>#N/A</v>
      </c>
      <c r="P32" s="336" t="e">
        <f>IF(ISNUMBER(Regressions!R42),ROUND(Regressions!R42, 1), NA())</f>
        <v>#N/A</v>
      </c>
      <c r="Q32" s="214" t="e">
        <f>IF(ISNUMBER(Regressions!S42),ROUND(Regressions!S42, 1), NA())</f>
        <v>#N/A</v>
      </c>
      <c r="R32" s="337" t="e">
        <f>IF(ISNUMBER(Regressions!T42),ROUND(Regressions!T42, 1), NA())</f>
        <v>#N/A</v>
      </c>
      <c r="S32" s="236" t="e">
        <f>IF(ISNUMBER(Regressions!U42),ROUND(Regressions!U42, 1), NA())</f>
        <v>#N/A</v>
      </c>
    </row>
    <row xmlns:x14ac="http://schemas.microsoft.com/office/spreadsheetml/2009/9/ac" r="33" hidden="true" x14ac:dyDescent="0.2">
      <c r="A33" s="333" t="str">
        <f>IF(ISBLANK(Regressions!A43), " ", Regressions!A43)</f>
        <v>China</v>
      </c>
      <c r="B33" s="334">
        <f>IF(ISBLANK(Regressions!B43), " ", Regressions!B43)</f>
        <v>2029</v>
      </c>
      <c r="C33" s="339" t="str">
        <f>IF(ISBLANK(Regressions!C43), " ", Regressions!C43)</f>
        <v>National</v>
      </c>
      <c r="D33" s="335" t="str">
        <f>IF(ISBLANK(Regressions!D43), " ", Regressions!D43)</f>
        <v> </v>
      </c>
      <c r="E33" s="213" t="e">
        <f>IF(ISNUMBER(Regressions!E43),ROUND(Regressions!E43, 1), NA())</f>
        <v>#N/A</v>
      </c>
      <c r="F33" s="336" t="e">
        <f>IF(ISNUMBER(Regressions!F43),ROUND(Regressions!F43, 1), NA())</f>
        <v>#N/A</v>
      </c>
      <c r="G33" s="235" t="e">
        <f>IF(ISNUMBER(Regressions!G43),ROUND(Regressions!G43, 1), NA())</f>
        <v>#N/A</v>
      </c>
      <c r="H33" s="337" t="e">
        <f>IF(ISNUMBER(Regressions!H43),ROUND(Regressions!H43, 1), NA())</f>
        <v>#N/A</v>
      </c>
      <c r="I33" s="236" t="e">
        <f>IF(ISNUMBER(Regressions!I43),ROUND(Regressions!I43, 1), NA())</f>
        <v>#N/A</v>
      </c>
      <c r="J33" s="338" t="e">
        <f>IF(ISNUMBER(Regressions!K43),ROUND(Regressions!K43, 1), NA())</f>
        <v>#N/A</v>
      </c>
      <c r="K33" s="336" t="e">
        <f>IF(ISNUMBER(Regressions!L43),ROUND(Regressions!L43, 1), NA())</f>
        <v>#N/A</v>
      </c>
      <c r="L33" s="237" t="e">
        <f>IF(ISNUMBER(Regressions!M43),ROUND(Regressions!M43, 1), NA())</f>
        <v>#N/A</v>
      </c>
      <c r="M33" s="337" t="e">
        <f>IF(ISNUMBER(Regressions!N43),ROUND(Regressions!N43, 1), NA())</f>
        <v>#N/A</v>
      </c>
      <c r="N33" s="236" t="e">
        <f>IF(ISNUMBER(Regressions!O43),ROUND(Regressions!O43, 1), NA())</f>
        <v>#N/A</v>
      </c>
      <c r="O33" s="338" t="e">
        <f>IF(ISNUMBER(Regressions!Q43),ROUND(Regressions!Q43, 1), NA())</f>
        <v>#N/A</v>
      </c>
      <c r="P33" s="336" t="e">
        <f>IF(ISNUMBER(Regressions!R43),ROUND(Regressions!R43, 1), NA())</f>
        <v>#N/A</v>
      </c>
      <c r="Q33" s="214" t="e">
        <f>IF(ISNUMBER(Regressions!S43),ROUND(Regressions!S43, 1), NA())</f>
        <v>#N/A</v>
      </c>
      <c r="R33" s="337" t="e">
        <f>IF(ISNUMBER(Regressions!T43),ROUND(Regressions!T43, 1), NA())</f>
        <v>#N/A</v>
      </c>
      <c r="S33" s="236" t="e">
        <f>IF(ISNUMBER(Regressions!U43),ROUND(Regressions!U43, 1), NA())</f>
        <v>#N/A</v>
      </c>
    </row>
    <row xmlns:x14ac="http://schemas.microsoft.com/office/spreadsheetml/2009/9/ac" r="34" hidden="true" x14ac:dyDescent="0.2">
      <c r="A34" s="333" t="str">
        <f>IF(ISBLANK(Regressions!A44), " ", Regressions!A44)</f>
        <v>China</v>
      </c>
      <c r="B34" s="334">
        <f>IF(ISBLANK(Regressions!B44), " ", Regressions!B44)</f>
        <v>2030</v>
      </c>
      <c r="C34" s="339" t="str">
        <f>IF(ISBLANK(Regressions!C44), " ", Regressions!C44)</f>
        <v>National</v>
      </c>
      <c r="D34" s="335" t="str">
        <f>IF(ISBLANK(Regressions!D44), " ", Regressions!D44)</f>
        <v> </v>
      </c>
      <c r="E34" s="213" t="e">
        <f>IF(ISNUMBER(Regressions!E44),ROUND(Regressions!E44, 1), NA())</f>
        <v>#N/A</v>
      </c>
      <c r="F34" s="336" t="e">
        <f>IF(ISNUMBER(Regressions!F44),ROUND(Regressions!F44, 1), NA())</f>
        <v>#N/A</v>
      </c>
      <c r="G34" s="235" t="e">
        <f>IF(ISNUMBER(Regressions!G44),ROUND(Regressions!G44, 1), NA())</f>
        <v>#N/A</v>
      </c>
      <c r="H34" s="337" t="e">
        <f>IF(ISNUMBER(Regressions!H44),ROUND(Regressions!H44, 1), NA())</f>
        <v>#N/A</v>
      </c>
      <c r="I34" s="236" t="e">
        <f>IF(ISNUMBER(Regressions!I44),ROUND(Regressions!I44, 1), NA())</f>
        <v>#N/A</v>
      </c>
      <c r="J34" s="338" t="e">
        <f>IF(ISNUMBER(Regressions!K44),ROUND(Regressions!K44, 1), NA())</f>
        <v>#N/A</v>
      </c>
      <c r="K34" s="336" t="e">
        <f>IF(ISNUMBER(Regressions!L44),ROUND(Regressions!L44, 1), NA())</f>
        <v>#N/A</v>
      </c>
      <c r="L34" s="237" t="e">
        <f>IF(ISNUMBER(Regressions!M44),ROUND(Regressions!M44, 1), NA())</f>
        <v>#N/A</v>
      </c>
      <c r="M34" s="337" t="e">
        <f>IF(ISNUMBER(Regressions!N44),ROUND(Regressions!N44, 1), NA())</f>
        <v>#N/A</v>
      </c>
      <c r="N34" s="236" t="e">
        <f>IF(ISNUMBER(Regressions!O44),ROUND(Regressions!O44, 1), NA())</f>
        <v>#N/A</v>
      </c>
      <c r="O34" s="338" t="e">
        <f>IF(ISNUMBER(Regressions!Q44),ROUND(Regressions!Q44, 1), NA())</f>
        <v>#N/A</v>
      </c>
      <c r="P34" s="336" t="e">
        <f>IF(ISNUMBER(Regressions!R44),ROUND(Regressions!R44, 1), NA())</f>
        <v>#N/A</v>
      </c>
      <c r="Q34" s="214" t="e">
        <f>IF(ISNUMBER(Regressions!S44),ROUND(Regressions!S44, 1), NA())</f>
        <v>#N/A</v>
      </c>
      <c r="R34" s="337" t="e">
        <f>IF(ISNUMBER(Regressions!T44),ROUND(Regressions!T44, 1), NA())</f>
        <v>#N/A</v>
      </c>
      <c r="S34" s="236" t="e">
        <f>IF(ISNUMBER(Regressions!U44),ROUND(Regressions!U44, 1), NA())</f>
        <v>#N/A</v>
      </c>
    </row>
    <row xmlns:x14ac="http://schemas.microsoft.com/office/spreadsheetml/2009/9/ac" r="35" x14ac:dyDescent="0.2">
      <c r="A35" s="333" t="str">
        <f>IF(ISBLANK(Regressions!A45), " ", Regressions!A45)</f>
        <v>China</v>
      </c>
      <c r="B35" s="334">
        <f>IF(ISBLANK(Regressions!B45), " ", Regressions!B45)</f>
        <v>2000</v>
      </c>
      <c r="C35" s="339" t="str">
        <f>IF(ISBLANK(Regressions!C45), " ", Regressions!C45)</f>
        <v>Urban</v>
      </c>
      <c r="D35" s="335">
        <f>IF(ISBLANK(Regressions!D45), " ", Regressions!D45)</f>
        <v>110978544.5740723</v>
      </c>
      <c r="E35" s="213" t="e">
        <f>IF(ISNUMBER(Regressions!E45),ROUND(Regressions!E45, 1), NA())</f>
        <v>#N/A</v>
      </c>
      <c r="F35" s="336" t="e">
        <f>IF(ISNUMBER(Regressions!F45),ROUND(Regressions!F45, 1), NA())</f>
        <v>#N/A</v>
      </c>
      <c r="G35" s="235" t="e">
        <f>IF(ISNUMBER(Regressions!G45),ROUND(Regressions!G45, 1), NA())</f>
        <v>#N/A</v>
      </c>
      <c r="H35" s="337" t="e">
        <f>IF(ISNUMBER(Regressions!H45),ROUND(Regressions!H45, 1), NA())</f>
        <v>#N/A</v>
      </c>
      <c r="I35" s="236" t="e">
        <f>IF(ISNUMBER(Regressions!I45),ROUND(Regressions!I45, 1), NA())</f>
        <v>#N/A</v>
      </c>
      <c r="J35" s="338" t="e">
        <f>IF(ISNUMBER(Regressions!K45),ROUND(Regressions!K45, 1), NA())</f>
        <v>#N/A</v>
      </c>
      <c r="K35" s="336" t="e">
        <f>IF(ISNUMBER(Regressions!L45),ROUND(Regressions!L45, 1), NA())</f>
        <v>#N/A</v>
      </c>
      <c r="L35" s="237" t="e">
        <f>IF(ISNUMBER(Regressions!M45),ROUND(Regressions!M45, 1), NA())</f>
        <v>#N/A</v>
      </c>
      <c r="M35" s="337" t="e">
        <f>IF(ISNUMBER(Regressions!N45),ROUND(Regressions!N45, 1), NA())</f>
        <v>#N/A</v>
      </c>
      <c r="N35" s="236" t="e">
        <f>IF(ISNUMBER(Regressions!O45),ROUND(Regressions!O45, 1), NA())</f>
        <v>#N/A</v>
      </c>
      <c r="O35" s="338" t="e">
        <f>IF(ISNUMBER(Regressions!Q45),ROUND(Regressions!Q45, 1), NA())</f>
        <v>#N/A</v>
      </c>
      <c r="P35" s="336" t="e">
        <f>IF(ISNUMBER(Regressions!R45),ROUND(Regressions!R45, 1), NA())</f>
        <v>#N/A</v>
      </c>
      <c r="Q35" s="214" t="e">
        <f>IF(ISNUMBER(Regressions!S45),ROUND(Regressions!S45, 1), NA())</f>
        <v>#N/A</v>
      </c>
      <c r="R35" s="337" t="e">
        <f>IF(ISNUMBER(Regressions!T45),ROUND(Regressions!T45, 1), NA())</f>
        <v>#N/A</v>
      </c>
      <c r="S35" s="236" t="e">
        <f>IF(ISNUMBER(Regressions!U45),ROUND(Regressions!U45, 1), NA())</f>
        <v>#N/A</v>
      </c>
    </row>
    <row xmlns:x14ac="http://schemas.microsoft.com/office/spreadsheetml/2009/9/ac" r="36" x14ac:dyDescent="0.2">
      <c r="A36" s="333" t="str">
        <f>IF(ISBLANK(Regressions!A46), " ", Regressions!A46)</f>
        <v>China</v>
      </c>
      <c r="B36" s="334">
        <f>IF(ISBLANK(Regressions!B46), " ", Regressions!B46)</f>
        <v>2001</v>
      </c>
      <c r="C36" s="339" t="str">
        <f>IF(ISBLANK(Regressions!C46), " ", Regressions!C46)</f>
        <v>Urban</v>
      </c>
      <c r="D36" s="335">
        <f>IF(ISBLANK(Regressions!D46), " ", Regressions!D46)</f>
        <v>112590271.5877734</v>
      </c>
      <c r="E36" s="213" t="e">
        <f>IF(ISNUMBER(Regressions!E46),ROUND(Regressions!E46, 1), NA())</f>
        <v>#N/A</v>
      </c>
      <c r="F36" s="336" t="e">
        <f>IF(ISNUMBER(Regressions!F46),ROUND(Regressions!F46, 1), NA())</f>
        <v>#N/A</v>
      </c>
      <c r="G36" s="235" t="e">
        <f>IF(ISNUMBER(Regressions!G46),ROUND(Regressions!G46, 1), NA())</f>
        <v>#N/A</v>
      </c>
      <c r="H36" s="337" t="e">
        <f>IF(ISNUMBER(Regressions!H46),ROUND(Regressions!H46, 1), NA())</f>
        <v>#N/A</v>
      </c>
      <c r="I36" s="236" t="e">
        <f>IF(ISNUMBER(Regressions!I46),ROUND(Regressions!I46, 1), NA())</f>
        <v>#N/A</v>
      </c>
      <c r="J36" s="338" t="e">
        <f>IF(ISNUMBER(Regressions!K46),ROUND(Regressions!K46, 1), NA())</f>
        <v>#N/A</v>
      </c>
      <c r="K36" s="336" t="e">
        <f>IF(ISNUMBER(Regressions!L46),ROUND(Regressions!L46, 1), NA())</f>
        <v>#N/A</v>
      </c>
      <c r="L36" s="237" t="e">
        <f>IF(ISNUMBER(Regressions!M46),ROUND(Regressions!M46, 1), NA())</f>
        <v>#N/A</v>
      </c>
      <c r="M36" s="337" t="e">
        <f>IF(ISNUMBER(Regressions!N46),ROUND(Regressions!N46, 1), NA())</f>
        <v>#N/A</v>
      </c>
      <c r="N36" s="236" t="e">
        <f>IF(ISNUMBER(Regressions!O46),ROUND(Regressions!O46, 1), NA())</f>
        <v>#N/A</v>
      </c>
      <c r="O36" s="338" t="e">
        <f>IF(ISNUMBER(Regressions!Q46),ROUND(Regressions!Q46, 1), NA())</f>
        <v>#N/A</v>
      </c>
      <c r="P36" s="336" t="e">
        <f>IF(ISNUMBER(Regressions!R46),ROUND(Regressions!R46, 1), NA())</f>
        <v>#N/A</v>
      </c>
      <c r="Q36" s="214" t="e">
        <f>IF(ISNUMBER(Regressions!S46),ROUND(Regressions!S46, 1), NA())</f>
        <v>#N/A</v>
      </c>
      <c r="R36" s="337" t="e">
        <f>IF(ISNUMBER(Regressions!T46),ROUND(Regressions!T46, 1), NA())</f>
        <v>#N/A</v>
      </c>
      <c r="S36" s="236" t="e">
        <f>IF(ISNUMBER(Regressions!U46),ROUND(Regressions!U46, 1), NA())</f>
        <v>#N/A</v>
      </c>
    </row>
    <row xmlns:x14ac="http://schemas.microsoft.com/office/spreadsheetml/2009/9/ac" r="37" x14ac:dyDescent="0.2">
      <c r="A37" s="333" t="str">
        <f>IF(ISBLANK(Regressions!A47), " ", Regressions!A47)</f>
        <v>China</v>
      </c>
      <c r="B37" s="334">
        <f>IF(ISBLANK(Regressions!B47), " ", Regressions!B47)</f>
        <v>2002</v>
      </c>
      <c r="C37" s="339" t="str">
        <f>IF(ISBLANK(Regressions!C47), " ", Regressions!C47)</f>
        <v>Urban</v>
      </c>
      <c r="D37" s="335">
        <f>IF(ISBLANK(Regressions!D47), " ", Regressions!D47)</f>
        <v>115176728.0811328</v>
      </c>
      <c r="E37" s="213" t="e">
        <f>IF(ISNUMBER(Regressions!E47),ROUND(Regressions!E47, 1), NA())</f>
        <v>#N/A</v>
      </c>
      <c r="F37" s="336" t="e">
        <f>IF(ISNUMBER(Regressions!F47),ROUND(Regressions!F47, 1), NA())</f>
        <v>#N/A</v>
      </c>
      <c r="G37" s="235" t="e">
        <f>IF(ISNUMBER(Regressions!G47),ROUND(Regressions!G47, 1), NA())</f>
        <v>#N/A</v>
      </c>
      <c r="H37" s="337" t="e">
        <f>IF(ISNUMBER(Regressions!H47),ROUND(Regressions!H47, 1), NA())</f>
        <v>#N/A</v>
      </c>
      <c r="I37" s="236" t="e">
        <f>IF(ISNUMBER(Regressions!I47),ROUND(Regressions!I47, 1), NA())</f>
        <v>#N/A</v>
      </c>
      <c r="J37" s="338" t="e">
        <f>IF(ISNUMBER(Regressions!K47),ROUND(Regressions!K47, 1), NA())</f>
        <v>#N/A</v>
      </c>
      <c r="K37" s="336" t="e">
        <f>IF(ISNUMBER(Regressions!L47),ROUND(Regressions!L47, 1), NA())</f>
        <v>#N/A</v>
      </c>
      <c r="L37" s="237" t="e">
        <f>IF(ISNUMBER(Regressions!M47),ROUND(Regressions!M47, 1), NA())</f>
        <v>#N/A</v>
      </c>
      <c r="M37" s="337" t="e">
        <f>IF(ISNUMBER(Regressions!N47),ROUND(Regressions!N47, 1), NA())</f>
        <v>#N/A</v>
      </c>
      <c r="N37" s="236" t="e">
        <f>IF(ISNUMBER(Regressions!O47),ROUND(Regressions!O47, 1), NA())</f>
        <v>#N/A</v>
      </c>
      <c r="O37" s="338" t="e">
        <f>IF(ISNUMBER(Regressions!Q47),ROUND(Regressions!Q47, 1), NA())</f>
        <v>#N/A</v>
      </c>
      <c r="P37" s="336" t="e">
        <f>IF(ISNUMBER(Regressions!R47),ROUND(Regressions!R47, 1), NA())</f>
        <v>#N/A</v>
      </c>
      <c r="Q37" s="214" t="e">
        <f>IF(ISNUMBER(Regressions!S47),ROUND(Regressions!S47, 1), NA())</f>
        <v>#N/A</v>
      </c>
      <c r="R37" s="337" t="e">
        <f>IF(ISNUMBER(Regressions!T47),ROUND(Regressions!T47, 1), NA())</f>
        <v>#N/A</v>
      </c>
      <c r="S37" s="236" t="e">
        <f>IF(ISNUMBER(Regressions!U47),ROUND(Regressions!U47, 1), NA())</f>
        <v>#N/A</v>
      </c>
    </row>
    <row xmlns:x14ac="http://schemas.microsoft.com/office/spreadsheetml/2009/9/ac" r="38" x14ac:dyDescent="0.2">
      <c r="A38" s="333" t="str">
        <f>IF(ISBLANK(Regressions!A48), " ", Regressions!A48)</f>
        <v>China</v>
      </c>
      <c r="B38" s="334">
        <f>IF(ISBLANK(Regressions!B48), " ", Regressions!B48)</f>
        <v>2003</v>
      </c>
      <c r="C38" s="339" t="str">
        <f>IF(ISBLANK(Regressions!C48), " ", Regressions!C48)</f>
        <v>Urban</v>
      </c>
      <c r="D38" s="335">
        <f>IF(ISBLANK(Regressions!D48), " ", Regressions!D48)</f>
        <v>117255603.2730469</v>
      </c>
      <c r="E38" s="213" t="e">
        <f>IF(ISNUMBER(Regressions!E48),ROUND(Regressions!E48, 1), NA())</f>
        <v>#N/A</v>
      </c>
      <c r="F38" s="336" t="e">
        <f>IF(ISNUMBER(Regressions!F48),ROUND(Regressions!F48, 1), NA())</f>
        <v>#N/A</v>
      </c>
      <c r="G38" s="235" t="e">
        <f>IF(ISNUMBER(Regressions!G48),ROUND(Regressions!G48, 1), NA())</f>
        <v>#N/A</v>
      </c>
      <c r="H38" s="337" t="e">
        <f>IF(ISNUMBER(Regressions!H48),ROUND(Regressions!H48, 1), NA())</f>
        <v>#N/A</v>
      </c>
      <c r="I38" s="236" t="e">
        <f>IF(ISNUMBER(Regressions!I48),ROUND(Regressions!I48, 1), NA())</f>
        <v>#N/A</v>
      </c>
      <c r="J38" s="338" t="e">
        <f>IF(ISNUMBER(Regressions!K48),ROUND(Regressions!K48, 1), NA())</f>
        <v>#N/A</v>
      </c>
      <c r="K38" s="336" t="e">
        <f>IF(ISNUMBER(Regressions!L48),ROUND(Regressions!L48, 1), NA())</f>
        <v>#N/A</v>
      </c>
      <c r="L38" s="237" t="e">
        <f>IF(ISNUMBER(Regressions!M48),ROUND(Regressions!M48, 1), NA())</f>
        <v>#N/A</v>
      </c>
      <c r="M38" s="337" t="e">
        <f>IF(ISNUMBER(Regressions!N48),ROUND(Regressions!N48, 1), NA())</f>
        <v>#N/A</v>
      </c>
      <c r="N38" s="236" t="e">
        <f>IF(ISNUMBER(Regressions!O48),ROUND(Regressions!O48, 1), NA())</f>
        <v>#N/A</v>
      </c>
      <c r="O38" s="338" t="e">
        <f>IF(ISNUMBER(Regressions!Q48),ROUND(Regressions!Q48, 1), NA())</f>
        <v>#N/A</v>
      </c>
      <c r="P38" s="336" t="e">
        <f>IF(ISNUMBER(Regressions!R48),ROUND(Regressions!R48, 1), NA())</f>
        <v>#N/A</v>
      </c>
      <c r="Q38" s="214" t="e">
        <f>IF(ISNUMBER(Regressions!S48),ROUND(Regressions!S48, 1), NA())</f>
        <v>#N/A</v>
      </c>
      <c r="R38" s="337" t="e">
        <f>IF(ISNUMBER(Regressions!T48),ROUND(Regressions!T48, 1), NA())</f>
        <v>#N/A</v>
      </c>
      <c r="S38" s="236" t="e">
        <f>IF(ISNUMBER(Regressions!U48),ROUND(Regressions!U48, 1), NA())</f>
        <v>#N/A</v>
      </c>
    </row>
    <row xmlns:x14ac="http://schemas.microsoft.com/office/spreadsheetml/2009/9/ac" r="39" x14ac:dyDescent="0.2">
      <c r="A39" s="333" t="str">
        <f>IF(ISBLANK(Regressions!A49), " ", Regressions!A49)</f>
        <v>China</v>
      </c>
      <c r="B39" s="334">
        <f>IF(ISBLANK(Regressions!B49), " ", Regressions!B49)</f>
        <v>2004</v>
      </c>
      <c r="C39" s="339" t="str">
        <f>IF(ISBLANK(Regressions!C49), " ", Regressions!C49)</f>
        <v>Urban</v>
      </c>
      <c r="D39" s="335">
        <f>IF(ISBLANK(Regressions!D49), " ", Regressions!D49)</f>
        <v>125897720.21183351</v>
      </c>
      <c r="E39" s="213" t="e">
        <f>IF(ISNUMBER(Regressions!E49),ROUND(Regressions!E49, 1), NA())</f>
        <v>#N/A</v>
      </c>
      <c r="F39" s="336" t="e">
        <f>IF(ISNUMBER(Regressions!F49),ROUND(Regressions!F49, 1), NA())</f>
        <v>#N/A</v>
      </c>
      <c r="G39" s="235" t="e">
        <f>IF(ISNUMBER(Regressions!G49),ROUND(Regressions!G49, 1), NA())</f>
        <v>#N/A</v>
      </c>
      <c r="H39" s="337" t="e">
        <f>IF(ISNUMBER(Regressions!H49),ROUND(Regressions!H49, 1), NA())</f>
        <v>#N/A</v>
      </c>
      <c r="I39" s="236" t="e">
        <f>IF(ISNUMBER(Regressions!I49),ROUND(Regressions!I49, 1), NA())</f>
        <v>#N/A</v>
      </c>
      <c r="J39" s="338" t="e">
        <f>IF(ISNUMBER(Regressions!K49),ROUND(Regressions!K49, 1), NA())</f>
        <v>#N/A</v>
      </c>
      <c r="K39" s="336" t="e">
        <f>IF(ISNUMBER(Regressions!L49),ROUND(Regressions!L49, 1), NA())</f>
        <v>#N/A</v>
      </c>
      <c r="L39" s="237" t="e">
        <f>IF(ISNUMBER(Regressions!M49),ROUND(Regressions!M49, 1), NA())</f>
        <v>#N/A</v>
      </c>
      <c r="M39" s="337" t="e">
        <f>IF(ISNUMBER(Regressions!N49),ROUND(Regressions!N49, 1), NA())</f>
        <v>#N/A</v>
      </c>
      <c r="N39" s="236" t="e">
        <f>IF(ISNUMBER(Regressions!O49),ROUND(Regressions!O49, 1), NA())</f>
        <v>#N/A</v>
      </c>
      <c r="O39" s="338" t="e">
        <f>IF(ISNUMBER(Regressions!Q49),ROUND(Regressions!Q49, 1), NA())</f>
        <v>#N/A</v>
      </c>
      <c r="P39" s="336" t="e">
        <f>IF(ISNUMBER(Regressions!R49),ROUND(Regressions!R49, 1), NA())</f>
        <v>#N/A</v>
      </c>
      <c r="Q39" s="214" t="e">
        <f>IF(ISNUMBER(Regressions!S49),ROUND(Regressions!S49, 1), NA())</f>
        <v>#N/A</v>
      </c>
      <c r="R39" s="337" t="e">
        <f>IF(ISNUMBER(Regressions!T49),ROUND(Regressions!T49, 1), NA())</f>
        <v>#N/A</v>
      </c>
      <c r="S39" s="236" t="e">
        <f>IF(ISNUMBER(Regressions!U49),ROUND(Regressions!U49, 1), NA())</f>
        <v>#N/A</v>
      </c>
    </row>
    <row xmlns:x14ac="http://schemas.microsoft.com/office/spreadsheetml/2009/9/ac" r="40" x14ac:dyDescent="0.2">
      <c r="A40" s="333" t="str">
        <f>IF(ISBLANK(Regressions!A50), " ", Regressions!A50)</f>
        <v>China</v>
      </c>
      <c r="B40" s="334">
        <f>IF(ISBLANK(Regressions!B50), " ", Regressions!B50)</f>
        <v>2005</v>
      </c>
      <c r="C40" s="339" t="str">
        <f>IF(ISBLANK(Regressions!C50), " ", Regressions!C50)</f>
        <v>Urban</v>
      </c>
      <c r="D40" s="335">
        <f>IF(ISBLANK(Regressions!D50), " ", Regressions!D50)</f>
        <v>126427007.20431881</v>
      </c>
      <c r="E40" s="213" t="e">
        <f>IF(ISNUMBER(Regressions!E50),ROUND(Regressions!E50, 1), NA())</f>
        <v>#N/A</v>
      </c>
      <c r="F40" s="336" t="e">
        <f>IF(ISNUMBER(Regressions!F50),ROUND(Regressions!F50, 1), NA())</f>
        <v>#N/A</v>
      </c>
      <c r="G40" s="235" t="e">
        <f>IF(ISNUMBER(Regressions!G50),ROUND(Regressions!G50, 1), NA())</f>
        <v>#N/A</v>
      </c>
      <c r="H40" s="337" t="e">
        <f>IF(ISNUMBER(Regressions!H50),ROUND(Regressions!H50, 1), NA())</f>
        <v>#N/A</v>
      </c>
      <c r="I40" s="236" t="e">
        <f>IF(ISNUMBER(Regressions!I50),ROUND(Regressions!I50, 1), NA())</f>
        <v>#N/A</v>
      </c>
      <c r="J40" s="338" t="e">
        <f>IF(ISNUMBER(Regressions!K50),ROUND(Regressions!K50, 1), NA())</f>
        <v>#N/A</v>
      </c>
      <c r="K40" s="336" t="e">
        <f>IF(ISNUMBER(Regressions!L50),ROUND(Regressions!L50, 1), NA())</f>
        <v>#N/A</v>
      </c>
      <c r="L40" s="237" t="e">
        <f>IF(ISNUMBER(Regressions!M50),ROUND(Regressions!M50, 1), NA())</f>
        <v>#N/A</v>
      </c>
      <c r="M40" s="337" t="e">
        <f>IF(ISNUMBER(Regressions!N50),ROUND(Regressions!N50, 1), NA())</f>
        <v>#N/A</v>
      </c>
      <c r="N40" s="236" t="e">
        <f>IF(ISNUMBER(Regressions!O50),ROUND(Regressions!O50, 1), NA())</f>
        <v>#N/A</v>
      </c>
      <c r="O40" s="338" t="e">
        <f>IF(ISNUMBER(Regressions!Q50),ROUND(Regressions!Q50, 1), NA())</f>
        <v>#N/A</v>
      </c>
      <c r="P40" s="336" t="e">
        <f>IF(ISNUMBER(Regressions!R50),ROUND(Regressions!R50, 1), NA())</f>
        <v>#N/A</v>
      </c>
      <c r="Q40" s="214" t="e">
        <f>IF(ISNUMBER(Regressions!S50),ROUND(Regressions!S50, 1), NA())</f>
        <v>#N/A</v>
      </c>
      <c r="R40" s="337" t="e">
        <f>IF(ISNUMBER(Regressions!T50),ROUND(Regressions!T50, 1), NA())</f>
        <v>#N/A</v>
      </c>
      <c r="S40" s="236" t="e">
        <f>IF(ISNUMBER(Regressions!U50),ROUND(Regressions!U50, 1), NA())</f>
        <v>#N/A</v>
      </c>
    </row>
    <row xmlns:x14ac="http://schemas.microsoft.com/office/spreadsheetml/2009/9/ac" r="41" x14ac:dyDescent="0.2">
      <c r="A41" s="333" t="str">
        <f>IF(ISBLANK(Regressions!A51), " ", Regressions!A51)</f>
        <v>China</v>
      </c>
      <c r="B41" s="334">
        <f>IF(ISBLANK(Regressions!B51), " ", Regressions!B51)</f>
        <v>2006</v>
      </c>
      <c r="C41" s="339" t="str">
        <f>IF(ISBLANK(Regressions!C51), " ", Regressions!C51)</f>
        <v>Urban</v>
      </c>
      <c r="D41" s="335">
        <f>IF(ISBLANK(Regressions!D51), " ", Regressions!D51)</f>
        <v>125964301.9321094</v>
      </c>
      <c r="E41" s="213" t="e">
        <f>IF(ISNUMBER(Regressions!E51),ROUND(Regressions!E51, 1), NA())</f>
        <v>#N/A</v>
      </c>
      <c r="F41" s="336" t="e">
        <f>IF(ISNUMBER(Regressions!F51),ROUND(Regressions!F51, 1), NA())</f>
        <v>#N/A</v>
      </c>
      <c r="G41" s="235" t="e">
        <f>IF(ISNUMBER(Regressions!G51),ROUND(Regressions!G51, 1), NA())</f>
        <v>#N/A</v>
      </c>
      <c r="H41" s="337" t="e">
        <f>IF(ISNUMBER(Regressions!H51),ROUND(Regressions!H51, 1), NA())</f>
        <v>#N/A</v>
      </c>
      <c r="I41" s="236" t="e">
        <f>IF(ISNUMBER(Regressions!I51),ROUND(Regressions!I51, 1), NA())</f>
        <v>#N/A</v>
      </c>
      <c r="J41" s="338" t="e">
        <f>IF(ISNUMBER(Regressions!K51),ROUND(Regressions!K51, 1), NA())</f>
        <v>#N/A</v>
      </c>
      <c r="K41" s="336" t="e">
        <f>IF(ISNUMBER(Regressions!L51),ROUND(Regressions!L51, 1), NA())</f>
        <v>#N/A</v>
      </c>
      <c r="L41" s="237" t="e">
        <f>IF(ISNUMBER(Regressions!M51),ROUND(Regressions!M51, 1), NA())</f>
        <v>#N/A</v>
      </c>
      <c r="M41" s="337" t="e">
        <f>IF(ISNUMBER(Regressions!N51),ROUND(Regressions!N51, 1), NA())</f>
        <v>#N/A</v>
      </c>
      <c r="N41" s="236" t="e">
        <f>IF(ISNUMBER(Regressions!O51),ROUND(Regressions!O51, 1), NA())</f>
        <v>#N/A</v>
      </c>
      <c r="O41" s="338" t="e">
        <f>IF(ISNUMBER(Regressions!Q51),ROUND(Regressions!Q51, 1), NA())</f>
        <v>#N/A</v>
      </c>
      <c r="P41" s="336" t="e">
        <f>IF(ISNUMBER(Regressions!R51),ROUND(Regressions!R51, 1), NA())</f>
        <v>#N/A</v>
      </c>
      <c r="Q41" s="214" t="e">
        <f>IF(ISNUMBER(Regressions!S51),ROUND(Regressions!S51, 1), NA())</f>
        <v>#N/A</v>
      </c>
      <c r="R41" s="337" t="e">
        <f>IF(ISNUMBER(Regressions!T51),ROUND(Regressions!T51, 1), NA())</f>
        <v>#N/A</v>
      </c>
      <c r="S41" s="236" t="e">
        <f>IF(ISNUMBER(Regressions!U51),ROUND(Regressions!U51, 1), NA())</f>
        <v>#N/A</v>
      </c>
    </row>
    <row xmlns:x14ac="http://schemas.microsoft.com/office/spreadsheetml/2009/9/ac" r="42" x14ac:dyDescent="0.2">
      <c r="A42" s="333" t="str">
        <f>IF(ISBLANK(Regressions!A52), " ", Regressions!A52)</f>
        <v>China</v>
      </c>
      <c r="B42" s="334">
        <f>IF(ISBLANK(Regressions!B52), " ", Regressions!B52)</f>
        <v>2007</v>
      </c>
      <c r="C42" s="339" t="str">
        <f>IF(ISBLANK(Regressions!C52), " ", Regressions!C52)</f>
        <v>Urban</v>
      </c>
      <c r="D42" s="335">
        <f>IF(ISBLANK(Regressions!D52), " ", Regressions!D52)</f>
        <v>125689353.92176031</v>
      </c>
      <c r="E42" s="213" t="e">
        <f>IF(ISNUMBER(Regressions!E52),ROUND(Regressions!E52, 1), NA())</f>
        <v>#N/A</v>
      </c>
      <c r="F42" s="336" t="e">
        <f>IF(ISNUMBER(Regressions!F52),ROUND(Regressions!F52, 1), NA())</f>
        <v>#N/A</v>
      </c>
      <c r="G42" s="235" t="e">
        <f>IF(ISNUMBER(Regressions!G52),ROUND(Regressions!G52, 1), NA())</f>
        <v>#N/A</v>
      </c>
      <c r="H42" s="337" t="e">
        <f>IF(ISNUMBER(Regressions!H52),ROUND(Regressions!H52, 1), NA())</f>
        <v>#N/A</v>
      </c>
      <c r="I42" s="236" t="e">
        <f>IF(ISNUMBER(Regressions!I52),ROUND(Regressions!I52, 1), NA())</f>
        <v>#N/A</v>
      </c>
      <c r="J42" s="338" t="e">
        <f>IF(ISNUMBER(Regressions!K52),ROUND(Regressions!K52, 1), NA())</f>
        <v>#N/A</v>
      </c>
      <c r="K42" s="336" t="e">
        <f>IF(ISNUMBER(Regressions!L52),ROUND(Regressions!L52, 1), NA())</f>
        <v>#N/A</v>
      </c>
      <c r="L42" s="237" t="e">
        <f>IF(ISNUMBER(Regressions!M52),ROUND(Regressions!M52, 1), NA())</f>
        <v>#N/A</v>
      </c>
      <c r="M42" s="337" t="e">
        <f>IF(ISNUMBER(Regressions!N52),ROUND(Regressions!N52, 1), NA())</f>
        <v>#N/A</v>
      </c>
      <c r="N42" s="236" t="e">
        <f>IF(ISNUMBER(Regressions!O52),ROUND(Regressions!O52, 1), NA())</f>
        <v>#N/A</v>
      </c>
      <c r="O42" s="338" t="e">
        <f>IF(ISNUMBER(Regressions!Q52),ROUND(Regressions!Q52, 1), NA())</f>
        <v>#N/A</v>
      </c>
      <c r="P42" s="336" t="e">
        <f>IF(ISNUMBER(Regressions!R52),ROUND(Regressions!R52, 1), NA())</f>
        <v>#N/A</v>
      </c>
      <c r="Q42" s="214" t="e">
        <f>IF(ISNUMBER(Regressions!S52),ROUND(Regressions!S52, 1), NA())</f>
        <v>#N/A</v>
      </c>
      <c r="R42" s="337" t="e">
        <f>IF(ISNUMBER(Regressions!T52),ROUND(Regressions!T52, 1), NA())</f>
        <v>#N/A</v>
      </c>
      <c r="S42" s="236" t="e">
        <f>IF(ISNUMBER(Regressions!U52),ROUND(Regressions!U52, 1), NA())</f>
        <v>#N/A</v>
      </c>
    </row>
    <row xmlns:x14ac="http://schemas.microsoft.com/office/spreadsheetml/2009/9/ac" r="43" x14ac:dyDescent="0.2">
      <c r="A43" s="333" t="str">
        <f>IF(ISBLANK(Regressions!A53), " ", Regressions!A53)</f>
        <v>China</v>
      </c>
      <c r="B43" s="334">
        <f>IF(ISBLANK(Regressions!B53), " ", Regressions!B53)</f>
        <v>2008</v>
      </c>
      <c r="C43" s="339" t="str">
        <f>IF(ISBLANK(Regressions!C53), " ", Regressions!C53)</f>
        <v>Urban</v>
      </c>
      <c r="D43" s="335">
        <f>IF(ISBLANK(Regressions!D53), " ", Regressions!D53)</f>
        <v>124991680.1329101</v>
      </c>
      <c r="E43" s="213" t="e">
        <f>IF(ISNUMBER(Regressions!E53),ROUND(Regressions!E53, 1), NA())</f>
        <v>#N/A</v>
      </c>
      <c r="F43" s="336" t="e">
        <f>IF(ISNUMBER(Regressions!F53),ROUND(Regressions!F53, 1), NA())</f>
        <v>#N/A</v>
      </c>
      <c r="G43" s="235" t="e">
        <f>IF(ISNUMBER(Regressions!G53),ROUND(Regressions!G53, 1), NA())</f>
        <v>#N/A</v>
      </c>
      <c r="H43" s="337" t="e">
        <f>IF(ISNUMBER(Regressions!H53),ROUND(Regressions!H53, 1), NA())</f>
        <v>#N/A</v>
      </c>
      <c r="I43" s="236" t="e">
        <f>IF(ISNUMBER(Regressions!I53),ROUND(Regressions!I53, 1), NA())</f>
        <v>#N/A</v>
      </c>
      <c r="J43" s="338" t="e">
        <f>IF(ISNUMBER(Regressions!K53),ROUND(Regressions!K53, 1), NA())</f>
        <v>#N/A</v>
      </c>
      <c r="K43" s="336" t="e">
        <f>IF(ISNUMBER(Regressions!L53),ROUND(Regressions!L53, 1), NA())</f>
        <v>#N/A</v>
      </c>
      <c r="L43" s="237" t="e">
        <f>IF(ISNUMBER(Regressions!M53),ROUND(Regressions!M53, 1), NA())</f>
        <v>#N/A</v>
      </c>
      <c r="M43" s="337" t="e">
        <f>IF(ISNUMBER(Regressions!N53),ROUND(Regressions!N53, 1), NA())</f>
        <v>#N/A</v>
      </c>
      <c r="N43" s="236" t="e">
        <f>IF(ISNUMBER(Regressions!O53),ROUND(Regressions!O53, 1), NA())</f>
        <v>#N/A</v>
      </c>
      <c r="O43" s="338" t="e">
        <f>IF(ISNUMBER(Regressions!Q53),ROUND(Regressions!Q53, 1), NA())</f>
        <v>#N/A</v>
      </c>
      <c r="P43" s="336" t="e">
        <f>IF(ISNUMBER(Regressions!R53),ROUND(Regressions!R53, 1), NA())</f>
        <v>#N/A</v>
      </c>
      <c r="Q43" s="214" t="e">
        <f>IF(ISNUMBER(Regressions!S53),ROUND(Regressions!S53, 1), NA())</f>
        <v>#N/A</v>
      </c>
      <c r="R43" s="337" t="e">
        <f>IF(ISNUMBER(Regressions!T53),ROUND(Regressions!T53, 1), NA())</f>
        <v>#N/A</v>
      </c>
      <c r="S43" s="236" t="e">
        <f>IF(ISNUMBER(Regressions!U53),ROUND(Regressions!U53, 1), NA())</f>
        <v>#N/A</v>
      </c>
    </row>
    <row xmlns:x14ac="http://schemas.microsoft.com/office/spreadsheetml/2009/9/ac" r="44" x14ac:dyDescent="0.2">
      <c r="A44" s="333" t="str">
        <f>IF(ISBLANK(Regressions!A54), " ", Regressions!A54)</f>
        <v>China</v>
      </c>
      <c r="B44" s="334">
        <f>IF(ISBLANK(Regressions!B54), " ", Regressions!B54)</f>
        <v>2009</v>
      </c>
      <c r="C44" s="339" t="str">
        <f>IF(ISBLANK(Regressions!C54), " ", Regressions!C54)</f>
        <v>Urban</v>
      </c>
      <c r="D44" s="335">
        <f>IF(ISBLANK(Regressions!D54), " ", Regressions!D54)</f>
        <v>123679313.38945919</v>
      </c>
      <c r="E44" s="213" t="e">
        <f>IF(ISNUMBER(Regressions!E54),ROUND(Regressions!E54, 1), NA())</f>
        <v>#N/A</v>
      </c>
      <c r="F44" s="336" t="e">
        <f>IF(ISNUMBER(Regressions!F54),ROUND(Regressions!F54, 1), NA())</f>
        <v>#N/A</v>
      </c>
      <c r="G44" s="235" t="e">
        <f>IF(ISNUMBER(Regressions!G54),ROUND(Regressions!G54, 1), NA())</f>
        <v>#N/A</v>
      </c>
      <c r="H44" s="337" t="e">
        <f>IF(ISNUMBER(Regressions!H54),ROUND(Regressions!H54, 1), NA())</f>
        <v>#N/A</v>
      </c>
      <c r="I44" s="236" t="e">
        <f>IF(ISNUMBER(Regressions!I54),ROUND(Regressions!I54, 1), NA())</f>
        <v>#N/A</v>
      </c>
      <c r="J44" s="338" t="e">
        <f>IF(ISNUMBER(Regressions!K54),ROUND(Regressions!K54, 1), NA())</f>
        <v>#N/A</v>
      </c>
      <c r="K44" s="336" t="e">
        <f>IF(ISNUMBER(Regressions!L54),ROUND(Regressions!L54, 1), NA())</f>
        <v>#N/A</v>
      </c>
      <c r="L44" s="237" t="e">
        <f>IF(ISNUMBER(Regressions!M54),ROUND(Regressions!M54, 1), NA())</f>
        <v>#N/A</v>
      </c>
      <c r="M44" s="337" t="e">
        <f>IF(ISNUMBER(Regressions!N54),ROUND(Regressions!N54, 1), NA())</f>
        <v>#N/A</v>
      </c>
      <c r="N44" s="236" t="e">
        <f>IF(ISNUMBER(Regressions!O54),ROUND(Regressions!O54, 1), NA())</f>
        <v>#N/A</v>
      </c>
      <c r="O44" s="338" t="e">
        <f>IF(ISNUMBER(Regressions!Q54),ROUND(Regressions!Q54, 1), NA())</f>
        <v>#N/A</v>
      </c>
      <c r="P44" s="336" t="e">
        <f>IF(ISNUMBER(Regressions!R54),ROUND(Regressions!R54, 1), NA())</f>
        <v>#N/A</v>
      </c>
      <c r="Q44" s="214" t="e">
        <f>IF(ISNUMBER(Regressions!S54),ROUND(Regressions!S54, 1), NA())</f>
        <v>#N/A</v>
      </c>
      <c r="R44" s="337" t="e">
        <f>IF(ISNUMBER(Regressions!T54),ROUND(Regressions!T54, 1), NA())</f>
        <v>#N/A</v>
      </c>
      <c r="S44" s="236" t="e">
        <f>IF(ISNUMBER(Regressions!U54),ROUND(Regressions!U54, 1), NA())</f>
        <v>#N/A</v>
      </c>
    </row>
    <row xmlns:x14ac="http://schemas.microsoft.com/office/spreadsheetml/2009/9/ac" r="45" x14ac:dyDescent="0.2">
      <c r="A45" s="333" t="str">
        <f>IF(ISBLANK(Regressions!A55), " ", Regressions!A55)</f>
        <v>China</v>
      </c>
      <c r="B45" s="334">
        <f>IF(ISBLANK(Regressions!B55), " ", Regressions!B55)</f>
        <v>2010</v>
      </c>
      <c r="C45" s="339" t="str">
        <f>IF(ISBLANK(Regressions!C55), " ", Regressions!C55)</f>
        <v>Urban</v>
      </c>
      <c r="D45" s="335">
        <f>IF(ISBLANK(Regressions!D55), " ", Regressions!D55)</f>
        <v>124776746.0143628</v>
      </c>
      <c r="E45" s="213" t="e">
        <f>IF(ISNUMBER(Regressions!E55),ROUND(Regressions!E55, 1), NA())</f>
        <v>#N/A</v>
      </c>
      <c r="F45" s="336" t="e">
        <f>IF(ISNUMBER(Regressions!F55),ROUND(Regressions!F55, 1), NA())</f>
        <v>#N/A</v>
      </c>
      <c r="G45" s="235" t="e">
        <f>IF(ISNUMBER(Regressions!G55),ROUND(Regressions!G55, 1), NA())</f>
        <v>#N/A</v>
      </c>
      <c r="H45" s="337" t="e">
        <f>IF(ISNUMBER(Regressions!H55),ROUND(Regressions!H55, 1), NA())</f>
        <v>#N/A</v>
      </c>
      <c r="I45" s="236" t="e">
        <f>IF(ISNUMBER(Regressions!I55),ROUND(Regressions!I55, 1), NA())</f>
        <v>#N/A</v>
      </c>
      <c r="J45" s="338" t="e">
        <f>IF(ISNUMBER(Regressions!K55),ROUND(Regressions!K55, 1), NA())</f>
        <v>#N/A</v>
      </c>
      <c r="K45" s="336" t="e">
        <f>IF(ISNUMBER(Regressions!L55),ROUND(Regressions!L55, 1), NA())</f>
        <v>#N/A</v>
      </c>
      <c r="L45" s="237" t="e">
        <f>IF(ISNUMBER(Regressions!M55),ROUND(Regressions!M55, 1), NA())</f>
        <v>#N/A</v>
      </c>
      <c r="M45" s="337" t="e">
        <f>IF(ISNUMBER(Regressions!N55),ROUND(Regressions!N55, 1), NA())</f>
        <v>#N/A</v>
      </c>
      <c r="N45" s="236" t="e">
        <f>IF(ISNUMBER(Regressions!O55),ROUND(Regressions!O55, 1), NA())</f>
        <v>#N/A</v>
      </c>
      <c r="O45" s="338" t="e">
        <f>IF(ISNUMBER(Regressions!Q55),ROUND(Regressions!Q55, 1), NA())</f>
        <v>#N/A</v>
      </c>
      <c r="P45" s="336" t="e">
        <f>IF(ISNUMBER(Regressions!R55),ROUND(Regressions!R55, 1), NA())</f>
        <v>#N/A</v>
      </c>
      <c r="Q45" s="214" t="e">
        <f>IF(ISNUMBER(Regressions!S55),ROUND(Regressions!S55, 1), NA())</f>
        <v>#N/A</v>
      </c>
      <c r="R45" s="337" t="e">
        <f>IF(ISNUMBER(Regressions!T55),ROUND(Regressions!T55, 1), NA())</f>
        <v>#N/A</v>
      </c>
      <c r="S45" s="236" t="e">
        <f>IF(ISNUMBER(Regressions!U55),ROUND(Regressions!U55, 1), NA())</f>
        <v>#N/A</v>
      </c>
    </row>
    <row xmlns:x14ac="http://schemas.microsoft.com/office/spreadsheetml/2009/9/ac" r="46" x14ac:dyDescent="0.2">
      <c r="A46" s="333" t="str">
        <f>IF(ISBLANK(Regressions!A56), " ", Regressions!A56)</f>
        <v>China</v>
      </c>
      <c r="B46" s="334">
        <f>IF(ISBLANK(Regressions!B56), " ", Regressions!B56)</f>
        <v>2011</v>
      </c>
      <c r="C46" s="339" t="str">
        <f>IF(ISBLANK(Regressions!C56), " ", Regressions!C56)</f>
        <v>Urban</v>
      </c>
      <c r="D46" s="335">
        <f>IF(ISBLANK(Regressions!D56), " ", Regressions!D56)</f>
        <v>126555815.54514889</v>
      </c>
      <c r="E46" s="213" t="e">
        <f>IF(ISNUMBER(Regressions!E56),ROUND(Regressions!E56, 1), NA())</f>
        <v>#N/A</v>
      </c>
      <c r="F46" s="336" t="e">
        <f>IF(ISNUMBER(Regressions!F56),ROUND(Regressions!F56, 1), NA())</f>
        <v>#N/A</v>
      </c>
      <c r="G46" s="235" t="e">
        <f>IF(ISNUMBER(Regressions!G56),ROUND(Regressions!G56, 1), NA())</f>
        <v>#N/A</v>
      </c>
      <c r="H46" s="337" t="e">
        <f>IF(ISNUMBER(Regressions!H56),ROUND(Regressions!H56, 1), NA())</f>
        <v>#N/A</v>
      </c>
      <c r="I46" s="236" t="e">
        <f>IF(ISNUMBER(Regressions!I56),ROUND(Regressions!I56, 1), NA())</f>
        <v>#N/A</v>
      </c>
      <c r="J46" s="338" t="e">
        <f>IF(ISNUMBER(Regressions!K56),ROUND(Regressions!K56, 1), NA())</f>
        <v>#N/A</v>
      </c>
      <c r="K46" s="336" t="e">
        <f>IF(ISNUMBER(Regressions!L56),ROUND(Regressions!L56, 1), NA())</f>
        <v>#N/A</v>
      </c>
      <c r="L46" s="237" t="e">
        <f>IF(ISNUMBER(Regressions!M56),ROUND(Regressions!M56, 1), NA())</f>
        <v>#N/A</v>
      </c>
      <c r="M46" s="337" t="e">
        <f>IF(ISNUMBER(Regressions!N56),ROUND(Regressions!N56, 1), NA())</f>
        <v>#N/A</v>
      </c>
      <c r="N46" s="236" t="e">
        <f>IF(ISNUMBER(Regressions!O56),ROUND(Regressions!O56, 1), NA())</f>
        <v>#N/A</v>
      </c>
      <c r="O46" s="338" t="e">
        <f>IF(ISNUMBER(Regressions!Q56),ROUND(Regressions!Q56, 1), NA())</f>
        <v>#N/A</v>
      </c>
      <c r="P46" s="336" t="e">
        <f>IF(ISNUMBER(Regressions!R56),ROUND(Regressions!R56, 1), NA())</f>
        <v>#N/A</v>
      </c>
      <c r="Q46" s="214" t="e">
        <f>IF(ISNUMBER(Regressions!S56),ROUND(Regressions!S56, 1), NA())</f>
        <v>#N/A</v>
      </c>
      <c r="R46" s="337" t="e">
        <f>IF(ISNUMBER(Regressions!T56),ROUND(Regressions!T56, 1), NA())</f>
        <v>#N/A</v>
      </c>
      <c r="S46" s="236" t="e">
        <f>IF(ISNUMBER(Regressions!U56),ROUND(Regressions!U56, 1), NA())</f>
        <v>#N/A</v>
      </c>
    </row>
    <row xmlns:x14ac="http://schemas.microsoft.com/office/spreadsheetml/2009/9/ac" r="47" x14ac:dyDescent="0.2">
      <c r="A47" s="333" t="str">
        <f>IF(ISBLANK(Regressions!A57), " ", Regressions!A57)</f>
        <v>China</v>
      </c>
      <c r="B47" s="334">
        <f>IF(ISBLANK(Regressions!B57), " ", Regressions!B57)</f>
        <v>2012</v>
      </c>
      <c r="C47" s="339" t="str">
        <f>IF(ISBLANK(Regressions!C57), " ", Regressions!C57)</f>
        <v>Urban</v>
      </c>
      <c r="D47" s="335">
        <f>IF(ISBLANK(Regressions!D57), " ", Regressions!D57)</f>
        <v>128895171.4938208</v>
      </c>
      <c r="E47" s="213" t="e">
        <f>IF(ISNUMBER(Regressions!E57),ROUND(Regressions!E57, 1), NA())</f>
        <v>#N/A</v>
      </c>
      <c r="F47" s="336" t="e">
        <f>IF(ISNUMBER(Regressions!F57),ROUND(Regressions!F57, 1), NA())</f>
        <v>#N/A</v>
      </c>
      <c r="G47" s="235" t="e">
        <f>IF(ISNUMBER(Regressions!G57),ROUND(Regressions!G57, 1), NA())</f>
        <v>#N/A</v>
      </c>
      <c r="H47" s="337" t="e">
        <f>IF(ISNUMBER(Regressions!H57),ROUND(Regressions!H57, 1), NA())</f>
        <v>#N/A</v>
      </c>
      <c r="I47" s="236" t="e">
        <f>IF(ISNUMBER(Regressions!I57),ROUND(Regressions!I57, 1), NA())</f>
        <v>#N/A</v>
      </c>
      <c r="J47" s="338" t="e">
        <f>IF(ISNUMBER(Regressions!K57),ROUND(Regressions!K57, 1), NA())</f>
        <v>#N/A</v>
      </c>
      <c r="K47" s="336" t="e">
        <f>IF(ISNUMBER(Regressions!L57),ROUND(Regressions!L57, 1), NA())</f>
        <v>#N/A</v>
      </c>
      <c r="L47" s="237" t="e">
        <f>IF(ISNUMBER(Regressions!M57),ROUND(Regressions!M57, 1), NA())</f>
        <v>#N/A</v>
      </c>
      <c r="M47" s="337" t="e">
        <f>IF(ISNUMBER(Regressions!N57),ROUND(Regressions!N57, 1), NA())</f>
        <v>#N/A</v>
      </c>
      <c r="N47" s="236" t="e">
        <f>IF(ISNUMBER(Regressions!O57),ROUND(Regressions!O57, 1), NA())</f>
        <v>#N/A</v>
      </c>
      <c r="O47" s="338" t="e">
        <f>IF(ISNUMBER(Regressions!Q57),ROUND(Regressions!Q57, 1), NA())</f>
        <v>#N/A</v>
      </c>
      <c r="P47" s="336" t="e">
        <f>IF(ISNUMBER(Regressions!R57),ROUND(Regressions!R57, 1), NA())</f>
        <v>#N/A</v>
      </c>
      <c r="Q47" s="214" t="e">
        <f>IF(ISNUMBER(Regressions!S57),ROUND(Regressions!S57, 1), NA())</f>
        <v>#N/A</v>
      </c>
      <c r="R47" s="337" t="e">
        <f>IF(ISNUMBER(Regressions!T57),ROUND(Regressions!T57, 1), NA())</f>
        <v>#N/A</v>
      </c>
      <c r="S47" s="236" t="e">
        <f>IF(ISNUMBER(Regressions!U57),ROUND(Regressions!U57, 1), NA())</f>
        <v>#N/A</v>
      </c>
    </row>
    <row xmlns:x14ac="http://schemas.microsoft.com/office/spreadsheetml/2009/9/ac" r="48" x14ac:dyDescent="0.2">
      <c r="A48" s="333" t="str">
        <f>IF(ISBLANK(Regressions!A58), " ", Regressions!A58)</f>
        <v>China</v>
      </c>
      <c r="B48" s="334">
        <f>IF(ISBLANK(Regressions!B58), " ", Regressions!B58)</f>
        <v>2013</v>
      </c>
      <c r="C48" s="339" t="str">
        <f>IF(ISBLANK(Regressions!C58), " ", Regressions!C58)</f>
        <v>Urban</v>
      </c>
      <c r="D48" s="335">
        <f>IF(ISBLANK(Regressions!D58), " ", Regressions!D58)</f>
        <v>131693869.4812988</v>
      </c>
      <c r="E48" s="213" t="e">
        <f>IF(ISNUMBER(Regressions!E58),ROUND(Regressions!E58, 1), NA())</f>
        <v>#N/A</v>
      </c>
      <c r="F48" s="336" t="e">
        <f>IF(ISNUMBER(Regressions!F58),ROUND(Regressions!F58, 1), NA())</f>
        <v>#N/A</v>
      </c>
      <c r="G48" s="235" t="e">
        <f>IF(ISNUMBER(Regressions!G58),ROUND(Regressions!G58, 1), NA())</f>
        <v>#N/A</v>
      </c>
      <c r="H48" s="337" t="e">
        <f>IF(ISNUMBER(Regressions!H58),ROUND(Regressions!H58, 1), NA())</f>
        <v>#N/A</v>
      </c>
      <c r="I48" s="236" t="e">
        <f>IF(ISNUMBER(Regressions!I58),ROUND(Regressions!I58, 1), NA())</f>
        <v>#N/A</v>
      </c>
      <c r="J48" s="338" t="e">
        <f>IF(ISNUMBER(Regressions!K58),ROUND(Regressions!K58, 1), NA())</f>
        <v>#N/A</v>
      </c>
      <c r="K48" s="336" t="e">
        <f>IF(ISNUMBER(Regressions!L58),ROUND(Regressions!L58, 1), NA())</f>
        <v>#N/A</v>
      </c>
      <c r="L48" s="237" t="e">
        <f>IF(ISNUMBER(Regressions!M58),ROUND(Regressions!M58, 1), NA())</f>
        <v>#N/A</v>
      </c>
      <c r="M48" s="337" t="e">
        <f>IF(ISNUMBER(Regressions!N58),ROUND(Regressions!N58, 1), NA())</f>
        <v>#N/A</v>
      </c>
      <c r="N48" s="236" t="e">
        <f>IF(ISNUMBER(Regressions!O58),ROUND(Regressions!O58, 1), NA())</f>
        <v>#N/A</v>
      </c>
      <c r="O48" s="338" t="e">
        <f>IF(ISNUMBER(Regressions!Q58),ROUND(Regressions!Q58, 1), NA())</f>
        <v>#N/A</v>
      </c>
      <c r="P48" s="336" t="e">
        <f>IF(ISNUMBER(Regressions!R58),ROUND(Regressions!R58, 1), NA())</f>
        <v>#N/A</v>
      </c>
      <c r="Q48" s="214" t="e">
        <f>IF(ISNUMBER(Regressions!S58),ROUND(Regressions!S58, 1), NA())</f>
        <v>#N/A</v>
      </c>
      <c r="R48" s="337" t="e">
        <f>IF(ISNUMBER(Regressions!T58),ROUND(Regressions!T58, 1), NA())</f>
        <v>#N/A</v>
      </c>
      <c r="S48" s="236" t="e">
        <f>IF(ISNUMBER(Regressions!U58),ROUND(Regressions!U58, 1), NA())</f>
        <v>#N/A</v>
      </c>
    </row>
    <row xmlns:x14ac="http://schemas.microsoft.com/office/spreadsheetml/2009/9/ac" r="49" x14ac:dyDescent="0.2">
      <c r="A49" s="333" t="str">
        <f>IF(ISBLANK(Regressions!A59), " ", Regressions!A59)</f>
        <v>China</v>
      </c>
      <c r="B49" s="334">
        <f>IF(ISBLANK(Regressions!B59), " ", Regressions!B59)</f>
        <v>2014</v>
      </c>
      <c r="C49" s="339" t="str">
        <f>IF(ISBLANK(Regressions!C59), " ", Regressions!C59)</f>
        <v>Urban</v>
      </c>
      <c r="D49" s="335">
        <f>IF(ISBLANK(Regressions!D59), " ", Regressions!D59)</f>
        <v>134678162.3326562</v>
      </c>
      <c r="E49" s="213" t="e">
        <f>IF(ISNUMBER(Regressions!E59),ROUND(Regressions!E59, 1), NA())</f>
        <v>#N/A</v>
      </c>
      <c r="F49" s="336" t="e">
        <f>IF(ISNUMBER(Regressions!F59),ROUND(Regressions!F59, 1), NA())</f>
        <v>#N/A</v>
      </c>
      <c r="G49" s="235" t="e">
        <f>IF(ISNUMBER(Regressions!G59),ROUND(Regressions!G59, 1), NA())</f>
        <v>#N/A</v>
      </c>
      <c r="H49" s="337" t="e">
        <f>IF(ISNUMBER(Regressions!H59),ROUND(Regressions!H59, 1), NA())</f>
        <v>#N/A</v>
      </c>
      <c r="I49" s="236" t="e">
        <f>IF(ISNUMBER(Regressions!I59),ROUND(Regressions!I59, 1), NA())</f>
        <v>#N/A</v>
      </c>
      <c r="J49" s="338" t="e">
        <f>IF(ISNUMBER(Regressions!K59),ROUND(Regressions!K59, 1), NA())</f>
        <v>#N/A</v>
      </c>
      <c r="K49" s="336" t="e">
        <f>IF(ISNUMBER(Regressions!L59),ROUND(Regressions!L59, 1), NA())</f>
        <v>#N/A</v>
      </c>
      <c r="L49" s="237" t="e">
        <f>IF(ISNUMBER(Regressions!M59),ROUND(Regressions!M59, 1), NA())</f>
        <v>#N/A</v>
      </c>
      <c r="M49" s="337" t="e">
        <f>IF(ISNUMBER(Regressions!N59),ROUND(Regressions!N59, 1), NA())</f>
        <v>#N/A</v>
      </c>
      <c r="N49" s="236" t="e">
        <f>IF(ISNUMBER(Regressions!O59),ROUND(Regressions!O59, 1), NA())</f>
        <v>#N/A</v>
      </c>
      <c r="O49" s="338" t="e">
        <f>IF(ISNUMBER(Regressions!Q59),ROUND(Regressions!Q59, 1), NA())</f>
        <v>#N/A</v>
      </c>
      <c r="P49" s="336" t="e">
        <f>IF(ISNUMBER(Regressions!R59),ROUND(Regressions!R59, 1), NA())</f>
        <v>#N/A</v>
      </c>
      <c r="Q49" s="214" t="e">
        <f>IF(ISNUMBER(Regressions!S59),ROUND(Regressions!S59, 1), NA())</f>
        <v>#N/A</v>
      </c>
      <c r="R49" s="337" t="e">
        <f>IF(ISNUMBER(Regressions!T59),ROUND(Regressions!T59, 1), NA())</f>
        <v>#N/A</v>
      </c>
      <c r="S49" s="236" t="e">
        <f>IF(ISNUMBER(Regressions!U59),ROUND(Regressions!U59, 1), NA())</f>
        <v>#N/A</v>
      </c>
    </row>
    <row xmlns:x14ac="http://schemas.microsoft.com/office/spreadsheetml/2009/9/ac" r="50" x14ac:dyDescent="0.2">
      <c r="A50" s="333" t="str">
        <f>IF(ISBLANK(Regressions!A60), " ", Regressions!A60)</f>
        <v>China</v>
      </c>
      <c r="B50" s="334">
        <f>IF(ISBLANK(Regressions!B60), " ", Regressions!B60)</f>
        <v>2015</v>
      </c>
      <c r="C50" s="339" t="str">
        <f>IF(ISBLANK(Regressions!C60), " ", Regressions!C60)</f>
        <v>Urban</v>
      </c>
      <c r="D50" s="335">
        <f>IF(ISBLANK(Regressions!D60), " ", Regressions!D60)</f>
        <v>137958356.88</v>
      </c>
      <c r="E50" s="213" t="e">
        <f>IF(ISNUMBER(Regressions!E60),ROUND(Regressions!E60, 1), NA())</f>
        <v>#N/A</v>
      </c>
      <c r="F50" s="336" t="e">
        <f>IF(ISNUMBER(Regressions!F60),ROUND(Regressions!F60, 1), NA())</f>
        <v>#N/A</v>
      </c>
      <c r="G50" s="235" t="e">
        <f>IF(ISNUMBER(Regressions!G60),ROUND(Regressions!G60, 1), NA())</f>
        <v>#N/A</v>
      </c>
      <c r="H50" s="337" t="e">
        <f>IF(ISNUMBER(Regressions!H60),ROUND(Regressions!H60, 1), NA())</f>
        <v>#N/A</v>
      </c>
      <c r="I50" s="236" t="e">
        <f>IF(ISNUMBER(Regressions!I60),ROUND(Regressions!I60, 1), NA())</f>
        <v>#N/A</v>
      </c>
      <c r="J50" s="338" t="e">
        <f>IF(ISNUMBER(Regressions!K60),ROUND(Regressions!K60, 1), NA())</f>
        <v>#N/A</v>
      </c>
      <c r="K50" s="336" t="e">
        <f>IF(ISNUMBER(Regressions!L60),ROUND(Regressions!L60, 1), NA())</f>
        <v>#N/A</v>
      </c>
      <c r="L50" s="237" t="e">
        <f>IF(ISNUMBER(Regressions!M60),ROUND(Regressions!M60, 1), NA())</f>
        <v>#N/A</v>
      </c>
      <c r="M50" s="337" t="e">
        <f>IF(ISNUMBER(Regressions!N60),ROUND(Regressions!N60, 1), NA())</f>
        <v>#N/A</v>
      </c>
      <c r="N50" s="236" t="e">
        <f>IF(ISNUMBER(Regressions!O60),ROUND(Regressions!O60, 1), NA())</f>
        <v>#N/A</v>
      </c>
      <c r="O50" s="338" t="e">
        <f>IF(ISNUMBER(Regressions!Q60),ROUND(Regressions!Q60, 1), NA())</f>
        <v>#N/A</v>
      </c>
      <c r="P50" s="336" t="e">
        <f>IF(ISNUMBER(Regressions!R60),ROUND(Regressions!R60, 1), NA())</f>
        <v>#N/A</v>
      </c>
      <c r="Q50" s="214" t="e">
        <f>IF(ISNUMBER(Regressions!S60),ROUND(Regressions!S60, 1), NA())</f>
        <v>#N/A</v>
      </c>
      <c r="R50" s="337" t="e">
        <f>IF(ISNUMBER(Regressions!T60),ROUND(Regressions!T60, 1), NA())</f>
        <v>#N/A</v>
      </c>
      <c r="S50" s="236" t="e">
        <f>IF(ISNUMBER(Regressions!U60),ROUND(Regressions!U60, 1), NA())</f>
        <v>#N/A</v>
      </c>
    </row>
    <row xmlns:x14ac="http://schemas.microsoft.com/office/spreadsheetml/2009/9/ac" r="51" x14ac:dyDescent="0.2">
      <c r="A51" s="333" t="str">
        <f>IF(ISBLANK(Regressions!A61), " ", Regressions!A61)</f>
        <v>China</v>
      </c>
      <c r="B51" s="334">
        <f>IF(ISBLANK(Regressions!B61), " ", Regressions!B61)</f>
        <v>2016</v>
      </c>
      <c r="C51" s="339" t="str">
        <f>IF(ISBLANK(Regressions!C61), " ", Regressions!C61)</f>
        <v>Urban</v>
      </c>
      <c r="D51" s="335">
        <f>IF(ISBLANK(Regressions!D61), " ", Regressions!D61)</f>
        <v>142342299.84720829</v>
      </c>
      <c r="E51" s="213" t="e">
        <f>IF(ISNUMBER(Regressions!E61),ROUND(Regressions!E61, 1), NA())</f>
        <v>#N/A</v>
      </c>
      <c r="F51" s="336" t="e">
        <f>IF(ISNUMBER(Regressions!F61),ROUND(Regressions!F61, 1), NA())</f>
        <v>#N/A</v>
      </c>
      <c r="G51" s="235" t="e">
        <f>IF(ISNUMBER(Regressions!G61),ROUND(Regressions!G61, 1), NA())</f>
        <v>#N/A</v>
      </c>
      <c r="H51" s="337" t="e">
        <f>IF(ISNUMBER(Regressions!H61),ROUND(Regressions!H61, 1), NA())</f>
        <v>#N/A</v>
      </c>
      <c r="I51" s="236" t="e">
        <f>IF(ISNUMBER(Regressions!I61),ROUND(Regressions!I61, 1), NA())</f>
        <v>#N/A</v>
      </c>
      <c r="J51" s="338" t="e">
        <f>IF(ISNUMBER(Regressions!K61),ROUND(Regressions!K61, 1), NA())</f>
        <v>#N/A</v>
      </c>
      <c r="K51" s="336" t="e">
        <f>IF(ISNUMBER(Regressions!L61),ROUND(Regressions!L61, 1), NA())</f>
        <v>#N/A</v>
      </c>
      <c r="L51" s="237" t="e">
        <f>IF(ISNUMBER(Regressions!M61),ROUND(Regressions!M61, 1), NA())</f>
        <v>#N/A</v>
      </c>
      <c r="M51" s="337" t="e">
        <f>IF(ISNUMBER(Regressions!N61),ROUND(Regressions!N61, 1), NA())</f>
        <v>#N/A</v>
      </c>
      <c r="N51" s="236" t="e">
        <f>IF(ISNUMBER(Regressions!O61),ROUND(Regressions!O61, 1), NA())</f>
        <v>#N/A</v>
      </c>
      <c r="O51" s="338" t="e">
        <f>IF(ISNUMBER(Regressions!Q61),ROUND(Regressions!Q61, 1), NA())</f>
        <v>#N/A</v>
      </c>
      <c r="P51" s="336" t="e">
        <f>IF(ISNUMBER(Regressions!R61),ROUND(Regressions!R61, 1), NA())</f>
        <v>#N/A</v>
      </c>
      <c r="Q51" s="214" t="e">
        <f>IF(ISNUMBER(Regressions!S61),ROUND(Regressions!S61, 1), NA())</f>
        <v>#N/A</v>
      </c>
      <c r="R51" s="337" t="e">
        <f>IF(ISNUMBER(Regressions!T61),ROUND(Regressions!T61, 1), NA())</f>
        <v>#N/A</v>
      </c>
      <c r="S51" s="236" t="e">
        <f>IF(ISNUMBER(Regressions!U61),ROUND(Regressions!U61, 1), NA())</f>
        <v>#N/A</v>
      </c>
    </row>
    <row xmlns:x14ac="http://schemas.microsoft.com/office/spreadsheetml/2009/9/ac" r="52" x14ac:dyDescent="0.2">
      <c r="A52" s="333" t="str">
        <f>IF(ISBLANK(Regressions!A62), " ", Regressions!A62)</f>
        <v>China</v>
      </c>
      <c r="B52" s="334">
        <f>IF(ISBLANK(Regressions!B62), " ", Regressions!B62)</f>
        <v>2017</v>
      </c>
      <c r="C52" s="339" t="str">
        <f>IF(ISBLANK(Regressions!C62), " ", Regressions!C62)</f>
        <v>Urban</v>
      </c>
      <c r="D52" s="335">
        <f>IF(ISBLANK(Regressions!D62), " ", Regressions!D62)</f>
        <v>146459019.67695561</v>
      </c>
      <c r="E52" s="213" t="e">
        <f>IF(ISNUMBER(Regressions!E62),ROUND(Regressions!E62, 1), NA())</f>
        <v>#N/A</v>
      </c>
      <c r="F52" s="336" t="e">
        <f>IF(ISNUMBER(Regressions!F62),ROUND(Regressions!F62, 1), NA())</f>
        <v>#N/A</v>
      </c>
      <c r="G52" s="235" t="e">
        <f>IF(ISNUMBER(Regressions!G62),ROUND(Regressions!G62, 1), NA())</f>
        <v>#N/A</v>
      </c>
      <c r="H52" s="337" t="e">
        <f>IF(ISNUMBER(Regressions!H62),ROUND(Regressions!H62, 1), NA())</f>
        <v>#N/A</v>
      </c>
      <c r="I52" s="236" t="e">
        <f>IF(ISNUMBER(Regressions!I62),ROUND(Regressions!I62, 1), NA())</f>
        <v>#N/A</v>
      </c>
      <c r="J52" s="338" t="e">
        <f>IF(ISNUMBER(Regressions!K62),ROUND(Regressions!K62, 1), NA())</f>
        <v>#N/A</v>
      </c>
      <c r="K52" s="336" t="e">
        <f>IF(ISNUMBER(Regressions!L62),ROUND(Regressions!L62, 1), NA())</f>
        <v>#N/A</v>
      </c>
      <c r="L52" s="237" t="e">
        <f>IF(ISNUMBER(Regressions!M62),ROUND(Regressions!M62, 1), NA())</f>
        <v>#N/A</v>
      </c>
      <c r="M52" s="337" t="e">
        <f>IF(ISNUMBER(Regressions!N62),ROUND(Regressions!N62, 1), NA())</f>
        <v>#N/A</v>
      </c>
      <c r="N52" s="236" t="e">
        <f>IF(ISNUMBER(Regressions!O62),ROUND(Regressions!O62, 1), NA())</f>
        <v>#N/A</v>
      </c>
      <c r="O52" s="338" t="e">
        <f>IF(ISNUMBER(Regressions!Q62),ROUND(Regressions!Q62, 1), NA())</f>
        <v>#N/A</v>
      </c>
      <c r="P52" s="336" t="e">
        <f>IF(ISNUMBER(Regressions!R62),ROUND(Regressions!R62, 1), NA())</f>
        <v>#N/A</v>
      </c>
      <c r="Q52" s="214" t="e">
        <f>IF(ISNUMBER(Regressions!S62),ROUND(Regressions!S62, 1), NA())</f>
        <v>#N/A</v>
      </c>
      <c r="R52" s="337" t="e">
        <f>IF(ISNUMBER(Regressions!T62),ROUND(Regressions!T62, 1), NA())</f>
        <v>#N/A</v>
      </c>
      <c r="S52" s="236" t="e">
        <f>IF(ISNUMBER(Regressions!U62),ROUND(Regressions!U62, 1), NA())</f>
        <v>#N/A</v>
      </c>
    </row>
    <row xmlns:x14ac="http://schemas.microsoft.com/office/spreadsheetml/2009/9/ac" r="53" x14ac:dyDescent="0.2">
      <c r="A53" s="333" t="str">
        <f>IF(ISBLANK(Regressions!A63), " ", Regressions!A63)</f>
        <v>China</v>
      </c>
      <c r="B53" s="334">
        <f>IF(ISBLANK(Regressions!B63), " ", Regressions!B63)</f>
        <v>2018</v>
      </c>
      <c r="C53" s="339" t="str">
        <f>IF(ISBLANK(Regressions!C63), " ", Regressions!C63)</f>
        <v>Urban</v>
      </c>
      <c r="D53" s="335">
        <f>IF(ISBLANK(Regressions!D63), " ", Regressions!D63)</f>
        <v>150952034.18342409</v>
      </c>
      <c r="E53" s="213" t="e">
        <f>IF(ISNUMBER(Regressions!E63),ROUND(Regressions!E63, 1), NA())</f>
        <v>#N/A</v>
      </c>
      <c r="F53" s="336" t="e">
        <f>IF(ISNUMBER(Regressions!F63),ROUND(Regressions!F63, 1), NA())</f>
        <v>#N/A</v>
      </c>
      <c r="G53" s="235" t="e">
        <f>IF(ISNUMBER(Regressions!G63),ROUND(Regressions!G63, 1), NA())</f>
        <v>#N/A</v>
      </c>
      <c r="H53" s="337" t="e">
        <f>IF(ISNUMBER(Regressions!H63),ROUND(Regressions!H63, 1), NA())</f>
        <v>#N/A</v>
      </c>
      <c r="I53" s="236" t="e">
        <f>IF(ISNUMBER(Regressions!I63),ROUND(Regressions!I63, 1), NA())</f>
        <v>#N/A</v>
      </c>
      <c r="J53" s="338" t="e">
        <f>IF(ISNUMBER(Regressions!K63),ROUND(Regressions!K63, 1), NA())</f>
        <v>#N/A</v>
      </c>
      <c r="K53" s="336" t="e">
        <f>IF(ISNUMBER(Regressions!L63),ROUND(Regressions!L63, 1), NA())</f>
        <v>#N/A</v>
      </c>
      <c r="L53" s="237" t="e">
        <f>IF(ISNUMBER(Regressions!M63),ROUND(Regressions!M63, 1), NA())</f>
        <v>#N/A</v>
      </c>
      <c r="M53" s="337" t="e">
        <f>IF(ISNUMBER(Regressions!N63),ROUND(Regressions!N63, 1), NA())</f>
        <v>#N/A</v>
      </c>
      <c r="N53" s="236" t="e">
        <f>IF(ISNUMBER(Regressions!O63),ROUND(Regressions!O63, 1), NA())</f>
        <v>#N/A</v>
      </c>
      <c r="O53" s="338" t="e">
        <f>IF(ISNUMBER(Regressions!Q63),ROUND(Regressions!Q63, 1), NA())</f>
        <v>#N/A</v>
      </c>
      <c r="P53" s="336" t="e">
        <f>IF(ISNUMBER(Regressions!R63),ROUND(Regressions!R63, 1), NA())</f>
        <v>#N/A</v>
      </c>
      <c r="Q53" s="214" t="e">
        <f>IF(ISNUMBER(Regressions!S63),ROUND(Regressions!S63, 1), NA())</f>
        <v>#N/A</v>
      </c>
      <c r="R53" s="337" t="e">
        <f>IF(ISNUMBER(Regressions!T63),ROUND(Regressions!T63, 1), NA())</f>
        <v>#N/A</v>
      </c>
      <c r="S53" s="236" t="e">
        <f>IF(ISNUMBER(Regressions!U63),ROUND(Regressions!U63, 1), NA())</f>
        <v>#N/A</v>
      </c>
    </row>
    <row xmlns:x14ac="http://schemas.microsoft.com/office/spreadsheetml/2009/9/ac" r="54" x14ac:dyDescent="0.2">
      <c r="A54" s="333" t="str">
        <f>IF(ISBLANK(Regressions!A64), " ", Regressions!A64)</f>
        <v>China</v>
      </c>
      <c r="B54" s="334">
        <f>IF(ISBLANK(Regressions!B64), " ", Regressions!B64)</f>
        <v>2019</v>
      </c>
      <c r="C54" s="339" t="str">
        <f>IF(ISBLANK(Regressions!C64), " ", Regressions!C64)</f>
        <v>Urban</v>
      </c>
      <c r="D54" s="335">
        <f>IF(ISBLANK(Regressions!D64), " ", Regressions!D64)</f>
        <v>154226966.917456</v>
      </c>
      <c r="E54" s="213" t="e">
        <f>IF(ISNUMBER(Regressions!E64),ROUND(Regressions!E64, 1), NA())</f>
        <v>#N/A</v>
      </c>
      <c r="F54" s="336" t="e">
        <f>IF(ISNUMBER(Regressions!F64),ROUND(Regressions!F64, 1), NA())</f>
        <v>#N/A</v>
      </c>
      <c r="G54" s="235" t="e">
        <f>IF(ISNUMBER(Regressions!G64),ROUND(Regressions!G64, 1), NA())</f>
        <v>#N/A</v>
      </c>
      <c r="H54" s="337" t="e">
        <f>IF(ISNUMBER(Regressions!H64),ROUND(Regressions!H64, 1), NA())</f>
        <v>#N/A</v>
      </c>
      <c r="I54" s="236" t="e">
        <f>IF(ISNUMBER(Regressions!I64),ROUND(Regressions!I64, 1), NA())</f>
        <v>#N/A</v>
      </c>
      <c r="J54" s="338" t="e">
        <f>IF(ISNUMBER(Regressions!K64),ROUND(Regressions!K64, 1), NA())</f>
        <v>#N/A</v>
      </c>
      <c r="K54" s="336" t="e">
        <f>IF(ISNUMBER(Regressions!L64),ROUND(Regressions!L64, 1), NA())</f>
        <v>#N/A</v>
      </c>
      <c r="L54" s="237" t="e">
        <f>IF(ISNUMBER(Regressions!M64),ROUND(Regressions!M64, 1), NA())</f>
        <v>#N/A</v>
      </c>
      <c r="M54" s="337" t="e">
        <f>IF(ISNUMBER(Regressions!N64),ROUND(Regressions!N64, 1), NA())</f>
        <v>#N/A</v>
      </c>
      <c r="N54" s="236" t="e">
        <f>IF(ISNUMBER(Regressions!O64),ROUND(Regressions!O64, 1), NA())</f>
        <v>#N/A</v>
      </c>
      <c r="O54" s="338" t="e">
        <f>IF(ISNUMBER(Regressions!Q64),ROUND(Regressions!Q64, 1), NA())</f>
        <v>#N/A</v>
      </c>
      <c r="P54" s="336" t="e">
        <f>IF(ISNUMBER(Regressions!R64),ROUND(Regressions!R64, 1), NA())</f>
        <v>#N/A</v>
      </c>
      <c r="Q54" s="214" t="e">
        <f>IF(ISNUMBER(Regressions!S64),ROUND(Regressions!S64, 1), NA())</f>
        <v>#N/A</v>
      </c>
      <c r="R54" s="337" t="e">
        <f>IF(ISNUMBER(Regressions!T64),ROUND(Regressions!T64, 1), NA())</f>
        <v>#N/A</v>
      </c>
      <c r="S54" s="236" t="e">
        <f>IF(ISNUMBER(Regressions!U64),ROUND(Regressions!U64, 1), NA())</f>
        <v>#N/A</v>
      </c>
    </row>
    <row xmlns:x14ac="http://schemas.microsoft.com/office/spreadsheetml/2009/9/ac" r="55" ht="13.5" customHeight="true" x14ac:dyDescent="0.2">
      <c r="A55" s="333" t="str">
        <f>IF(ISBLANK(Regressions!A65), " ", Regressions!A65)</f>
        <v>China</v>
      </c>
      <c r="B55" s="334">
        <f>IF(ISBLANK(Regressions!B65), " ", Regressions!B65)</f>
        <v>2020</v>
      </c>
      <c r="C55" s="339" t="str">
        <f>IF(ISBLANK(Regressions!C65), " ", Regressions!C65)</f>
        <v>Urban</v>
      </c>
      <c r="D55" s="335">
        <f>IF(ISBLANK(Regressions!D65), " ", Regressions!D65)</f>
        <v>158454935.0937964</v>
      </c>
      <c r="E55" s="213" t="e">
        <f>IF(ISNUMBER(Regressions!E65),ROUND(Regressions!E65, 1), NA())</f>
        <v>#N/A</v>
      </c>
      <c r="F55" s="336" t="e">
        <f>IF(ISNUMBER(Regressions!F65),ROUND(Regressions!F65, 1), NA())</f>
        <v>#N/A</v>
      </c>
      <c r="G55" s="235" t="e">
        <f>IF(ISNUMBER(Regressions!G65),ROUND(Regressions!G65, 1), NA())</f>
        <v>#N/A</v>
      </c>
      <c r="H55" s="337" t="e">
        <f>IF(ISNUMBER(Regressions!H65),ROUND(Regressions!H65, 1), NA())</f>
        <v>#N/A</v>
      </c>
      <c r="I55" s="236" t="e">
        <f>IF(ISNUMBER(Regressions!I65),ROUND(Regressions!I65, 1), NA())</f>
        <v>#N/A</v>
      </c>
      <c r="J55" s="338" t="e">
        <f>IF(ISNUMBER(Regressions!K65),ROUND(Regressions!K65, 1), NA())</f>
        <v>#N/A</v>
      </c>
      <c r="K55" s="336" t="e">
        <f>IF(ISNUMBER(Regressions!L65),ROUND(Regressions!L65, 1), NA())</f>
        <v>#N/A</v>
      </c>
      <c r="L55" s="237" t="e">
        <f>IF(ISNUMBER(Regressions!M65),ROUND(Regressions!M65, 1), NA())</f>
        <v>#N/A</v>
      </c>
      <c r="M55" s="337" t="e">
        <f>IF(ISNUMBER(Regressions!N65),ROUND(Regressions!N65, 1), NA())</f>
        <v>#N/A</v>
      </c>
      <c r="N55" s="236" t="e">
        <f>IF(ISNUMBER(Regressions!O65),ROUND(Regressions!O65, 1), NA())</f>
        <v>#N/A</v>
      </c>
      <c r="O55" s="338" t="e">
        <f>IF(ISNUMBER(Regressions!Q65),ROUND(Regressions!Q65, 1), NA())</f>
        <v>#N/A</v>
      </c>
      <c r="P55" s="336" t="e">
        <f>IF(ISNUMBER(Regressions!R65),ROUND(Regressions!R65, 1), NA())</f>
        <v>#N/A</v>
      </c>
      <c r="Q55" s="214" t="e">
        <f>IF(ISNUMBER(Regressions!S65),ROUND(Regressions!S65, 1), NA())</f>
        <v>#N/A</v>
      </c>
      <c r="R55" s="337" t="e">
        <f>IF(ISNUMBER(Regressions!T65),ROUND(Regressions!T65, 1), NA())</f>
        <v>#N/A</v>
      </c>
      <c r="S55" s="236" t="e">
        <f>IF(ISNUMBER(Regressions!U65),ROUND(Regressions!U65, 1), NA())</f>
        <v>#N/A</v>
      </c>
    </row>
    <row xmlns:x14ac="http://schemas.microsoft.com/office/spreadsheetml/2009/9/ac" r="56" x14ac:dyDescent="0.2">
      <c r="A56" s="385" t="str">
        <f>IF(ISBLANK(Regressions!A66), " ", Regressions!A66)</f>
        <v>China</v>
      </c>
      <c r="B56" s="386">
        <f>IF(ISBLANK(Regressions!B66), " ", Regressions!B66)</f>
        <v>2021</v>
      </c>
      <c r="C56" s="387" t="str">
        <f>IF(ISBLANK(Regressions!C66), " ", Regressions!C66)</f>
        <v>Urban</v>
      </c>
      <c r="D56" s="388">
        <f>IF(ISBLANK(Regressions!D66), " ", Regressions!D66)</f>
        <v>162821638.4555347</v>
      </c>
      <c r="E56" s="391" t="e">
        <f>IF(ISNUMBER(Regressions!E66),ROUND(Regressions!E66, 1), NA())</f>
        <v>#N/A</v>
      </c>
      <c r="F56" s="389" t="e">
        <f>IF(ISNUMBER(Regressions!F66),ROUND(Regressions!F66, 1), NA())</f>
        <v>#N/A</v>
      </c>
      <c r="G56" s="392" t="e">
        <f>IF(ISNUMBER(Regressions!G66),ROUND(Regressions!G66, 1), NA())</f>
        <v>#N/A</v>
      </c>
      <c r="H56" s="390" t="e">
        <f>IF(ISNUMBER(Regressions!H66),ROUND(Regressions!H66, 1), NA())</f>
        <v>#N/A</v>
      </c>
      <c r="I56" s="393" t="e">
        <f>IF(ISNUMBER(Regressions!I66),ROUND(Regressions!I66, 1), NA())</f>
        <v>#N/A</v>
      </c>
      <c r="J56" s="391" t="e">
        <f>IF(ISNUMBER(Regressions!K66),ROUND(Regressions!K66, 1), NA())</f>
        <v>#N/A</v>
      </c>
      <c r="K56" s="389" t="e">
        <f>IF(ISNUMBER(Regressions!L66),ROUND(Regressions!L66, 1), NA())</f>
        <v>#N/A</v>
      </c>
      <c r="L56" s="394" t="e">
        <f>IF(ISNUMBER(Regressions!M66),ROUND(Regressions!M66, 1), NA())</f>
        <v>#N/A</v>
      </c>
      <c r="M56" s="390" t="e">
        <f>IF(ISNUMBER(Regressions!N66),ROUND(Regressions!N66, 1), NA())</f>
        <v>#N/A</v>
      </c>
      <c r="N56" s="393" t="e">
        <f>IF(ISNUMBER(Regressions!O66),ROUND(Regressions!O66, 1), NA())</f>
        <v>#N/A</v>
      </c>
      <c r="O56" s="391" t="e">
        <f>IF(ISNUMBER(Regressions!Q66),ROUND(Regressions!Q66, 1), NA())</f>
        <v>#N/A</v>
      </c>
      <c r="P56" s="389" t="e">
        <f>IF(ISNUMBER(Regressions!R66),ROUND(Regressions!R66, 1), NA())</f>
        <v>#N/A</v>
      </c>
      <c r="Q56" s="395" t="e">
        <f>IF(ISNUMBER(Regressions!S66),ROUND(Regressions!S66, 1), NA())</f>
        <v>#N/A</v>
      </c>
      <c r="R56" s="390" t="e">
        <f>IF(ISNUMBER(Regressions!T66),ROUND(Regressions!T66, 1), NA())</f>
        <v>#N/A</v>
      </c>
      <c r="S56" s="393" t="e">
        <f>IF(ISNUMBER(Regressions!U66),ROUND(Regressions!U66, 1), NA())</f>
        <v>#N/A</v>
      </c>
      <c r="T56" s="384"/>
      <c r="U56" s="384"/>
      <c r="V56" s="384"/>
      <c r="W56" s="384"/>
      <c r="X56" s="384"/>
      <c r="Y56" s="384"/>
      <c r="Z56" s="384"/>
      <c r="AA56" s="384"/>
      <c r="AB56" s="384"/>
      <c r="AC56" s="384"/>
    </row>
    <row xmlns:x14ac="http://schemas.microsoft.com/office/spreadsheetml/2009/9/ac" r="57" x14ac:dyDescent="0.2">
      <c r="A57" s="333" t="str">
        <f>IF(ISBLANK(Regressions!A67), " ", Regressions!A67)</f>
        <v>China</v>
      </c>
      <c r="B57" s="334">
        <f>IF(ISBLANK(Regressions!B67), " ", Regressions!B67)</f>
        <v>2022</v>
      </c>
      <c r="C57" s="339" t="str">
        <f>IF(ISBLANK(Regressions!C67), " ", Regressions!C67)</f>
        <v>Urban</v>
      </c>
      <c r="D57" s="335">
        <f>IF(ISBLANK(Regressions!D67), " ", Regressions!D67)</f>
        <v>165333221.345025</v>
      </c>
      <c r="E57" s="213" t="e">
        <f>IF(ISNUMBER(Regressions!E67),ROUND(Regressions!E67, 1), NA())</f>
        <v>#N/A</v>
      </c>
      <c r="F57" s="336" t="e">
        <f>IF(ISNUMBER(Regressions!F67),ROUND(Regressions!F67, 1), NA())</f>
        <v>#N/A</v>
      </c>
      <c r="G57" s="235" t="e">
        <f>IF(ISNUMBER(Regressions!G67),ROUND(Regressions!G67, 1), NA())</f>
        <v>#N/A</v>
      </c>
      <c r="H57" s="337" t="e">
        <f>IF(ISNUMBER(Regressions!H67),ROUND(Regressions!H67, 1), NA())</f>
        <v>#N/A</v>
      </c>
      <c r="I57" s="236" t="e">
        <f>IF(ISNUMBER(Regressions!I67),ROUND(Regressions!I67, 1), NA())</f>
        <v>#N/A</v>
      </c>
      <c r="J57" s="338" t="e">
        <f>IF(ISNUMBER(Regressions!K67),ROUND(Regressions!K67, 1), NA())</f>
        <v>#N/A</v>
      </c>
      <c r="K57" s="336" t="e">
        <f>IF(ISNUMBER(Regressions!L67),ROUND(Regressions!L67, 1), NA())</f>
        <v>#N/A</v>
      </c>
      <c r="L57" s="237" t="e">
        <f>IF(ISNUMBER(Regressions!M67),ROUND(Regressions!M67, 1), NA())</f>
        <v>#N/A</v>
      </c>
      <c r="M57" s="337" t="e">
        <f>IF(ISNUMBER(Regressions!N67),ROUND(Regressions!N67, 1), NA())</f>
        <v>#N/A</v>
      </c>
      <c r="N57" s="236" t="e">
        <f>IF(ISNUMBER(Regressions!O67),ROUND(Regressions!O67, 1), NA())</f>
        <v>#N/A</v>
      </c>
      <c r="O57" s="338" t="e">
        <f>IF(ISNUMBER(Regressions!Q67),ROUND(Regressions!Q67, 1), NA())</f>
        <v>#N/A</v>
      </c>
      <c r="P57" s="336" t="e">
        <f>IF(ISNUMBER(Regressions!R67),ROUND(Regressions!R67, 1), NA())</f>
        <v>#N/A</v>
      </c>
      <c r="Q57" s="214" t="e">
        <f>IF(ISNUMBER(Regressions!S67),ROUND(Regressions!S67, 1), NA())</f>
        <v>#N/A</v>
      </c>
      <c r="R57" s="337" t="e">
        <f>IF(ISNUMBER(Regressions!T67),ROUND(Regressions!T67, 1), NA())</f>
        <v>#N/A</v>
      </c>
      <c r="S57" s="236" t="e">
        <f>IF(ISNUMBER(Regressions!U67),ROUND(Regressions!U67, 1), NA())</f>
        <v>#N/A</v>
      </c>
    </row>
    <row xmlns:x14ac="http://schemas.microsoft.com/office/spreadsheetml/2009/9/ac" r="58" x14ac:dyDescent="0.2">
      <c r="A58" s="340" t="str">
        <f>IF(ISBLANK(Regressions!A68), " ", Regressions!A68)</f>
        <v>China</v>
      </c>
      <c r="B58" s="341">
        <f>IF(ISBLANK(Regressions!B68), " ", Regressions!B68)</f>
        <v>2023</v>
      </c>
      <c r="C58" s="342" t="str">
        <f>IF(ISBLANK(Regressions!C68), " ", Regressions!C68)</f>
        <v>Urban</v>
      </c>
      <c r="D58" s="343">
        <f>IF(ISBLANK(Regressions!D68), " ", Regressions!D68)</f>
        <v>166975002.50042969</v>
      </c>
      <c r="E58" s="344" t="e">
        <f>IF(ISNUMBER(Regressions!E68),ROUND(Regressions!E68, 1), NA())</f>
        <v>#N/A</v>
      </c>
      <c r="F58" s="345" t="e">
        <f>IF(ISNUMBER(Regressions!F68),ROUND(Regressions!F68, 1), NA())</f>
        <v>#N/A</v>
      </c>
      <c r="G58" s="346" t="e">
        <f>IF(ISNUMBER(Regressions!G68),ROUND(Regressions!G68, 1), NA())</f>
        <v>#N/A</v>
      </c>
      <c r="H58" s="347" t="e">
        <f>IF(ISNUMBER(Regressions!H68),ROUND(Regressions!H68, 1), NA())</f>
        <v>#N/A</v>
      </c>
      <c r="I58" s="348" t="e">
        <f>IF(ISNUMBER(Regressions!I68),ROUND(Regressions!I68, 1), NA())</f>
        <v>#N/A</v>
      </c>
      <c r="J58" s="349" t="e">
        <f>IF(ISNUMBER(Regressions!K68),ROUND(Regressions!K68, 1), NA())</f>
        <v>#N/A</v>
      </c>
      <c r="K58" s="345" t="e">
        <f>IF(ISNUMBER(Regressions!L68),ROUND(Regressions!L68, 1), NA())</f>
        <v>#N/A</v>
      </c>
      <c r="L58" s="350" t="e">
        <f>IF(ISNUMBER(Regressions!M68),ROUND(Regressions!M68, 1), NA())</f>
        <v>#N/A</v>
      </c>
      <c r="M58" s="347" t="e">
        <f>IF(ISNUMBER(Regressions!N68),ROUND(Regressions!N68, 1), NA())</f>
        <v>#N/A</v>
      </c>
      <c r="N58" s="348" t="e">
        <f>IF(ISNUMBER(Regressions!O68),ROUND(Regressions!O68, 1), NA())</f>
        <v>#N/A</v>
      </c>
      <c r="O58" s="349" t="e">
        <f>IF(ISNUMBER(Regressions!Q68),ROUND(Regressions!Q68, 1), NA())</f>
        <v>#N/A</v>
      </c>
      <c r="P58" s="345" t="e">
        <f>IF(ISNUMBER(Regressions!R68),ROUND(Regressions!R68, 1), NA())</f>
        <v>#N/A</v>
      </c>
      <c r="Q58" s="351" t="e">
        <f>IF(ISNUMBER(Regressions!S68),ROUND(Regressions!S68, 1), NA())</f>
        <v>#N/A</v>
      </c>
      <c r="R58" s="347" t="e">
        <f>IF(ISNUMBER(Regressions!T68),ROUND(Regressions!T68, 1), NA())</f>
        <v>#N/A</v>
      </c>
      <c r="S58" s="348" t="e">
        <f>IF(ISNUMBER(Regressions!U68),ROUND(Regressions!U68, 1), NA())</f>
        <v>#N/A</v>
      </c>
    </row>
    <row xmlns:x14ac="http://schemas.microsoft.com/office/spreadsheetml/2009/9/ac" r="59" hidden="true" x14ac:dyDescent="0.2">
      <c r="A59" s="333" t="str">
        <f>IF(ISBLANK(Regressions!A69), " ", Regressions!A69)</f>
        <v>China</v>
      </c>
      <c r="B59" s="334">
        <f>IF(ISBLANK(Regressions!B69), " ", Regressions!B69)</f>
        <v>2024</v>
      </c>
      <c r="C59" s="339" t="str">
        <f>IF(ISBLANK(Regressions!C69), " ", Regressions!C69)</f>
        <v>Urban</v>
      </c>
      <c r="D59" s="335" t="str">
        <f>IF(ISBLANK(Regressions!D69), " ", Regressions!D69)</f>
        <v> </v>
      </c>
      <c r="E59" s="213" t="e">
        <f>IF(ISNUMBER(Regressions!E69),ROUND(Regressions!E69, 1), NA())</f>
        <v>#N/A</v>
      </c>
      <c r="F59" s="336" t="e">
        <f>IF(ISNUMBER(Regressions!F69),ROUND(Regressions!F69, 1), NA())</f>
        <v>#N/A</v>
      </c>
      <c r="G59" s="235" t="e">
        <f>IF(ISNUMBER(Regressions!G69),ROUND(Regressions!G69, 1), NA())</f>
        <v>#N/A</v>
      </c>
      <c r="H59" s="337" t="e">
        <f>IF(ISNUMBER(Regressions!H69),ROUND(Regressions!H69, 1), NA())</f>
        <v>#N/A</v>
      </c>
      <c r="I59" s="236" t="e">
        <f>IF(ISNUMBER(Regressions!I69),ROUND(Regressions!I69, 1), NA())</f>
        <v>#N/A</v>
      </c>
      <c r="J59" s="338" t="e">
        <f>IF(ISNUMBER(Regressions!K69),ROUND(Regressions!K69, 1), NA())</f>
        <v>#N/A</v>
      </c>
      <c r="K59" s="336" t="e">
        <f>IF(ISNUMBER(Regressions!L69),ROUND(Regressions!L69, 1), NA())</f>
        <v>#N/A</v>
      </c>
      <c r="L59" s="237" t="e">
        <f>IF(ISNUMBER(Regressions!M69),ROUND(Regressions!M69, 1), NA())</f>
        <v>#N/A</v>
      </c>
      <c r="M59" s="337" t="e">
        <f>IF(ISNUMBER(Regressions!N69),ROUND(Regressions!N69, 1), NA())</f>
        <v>#N/A</v>
      </c>
      <c r="N59" s="236" t="e">
        <f>IF(ISNUMBER(Regressions!O69),ROUND(Regressions!O69, 1), NA())</f>
        <v>#N/A</v>
      </c>
      <c r="O59" s="338" t="e">
        <f>IF(ISNUMBER(Regressions!Q69),ROUND(Regressions!Q69, 1), NA())</f>
        <v>#N/A</v>
      </c>
      <c r="P59" s="336" t="e">
        <f>IF(ISNUMBER(Regressions!R69),ROUND(Regressions!R69, 1), NA())</f>
        <v>#N/A</v>
      </c>
      <c r="Q59" s="214" t="e">
        <f>IF(ISNUMBER(Regressions!S69),ROUND(Regressions!S69, 1), NA())</f>
        <v>#N/A</v>
      </c>
      <c r="R59" s="337" t="e">
        <f>IF(ISNUMBER(Regressions!T69),ROUND(Regressions!T69, 1), NA())</f>
        <v>#N/A</v>
      </c>
      <c r="S59" s="236" t="e">
        <f>IF(ISNUMBER(Regressions!U69),ROUND(Regressions!U69, 1), NA())</f>
        <v>#N/A</v>
      </c>
    </row>
    <row xmlns:x14ac="http://schemas.microsoft.com/office/spreadsheetml/2009/9/ac" r="60" hidden="true" x14ac:dyDescent="0.2">
      <c r="A60" s="333" t="str">
        <f>IF(ISBLANK(Regressions!A70), " ", Regressions!A70)</f>
        <v>China</v>
      </c>
      <c r="B60" s="334">
        <f>IF(ISBLANK(Regressions!B70), " ", Regressions!B70)</f>
        <v>2025</v>
      </c>
      <c r="C60" s="339" t="str">
        <f>IF(ISBLANK(Regressions!C70), " ", Regressions!C70)</f>
        <v>Urban</v>
      </c>
      <c r="D60" s="335" t="str">
        <f>IF(ISBLANK(Regressions!D70), " ", Regressions!D70)</f>
        <v> </v>
      </c>
      <c r="E60" s="213" t="e">
        <f>IF(ISNUMBER(Regressions!E70),ROUND(Regressions!E70, 1), NA())</f>
        <v>#N/A</v>
      </c>
      <c r="F60" s="336" t="e">
        <f>IF(ISNUMBER(Regressions!F70),ROUND(Regressions!F70, 1), NA())</f>
        <v>#N/A</v>
      </c>
      <c r="G60" s="235" t="e">
        <f>IF(ISNUMBER(Regressions!G70),ROUND(Regressions!G70, 1), NA())</f>
        <v>#N/A</v>
      </c>
      <c r="H60" s="337" t="e">
        <f>IF(ISNUMBER(Regressions!H70),ROUND(Regressions!H70, 1), NA())</f>
        <v>#N/A</v>
      </c>
      <c r="I60" s="236" t="e">
        <f>IF(ISNUMBER(Regressions!I70),ROUND(Regressions!I70, 1), NA())</f>
        <v>#N/A</v>
      </c>
      <c r="J60" s="338" t="e">
        <f>IF(ISNUMBER(Regressions!K70),ROUND(Regressions!K70, 1), NA())</f>
        <v>#N/A</v>
      </c>
      <c r="K60" s="336" t="e">
        <f>IF(ISNUMBER(Regressions!L70),ROUND(Regressions!L70, 1), NA())</f>
        <v>#N/A</v>
      </c>
      <c r="L60" s="237" t="e">
        <f>IF(ISNUMBER(Regressions!M70),ROUND(Regressions!M70, 1), NA())</f>
        <v>#N/A</v>
      </c>
      <c r="M60" s="337" t="e">
        <f>IF(ISNUMBER(Regressions!N70),ROUND(Regressions!N70, 1), NA())</f>
        <v>#N/A</v>
      </c>
      <c r="N60" s="236" t="e">
        <f>IF(ISNUMBER(Regressions!O70),ROUND(Regressions!O70, 1), NA())</f>
        <v>#N/A</v>
      </c>
      <c r="O60" s="338" t="e">
        <f>IF(ISNUMBER(Regressions!Q70),ROUND(Regressions!Q70, 1), NA())</f>
        <v>#N/A</v>
      </c>
      <c r="P60" s="336" t="e">
        <f>IF(ISNUMBER(Regressions!R70),ROUND(Regressions!R70, 1), NA())</f>
        <v>#N/A</v>
      </c>
      <c r="Q60" s="214" t="e">
        <f>IF(ISNUMBER(Regressions!S70),ROUND(Regressions!S70, 1), NA())</f>
        <v>#N/A</v>
      </c>
      <c r="R60" s="337" t="e">
        <f>IF(ISNUMBER(Regressions!T70),ROUND(Regressions!T70, 1), NA())</f>
        <v>#N/A</v>
      </c>
      <c r="S60" s="236" t="e">
        <f>IF(ISNUMBER(Regressions!U70),ROUND(Regressions!U70, 1), NA())</f>
        <v>#N/A</v>
      </c>
    </row>
    <row xmlns:x14ac="http://schemas.microsoft.com/office/spreadsheetml/2009/9/ac" r="61" hidden="true" x14ac:dyDescent="0.2">
      <c r="A61" s="333" t="str">
        <f>IF(ISBLANK(Regressions!A71), " ", Regressions!A71)</f>
        <v>China</v>
      </c>
      <c r="B61" s="334">
        <f>IF(ISBLANK(Regressions!B71), " ", Regressions!B71)</f>
        <v>2026</v>
      </c>
      <c r="C61" s="339" t="str">
        <f>IF(ISBLANK(Regressions!C71), " ", Regressions!C71)</f>
        <v>Urban</v>
      </c>
      <c r="D61" s="335" t="str">
        <f>IF(ISBLANK(Regressions!D71), " ", Regressions!D71)</f>
        <v> </v>
      </c>
      <c r="E61" s="213" t="e">
        <f>IF(ISNUMBER(Regressions!E71),ROUND(Regressions!E71, 1), NA())</f>
        <v>#N/A</v>
      </c>
      <c r="F61" s="336" t="e">
        <f>IF(ISNUMBER(Regressions!F71),ROUND(Regressions!F71, 1), NA())</f>
        <v>#N/A</v>
      </c>
      <c r="G61" s="235" t="e">
        <f>IF(ISNUMBER(Regressions!G71),ROUND(Regressions!G71, 1), NA())</f>
        <v>#N/A</v>
      </c>
      <c r="H61" s="337" t="e">
        <f>IF(ISNUMBER(Regressions!H71),ROUND(Regressions!H71, 1), NA())</f>
        <v>#N/A</v>
      </c>
      <c r="I61" s="236" t="e">
        <f>IF(ISNUMBER(Regressions!I71),ROUND(Regressions!I71, 1), NA())</f>
        <v>#N/A</v>
      </c>
      <c r="J61" s="338" t="e">
        <f>IF(ISNUMBER(Regressions!K71),ROUND(Regressions!K71, 1), NA())</f>
        <v>#N/A</v>
      </c>
      <c r="K61" s="336" t="e">
        <f>IF(ISNUMBER(Regressions!L71),ROUND(Regressions!L71, 1), NA())</f>
        <v>#N/A</v>
      </c>
      <c r="L61" s="237" t="e">
        <f>IF(ISNUMBER(Regressions!M71),ROUND(Regressions!M71, 1), NA())</f>
        <v>#N/A</v>
      </c>
      <c r="M61" s="337" t="e">
        <f>IF(ISNUMBER(Regressions!N71),ROUND(Regressions!N71, 1), NA())</f>
        <v>#N/A</v>
      </c>
      <c r="N61" s="236" t="e">
        <f>IF(ISNUMBER(Regressions!O71),ROUND(Regressions!O71, 1), NA())</f>
        <v>#N/A</v>
      </c>
      <c r="O61" s="338" t="e">
        <f>IF(ISNUMBER(Regressions!Q71),ROUND(Regressions!Q71, 1), NA())</f>
        <v>#N/A</v>
      </c>
      <c r="P61" s="336" t="e">
        <f>IF(ISNUMBER(Regressions!R71),ROUND(Regressions!R71, 1), NA())</f>
        <v>#N/A</v>
      </c>
      <c r="Q61" s="214" t="e">
        <f>IF(ISNUMBER(Regressions!S71),ROUND(Regressions!S71, 1), NA())</f>
        <v>#N/A</v>
      </c>
      <c r="R61" s="337" t="e">
        <f>IF(ISNUMBER(Regressions!T71),ROUND(Regressions!T71, 1), NA())</f>
        <v>#N/A</v>
      </c>
      <c r="S61" s="236" t="e">
        <f>IF(ISNUMBER(Regressions!U71),ROUND(Regressions!U71, 1), NA())</f>
        <v>#N/A</v>
      </c>
    </row>
    <row xmlns:x14ac="http://schemas.microsoft.com/office/spreadsheetml/2009/9/ac" r="62" hidden="true" x14ac:dyDescent="0.2">
      <c r="A62" s="333" t="str">
        <f>IF(ISBLANK(Regressions!A72), " ", Regressions!A72)</f>
        <v>China</v>
      </c>
      <c r="B62" s="334">
        <f>IF(ISBLANK(Regressions!B72), " ", Regressions!B72)</f>
        <v>2027</v>
      </c>
      <c r="C62" s="339" t="str">
        <f>IF(ISBLANK(Regressions!C72), " ", Regressions!C72)</f>
        <v>Urban</v>
      </c>
      <c r="D62" s="335" t="str">
        <f>IF(ISBLANK(Regressions!D72), " ", Regressions!D72)</f>
        <v> </v>
      </c>
      <c r="E62" s="213" t="e">
        <f>IF(ISNUMBER(Regressions!E72),ROUND(Regressions!E72, 1), NA())</f>
        <v>#N/A</v>
      </c>
      <c r="F62" s="336" t="e">
        <f>IF(ISNUMBER(Regressions!F72),ROUND(Regressions!F72, 1), NA())</f>
        <v>#N/A</v>
      </c>
      <c r="G62" s="235" t="e">
        <f>IF(ISNUMBER(Regressions!G72),ROUND(Regressions!G72, 1), NA())</f>
        <v>#N/A</v>
      </c>
      <c r="H62" s="337" t="e">
        <f>IF(ISNUMBER(Regressions!H72),ROUND(Regressions!H72, 1), NA())</f>
        <v>#N/A</v>
      </c>
      <c r="I62" s="236" t="e">
        <f>IF(ISNUMBER(Regressions!I72),ROUND(Regressions!I72, 1), NA())</f>
        <v>#N/A</v>
      </c>
      <c r="J62" s="338" t="e">
        <f>IF(ISNUMBER(Regressions!K72),ROUND(Regressions!K72, 1), NA())</f>
        <v>#N/A</v>
      </c>
      <c r="K62" s="336" t="e">
        <f>IF(ISNUMBER(Regressions!L72),ROUND(Regressions!L72, 1), NA())</f>
        <v>#N/A</v>
      </c>
      <c r="L62" s="237" t="e">
        <f>IF(ISNUMBER(Regressions!M72),ROUND(Regressions!M72, 1), NA())</f>
        <v>#N/A</v>
      </c>
      <c r="M62" s="337" t="e">
        <f>IF(ISNUMBER(Regressions!N72),ROUND(Regressions!N72, 1), NA())</f>
        <v>#N/A</v>
      </c>
      <c r="N62" s="236" t="e">
        <f>IF(ISNUMBER(Regressions!O72),ROUND(Regressions!O72, 1), NA())</f>
        <v>#N/A</v>
      </c>
      <c r="O62" s="338" t="e">
        <f>IF(ISNUMBER(Regressions!Q72),ROUND(Regressions!Q72, 1), NA())</f>
        <v>#N/A</v>
      </c>
      <c r="P62" s="336" t="e">
        <f>IF(ISNUMBER(Regressions!R72),ROUND(Regressions!R72, 1), NA())</f>
        <v>#N/A</v>
      </c>
      <c r="Q62" s="214" t="e">
        <f>IF(ISNUMBER(Regressions!S72),ROUND(Regressions!S72, 1), NA())</f>
        <v>#N/A</v>
      </c>
      <c r="R62" s="337" t="e">
        <f>IF(ISNUMBER(Regressions!T72),ROUND(Regressions!T72, 1), NA())</f>
        <v>#N/A</v>
      </c>
      <c r="S62" s="236" t="e">
        <f>IF(ISNUMBER(Regressions!U72),ROUND(Regressions!U72, 1), NA())</f>
        <v>#N/A</v>
      </c>
    </row>
    <row xmlns:x14ac="http://schemas.microsoft.com/office/spreadsheetml/2009/9/ac" r="63" hidden="true" x14ac:dyDescent="0.2">
      <c r="A63" s="333" t="str">
        <f>IF(ISBLANK(Regressions!A73), " ", Regressions!A73)</f>
        <v>China</v>
      </c>
      <c r="B63" s="334">
        <f>IF(ISBLANK(Regressions!B73), " ", Regressions!B73)</f>
        <v>2028</v>
      </c>
      <c r="C63" s="339" t="str">
        <f>IF(ISBLANK(Regressions!C73), " ", Regressions!C73)</f>
        <v>Urban</v>
      </c>
      <c r="D63" s="335" t="str">
        <f>IF(ISBLANK(Regressions!D73), " ", Regressions!D73)</f>
        <v> </v>
      </c>
      <c r="E63" s="213" t="e">
        <f>IF(ISNUMBER(Regressions!E73),ROUND(Regressions!E73, 1), NA())</f>
        <v>#N/A</v>
      </c>
      <c r="F63" s="336" t="e">
        <f>IF(ISNUMBER(Regressions!F73),ROUND(Regressions!F73, 1), NA())</f>
        <v>#N/A</v>
      </c>
      <c r="G63" s="235" t="e">
        <f>IF(ISNUMBER(Regressions!G73),ROUND(Regressions!G73, 1), NA())</f>
        <v>#N/A</v>
      </c>
      <c r="H63" s="337" t="e">
        <f>IF(ISNUMBER(Regressions!H73),ROUND(Regressions!H73, 1), NA())</f>
        <v>#N/A</v>
      </c>
      <c r="I63" s="236" t="e">
        <f>IF(ISNUMBER(Regressions!I73),ROUND(Regressions!I73, 1), NA())</f>
        <v>#N/A</v>
      </c>
      <c r="J63" s="338" t="e">
        <f>IF(ISNUMBER(Regressions!K73),ROUND(Regressions!K73, 1), NA())</f>
        <v>#N/A</v>
      </c>
      <c r="K63" s="336" t="e">
        <f>IF(ISNUMBER(Regressions!L73),ROUND(Regressions!L73, 1), NA())</f>
        <v>#N/A</v>
      </c>
      <c r="L63" s="237" t="e">
        <f>IF(ISNUMBER(Regressions!M73),ROUND(Regressions!M73, 1), NA())</f>
        <v>#N/A</v>
      </c>
      <c r="M63" s="337" t="e">
        <f>IF(ISNUMBER(Regressions!N73),ROUND(Regressions!N73, 1), NA())</f>
        <v>#N/A</v>
      </c>
      <c r="N63" s="236" t="e">
        <f>IF(ISNUMBER(Regressions!O73),ROUND(Regressions!O73, 1), NA())</f>
        <v>#N/A</v>
      </c>
      <c r="O63" s="338" t="e">
        <f>IF(ISNUMBER(Regressions!Q73),ROUND(Regressions!Q73, 1), NA())</f>
        <v>#N/A</v>
      </c>
      <c r="P63" s="336" t="e">
        <f>IF(ISNUMBER(Regressions!R73),ROUND(Regressions!R73, 1), NA())</f>
        <v>#N/A</v>
      </c>
      <c r="Q63" s="214" t="e">
        <f>IF(ISNUMBER(Regressions!S73),ROUND(Regressions!S73, 1), NA())</f>
        <v>#N/A</v>
      </c>
      <c r="R63" s="337" t="e">
        <f>IF(ISNUMBER(Regressions!T73),ROUND(Regressions!T73, 1), NA())</f>
        <v>#N/A</v>
      </c>
      <c r="S63" s="236" t="e">
        <f>IF(ISNUMBER(Regressions!U73),ROUND(Regressions!U73, 1), NA())</f>
        <v>#N/A</v>
      </c>
    </row>
    <row xmlns:x14ac="http://schemas.microsoft.com/office/spreadsheetml/2009/9/ac" r="64" hidden="true" x14ac:dyDescent="0.2">
      <c r="A64" s="333" t="str">
        <f>IF(ISBLANK(Regressions!A74), " ", Regressions!A74)</f>
        <v>China</v>
      </c>
      <c r="B64" s="334">
        <f>IF(ISBLANK(Regressions!B74), " ", Regressions!B74)</f>
        <v>2029</v>
      </c>
      <c r="C64" s="339" t="str">
        <f>IF(ISBLANK(Regressions!C74), " ", Regressions!C74)</f>
        <v>Urban</v>
      </c>
      <c r="D64" s="335" t="str">
        <f>IF(ISBLANK(Regressions!D74), " ", Regressions!D74)</f>
        <v> </v>
      </c>
      <c r="E64" s="213" t="e">
        <f>IF(ISNUMBER(Regressions!E74),ROUND(Regressions!E74, 1), NA())</f>
        <v>#N/A</v>
      </c>
      <c r="F64" s="336" t="e">
        <f>IF(ISNUMBER(Regressions!F74),ROUND(Regressions!F74, 1), NA())</f>
        <v>#N/A</v>
      </c>
      <c r="G64" s="235" t="e">
        <f>IF(ISNUMBER(Regressions!G74),ROUND(Regressions!G74, 1), NA())</f>
        <v>#N/A</v>
      </c>
      <c r="H64" s="337" t="e">
        <f>IF(ISNUMBER(Regressions!H74),ROUND(Regressions!H74, 1), NA())</f>
        <v>#N/A</v>
      </c>
      <c r="I64" s="236" t="e">
        <f>IF(ISNUMBER(Regressions!I74),ROUND(Regressions!I74, 1), NA())</f>
        <v>#N/A</v>
      </c>
      <c r="J64" s="338" t="e">
        <f>IF(ISNUMBER(Regressions!K74),ROUND(Regressions!K74, 1), NA())</f>
        <v>#N/A</v>
      </c>
      <c r="K64" s="336" t="e">
        <f>IF(ISNUMBER(Regressions!L74),ROUND(Regressions!L74, 1), NA())</f>
        <v>#N/A</v>
      </c>
      <c r="L64" s="237" t="e">
        <f>IF(ISNUMBER(Regressions!M74),ROUND(Regressions!M74, 1), NA())</f>
        <v>#N/A</v>
      </c>
      <c r="M64" s="337" t="e">
        <f>IF(ISNUMBER(Regressions!N74),ROUND(Regressions!N74, 1), NA())</f>
        <v>#N/A</v>
      </c>
      <c r="N64" s="236" t="e">
        <f>IF(ISNUMBER(Regressions!O74),ROUND(Regressions!O74, 1), NA())</f>
        <v>#N/A</v>
      </c>
      <c r="O64" s="338" t="e">
        <f>IF(ISNUMBER(Regressions!Q74),ROUND(Regressions!Q74, 1), NA())</f>
        <v>#N/A</v>
      </c>
      <c r="P64" s="336" t="e">
        <f>IF(ISNUMBER(Regressions!R74),ROUND(Regressions!R74, 1), NA())</f>
        <v>#N/A</v>
      </c>
      <c r="Q64" s="214" t="e">
        <f>IF(ISNUMBER(Regressions!S74),ROUND(Regressions!S74, 1), NA())</f>
        <v>#N/A</v>
      </c>
      <c r="R64" s="337" t="e">
        <f>IF(ISNUMBER(Regressions!T74),ROUND(Regressions!T74, 1), NA())</f>
        <v>#N/A</v>
      </c>
      <c r="S64" s="236" t="e">
        <f>IF(ISNUMBER(Regressions!U74),ROUND(Regressions!U74, 1), NA())</f>
        <v>#N/A</v>
      </c>
    </row>
    <row xmlns:x14ac="http://schemas.microsoft.com/office/spreadsheetml/2009/9/ac" r="65" hidden="true" x14ac:dyDescent="0.2">
      <c r="A65" s="333" t="str">
        <f>IF(ISBLANK(Regressions!A75), " ", Regressions!A75)</f>
        <v>China</v>
      </c>
      <c r="B65" s="334">
        <f>IF(ISBLANK(Regressions!B75), " ", Regressions!B75)</f>
        <v>2030</v>
      </c>
      <c r="C65" s="339" t="str">
        <f>IF(ISBLANK(Regressions!C75), " ", Regressions!C75)</f>
        <v>Urban</v>
      </c>
      <c r="D65" s="335" t="str">
        <f>IF(ISBLANK(Regressions!D75), " ", Regressions!D75)</f>
        <v> </v>
      </c>
      <c r="E65" s="213" t="e">
        <f>IF(ISNUMBER(Regressions!E75),ROUND(Regressions!E75, 1), NA())</f>
        <v>#N/A</v>
      </c>
      <c r="F65" s="336" t="e">
        <f>IF(ISNUMBER(Regressions!F75),ROUND(Regressions!F75, 1), NA())</f>
        <v>#N/A</v>
      </c>
      <c r="G65" s="235" t="e">
        <f>IF(ISNUMBER(Regressions!G75),ROUND(Regressions!G75, 1), NA())</f>
        <v>#N/A</v>
      </c>
      <c r="H65" s="337" t="e">
        <f>IF(ISNUMBER(Regressions!H75),ROUND(Regressions!H75, 1), NA())</f>
        <v>#N/A</v>
      </c>
      <c r="I65" s="236" t="e">
        <f>IF(ISNUMBER(Regressions!I75),ROUND(Regressions!I75, 1), NA())</f>
        <v>#N/A</v>
      </c>
      <c r="J65" s="338" t="e">
        <f>IF(ISNUMBER(Regressions!K75),ROUND(Regressions!K75, 1), NA())</f>
        <v>#N/A</v>
      </c>
      <c r="K65" s="336" t="e">
        <f>IF(ISNUMBER(Regressions!L75),ROUND(Regressions!L75, 1), NA())</f>
        <v>#N/A</v>
      </c>
      <c r="L65" s="237" t="e">
        <f>IF(ISNUMBER(Regressions!M75),ROUND(Regressions!M75, 1), NA())</f>
        <v>#N/A</v>
      </c>
      <c r="M65" s="337" t="e">
        <f>IF(ISNUMBER(Regressions!N75),ROUND(Regressions!N75, 1), NA())</f>
        <v>#N/A</v>
      </c>
      <c r="N65" s="236" t="e">
        <f>IF(ISNUMBER(Regressions!O75),ROUND(Regressions!O75, 1), NA())</f>
        <v>#N/A</v>
      </c>
      <c r="O65" s="338" t="e">
        <f>IF(ISNUMBER(Regressions!Q75),ROUND(Regressions!Q75, 1), NA())</f>
        <v>#N/A</v>
      </c>
      <c r="P65" s="336" t="e">
        <f>IF(ISNUMBER(Regressions!R75),ROUND(Regressions!R75, 1), NA())</f>
        <v>#N/A</v>
      </c>
      <c r="Q65" s="214" t="e">
        <f>IF(ISNUMBER(Regressions!S75),ROUND(Regressions!S75, 1), NA())</f>
        <v>#N/A</v>
      </c>
      <c r="R65" s="337" t="e">
        <f>IF(ISNUMBER(Regressions!T75),ROUND(Regressions!T75, 1), NA())</f>
        <v>#N/A</v>
      </c>
      <c r="S65" s="236" t="e">
        <f>IF(ISNUMBER(Regressions!U75),ROUND(Regressions!U75, 1), NA())</f>
        <v>#N/A</v>
      </c>
    </row>
    <row xmlns:x14ac="http://schemas.microsoft.com/office/spreadsheetml/2009/9/ac" r="66" x14ac:dyDescent="0.2">
      <c r="A66" s="333" t="str">
        <f>IF(ISBLANK(Regressions!A76), " ", Regressions!A76)</f>
        <v>China</v>
      </c>
      <c r="B66" s="334">
        <f>IF(ISBLANK(Regressions!B76), " ", Regressions!B76)</f>
        <v>2000</v>
      </c>
      <c r="C66" s="339" t="str">
        <f>IF(ISBLANK(Regressions!C76), " ", Regressions!C76)</f>
        <v>Rural</v>
      </c>
      <c r="D66" s="335">
        <f>IF(ISBLANK(Regressions!D76), " ", Regressions!D76)</f>
        <v>198352079.4259277</v>
      </c>
      <c r="E66" s="213" t="e">
        <f>IF(ISNUMBER(Regressions!E76),ROUND(Regressions!E76, 1), NA())</f>
        <v>#N/A</v>
      </c>
      <c r="F66" s="336" t="e">
        <f>IF(ISNUMBER(Regressions!F76),ROUND(Regressions!F76, 1), NA())</f>
        <v>#N/A</v>
      </c>
      <c r="G66" s="235" t="e">
        <f>IF(ISNUMBER(Regressions!G76),ROUND(Regressions!G76, 1), NA())</f>
        <v>#N/A</v>
      </c>
      <c r="H66" s="337" t="e">
        <f>IF(ISNUMBER(Regressions!H76),ROUND(Regressions!H76, 1), NA())</f>
        <v>#N/A</v>
      </c>
      <c r="I66" s="236" t="e">
        <f>IF(ISNUMBER(Regressions!I76),ROUND(Regressions!I76, 1), NA())</f>
        <v>#N/A</v>
      </c>
      <c r="J66" s="338" t="e">
        <f>IF(ISNUMBER(Regressions!K76),ROUND(Regressions!K76, 1), NA())</f>
        <v>#N/A</v>
      </c>
      <c r="K66" s="336" t="e">
        <f>IF(ISNUMBER(Regressions!L76),ROUND(Regressions!L76, 1), NA())</f>
        <v>#N/A</v>
      </c>
      <c r="L66" s="237" t="e">
        <f>IF(ISNUMBER(Regressions!M76),ROUND(Regressions!M76, 1), NA())</f>
        <v>#N/A</v>
      </c>
      <c r="M66" s="337" t="e">
        <f>IF(ISNUMBER(Regressions!N76),ROUND(Regressions!N76, 1), NA())</f>
        <v>#N/A</v>
      </c>
      <c r="N66" s="236" t="e">
        <f>IF(ISNUMBER(Regressions!O76),ROUND(Regressions!O76, 1), NA())</f>
        <v>#N/A</v>
      </c>
      <c r="O66" s="338" t="e">
        <f>IF(ISNUMBER(Regressions!Q76),ROUND(Regressions!Q76, 1), NA())</f>
        <v>#N/A</v>
      </c>
      <c r="P66" s="336" t="e">
        <f>IF(ISNUMBER(Regressions!R76),ROUND(Regressions!R76, 1), NA())</f>
        <v>#N/A</v>
      </c>
      <c r="Q66" s="214" t="e">
        <f>IF(ISNUMBER(Regressions!S76),ROUND(Regressions!S76, 1), NA())</f>
        <v>#N/A</v>
      </c>
      <c r="R66" s="337" t="e">
        <f>IF(ISNUMBER(Regressions!T76),ROUND(Regressions!T76, 1), NA())</f>
        <v>#N/A</v>
      </c>
      <c r="S66" s="236" t="e">
        <f>IF(ISNUMBER(Regressions!U76),ROUND(Regressions!U76, 1), NA())</f>
        <v>#N/A</v>
      </c>
    </row>
    <row xmlns:x14ac="http://schemas.microsoft.com/office/spreadsheetml/2009/9/ac" r="67" x14ac:dyDescent="0.2">
      <c r="A67" s="333" t="str">
        <f>IF(ISBLANK(Regressions!A77), " ", Regressions!A77)</f>
        <v>China</v>
      </c>
      <c r="B67" s="334">
        <f>IF(ISBLANK(Regressions!B77), " ", Regressions!B77)</f>
        <v>2001</v>
      </c>
      <c r="C67" s="339" t="str">
        <f>IF(ISBLANK(Regressions!C77), " ", Regressions!C77)</f>
        <v>Rural</v>
      </c>
      <c r="D67" s="335">
        <f>IF(ISBLANK(Regressions!D77), " ", Regressions!D77)</f>
        <v>190944832.41222659</v>
      </c>
      <c r="E67" s="213" t="e">
        <f>IF(ISNUMBER(Regressions!E77),ROUND(Regressions!E77, 1), NA())</f>
        <v>#N/A</v>
      </c>
      <c r="F67" s="336" t="e">
        <f>IF(ISNUMBER(Regressions!F77),ROUND(Regressions!F77, 1), NA())</f>
        <v>#N/A</v>
      </c>
      <c r="G67" s="235" t="e">
        <f>IF(ISNUMBER(Regressions!G77),ROUND(Regressions!G77, 1), NA())</f>
        <v>#N/A</v>
      </c>
      <c r="H67" s="337" t="e">
        <f>IF(ISNUMBER(Regressions!H77),ROUND(Regressions!H77, 1), NA())</f>
        <v>#N/A</v>
      </c>
      <c r="I67" s="236" t="e">
        <f>IF(ISNUMBER(Regressions!I77),ROUND(Regressions!I77, 1), NA())</f>
        <v>#N/A</v>
      </c>
      <c r="J67" s="338" t="e">
        <f>IF(ISNUMBER(Regressions!K77),ROUND(Regressions!K77, 1), NA())</f>
        <v>#N/A</v>
      </c>
      <c r="K67" s="336" t="e">
        <f>IF(ISNUMBER(Regressions!L77),ROUND(Regressions!L77, 1), NA())</f>
        <v>#N/A</v>
      </c>
      <c r="L67" s="237" t="e">
        <f>IF(ISNUMBER(Regressions!M77),ROUND(Regressions!M77, 1), NA())</f>
        <v>#N/A</v>
      </c>
      <c r="M67" s="337" t="e">
        <f>IF(ISNUMBER(Regressions!N77),ROUND(Regressions!N77, 1), NA())</f>
        <v>#N/A</v>
      </c>
      <c r="N67" s="236" t="e">
        <f>IF(ISNUMBER(Regressions!O77),ROUND(Regressions!O77, 1), NA())</f>
        <v>#N/A</v>
      </c>
      <c r="O67" s="338" t="e">
        <f>IF(ISNUMBER(Regressions!Q77),ROUND(Regressions!Q77, 1), NA())</f>
        <v>#N/A</v>
      </c>
      <c r="P67" s="336" t="e">
        <f>IF(ISNUMBER(Regressions!R77),ROUND(Regressions!R77, 1), NA())</f>
        <v>#N/A</v>
      </c>
      <c r="Q67" s="214" t="e">
        <f>IF(ISNUMBER(Regressions!S77),ROUND(Regressions!S77, 1), NA())</f>
        <v>#N/A</v>
      </c>
      <c r="R67" s="337" t="e">
        <f>IF(ISNUMBER(Regressions!T77),ROUND(Regressions!T77, 1), NA())</f>
        <v>#N/A</v>
      </c>
      <c r="S67" s="236" t="e">
        <f>IF(ISNUMBER(Regressions!U77),ROUND(Regressions!U77, 1), NA())</f>
        <v>#N/A</v>
      </c>
    </row>
    <row xmlns:x14ac="http://schemas.microsoft.com/office/spreadsheetml/2009/9/ac" r="68" x14ac:dyDescent="0.2">
      <c r="A68" s="333" t="str">
        <f>IF(ISBLANK(Regressions!A78), " ", Regressions!A78)</f>
        <v>China</v>
      </c>
      <c r="B68" s="334">
        <f>IF(ISBLANK(Regressions!B78), " ", Regressions!B78)</f>
        <v>2002</v>
      </c>
      <c r="C68" s="339" t="str">
        <f>IF(ISBLANK(Regressions!C78), " ", Regressions!C78)</f>
        <v>Rural</v>
      </c>
      <c r="D68" s="335">
        <f>IF(ISBLANK(Regressions!D78), " ", Regressions!D78)</f>
        <v>184567527.9188672</v>
      </c>
      <c r="E68" s="213" t="e">
        <f>IF(ISNUMBER(Regressions!E78),ROUND(Regressions!E78, 1), NA())</f>
        <v>#N/A</v>
      </c>
      <c r="F68" s="336" t="e">
        <f>IF(ISNUMBER(Regressions!F78),ROUND(Regressions!F78, 1), NA())</f>
        <v>#N/A</v>
      </c>
      <c r="G68" s="235" t="e">
        <f>IF(ISNUMBER(Regressions!G78),ROUND(Regressions!G78, 1), NA())</f>
        <v>#N/A</v>
      </c>
      <c r="H68" s="337" t="e">
        <f>IF(ISNUMBER(Regressions!H78),ROUND(Regressions!H78, 1), NA())</f>
        <v>#N/A</v>
      </c>
      <c r="I68" s="236" t="e">
        <f>IF(ISNUMBER(Regressions!I78),ROUND(Regressions!I78, 1), NA())</f>
        <v>#N/A</v>
      </c>
      <c r="J68" s="338" t="e">
        <f>IF(ISNUMBER(Regressions!K78),ROUND(Regressions!K78, 1), NA())</f>
        <v>#N/A</v>
      </c>
      <c r="K68" s="336" t="e">
        <f>IF(ISNUMBER(Regressions!L78),ROUND(Regressions!L78, 1), NA())</f>
        <v>#N/A</v>
      </c>
      <c r="L68" s="237" t="e">
        <f>IF(ISNUMBER(Regressions!M78),ROUND(Regressions!M78, 1), NA())</f>
        <v>#N/A</v>
      </c>
      <c r="M68" s="337" t="e">
        <f>IF(ISNUMBER(Regressions!N78),ROUND(Regressions!N78, 1), NA())</f>
        <v>#N/A</v>
      </c>
      <c r="N68" s="236" t="e">
        <f>IF(ISNUMBER(Regressions!O78),ROUND(Regressions!O78, 1), NA())</f>
        <v>#N/A</v>
      </c>
      <c r="O68" s="338" t="e">
        <f>IF(ISNUMBER(Regressions!Q78),ROUND(Regressions!Q78, 1), NA())</f>
        <v>#N/A</v>
      </c>
      <c r="P68" s="336" t="e">
        <f>IF(ISNUMBER(Regressions!R78),ROUND(Regressions!R78, 1), NA())</f>
        <v>#N/A</v>
      </c>
      <c r="Q68" s="214" t="e">
        <f>IF(ISNUMBER(Regressions!S78),ROUND(Regressions!S78, 1), NA())</f>
        <v>#N/A</v>
      </c>
      <c r="R68" s="337" t="e">
        <f>IF(ISNUMBER(Regressions!T78),ROUND(Regressions!T78, 1), NA())</f>
        <v>#N/A</v>
      </c>
      <c r="S68" s="236" t="e">
        <f>IF(ISNUMBER(Regressions!U78),ROUND(Regressions!U78, 1), NA())</f>
        <v>#N/A</v>
      </c>
    </row>
    <row xmlns:x14ac="http://schemas.microsoft.com/office/spreadsheetml/2009/9/ac" r="69" x14ac:dyDescent="0.2">
      <c r="A69" s="333" t="str">
        <f>IF(ISBLANK(Regressions!A79), " ", Regressions!A79)</f>
        <v>China</v>
      </c>
      <c r="B69" s="334">
        <f>IF(ISBLANK(Regressions!B79), " ", Regressions!B79)</f>
        <v>2003</v>
      </c>
      <c r="C69" s="339" t="str">
        <f>IF(ISBLANK(Regressions!C79), " ", Regressions!C79)</f>
        <v>Rural</v>
      </c>
      <c r="D69" s="335">
        <f>IF(ISBLANK(Regressions!D79), " ", Regressions!D79)</f>
        <v>177534220.72695309</v>
      </c>
      <c r="E69" s="213" t="e">
        <f>IF(ISNUMBER(Regressions!E79),ROUND(Regressions!E79, 1), NA())</f>
        <v>#N/A</v>
      </c>
      <c r="F69" s="336" t="e">
        <f>IF(ISNUMBER(Regressions!F79),ROUND(Regressions!F79, 1), NA())</f>
        <v>#N/A</v>
      </c>
      <c r="G69" s="235" t="e">
        <f>IF(ISNUMBER(Regressions!G79),ROUND(Regressions!G79, 1), NA())</f>
        <v>#N/A</v>
      </c>
      <c r="H69" s="337" t="e">
        <f>IF(ISNUMBER(Regressions!H79),ROUND(Regressions!H79, 1), NA())</f>
        <v>#N/A</v>
      </c>
      <c r="I69" s="236" t="e">
        <f>IF(ISNUMBER(Regressions!I79),ROUND(Regressions!I79, 1), NA())</f>
        <v>#N/A</v>
      </c>
      <c r="J69" s="338" t="e">
        <f>IF(ISNUMBER(Regressions!K79),ROUND(Regressions!K79, 1), NA())</f>
        <v>#N/A</v>
      </c>
      <c r="K69" s="336" t="e">
        <f>IF(ISNUMBER(Regressions!L79),ROUND(Regressions!L79, 1), NA())</f>
        <v>#N/A</v>
      </c>
      <c r="L69" s="237" t="e">
        <f>IF(ISNUMBER(Regressions!M79),ROUND(Regressions!M79, 1), NA())</f>
        <v>#N/A</v>
      </c>
      <c r="M69" s="337" t="e">
        <f>IF(ISNUMBER(Regressions!N79),ROUND(Regressions!N79, 1), NA())</f>
        <v>#N/A</v>
      </c>
      <c r="N69" s="236" t="e">
        <f>IF(ISNUMBER(Regressions!O79),ROUND(Regressions!O79, 1), NA())</f>
        <v>#N/A</v>
      </c>
      <c r="O69" s="338" t="e">
        <f>IF(ISNUMBER(Regressions!Q79),ROUND(Regressions!Q79, 1), NA())</f>
        <v>#N/A</v>
      </c>
      <c r="P69" s="336" t="e">
        <f>IF(ISNUMBER(Regressions!R79),ROUND(Regressions!R79, 1), NA())</f>
        <v>#N/A</v>
      </c>
      <c r="Q69" s="214" t="e">
        <f>IF(ISNUMBER(Regressions!S79),ROUND(Regressions!S79, 1), NA())</f>
        <v>#N/A</v>
      </c>
      <c r="R69" s="337" t="e">
        <f>IF(ISNUMBER(Regressions!T79),ROUND(Regressions!T79, 1), NA())</f>
        <v>#N/A</v>
      </c>
      <c r="S69" s="236" t="e">
        <f>IF(ISNUMBER(Regressions!U79),ROUND(Regressions!U79, 1), NA())</f>
        <v>#N/A</v>
      </c>
    </row>
    <row xmlns:x14ac="http://schemas.microsoft.com/office/spreadsheetml/2009/9/ac" r="70" x14ac:dyDescent="0.2">
      <c r="A70" s="333" t="str">
        <f>IF(ISBLANK(Regressions!A80), " ", Regressions!A80)</f>
        <v>China</v>
      </c>
      <c r="B70" s="334">
        <f>IF(ISBLANK(Regressions!B80), " ", Regressions!B80)</f>
        <v>2004</v>
      </c>
      <c r="C70" s="339" t="str">
        <f>IF(ISBLANK(Regressions!C80), " ", Regressions!C80)</f>
        <v>Rural</v>
      </c>
      <c r="D70" s="335">
        <f>IF(ISBLANK(Regressions!D80), " ", Regressions!D80)</f>
        <v>180095175.78816649</v>
      </c>
      <c r="E70" s="213" t="e">
        <f>IF(ISNUMBER(Regressions!E80),ROUND(Regressions!E80, 1), NA())</f>
        <v>#N/A</v>
      </c>
      <c r="F70" s="336" t="e">
        <f>IF(ISNUMBER(Regressions!F80),ROUND(Regressions!F80, 1), NA())</f>
        <v>#N/A</v>
      </c>
      <c r="G70" s="235" t="e">
        <f>IF(ISNUMBER(Regressions!G80),ROUND(Regressions!G80, 1), NA())</f>
        <v>#N/A</v>
      </c>
      <c r="H70" s="337" t="e">
        <f>IF(ISNUMBER(Regressions!H80),ROUND(Regressions!H80, 1), NA())</f>
        <v>#N/A</v>
      </c>
      <c r="I70" s="236" t="e">
        <f>IF(ISNUMBER(Regressions!I80),ROUND(Regressions!I80, 1), NA())</f>
        <v>#N/A</v>
      </c>
      <c r="J70" s="338" t="e">
        <f>IF(ISNUMBER(Regressions!K80),ROUND(Regressions!K80, 1), NA())</f>
        <v>#N/A</v>
      </c>
      <c r="K70" s="336" t="e">
        <f>IF(ISNUMBER(Regressions!L80),ROUND(Regressions!L80, 1), NA())</f>
        <v>#N/A</v>
      </c>
      <c r="L70" s="237" t="e">
        <f>IF(ISNUMBER(Regressions!M80),ROUND(Regressions!M80, 1), NA())</f>
        <v>#N/A</v>
      </c>
      <c r="M70" s="337" t="e">
        <f>IF(ISNUMBER(Regressions!N80),ROUND(Regressions!N80, 1), NA())</f>
        <v>#N/A</v>
      </c>
      <c r="N70" s="236" t="e">
        <f>IF(ISNUMBER(Regressions!O80),ROUND(Regressions!O80, 1), NA())</f>
        <v>#N/A</v>
      </c>
      <c r="O70" s="338" t="e">
        <f>IF(ISNUMBER(Regressions!Q80),ROUND(Regressions!Q80, 1), NA())</f>
        <v>#N/A</v>
      </c>
      <c r="P70" s="336" t="e">
        <f>IF(ISNUMBER(Regressions!R80),ROUND(Regressions!R80, 1), NA())</f>
        <v>#N/A</v>
      </c>
      <c r="Q70" s="214" t="e">
        <f>IF(ISNUMBER(Regressions!S80),ROUND(Regressions!S80, 1), NA())</f>
        <v>#N/A</v>
      </c>
      <c r="R70" s="337" t="e">
        <f>IF(ISNUMBER(Regressions!T80),ROUND(Regressions!T80, 1), NA())</f>
        <v>#N/A</v>
      </c>
      <c r="S70" s="236" t="e">
        <f>IF(ISNUMBER(Regressions!U80),ROUND(Regressions!U80, 1), NA())</f>
        <v>#N/A</v>
      </c>
    </row>
    <row xmlns:x14ac="http://schemas.microsoft.com/office/spreadsheetml/2009/9/ac" r="71" x14ac:dyDescent="0.2">
      <c r="A71" s="333" t="str">
        <f>IF(ISBLANK(Regressions!A81), " ", Regressions!A81)</f>
        <v>China</v>
      </c>
      <c r="B71" s="334">
        <f>IF(ISBLANK(Regressions!B81), " ", Regressions!B81)</f>
        <v>2005</v>
      </c>
      <c r="C71" s="339" t="str">
        <f>IF(ISBLANK(Regressions!C81), " ", Regressions!C81)</f>
        <v>Rural</v>
      </c>
      <c r="D71" s="335">
        <f>IF(ISBLANK(Regressions!D81), " ", Regressions!D81)</f>
        <v>170894400.79568109</v>
      </c>
      <c r="E71" s="213" t="e">
        <f>IF(ISNUMBER(Regressions!E81),ROUND(Regressions!E81, 1), NA())</f>
        <v>#N/A</v>
      </c>
      <c r="F71" s="336" t="e">
        <f>IF(ISNUMBER(Regressions!F81),ROUND(Regressions!F81, 1), NA())</f>
        <v>#N/A</v>
      </c>
      <c r="G71" s="235" t="e">
        <f>IF(ISNUMBER(Regressions!G81),ROUND(Regressions!G81, 1), NA())</f>
        <v>#N/A</v>
      </c>
      <c r="H71" s="337" t="e">
        <f>IF(ISNUMBER(Regressions!H81),ROUND(Regressions!H81, 1), NA())</f>
        <v>#N/A</v>
      </c>
      <c r="I71" s="236" t="e">
        <f>IF(ISNUMBER(Regressions!I81),ROUND(Regressions!I81, 1), NA())</f>
        <v>#N/A</v>
      </c>
      <c r="J71" s="338" t="e">
        <f>IF(ISNUMBER(Regressions!K81),ROUND(Regressions!K81, 1), NA())</f>
        <v>#N/A</v>
      </c>
      <c r="K71" s="336" t="e">
        <f>IF(ISNUMBER(Regressions!L81),ROUND(Regressions!L81, 1), NA())</f>
        <v>#N/A</v>
      </c>
      <c r="L71" s="237" t="e">
        <f>IF(ISNUMBER(Regressions!M81),ROUND(Regressions!M81, 1), NA())</f>
        <v>#N/A</v>
      </c>
      <c r="M71" s="337" t="e">
        <f>IF(ISNUMBER(Regressions!N81),ROUND(Regressions!N81, 1), NA())</f>
        <v>#N/A</v>
      </c>
      <c r="N71" s="236" t="e">
        <f>IF(ISNUMBER(Regressions!O81),ROUND(Regressions!O81, 1), NA())</f>
        <v>#N/A</v>
      </c>
      <c r="O71" s="338" t="e">
        <f>IF(ISNUMBER(Regressions!Q81),ROUND(Regressions!Q81, 1), NA())</f>
        <v>#N/A</v>
      </c>
      <c r="P71" s="336" t="e">
        <f>IF(ISNUMBER(Regressions!R81),ROUND(Regressions!R81, 1), NA())</f>
        <v>#N/A</v>
      </c>
      <c r="Q71" s="214" t="e">
        <f>IF(ISNUMBER(Regressions!S81),ROUND(Regressions!S81, 1), NA())</f>
        <v>#N/A</v>
      </c>
      <c r="R71" s="337" t="e">
        <f>IF(ISNUMBER(Regressions!T81),ROUND(Regressions!T81, 1), NA())</f>
        <v>#N/A</v>
      </c>
      <c r="S71" s="236" t="e">
        <f>IF(ISNUMBER(Regressions!U81),ROUND(Regressions!U81, 1), NA())</f>
        <v>#N/A</v>
      </c>
    </row>
    <row xmlns:x14ac="http://schemas.microsoft.com/office/spreadsheetml/2009/9/ac" r="72" x14ac:dyDescent="0.2">
      <c r="A72" s="333" t="str">
        <f>IF(ISBLANK(Regressions!A82), " ", Regressions!A82)</f>
        <v>China</v>
      </c>
      <c r="B72" s="334">
        <f>IF(ISBLANK(Regressions!B82), " ", Regressions!B82)</f>
        <v>2006</v>
      </c>
      <c r="C72" s="339" t="str">
        <f>IF(ISBLANK(Regressions!C82), " ", Regressions!C82)</f>
        <v>Rural</v>
      </c>
      <c r="D72" s="335">
        <f>IF(ISBLANK(Regressions!D82), " ", Regressions!D82)</f>
        <v>161179634.06789061</v>
      </c>
      <c r="E72" s="213" t="e">
        <f>IF(ISNUMBER(Regressions!E82),ROUND(Regressions!E82, 1), NA())</f>
        <v>#N/A</v>
      </c>
      <c r="F72" s="336" t="e">
        <f>IF(ISNUMBER(Regressions!F82),ROUND(Regressions!F82, 1), NA())</f>
        <v>#N/A</v>
      </c>
      <c r="G72" s="235" t="e">
        <f>IF(ISNUMBER(Regressions!G82),ROUND(Regressions!G82, 1), NA())</f>
        <v>#N/A</v>
      </c>
      <c r="H72" s="337" t="e">
        <f>IF(ISNUMBER(Regressions!H82),ROUND(Regressions!H82, 1), NA())</f>
        <v>#N/A</v>
      </c>
      <c r="I72" s="236" t="e">
        <f>IF(ISNUMBER(Regressions!I82),ROUND(Regressions!I82, 1), NA())</f>
        <v>#N/A</v>
      </c>
      <c r="J72" s="338" t="e">
        <f>IF(ISNUMBER(Regressions!K82),ROUND(Regressions!K82, 1), NA())</f>
        <v>#N/A</v>
      </c>
      <c r="K72" s="336" t="e">
        <f>IF(ISNUMBER(Regressions!L82),ROUND(Regressions!L82, 1), NA())</f>
        <v>#N/A</v>
      </c>
      <c r="L72" s="237" t="e">
        <f>IF(ISNUMBER(Regressions!M82),ROUND(Regressions!M82, 1), NA())</f>
        <v>#N/A</v>
      </c>
      <c r="M72" s="337" t="e">
        <f>IF(ISNUMBER(Regressions!N82),ROUND(Regressions!N82, 1), NA())</f>
        <v>#N/A</v>
      </c>
      <c r="N72" s="236" t="e">
        <f>IF(ISNUMBER(Regressions!O82),ROUND(Regressions!O82, 1), NA())</f>
        <v>#N/A</v>
      </c>
      <c r="O72" s="338" t="e">
        <f>IF(ISNUMBER(Regressions!Q82),ROUND(Regressions!Q82, 1), NA())</f>
        <v>#N/A</v>
      </c>
      <c r="P72" s="336" t="e">
        <f>IF(ISNUMBER(Regressions!R82),ROUND(Regressions!R82, 1), NA())</f>
        <v>#N/A</v>
      </c>
      <c r="Q72" s="214" t="e">
        <f>IF(ISNUMBER(Regressions!S82),ROUND(Regressions!S82, 1), NA())</f>
        <v>#N/A</v>
      </c>
      <c r="R72" s="337" t="e">
        <f>IF(ISNUMBER(Regressions!T82),ROUND(Regressions!T82, 1), NA())</f>
        <v>#N/A</v>
      </c>
      <c r="S72" s="236" t="e">
        <f>IF(ISNUMBER(Regressions!U82),ROUND(Regressions!U82, 1), NA())</f>
        <v>#N/A</v>
      </c>
    </row>
    <row xmlns:x14ac="http://schemas.microsoft.com/office/spreadsheetml/2009/9/ac" r="73" x14ac:dyDescent="0.2">
      <c r="A73" s="333" t="str">
        <f>IF(ISBLANK(Regressions!A83), " ", Regressions!A83)</f>
        <v>China</v>
      </c>
      <c r="B73" s="334">
        <f>IF(ISBLANK(Regressions!B83), " ", Regressions!B83)</f>
        <v>2007</v>
      </c>
      <c r="C73" s="339" t="str">
        <f>IF(ISBLANK(Regressions!C83), " ", Regressions!C83)</f>
        <v>Rural</v>
      </c>
      <c r="D73" s="335">
        <f>IF(ISBLANK(Regressions!D83), " ", Regressions!D83)</f>
        <v>152390582.07823971</v>
      </c>
      <c r="E73" s="213" t="e">
        <f>IF(ISNUMBER(Regressions!E83),ROUND(Regressions!E83, 1), NA())</f>
        <v>#N/A</v>
      </c>
      <c r="F73" s="336" t="e">
        <f>IF(ISNUMBER(Regressions!F83),ROUND(Regressions!F83, 1), NA())</f>
        <v>#N/A</v>
      </c>
      <c r="G73" s="235" t="e">
        <f>IF(ISNUMBER(Regressions!G83),ROUND(Regressions!G83, 1), NA())</f>
        <v>#N/A</v>
      </c>
      <c r="H73" s="337" t="e">
        <f>IF(ISNUMBER(Regressions!H83),ROUND(Regressions!H83, 1), NA())</f>
        <v>#N/A</v>
      </c>
      <c r="I73" s="236" t="e">
        <f>IF(ISNUMBER(Regressions!I83),ROUND(Regressions!I83, 1), NA())</f>
        <v>#N/A</v>
      </c>
      <c r="J73" s="338" t="e">
        <f>IF(ISNUMBER(Regressions!K83),ROUND(Regressions!K83, 1), NA())</f>
        <v>#N/A</v>
      </c>
      <c r="K73" s="336" t="e">
        <f>IF(ISNUMBER(Regressions!L83),ROUND(Regressions!L83, 1), NA())</f>
        <v>#N/A</v>
      </c>
      <c r="L73" s="237" t="e">
        <f>IF(ISNUMBER(Regressions!M83),ROUND(Regressions!M83, 1), NA())</f>
        <v>#N/A</v>
      </c>
      <c r="M73" s="337" t="e">
        <f>IF(ISNUMBER(Regressions!N83),ROUND(Regressions!N83, 1), NA())</f>
        <v>#N/A</v>
      </c>
      <c r="N73" s="236" t="e">
        <f>IF(ISNUMBER(Regressions!O83),ROUND(Regressions!O83, 1), NA())</f>
        <v>#N/A</v>
      </c>
      <c r="O73" s="338" t="e">
        <f>IF(ISNUMBER(Regressions!Q83),ROUND(Regressions!Q83, 1), NA())</f>
        <v>#N/A</v>
      </c>
      <c r="P73" s="336" t="e">
        <f>IF(ISNUMBER(Regressions!R83),ROUND(Regressions!R83, 1), NA())</f>
        <v>#N/A</v>
      </c>
      <c r="Q73" s="214" t="e">
        <f>IF(ISNUMBER(Regressions!S83),ROUND(Regressions!S83, 1), NA())</f>
        <v>#N/A</v>
      </c>
      <c r="R73" s="337" t="e">
        <f>IF(ISNUMBER(Regressions!T83),ROUND(Regressions!T83, 1), NA())</f>
        <v>#N/A</v>
      </c>
      <c r="S73" s="236" t="e">
        <f>IF(ISNUMBER(Regressions!U83),ROUND(Regressions!U83, 1), NA())</f>
        <v>#N/A</v>
      </c>
    </row>
    <row xmlns:x14ac="http://schemas.microsoft.com/office/spreadsheetml/2009/9/ac" r="74" x14ac:dyDescent="0.2">
      <c r="A74" s="333" t="str">
        <f>IF(ISBLANK(Regressions!A84), " ", Regressions!A84)</f>
        <v>China</v>
      </c>
      <c r="B74" s="334">
        <f>IF(ISBLANK(Regressions!B84), " ", Regressions!B84)</f>
        <v>2008</v>
      </c>
      <c r="C74" s="339" t="str">
        <f>IF(ISBLANK(Regressions!C84), " ", Regressions!C84)</f>
        <v>Rural</v>
      </c>
      <c r="D74" s="335">
        <f>IF(ISBLANK(Regressions!D84), " ", Regressions!D84)</f>
        <v>143582367.86708981</v>
      </c>
      <c r="E74" s="213" t="e">
        <f>IF(ISNUMBER(Regressions!E84),ROUND(Regressions!E84, 1), NA())</f>
        <v>#N/A</v>
      </c>
      <c r="F74" s="336" t="e">
        <f>IF(ISNUMBER(Regressions!F84),ROUND(Regressions!F84, 1), NA())</f>
        <v>#N/A</v>
      </c>
      <c r="G74" s="235" t="e">
        <f>IF(ISNUMBER(Regressions!G84),ROUND(Regressions!G84, 1), NA())</f>
        <v>#N/A</v>
      </c>
      <c r="H74" s="337" t="e">
        <f>IF(ISNUMBER(Regressions!H84),ROUND(Regressions!H84, 1), NA())</f>
        <v>#N/A</v>
      </c>
      <c r="I74" s="236" t="e">
        <f>IF(ISNUMBER(Regressions!I84),ROUND(Regressions!I84, 1), NA())</f>
        <v>#N/A</v>
      </c>
      <c r="J74" s="338" t="e">
        <f>IF(ISNUMBER(Regressions!K84),ROUND(Regressions!K84, 1), NA())</f>
        <v>#N/A</v>
      </c>
      <c r="K74" s="336" t="e">
        <f>IF(ISNUMBER(Regressions!L84),ROUND(Regressions!L84, 1), NA())</f>
        <v>#N/A</v>
      </c>
      <c r="L74" s="237" t="e">
        <f>IF(ISNUMBER(Regressions!M84),ROUND(Regressions!M84, 1), NA())</f>
        <v>#N/A</v>
      </c>
      <c r="M74" s="337" t="e">
        <f>IF(ISNUMBER(Regressions!N84),ROUND(Regressions!N84, 1), NA())</f>
        <v>#N/A</v>
      </c>
      <c r="N74" s="236" t="e">
        <f>IF(ISNUMBER(Regressions!O84),ROUND(Regressions!O84, 1), NA())</f>
        <v>#N/A</v>
      </c>
      <c r="O74" s="338" t="e">
        <f>IF(ISNUMBER(Regressions!Q84),ROUND(Regressions!Q84, 1), NA())</f>
        <v>#N/A</v>
      </c>
      <c r="P74" s="336" t="e">
        <f>IF(ISNUMBER(Regressions!R84),ROUND(Regressions!R84, 1), NA())</f>
        <v>#N/A</v>
      </c>
      <c r="Q74" s="214" t="e">
        <f>IF(ISNUMBER(Regressions!S84),ROUND(Regressions!S84, 1), NA())</f>
        <v>#N/A</v>
      </c>
      <c r="R74" s="337" t="e">
        <f>IF(ISNUMBER(Regressions!T84),ROUND(Regressions!T84, 1), NA())</f>
        <v>#N/A</v>
      </c>
      <c r="S74" s="236" t="e">
        <f>IF(ISNUMBER(Regressions!U84),ROUND(Regressions!U84, 1), NA())</f>
        <v>#N/A</v>
      </c>
    </row>
    <row xmlns:x14ac="http://schemas.microsoft.com/office/spreadsheetml/2009/9/ac" r="75" x14ac:dyDescent="0.2">
      <c r="A75" s="333" t="str">
        <f>IF(ISBLANK(Regressions!A85), " ", Regressions!A85)</f>
        <v>China</v>
      </c>
      <c r="B75" s="334">
        <f>IF(ISBLANK(Regressions!B85), " ", Regressions!B85)</f>
        <v>2009</v>
      </c>
      <c r="C75" s="339" t="str">
        <f>IF(ISBLANK(Regressions!C85), " ", Regressions!C85)</f>
        <v>Rural</v>
      </c>
      <c r="D75" s="335">
        <f>IF(ISBLANK(Regressions!D85), " ", Regressions!D85)</f>
        <v>134631694.61054081</v>
      </c>
      <c r="E75" s="213" t="e">
        <f>IF(ISNUMBER(Regressions!E85),ROUND(Regressions!E85, 1), NA())</f>
        <v>#N/A</v>
      </c>
      <c r="F75" s="336" t="e">
        <f>IF(ISNUMBER(Regressions!F85),ROUND(Regressions!F85, 1), NA())</f>
        <v>#N/A</v>
      </c>
      <c r="G75" s="235" t="e">
        <f>IF(ISNUMBER(Regressions!G85),ROUND(Regressions!G85, 1), NA())</f>
        <v>#N/A</v>
      </c>
      <c r="H75" s="337" t="e">
        <f>IF(ISNUMBER(Regressions!H85),ROUND(Regressions!H85, 1), NA())</f>
        <v>#N/A</v>
      </c>
      <c r="I75" s="236" t="e">
        <f>IF(ISNUMBER(Regressions!I85),ROUND(Regressions!I85, 1), NA())</f>
        <v>#N/A</v>
      </c>
      <c r="J75" s="338" t="e">
        <f>IF(ISNUMBER(Regressions!K85),ROUND(Regressions!K85, 1), NA())</f>
        <v>#N/A</v>
      </c>
      <c r="K75" s="336" t="e">
        <f>IF(ISNUMBER(Regressions!L85),ROUND(Regressions!L85, 1), NA())</f>
        <v>#N/A</v>
      </c>
      <c r="L75" s="237" t="e">
        <f>IF(ISNUMBER(Regressions!M85),ROUND(Regressions!M85, 1), NA())</f>
        <v>#N/A</v>
      </c>
      <c r="M75" s="337" t="e">
        <f>IF(ISNUMBER(Regressions!N85),ROUND(Regressions!N85, 1), NA())</f>
        <v>#N/A</v>
      </c>
      <c r="N75" s="236" t="e">
        <f>IF(ISNUMBER(Regressions!O85),ROUND(Regressions!O85, 1), NA())</f>
        <v>#N/A</v>
      </c>
      <c r="O75" s="338" t="e">
        <f>IF(ISNUMBER(Regressions!Q85),ROUND(Regressions!Q85, 1), NA())</f>
        <v>#N/A</v>
      </c>
      <c r="P75" s="336" t="e">
        <f>IF(ISNUMBER(Regressions!R85),ROUND(Regressions!R85, 1), NA())</f>
        <v>#N/A</v>
      </c>
      <c r="Q75" s="214" t="e">
        <f>IF(ISNUMBER(Regressions!S85),ROUND(Regressions!S85, 1), NA())</f>
        <v>#N/A</v>
      </c>
      <c r="R75" s="337" t="e">
        <f>IF(ISNUMBER(Regressions!T85),ROUND(Regressions!T85, 1), NA())</f>
        <v>#N/A</v>
      </c>
      <c r="S75" s="236" t="e">
        <f>IF(ISNUMBER(Regressions!U85),ROUND(Regressions!U85, 1), NA())</f>
        <v>#N/A</v>
      </c>
    </row>
    <row xmlns:x14ac="http://schemas.microsoft.com/office/spreadsheetml/2009/9/ac" r="76" x14ac:dyDescent="0.2">
      <c r="A76" s="333" t="str">
        <f>IF(ISBLANK(Regressions!A86), " ", Regressions!A86)</f>
        <v>China</v>
      </c>
      <c r="B76" s="334">
        <f>IF(ISBLANK(Regressions!B86), " ", Regressions!B86)</f>
        <v>2010</v>
      </c>
      <c r="C76" s="339" t="str">
        <f>IF(ISBLANK(Regressions!C86), " ", Regressions!C86)</f>
        <v>Rural</v>
      </c>
      <c r="D76" s="335">
        <f>IF(ISBLANK(Regressions!D86), " ", Regressions!D86)</f>
        <v>128700565.9856372</v>
      </c>
      <c r="E76" s="213" t="e">
        <f>IF(ISNUMBER(Regressions!E86),ROUND(Regressions!E86, 1), NA())</f>
        <v>#N/A</v>
      </c>
      <c r="F76" s="336" t="e">
        <f>IF(ISNUMBER(Regressions!F86),ROUND(Regressions!F86, 1), NA())</f>
        <v>#N/A</v>
      </c>
      <c r="G76" s="235" t="e">
        <f>IF(ISNUMBER(Regressions!G86),ROUND(Regressions!G86, 1), NA())</f>
        <v>#N/A</v>
      </c>
      <c r="H76" s="337" t="e">
        <f>IF(ISNUMBER(Regressions!H86),ROUND(Regressions!H86, 1), NA())</f>
        <v>#N/A</v>
      </c>
      <c r="I76" s="236" t="e">
        <f>IF(ISNUMBER(Regressions!I86),ROUND(Regressions!I86, 1), NA())</f>
        <v>#N/A</v>
      </c>
      <c r="J76" s="338" t="e">
        <f>IF(ISNUMBER(Regressions!K86),ROUND(Regressions!K86, 1), NA())</f>
        <v>#N/A</v>
      </c>
      <c r="K76" s="336" t="e">
        <f>IF(ISNUMBER(Regressions!L86),ROUND(Regressions!L86, 1), NA())</f>
        <v>#N/A</v>
      </c>
      <c r="L76" s="237" t="e">
        <f>IF(ISNUMBER(Regressions!M86),ROUND(Regressions!M86, 1), NA())</f>
        <v>#N/A</v>
      </c>
      <c r="M76" s="337" t="e">
        <f>IF(ISNUMBER(Regressions!N86),ROUND(Regressions!N86, 1), NA())</f>
        <v>#N/A</v>
      </c>
      <c r="N76" s="236" t="e">
        <f>IF(ISNUMBER(Regressions!O86),ROUND(Regressions!O86, 1), NA())</f>
        <v>#N/A</v>
      </c>
      <c r="O76" s="338" t="e">
        <f>IF(ISNUMBER(Regressions!Q86),ROUND(Regressions!Q86, 1), NA())</f>
        <v>#N/A</v>
      </c>
      <c r="P76" s="336" t="e">
        <f>IF(ISNUMBER(Regressions!R86),ROUND(Regressions!R86, 1), NA())</f>
        <v>#N/A</v>
      </c>
      <c r="Q76" s="214" t="e">
        <f>IF(ISNUMBER(Regressions!S86),ROUND(Regressions!S86, 1), NA())</f>
        <v>#N/A</v>
      </c>
      <c r="R76" s="337" t="e">
        <f>IF(ISNUMBER(Regressions!T86),ROUND(Regressions!T86, 1), NA())</f>
        <v>#N/A</v>
      </c>
      <c r="S76" s="236" t="e">
        <f>IF(ISNUMBER(Regressions!U86),ROUND(Regressions!U86, 1), NA())</f>
        <v>#N/A</v>
      </c>
    </row>
    <row xmlns:x14ac="http://schemas.microsoft.com/office/spreadsheetml/2009/9/ac" r="77" x14ac:dyDescent="0.2">
      <c r="A77" s="333" t="str">
        <f>IF(ISBLANK(Regressions!A87), " ", Regressions!A87)</f>
        <v>China</v>
      </c>
      <c r="B77" s="334">
        <f>IF(ISBLANK(Regressions!B87), " ", Regressions!B87)</f>
        <v>2011</v>
      </c>
      <c r="C77" s="339" t="str">
        <f>IF(ISBLANK(Regressions!C87), " ", Regressions!C87)</f>
        <v>Rural</v>
      </c>
      <c r="D77" s="335">
        <f>IF(ISBLANK(Regressions!D87), " ", Regressions!D87)</f>
        <v>123995176.45485111</v>
      </c>
      <c r="E77" s="213" t="e">
        <f>IF(ISNUMBER(Regressions!E87),ROUND(Regressions!E87, 1), NA())</f>
        <v>#N/A</v>
      </c>
      <c r="F77" s="336" t="e">
        <f>IF(ISNUMBER(Regressions!F87),ROUND(Regressions!F87, 1), NA())</f>
        <v>#N/A</v>
      </c>
      <c r="G77" s="235" t="e">
        <f>IF(ISNUMBER(Regressions!G87),ROUND(Regressions!G87, 1), NA())</f>
        <v>#N/A</v>
      </c>
      <c r="H77" s="337" t="e">
        <f>IF(ISNUMBER(Regressions!H87),ROUND(Regressions!H87, 1), NA())</f>
        <v>#N/A</v>
      </c>
      <c r="I77" s="236" t="e">
        <f>IF(ISNUMBER(Regressions!I87),ROUND(Regressions!I87, 1), NA())</f>
        <v>#N/A</v>
      </c>
      <c r="J77" s="338" t="e">
        <f>IF(ISNUMBER(Regressions!K87),ROUND(Regressions!K87, 1), NA())</f>
        <v>#N/A</v>
      </c>
      <c r="K77" s="336" t="e">
        <f>IF(ISNUMBER(Regressions!L87),ROUND(Regressions!L87, 1), NA())</f>
        <v>#N/A</v>
      </c>
      <c r="L77" s="237" t="e">
        <f>IF(ISNUMBER(Regressions!M87),ROUND(Regressions!M87, 1), NA())</f>
        <v>#N/A</v>
      </c>
      <c r="M77" s="337" t="e">
        <f>IF(ISNUMBER(Regressions!N87),ROUND(Regressions!N87, 1), NA())</f>
        <v>#N/A</v>
      </c>
      <c r="N77" s="236" t="e">
        <f>IF(ISNUMBER(Regressions!O87),ROUND(Regressions!O87, 1), NA())</f>
        <v>#N/A</v>
      </c>
      <c r="O77" s="338" t="e">
        <f>IF(ISNUMBER(Regressions!Q87),ROUND(Regressions!Q87, 1), NA())</f>
        <v>#N/A</v>
      </c>
      <c r="P77" s="336" t="e">
        <f>IF(ISNUMBER(Regressions!R87),ROUND(Regressions!R87, 1), NA())</f>
        <v>#N/A</v>
      </c>
      <c r="Q77" s="214" t="e">
        <f>IF(ISNUMBER(Regressions!S87),ROUND(Regressions!S87, 1), NA())</f>
        <v>#N/A</v>
      </c>
      <c r="R77" s="337" t="e">
        <f>IF(ISNUMBER(Regressions!T87),ROUND(Regressions!T87, 1), NA())</f>
        <v>#N/A</v>
      </c>
      <c r="S77" s="236" t="e">
        <f>IF(ISNUMBER(Regressions!U87),ROUND(Regressions!U87, 1), NA())</f>
        <v>#N/A</v>
      </c>
    </row>
    <row xmlns:x14ac="http://schemas.microsoft.com/office/spreadsheetml/2009/9/ac" r="78" x14ac:dyDescent="0.2">
      <c r="A78" s="333" t="str">
        <f>IF(ISBLANK(Regressions!A88), " ", Regressions!A88)</f>
        <v>China</v>
      </c>
      <c r="B78" s="334">
        <f>IF(ISBLANK(Regressions!B88), " ", Regressions!B88)</f>
        <v>2012</v>
      </c>
      <c r="C78" s="339" t="str">
        <f>IF(ISBLANK(Regressions!C88), " ", Regressions!C88)</f>
        <v>Rural</v>
      </c>
      <c r="D78" s="335">
        <f>IF(ISBLANK(Regressions!D88), " ", Regressions!D88)</f>
        <v>120105452.5061792</v>
      </c>
      <c r="E78" s="213" t="e">
        <f>IF(ISNUMBER(Regressions!E88),ROUND(Regressions!E88, 1), NA())</f>
        <v>#N/A</v>
      </c>
      <c r="F78" s="336" t="e">
        <f>IF(ISNUMBER(Regressions!F88),ROUND(Regressions!F88, 1), NA())</f>
        <v>#N/A</v>
      </c>
      <c r="G78" s="235" t="e">
        <f>IF(ISNUMBER(Regressions!G88),ROUND(Regressions!G88, 1), NA())</f>
        <v>#N/A</v>
      </c>
      <c r="H78" s="337" t="e">
        <f>IF(ISNUMBER(Regressions!H88),ROUND(Regressions!H88, 1), NA())</f>
        <v>#N/A</v>
      </c>
      <c r="I78" s="236" t="e">
        <f>IF(ISNUMBER(Regressions!I88),ROUND(Regressions!I88, 1), NA())</f>
        <v>#N/A</v>
      </c>
      <c r="J78" s="338" t="e">
        <f>IF(ISNUMBER(Regressions!K88),ROUND(Regressions!K88, 1), NA())</f>
        <v>#N/A</v>
      </c>
      <c r="K78" s="336" t="e">
        <f>IF(ISNUMBER(Regressions!L88),ROUND(Regressions!L88, 1), NA())</f>
        <v>#N/A</v>
      </c>
      <c r="L78" s="237" t="e">
        <f>IF(ISNUMBER(Regressions!M88),ROUND(Regressions!M88, 1), NA())</f>
        <v>#N/A</v>
      </c>
      <c r="M78" s="337" t="e">
        <f>IF(ISNUMBER(Regressions!N88),ROUND(Regressions!N88, 1), NA())</f>
        <v>#N/A</v>
      </c>
      <c r="N78" s="236" t="e">
        <f>IF(ISNUMBER(Regressions!O88),ROUND(Regressions!O88, 1), NA())</f>
        <v>#N/A</v>
      </c>
      <c r="O78" s="338" t="e">
        <f>IF(ISNUMBER(Regressions!Q88),ROUND(Regressions!Q88, 1), NA())</f>
        <v>#N/A</v>
      </c>
      <c r="P78" s="336" t="e">
        <f>IF(ISNUMBER(Regressions!R88),ROUND(Regressions!R88, 1), NA())</f>
        <v>#N/A</v>
      </c>
      <c r="Q78" s="214" t="e">
        <f>IF(ISNUMBER(Regressions!S88),ROUND(Regressions!S88, 1), NA())</f>
        <v>#N/A</v>
      </c>
      <c r="R78" s="337" t="e">
        <f>IF(ISNUMBER(Regressions!T88),ROUND(Regressions!T88, 1), NA())</f>
        <v>#N/A</v>
      </c>
      <c r="S78" s="236" t="e">
        <f>IF(ISNUMBER(Regressions!U88),ROUND(Regressions!U88, 1), NA())</f>
        <v>#N/A</v>
      </c>
    </row>
    <row xmlns:x14ac="http://schemas.microsoft.com/office/spreadsheetml/2009/9/ac" r="79" x14ac:dyDescent="0.2">
      <c r="A79" s="333" t="str">
        <f>IF(ISBLANK(Regressions!A89), " ", Regressions!A89)</f>
        <v>China</v>
      </c>
      <c r="B79" s="334">
        <f>IF(ISBLANK(Regressions!B89), " ", Regressions!B89)</f>
        <v>2013</v>
      </c>
      <c r="C79" s="339" t="str">
        <f>IF(ISBLANK(Regressions!C89), " ", Regressions!C89)</f>
        <v>Rural</v>
      </c>
      <c r="D79" s="335">
        <f>IF(ISBLANK(Regressions!D89), " ", Regressions!D89)</f>
        <v>116724194.5187012</v>
      </c>
      <c r="E79" s="213" t="e">
        <f>IF(ISNUMBER(Regressions!E89),ROUND(Regressions!E89, 1), NA())</f>
        <v>#N/A</v>
      </c>
      <c r="F79" s="336" t="e">
        <f>IF(ISNUMBER(Regressions!F89),ROUND(Regressions!F89, 1), NA())</f>
        <v>#N/A</v>
      </c>
      <c r="G79" s="235" t="e">
        <f>IF(ISNUMBER(Regressions!G89),ROUND(Regressions!G89, 1), NA())</f>
        <v>#N/A</v>
      </c>
      <c r="H79" s="337" t="e">
        <f>IF(ISNUMBER(Regressions!H89),ROUND(Regressions!H89, 1), NA())</f>
        <v>#N/A</v>
      </c>
      <c r="I79" s="236" t="e">
        <f>IF(ISNUMBER(Regressions!I89),ROUND(Regressions!I89, 1), NA())</f>
        <v>#N/A</v>
      </c>
      <c r="J79" s="338" t="e">
        <f>IF(ISNUMBER(Regressions!K89),ROUND(Regressions!K89, 1), NA())</f>
        <v>#N/A</v>
      </c>
      <c r="K79" s="336" t="e">
        <f>IF(ISNUMBER(Regressions!L89),ROUND(Regressions!L89, 1), NA())</f>
        <v>#N/A</v>
      </c>
      <c r="L79" s="237" t="e">
        <f>IF(ISNUMBER(Regressions!M89),ROUND(Regressions!M89, 1), NA())</f>
        <v>#N/A</v>
      </c>
      <c r="M79" s="337" t="e">
        <f>IF(ISNUMBER(Regressions!N89),ROUND(Regressions!N89, 1), NA())</f>
        <v>#N/A</v>
      </c>
      <c r="N79" s="236" t="e">
        <f>IF(ISNUMBER(Regressions!O89),ROUND(Regressions!O89, 1), NA())</f>
        <v>#N/A</v>
      </c>
      <c r="O79" s="338" t="e">
        <f>IF(ISNUMBER(Regressions!Q89),ROUND(Regressions!Q89, 1), NA())</f>
        <v>#N/A</v>
      </c>
      <c r="P79" s="336" t="e">
        <f>IF(ISNUMBER(Regressions!R89),ROUND(Regressions!R89, 1), NA())</f>
        <v>#N/A</v>
      </c>
      <c r="Q79" s="214" t="e">
        <f>IF(ISNUMBER(Regressions!S89),ROUND(Regressions!S89, 1), NA())</f>
        <v>#N/A</v>
      </c>
      <c r="R79" s="337" t="e">
        <f>IF(ISNUMBER(Regressions!T89),ROUND(Regressions!T89, 1), NA())</f>
        <v>#N/A</v>
      </c>
      <c r="S79" s="236" t="e">
        <f>IF(ISNUMBER(Regressions!U89),ROUND(Regressions!U89, 1), NA())</f>
        <v>#N/A</v>
      </c>
    </row>
    <row xmlns:x14ac="http://schemas.microsoft.com/office/spreadsheetml/2009/9/ac" r="80" x14ac:dyDescent="0.2">
      <c r="A80" s="333" t="str">
        <f>IF(ISBLANK(Regressions!A90), " ", Regressions!A90)</f>
        <v>China</v>
      </c>
      <c r="B80" s="334">
        <f>IF(ISBLANK(Regressions!B90), " ", Regressions!B90)</f>
        <v>2014</v>
      </c>
      <c r="C80" s="339" t="str">
        <f>IF(ISBLANK(Regressions!C90), " ", Regressions!C90)</f>
        <v>Rural</v>
      </c>
      <c r="D80" s="335">
        <f>IF(ISBLANK(Regressions!D90), " ", Regressions!D90)</f>
        <v>113535341.6673438</v>
      </c>
      <c r="E80" s="213" t="e">
        <f>IF(ISNUMBER(Regressions!E90),ROUND(Regressions!E90, 1), NA())</f>
        <v>#N/A</v>
      </c>
      <c r="F80" s="336" t="e">
        <f>IF(ISNUMBER(Regressions!F90),ROUND(Regressions!F90, 1), NA())</f>
        <v>#N/A</v>
      </c>
      <c r="G80" s="235" t="e">
        <f>IF(ISNUMBER(Regressions!G90),ROUND(Regressions!G90, 1), NA())</f>
        <v>#N/A</v>
      </c>
      <c r="H80" s="337" t="e">
        <f>IF(ISNUMBER(Regressions!H90),ROUND(Regressions!H90, 1), NA())</f>
        <v>#N/A</v>
      </c>
      <c r="I80" s="236" t="e">
        <f>IF(ISNUMBER(Regressions!I90),ROUND(Regressions!I90, 1), NA())</f>
        <v>#N/A</v>
      </c>
      <c r="J80" s="338" t="e">
        <f>IF(ISNUMBER(Regressions!K90),ROUND(Regressions!K90, 1), NA())</f>
        <v>#N/A</v>
      </c>
      <c r="K80" s="336" t="e">
        <f>IF(ISNUMBER(Regressions!L90),ROUND(Regressions!L90, 1), NA())</f>
        <v>#N/A</v>
      </c>
      <c r="L80" s="237" t="e">
        <f>IF(ISNUMBER(Regressions!M90),ROUND(Regressions!M90, 1), NA())</f>
        <v>#N/A</v>
      </c>
      <c r="M80" s="337" t="e">
        <f>IF(ISNUMBER(Regressions!N90),ROUND(Regressions!N90, 1), NA())</f>
        <v>#N/A</v>
      </c>
      <c r="N80" s="236" t="e">
        <f>IF(ISNUMBER(Regressions!O90),ROUND(Regressions!O90, 1), NA())</f>
        <v>#N/A</v>
      </c>
      <c r="O80" s="338" t="e">
        <f>IF(ISNUMBER(Regressions!Q90),ROUND(Regressions!Q90, 1), NA())</f>
        <v>#N/A</v>
      </c>
      <c r="P80" s="336" t="e">
        <f>IF(ISNUMBER(Regressions!R90),ROUND(Regressions!R90, 1), NA())</f>
        <v>#N/A</v>
      </c>
      <c r="Q80" s="214" t="e">
        <f>IF(ISNUMBER(Regressions!S90),ROUND(Regressions!S90, 1), NA())</f>
        <v>#N/A</v>
      </c>
      <c r="R80" s="337" t="e">
        <f>IF(ISNUMBER(Regressions!T90),ROUND(Regressions!T90, 1), NA())</f>
        <v>#N/A</v>
      </c>
      <c r="S80" s="236" t="e">
        <f>IF(ISNUMBER(Regressions!U90),ROUND(Regressions!U90, 1), NA())</f>
        <v>#N/A</v>
      </c>
    </row>
    <row xmlns:x14ac="http://schemas.microsoft.com/office/spreadsheetml/2009/9/ac" r="81" x14ac:dyDescent="0.2">
      <c r="A81" s="333" t="str">
        <f>IF(ISBLANK(Regressions!A91), " ", Regressions!A91)</f>
        <v>China</v>
      </c>
      <c r="B81" s="334">
        <f>IF(ISBLANK(Regressions!B91), " ", Regressions!B91)</f>
        <v>2015</v>
      </c>
      <c r="C81" s="339" t="str">
        <f>IF(ISBLANK(Regressions!C91), " ", Regressions!C91)</f>
        <v>Rural</v>
      </c>
      <c r="D81" s="335">
        <f>IF(ISBLANK(Regressions!D91), " ", Regressions!D91)</f>
        <v>110615259.12</v>
      </c>
      <c r="E81" s="213" t="e">
        <f>IF(ISNUMBER(Regressions!E91),ROUND(Regressions!E91, 1), NA())</f>
        <v>#N/A</v>
      </c>
      <c r="F81" s="336" t="e">
        <f>IF(ISNUMBER(Regressions!F91),ROUND(Regressions!F91, 1), NA())</f>
        <v>#N/A</v>
      </c>
      <c r="G81" s="235" t="e">
        <f>IF(ISNUMBER(Regressions!G91),ROUND(Regressions!G91, 1), NA())</f>
        <v>#N/A</v>
      </c>
      <c r="H81" s="337" t="e">
        <f>IF(ISNUMBER(Regressions!H91),ROUND(Regressions!H91, 1), NA())</f>
        <v>#N/A</v>
      </c>
      <c r="I81" s="236" t="e">
        <f>IF(ISNUMBER(Regressions!I91),ROUND(Regressions!I91, 1), NA())</f>
        <v>#N/A</v>
      </c>
      <c r="J81" s="338" t="e">
        <f>IF(ISNUMBER(Regressions!K91),ROUND(Regressions!K91, 1), NA())</f>
        <v>#N/A</v>
      </c>
      <c r="K81" s="336" t="e">
        <f>IF(ISNUMBER(Regressions!L91),ROUND(Regressions!L91, 1), NA())</f>
        <v>#N/A</v>
      </c>
      <c r="L81" s="237" t="e">
        <f>IF(ISNUMBER(Regressions!M91),ROUND(Regressions!M91, 1), NA())</f>
        <v>#N/A</v>
      </c>
      <c r="M81" s="337" t="e">
        <f>IF(ISNUMBER(Regressions!N91),ROUND(Regressions!N91, 1), NA())</f>
        <v>#N/A</v>
      </c>
      <c r="N81" s="236" t="e">
        <f>IF(ISNUMBER(Regressions!O91),ROUND(Regressions!O91, 1), NA())</f>
        <v>#N/A</v>
      </c>
      <c r="O81" s="338" t="e">
        <f>IF(ISNUMBER(Regressions!Q91),ROUND(Regressions!Q91, 1), NA())</f>
        <v>#N/A</v>
      </c>
      <c r="P81" s="336" t="e">
        <f>IF(ISNUMBER(Regressions!R91),ROUND(Regressions!R91, 1), NA())</f>
        <v>#N/A</v>
      </c>
      <c r="Q81" s="214" t="e">
        <f>IF(ISNUMBER(Regressions!S91),ROUND(Regressions!S91, 1), NA())</f>
        <v>#N/A</v>
      </c>
      <c r="R81" s="337" t="e">
        <f>IF(ISNUMBER(Regressions!T91),ROUND(Regressions!T91, 1), NA())</f>
        <v>#N/A</v>
      </c>
      <c r="S81" s="236" t="e">
        <f>IF(ISNUMBER(Regressions!U91),ROUND(Regressions!U91, 1), NA())</f>
        <v>#N/A</v>
      </c>
    </row>
    <row xmlns:x14ac="http://schemas.microsoft.com/office/spreadsheetml/2009/9/ac" r="82" x14ac:dyDescent="0.2">
      <c r="A82" s="333" t="str">
        <f>IF(ISBLANK(Regressions!A92), " ", Regressions!A92)</f>
        <v>China</v>
      </c>
      <c r="B82" s="334">
        <f>IF(ISBLANK(Regressions!B92), " ", Regressions!B92)</f>
        <v>2016</v>
      </c>
      <c r="C82" s="339" t="str">
        <f>IF(ISBLANK(Regressions!C92), " ", Regressions!C92)</f>
        <v>Rural</v>
      </c>
      <c r="D82" s="335">
        <f>IF(ISBLANK(Regressions!D92), " ", Regressions!D92)</f>
        <v>108543028.15279169</v>
      </c>
      <c r="E82" s="213" t="e">
        <f>IF(ISNUMBER(Regressions!E92),ROUND(Regressions!E92, 1), NA())</f>
        <v>#N/A</v>
      </c>
      <c r="F82" s="336" t="e">
        <f>IF(ISNUMBER(Regressions!F92),ROUND(Regressions!F92, 1), NA())</f>
        <v>#N/A</v>
      </c>
      <c r="G82" s="235" t="e">
        <f>IF(ISNUMBER(Regressions!G92),ROUND(Regressions!G92, 1), NA())</f>
        <v>#N/A</v>
      </c>
      <c r="H82" s="337" t="e">
        <f>IF(ISNUMBER(Regressions!H92),ROUND(Regressions!H92, 1), NA())</f>
        <v>#N/A</v>
      </c>
      <c r="I82" s="236" t="e">
        <f>IF(ISNUMBER(Regressions!I92),ROUND(Regressions!I92, 1), NA())</f>
        <v>#N/A</v>
      </c>
      <c r="J82" s="338" t="e">
        <f>IF(ISNUMBER(Regressions!K92),ROUND(Regressions!K92, 1), NA())</f>
        <v>#N/A</v>
      </c>
      <c r="K82" s="336" t="e">
        <f>IF(ISNUMBER(Regressions!L92),ROUND(Regressions!L92, 1), NA())</f>
        <v>#N/A</v>
      </c>
      <c r="L82" s="237" t="e">
        <f>IF(ISNUMBER(Regressions!M92),ROUND(Regressions!M92, 1), NA())</f>
        <v>#N/A</v>
      </c>
      <c r="M82" s="337" t="e">
        <f>IF(ISNUMBER(Regressions!N92),ROUND(Regressions!N92, 1), NA())</f>
        <v>#N/A</v>
      </c>
      <c r="N82" s="236" t="e">
        <f>IF(ISNUMBER(Regressions!O92),ROUND(Regressions!O92, 1), NA())</f>
        <v>#N/A</v>
      </c>
      <c r="O82" s="338" t="e">
        <f>IF(ISNUMBER(Regressions!Q92),ROUND(Regressions!Q92, 1), NA())</f>
        <v>#N/A</v>
      </c>
      <c r="P82" s="336" t="e">
        <f>IF(ISNUMBER(Regressions!R92),ROUND(Regressions!R92, 1), NA())</f>
        <v>#N/A</v>
      </c>
      <c r="Q82" s="214" t="e">
        <f>IF(ISNUMBER(Regressions!S92),ROUND(Regressions!S92, 1), NA())</f>
        <v>#N/A</v>
      </c>
      <c r="R82" s="337" t="e">
        <f>IF(ISNUMBER(Regressions!T92),ROUND(Regressions!T92, 1), NA())</f>
        <v>#N/A</v>
      </c>
      <c r="S82" s="236" t="e">
        <f>IF(ISNUMBER(Regressions!U92),ROUND(Regressions!U92, 1), NA())</f>
        <v>#N/A</v>
      </c>
    </row>
    <row xmlns:x14ac="http://schemas.microsoft.com/office/spreadsheetml/2009/9/ac" r="83" x14ac:dyDescent="0.2">
      <c r="A83" s="333" t="str">
        <f>IF(ISBLANK(Regressions!A93), " ", Regressions!A93)</f>
        <v>China</v>
      </c>
      <c r="B83" s="334">
        <f>IF(ISBLANK(Regressions!B93), " ", Regressions!B93)</f>
        <v>2017</v>
      </c>
      <c r="C83" s="339" t="str">
        <f>IF(ISBLANK(Regressions!C93), " ", Regressions!C93)</f>
        <v>Rural</v>
      </c>
      <c r="D83" s="335">
        <f>IF(ISBLANK(Regressions!D93), " ", Regressions!D93)</f>
        <v>106230804.3230444</v>
      </c>
      <c r="E83" s="213" t="e">
        <f>IF(ISNUMBER(Regressions!E93),ROUND(Regressions!E93, 1), NA())</f>
        <v>#N/A</v>
      </c>
      <c r="F83" s="336" t="e">
        <f>IF(ISNUMBER(Regressions!F93),ROUND(Regressions!F93, 1), NA())</f>
        <v>#N/A</v>
      </c>
      <c r="G83" s="235" t="e">
        <f>IF(ISNUMBER(Regressions!G93),ROUND(Regressions!G93, 1), NA())</f>
        <v>#N/A</v>
      </c>
      <c r="H83" s="337" t="e">
        <f>IF(ISNUMBER(Regressions!H93),ROUND(Regressions!H93, 1), NA())</f>
        <v>#N/A</v>
      </c>
      <c r="I83" s="236" t="e">
        <f>IF(ISNUMBER(Regressions!I93),ROUND(Regressions!I93, 1), NA())</f>
        <v>#N/A</v>
      </c>
      <c r="J83" s="338" t="e">
        <f>IF(ISNUMBER(Regressions!K93),ROUND(Regressions!K93, 1), NA())</f>
        <v>#N/A</v>
      </c>
      <c r="K83" s="336" t="e">
        <f>IF(ISNUMBER(Regressions!L93),ROUND(Regressions!L93, 1), NA())</f>
        <v>#N/A</v>
      </c>
      <c r="L83" s="237" t="e">
        <f>IF(ISNUMBER(Regressions!M93),ROUND(Regressions!M93, 1), NA())</f>
        <v>#N/A</v>
      </c>
      <c r="M83" s="337" t="e">
        <f>IF(ISNUMBER(Regressions!N93),ROUND(Regressions!N93, 1), NA())</f>
        <v>#N/A</v>
      </c>
      <c r="N83" s="236" t="e">
        <f>IF(ISNUMBER(Regressions!O93),ROUND(Regressions!O93, 1), NA())</f>
        <v>#N/A</v>
      </c>
      <c r="O83" s="338" t="e">
        <f>IF(ISNUMBER(Regressions!Q93),ROUND(Regressions!Q93, 1), NA())</f>
        <v>#N/A</v>
      </c>
      <c r="P83" s="336" t="e">
        <f>IF(ISNUMBER(Regressions!R93),ROUND(Regressions!R93, 1), NA())</f>
        <v>#N/A</v>
      </c>
      <c r="Q83" s="214" t="e">
        <f>IF(ISNUMBER(Regressions!S93),ROUND(Regressions!S93, 1), NA())</f>
        <v>#N/A</v>
      </c>
      <c r="R83" s="337" t="e">
        <f>IF(ISNUMBER(Regressions!T93),ROUND(Regressions!T93, 1), NA())</f>
        <v>#N/A</v>
      </c>
      <c r="S83" s="236" t="e">
        <f>IF(ISNUMBER(Regressions!U93),ROUND(Regressions!U93, 1), NA())</f>
        <v>#N/A</v>
      </c>
    </row>
    <row xmlns:x14ac="http://schemas.microsoft.com/office/spreadsheetml/2009/9/ac" r="84" x14ac:dyDescent="0.2">
      <c r="A84" s="333" t="str">
        <f>IF(ISBLANK(Regressions!A94), " ", Regressions!A94)</f>
        <v>China</v>
      </c>
      <c r="B84" s="334">
        <f>IF(ISBLANK(Regressions!B94), " ", Regressions!B94)</f>
        <v>2018</v>
      </c>
      <c r="C84" s="339" t="str">
        <f>IF(ISBLANK(Regressions!C94), " ", Regressions!C94)</f>
        <v>Rural</v>
      </c>
      <c r="D84" s="335">
        <f>IF(ISBLANK(Regressions!D94), " ", Regressions!D94)</f>
        <v>104241421.8165759</v>
      </c>
      <c r="E84" s="213" t="e">
        <f>IF(ISNUMBER(Regressions!E94),ROUND(Regressions!E94, 1), NA())</f>
        <v>#N/A</v>
      </c>
      <c r="F84" s="336" t="e">
        <f>IF(ISNUMBER(Regressions!F94),ROUND(Regressions!F94, 1), NA())</f>
        <v>#N/A</v>
      </c>
      <c r="G84" s="235" t="e">
        <f>IF(ISNUMBER(Regressions!G94),ROUND(Regressions!G94, 1), NA())</f>
        <v>#N/A</v>
      </c>
      <c r="H84" s="337" t="e">
        <f>IF(ISNUMBER(Regressions!H94),ROUND(Regressions!H94, 1), NA())</f>
        <v>#N/A</v>
      </c>
      <c r="I84" s="236" t="e">
        <f>IF(ISNUMBER(Regressions!I94),ROUND(Regressions!I94, 1), NA())</f>
        <v>#N/A</v>
      </c>
      <c r="J84" s="338" t="e">
        <f>IF(ISNUMBER(Regressions!K94),ROUND(Regressions!K94, 1), NA())</f>
        <v>#N/A</v>
      </c>
      <c r="K84" s="336" t="e">
        <f>IF(ISNUMBER(Regressions!L94),ROUND(Regressions!L94, 1), NA())</f>
        <v>#N/A</v>
      </c>
      <c r="L84" s="237" t="e">
        <f>IF(ISNUMBER(Regressions!M94),ROUND(Regressions!M94, 1), NA())</f>
        <v>#N/A</v>
      </c>
      <c r="M84" s="337" t="e">
        <f>IF(ISNUMBER(Regressions!N94),ROUND(Regressions!N94, 1), NA())</f>
        <v>#N/A</v>
      </c>
      <c r="N84" s="236" t="e">
        <f>IF(ISNUMBER(Regressions!O94),ROUND(Regressions!O94, 1), NA())</f>
        <v>#N/A</v>
      </c>
      <c r="O84" s="338" t="e">
        <f>IF(ISNUMBER(Regressions!Q94),ROUND(Regressions!Q94, 1), NA())</f>
        <v>#N/A</v>
      </c>
      <c r="P84" s="336" t="e">
        <f>IF(ISNUMBER(Regressions!R94),ROUND(Regressions!R94, 1), NA())</f>
        <v>#N/A</v>
      </c>
      <c r="Q84" s="214" t="e">
        <f>IF(ISNUMBER(Regressions!S94),ROUND(Regressions!S94, 1), NA())</f>
        <v>#N/A</v>
      </c>
      <c r="R84" s="337" t="e">
        <f>IF(ISNUMBER(Regressions!T94),ROUND(Regressions!T94, 1), NA())</f>
        <v>#N/A</v>
      </c>
      <c r="S84" s="236" t="e">
        <f>IF(ISNUMBER(Regressions!U94),ROUND(Regressions!U94, 1), NA())</f>
        <v>#N/A</v>
      </c>
    </row>
    <row xmlns:x14ac="http://schemas.microsoft.com/office/spreadsheetml/2009/9/ac" r="85" x14ac:dyDescent="0.2">
      <c r="A85" s="333" t="str">
        <f>IF(ISBLANK(Regressions!A95), " ", Regressions!A95)</f>
        <v>China</v>
      </c>
      <c r="B85" s="334">
        <f>IF(ISBLANK(Regressions!B95), " ", Regressions!B95)</f>
        <v>2019</v>
      </c>
      <c r="C85" s="339" t="str">
        <f>IF(ISBLANK(Regressions!C95), " ", Regressions!C95)</f>
        <v>Rural</v>
      </c>
      <c r="D85" s="335">
        <f>IF(ISBLANK(Regressions!D95), " ", Regressions!D95)</f>
        <v>101505225.08254389</v>
      </c>
      <c r="E85" s="213" t="e">
        <f>IF(ISNUMBER(Regressions!E95),ROUND(Regressions!E95, 1), NA())</f>
        <v>#N/A</v>
      </c>
      <c r="F85" s="336" t="e">
        <f>IF(ISNUMBER(Regressions!F95),ROUND(Regressions!F95, 1), NA())</f>
        <v>#N/A</v>
      </c>
      <c r="G85" s="235" t="e">
        <f>IF(ISNUMBER(Regressions!G95),ROUND(Regressions!G95, 1), NA())</f>
        <v>#N/A</v>
      </c>
      <c r="H85" s="337" t="e">
        <f>IF(ISNUMBER(Regressions!H95),ROUND(Regressions!H95, 1), NA())</f>
        <v>#N/A</v>
      </c>
      <c r="I85" s="236" t="e">
        <f>IF(ISNUMBER(Regressions!I95),ROUND(Regressions!I95, 1), NA())</f>
        <v>#N/A</v>
      </c>
      <c r="J85" s="338" t="e">
        <f>IF(ISNUMBER(Regressions!K95),ROUND(Regressions!K95, 1), NA())</f>
        <v>#N/A</v>
      </c>
      <c r="K85" s="336" t="e">
        <f>IF(ISNUMBER(Regressions!L95),ROUND(Regressions!L95, 1), NA())</f>
        <v>#N/A</v>
      </c>
      <c r="L85" s="237" t="e">
        <f>IF(ISNUMBER(Regressions!M95),ROUND(Regressions!M95, 1), NA())</f>
        <v>#N/A</v>
      </c>
      <c r="M85" s="337" t="e">
        <f>IF(ISNUMBER(Regressions!N95),ROUND(Regressions!N95, 1), NA())</f>
        <v>#N/A</v>
      </c>
      <c r="N85" s="236" t="e">
        <f>IF(ISNUMBER(Regressions!O95),ROUND(Regressions!O95, 1), NA())</f>
        <v>#N/A</v>
      </c>
      <c r="O85" s="338" t="e">
        <f>IF(ISNUMBER(Regressions!Q95),ROUND(Regressions!Q95, 1), NA())</f>
        <v>#N/A</v>
      </c>
      <c r="P85" s="336" t="e">
        <f>IF(ISNUMBER(Regressions!R95),ROUND(Regressions!R95, 1), NA())</f>
        <v>#N/A</v>
      </c>
      <c r="Q85" s="214" t="e">
        <f>IF(ISNUMBER(Regressions!S95),ROUND(Regressions!S95, 1), NA())</f>
        <v>#N/A</v>
      </c>
      <c r="R85" s="337" t="e">
        <f>IF(ISNUMBER(Regressions!T95),ROUND(Regressions!T95, 1), NA())</f>
        <v>#N/A</v>
      </c>
      <c r="S85" s="236" t="e">
        <f>IF(ISNUMBER(Regressions!U95),ROUND(Regressions!U95, 1), NA())</f>
        <v>#N/A</v>
      </c>
    </row>
    <row xmlns:x14ac="http://schemas.microsoft.com/office/spreadsheetml/2009/9/ac" r="86" x14ac:dyDescent="0.2">
      <c r="A86" s="333" t="str">
        <f>IF(ISBLANK(Regressions!A96), " ", Regressions!A96)</f>
        <v>China</v>
      </c>
      <c r="B86" s="334">
        <f>IF(ISBLANK(Regressions!B96), " ", Regressions!B96)</f>
        <v>2020</v>
      </c>
      <c r="C86" s="339" t="str">
        <f>IF(ISBLANK(Regressions!C96), " ", Regressions!C96)</f>
        <v>Rural</v>
      </c>
      <c r="D86" s="335">
        <f>IF(ISBLANK(Regressions!D96), " ", Regressions!D96)</f>
        <v>99497352.906203642</v>
      </c>
      <c r="E86" s="213" t="e">
        <f>IF(ISNUMBER(Regressions!E96),ROUND(Regressions!E96, 1), NA())</f>
        <v>#N/A</v>
      </c>
      <c r="F86" s="336" t="e">
        <f>IF(ISNUMBER(Regressions!F96),ROUND(Regressions!F96, 1), NA())</f>
        <v>#N/A</v>
      </c>
      <c r="G86" s="235" t="e">
        <f>IF(ISNUMBER(Regressions!G96),ROUND(Regressions!G96, 1), NA())</f>
        <v>#N/A</v>
      </c>
      <c r="H86" s="337" t="e">
        <f>IF(ISNUMBER(Regressions!H96),ROUND(Regressions!H96, 1), NA())</f>
        <v>#N/A</v>
      </c>
      <c r="I86" s="236" t="e">
        <f>IF(ISNUMBER(Regressions!I96),ROUND(Regressions!I96, 1), NA())</f>
        <v>#N/A</v>
      </c>
      <c r="J86" s="338" t="e">
        <f>IF(ISNUMBER(Regressions!K96),ROUND(Regressions!K96, 1), NA())</f>
        <v>#N/A</v>
      </c>
      <c r="K86" s="336" t="e">
        <f>IF(ISNUMBER(Regressions!L96),ROUND(Regressions!L96, 1), NA())</f>
        <v>#N/A</v>
      </c>
      <c r="L86" s="237" t="e">
        <f>IF(ISNUMBER(Regressions!M96),ROUND(Regressions!M96, 1), NA())</f>
        <v>#N/A</v>
      </c>
      <c r="M86" s="337" t="e">
        <f>IF(ISNUMBER(Regressions!N96),ROUND(Regressions!N96, 1), NA())</f>
        <v>#N/A</v>
      </c>
      <c r="N86" s="236" t="e">
        <f>IF(ISNUMBER(Regressions!O96),ROUND(Regressions!O96, 1), NA())</f>
        <v>#N/A</v>
      </c>
      <c r="O86" s="338" t="e">
        <f>IF(ISNUMBER(Regressions!Q96),ROUND(Regressions!Q96, 1), NA())</f>
        <v>#N/A</v>
      </c>
      <c r="P86" s="336" t="e">
        <f>IF(ISNUMBER(Regressions!R96),ROUND(Regressions!R96, 1), NA())</f>
        <v>#N/A</v>
      </c>
      <c r="Q86" s="214" t="e">
        <f>IF(ISNUMBER(Regressions!S96),ROUND(Regressions!S96, 1), NA())</f>
        <v>#N/A</v>
      </c>
      <c r="R86" s="337" t="e">
        <f>IF(ISNUMBER(Regressions!T96),ROUND(Regressions!T96, 1), NA())</f>
        <v>#N/A</v>
      </c>
      <c r="S86" s="236" t="e">
        <f>IF(ISNUMBER(Regressions!U96),ROUND(Regressions!U96, 1), NA())</f>
        <v>#N/A</v>
      </c>
    </row>
    <row xmlns:x14ac="http://schemas.microsoft.com/office/spreadsheetml/2009/9/ac" r="87" x14ac:dyDescent="0.2">
      <c r="A87" s="385" t="str">
        <f>IF(ISBLANK(Regressions!A97), " ", Regressions!A97)</f>
        <v>China</v>
      </c>
      <c r="B87" s="386">
        <f>IF(ISBLANK(Regressions!B97), " ", Regressions!B97)</f>
        <v>2021</v>
      </c>
      <c r="C87" s="387" t="str">
        <f>IF(ISBLANK(Regressions!C97), " ", Regressions!C97)</f>
        <v>Rural</v>
      </c>
      <c r="D87" s="388">
        <f>IF(ISBLANK(Regressions!D97), " ", Regressions!D97)</f>
        <v>97642969.544465318</v>
      </c>
      <c r="E87" s="391" t="e">
        <f>IF(ISNUMBER(Regressions!E97),ROUND(Regressions!E97, 1), NA())</f>
        <v>#N/A</v>
      </c>
      <c r="F87" s="389" t="e">
        <f>IF(ISNUMBER(Regressions!F97),ROUND(Regressions!F97, 1), NA())</f>
        <v>#N/A</v>
      </c>
      <c r="G87" s="392" t="e">
        <f>IF(ISNUMBER(Regressions!G97),ROUND(Regressions!G97, 1), NA())</f>
        <v>#N/A</v>
      </c>
      <c r="H87" s="390" t="e">
        <f>IF(ISNUMBER(Regressions!H97),ROUND(Regressions!H97, 1), NA())</f>
        <v>#N/A</v>
      </c>
      <c r="I87" s="393" t="e">
        <f>IF(ISNUMBER(Regressions!I97),ROUND(Regressions!I97, 1), NA())</f>
        <v>#N/A</v>
      </c>
      <c r="J87" s="391" t="e">
        <f>IF(ISNUMBER(Regressions!K97),ROUND(Regressions!K97, 1), NA())</f>
        <v>#N/A</v>
      </c>
      <c r="K87" s="389" t="e">
        <f>IF(ISNUMBER(Regressions!L97),ROUND(Regressions!L97, 1), NA())</f>
        <v>#N/A</v>
      </c>
      <c r="L87" s="394" t="e">
        <f>IF(ISNUMBER(Regressions!M97),ROUND(Regressions!M97, 1), NA())</f>
        <v>#N/A</v>
      </c>
      <c r="M87" s="390" t="e">
        <f>IF(ISNUMBER(Regressions!N97),ROUND(Regressions!N97, 1), NA())</f>
        <v>#N/A</v>
      </c>
      <c r="N87" s="393" t="e">
        <f>IF(ISNUMBER(Regressions!O97),ROUND(Regressions!O97, 1), NA())</f>
        <v>#N/A</v>
      </c>
      <c r="O87" s="391" t="e">
        <f>IF(ISNUMBER(Regressions!Q97),ROUND(Regressions!Q97, 1), NA())</f>
        <v>#N/A</v>
      </c>
      <c r="P87" s="389" t="e">
        <f>IF(ISNUMBER(Regressions!R97),ROUND(Regressions!R97, 1), NA())</f>
        <v>#N/A</v>
      </c>
      <c r="Q87" s="395" t="e">
        <f>IF(ISNUMBER(Regressions!S97),ROUND(Regressions!S97, 1), NA())</f>
        <v>#N/A</v>
      </c>
      <c r="R87" s="390" t="e">
        <f>IF(ISNUMBER(Regressions!T97),ROUND(Regressions!T97, 1), NA())</f>
        <v>#N/A</v>
      </c>
      <c r="S87" s="393" t="e">
        <f>IF(ISNUMBER(Regressions!U97),ROUND(Regressions!U97, 1), NA())</f>
        <v>#N/A</v>
      </c>
      <c r="T87" s="384"/>
      <c r="U87" s="384"/>
      <c r="V87" s="384"/>
      <c r="W87" s="384"/>
      <c r="X87" s="384"/>
      <c r="Y87" s="384"/>
      <c r="Z87" s="384"/>
      <c r="AA87" s="384"/>
      <c r="AB87" s="384"/>
      <c r="AC87" s="384"/>
    </row>
    <row xmlns:x14ac="http://schemas.microsoft.com/office/spreadsheetml/2009/9/ac" r="88" x14ac:dyDescent="0.2">
      <c r="A88" s="333" t="str">
        <f>IF(ISBLANK(Regressions!A98), " ", Regressions!A98)</f>
        <v>China</v>
      </c>
      <c r="B88" s="334">
        <f>IF(ISBLANK(Regressions!B98), " ", Regressions!B98)</f>
        <v>2022</v>
      </c>
      <c r="C88" s="339" t="str">
        <f>IF(ISBLANK(Regressions!C98), " ", Regressions!C98)</f>
        <v>Rural</v>
      </c>
      <c r="D88" s="335">
        <f>IF(ISBLANK(Regressions!D98), " ", Regressions!D98)</f>
        <v>94788266.654974952</v>
      </c>
      <c r="E88" s="213" t="e">
        <f>IF(ISNUMBER(Regressions!E98),ROUND(Regressions!E98, 1), NA())</f>
        <v>#N/A</v>
      </c>
      <c r="F88" s="336" t="e">
        <f>IF(ISNUMBER(Regressions!F98),ROUND(Regressions!F98, 1), NA())</f>
        <v>#N/A</v>
      </c>
      <c r="G88" s="235" t="e">
        <f>IF(ISNUMBER(Regressions!G98),ROUND(Regressions!G98, 1), NA())</f>
        <v>#N/A</v>
      </c>
      <c r="H88" s="337" t="e">
        <f>IF(ISNUMBER(Regressions!H98),ROUND(Regressions!H98, 1), NA())</f>
        <v>#N/A</v>
      </c>
      <c r="I88" s="236" t="e">
        <f>IF(ISNUMBER(Regressions!I98),ROUND(Regressions!I98, 1), NA())</f>
        <v>#N/A</v>
      </c>
      <c r="J88" s="338" t="e">
        <f>IF(ISNUMBER(Regressions!K98),ROUND(Regressions!K98, 1), NA())</f>
        <v>#N/A</v>
      </c>
      <c r="K88" s="336" t="e">
        <f>IF(ISNUMBER(Regressions!L98),ROUND(Regressions!L98, 1), NA())</f>
        <v>#N/A</v>
      </c>
      <c r="L88" s="237" t="e">
        <f>IF(ISNUMBER(Regressions!M98),ROUND(Regressions!M98, 1), NA())</f>
        <v>#N/A</v>
      </c>
      <c r="M88" s="337" t="e">
        <f>IF(ISNUMBER(Regressions!N98),ROUND(Regressions!N98, 1), NA())</f>
        <v>#N/A</v>
      </c>
      <c r="N88" s="236" t="e">
        <f>IF(ISNUMBER(Regressions!O98),ROUND(Regressions!O98, 1), NA())</f>
        <v>#N/A</v>
      </c>
      <c r="O88" s="338" t="e">
        <f>IF(ISNUMBER(Regressions!Q98),ROUND(Regressions!Q98, 1), NA())</f>
        <v>#N/A</v>
      </c>
      <c r="P88" s="336" t="e">
        <f>IF(ISNUMBER(Regressions!R98),ROUND(Regressions!R98, 1), NA())</f>
        <v>#N/A</v>
      </c>
      <c r="Q88" s="214" t="e">
        <f>IF(ISNUMBER(Regressions!S98),ROUND(Regressions!S98, 1), NA())</f>
        <v>#N/A</v>
      </c>
      <c r="R88" s="337" t="e">
        <f>IF(ISNUMBER(Regressions!T98),ROUND(Regressions!T98, 1), NA())</f>
        <v>#N/A</v>
      </c>
      <c r="S88" s="236" t="e">
        <f>IF(ISNUMBER(Regressions!U98),ROUND(Regressions!U98, 1), NA())</f>
        <v>#N/A</v>
      </c>
    </row>
    <row xmlns:x14ac="http://schemas.microsoft.com/office/spreadsheetml/2009/9/ac" r="89" x14ac:dyDescent="0.2">
      <c r="A89" s="340" t="str">
        <f>IF(ISBLANK(Regressions!A99), " ", Regressions!A99)</f>
        <v>China</v>
      </c>
      <c r="B89" s="341">
        <f>IF(ISBLANK(Regressions!B99), " ", Regressions!B99)</f>
        <v>2023</v>
      </c>
      <c r="C89" s="342" t="str">
        <f>IF(ISBLANK(Regressions!C99), " ", Regressions!C99)</f>
        <v>Rural</v>
      </c>
      <c r="D89" s="343">
        <f>IF(ISBLANK(Regressions!D99), " ", Regressions!D99)</f>
        <v>91620325.49957031</v>
      </c>
      <c r="E89" s="344" t="e">
        <f>IF(ISNUMBER(Regressions!E99),ROUND(Regressions!E99, 1), NA())</f>
        <v>#N/A</v>
      </c>
      <c r="F89" s="345" t="e">
        <f>IF(ISNUMBER(Regressions!F99),ROUND(Regressions!F99, 1), NA())</f>
        <v>#N/A</v>
      </c>
      <c r="G89" s="346" t="e">
        <f>IF(ISNUMBER(Regressions!G99),ROUND(Regressions!G99, 1), NA())</f>
        <v>#N/A</v>
      </c>
      <c r="H89" s="347" t="e">
        <f>IF(ISNUMBER(Regressions!H99),ROUND(Regressions!H99, 1), NA())</f>
        <v>#N/A</v>
      </c>
      <c r="I89" s="348" t="e">
        <f>IF(ISNUMBER(Regressions!I99),ROUND(Regressions!I99, 1), NA())</f>
        <v>#N/A</v>
      </c>
      <c r="J89" s="349" t="e">
        <f>IF(ISNUMBER(Regressions!K99),ROUND(Regressions!K99, 1), NA())</f>
        <v>#N/A</v>
      </c>
      <c r="K89" s="345" t="e">
        <f>IF(ISNUMBER(Regressions!L99),ROUND(Regressions!L99, 1), NA())</f>
        <v>#N/A</v>
      </c>
      <c r="L89" s="350" t="e">
        <f>IF(ISNUMBER(Regressions!M99),ROUND(Regressions!M99, 1), NA())</f>
        <v>#N/A</v>
      </c>
      <c r="M89" s="347" t="e">
        <f>IF(ISNUMBER(Regressions!N99),ROUND(Regressions!N99, 1), NA())</f>
        <v>#N/A</v>
      </c>
      <c r="N89" s="348" t="e">
        <f>IF(ISNUMBER(Regressions!O99),ROUND(Regressions!O99, 1), NA())</f>
        <v>#N/A</v>
      </c>
      <c r="O89" s="349" t="e">
        <f>IF(ISNUMBER(Regressions!Q99),ROUND(Regressions!Q99, 1), NA())</f>
        <v>#N/A</v>
      </c>
      <c r="P89" s="345" t="e">
        <f>IF(ISNUMBER(Regressions!R99),ROUND(Regressions!R99, 1), NA())</f>
        <v>#N/A</v>
      </c>
      <c r="Q89" s="351" t="e">
        <f>IF(ISNUMBER(Regressions!S99),ROUND(Regressions!S99, 1), NA())</f>
        <v>#N/A</v>
      </c>
      <c r="R89" s="347" t="e">
        <f>IF(ISNUMBER(Regressions!T99),ROUND(Regressions!T99, 1), NA())</f>
        <v>#N/A</v>
      </c>
      <c r="S89" s="348" t="e">
        <f>IF(ISNUMBER(Regressions!U99),ROUND(Regressions!U99, 1), NA())</f>
        <v>#N/A</v>
      </c>
    </row>
    <row xmlns:x14ac="http://schemas.microsoft.com/office/spreadsheetml/2009/9/ac" r="90" hidden="true" x14ac:dyDescent="0.2">
      <c r="A90" s="333" t="str">
        <f>IF(ISBLANK(Regressions!A100), " ", Regressions!A100)</f>
        <v>China</v>
      </c>
      <c r="B90" s="334">
        <f>IF(ISBLANK(Regressions!B100), " ", Regressions!B100)</f>
        <v>2024</v>
      </c>
      <c r="C90" s="339" t="str">
        <f>IF(ISBLANK(Regressions!C100), " ", Regressions!C100)</f>
        <v>Rural</v>
      </c>
      <c r="D90" s="335" t="str">
        <f>IF(ISBLANK(Regressions!D100), " ", Regressions!D100)</f>
        <v> </v>
      </c>
      <c r="E90" s="213" t="e">
        <f>IF(ISNUMBER(Regressions!E100),ROUND(Regressions!E100, 1), NA())</f>
        <v>#N/A</v>
      </c>
      <c r="F90" s="336" t="e">
        <f>IF(ISNUMBER(Regressions!F100),ROUND(Regressions!F100, 1), NA())</f>
        <v>#N/A</v>
      </c>
      <c r="G90" s="235" t="e">
        <f>IF(ISNUMBER(Regressions!G100),ROUND(Regressions!G100, 1), NA())</f>
        <v>#N/A</v>
      </c>
      <c r="H90" s="337" t="e">
        <f>IF(ISNUMBER(Regressions!H100),ROUND(Regressions!H100, 1), NA())</f>
        <v>#N/A</v>
      </c>
      <c r="I90" s="236" t="e">
        <f>IF(ISNUMBER(Regressions!I100),ROUND(Regressions!I100, 1), NA())</f>
        <v>#N/A</v>
      </c>
      <c r="J90" s="338" t="e">
        <f>IF(ISNUMBER(Regressions!K100),ROUND(Regressions!K100, 1), NA())</f>
        <v>#N/A</v>
      </c>
      <c r="K90" s="336" t="e">
        <f>IF(ISNUMBER(Regressions!L100),ROUND(Regressions!L100, 1), NA())</f>
        <v>#N/A</v>
      </c>
      <c r="L90" s="237" t="e">
        <f>IF(ISNUMBER(Regressions!M100),ROUND(Regressions!M100, 1), NA())</f>
        <v>#N/A</v>
      </c>
      <c r="M90" s="337" t="e">
        <f>IF(ISNUMBER(Regressions!N100),ROUND(Regressions!N100, 1), NA())</f>
        <v>#N/A</v>
      </c>
      <c r="N90" s="236" t="e">
        <f>IF(ISNUMBER(Regressions!O100),ROUND(Regressions!O100, 1), NA())</f>
        <v>#N/A</v>
      </c>
      <c r="O90" s="338" t="e">
        <f>IF(ISNUMBER(Regressions!Q100),ROUND(Regressions!Q100, 1), NA())</f>
        <v>#N/A</v>
      </c>
      <c r="P90" s="336" t="e">
        <f>IF(ISNUMBER(Regressions!R100),ROUND(Regressions!R100, 1), NA())</f>
        <v>#N/A</v>
      </c>
      <c r="Q90" s="214" t="e">
        <f>IF(ISNUMBER(Regressions!S100),ROUND(Regressions!S100, 1), NA())</f>
        <v>#N/A</v>
      </c>
      <c r="R90" s="337" t="e">
        <f>IF(ISNUMBER(Regressions!T100),ROUND(Regressions!T100, 1), NA())</f>
        <v>#N/A</v>
      </c>
      <c r="S90" s="236" t="e">
        <f>IF(ISNUMBER(Regressions!U100),ROUND(Regressions!U100, 1), NA())</f>
        <v>#N/A</v>
      </c>
    </row>
    <row xmlns:x14ac="http://schemas.microsoft.com/office/spreadsheetml/2009/9/ac" r="91" hidden="true" x14ac:dyDescent="0.2">
      <c r="A91" s="333" t="str">
        <f>IF(ISBLANK(Regressions!A101), " ", Regressions!A101)</f>
        <v>China</v>
      </c>
      <c r="B91" s="334">
        <f>IF(ISBLANK(Regressions!B101), " ", Regressions!B101)</f>
        <v>2025</v>
      </c>
      <c r="C91" s="339" t="str">
        <f>IF(ISBLANK(Regressions!C101), " ", Regressions!C101)</f>
        <v>Rural</v>
      </c>
      <c r="D91" s="335" t="str">
        <f>IF(ISBLANK(Regressions!D101), " ", Regressions!D101)</f>
        <v> </v>
      </c>
      <c r="E91" s="213" t="e">
        <f>IF(ISNUMBER(Regressions!E101),ROUND(Regressions!E101, 1), NA())</f>
        <v>#N/A</v>
      </c>
      <c r="F91" s="336" t="e">
        <f>IF(ISNUMBER(Regressions!F101),ROUND(Regressions!F101, 1), NA())</f>
        <v>#N/A</v>
      </c>
      <c r="G91" s="235" t="e">
        <f>IF(ISNUMBER(Regressions!G101),ROUND(Regressions!G101, 1), NA())</f>
        <v>#N/A</v>
      </c>
      <c r="H91" s="337" t="e">
        <f>IF(ISNUMBER(Regressions!H101),ROUND(Regressions!H101, 1), NA())</f>
        <v>#N/A</v>
      </c>
      <c r="I91" s="236" t="e">
        <f>IF(ISNUMBER(Regressions!I101),ROUND(Regressions!I101, 1), NA())</f>
        <v>#N/A</v>
      </c>
      <c r="J91" s="338" t="e">
        <f>IF(ISNUMBER(Regressions!K101),ROUND(Regressions!K101, 1), NA())</f>
        <v>#N/A</v>
      </c>
      <c r="K91" s="336" t="e">
        <f>IF(ISNUMBER(Regressions!L101),ROUND(Regressions!L101, 1), NA())</f>
        <v>#N/A</v>
      </c>
      <c r="L91" s="237" t="e">
        <f>IF(ISNUMBER(Regressions!M101),ROUND(Regressions!M101, 1), NA())</f>
        <v>#N/A</v>
      </c>
      <c r="M91" s="337" t="e">
        <f>IF(ISNUMBER(Regressions!N101),ROUND(Regressions!N101, 1), NA())</f>
        <v>#N/A</v>
      </c>
      <c r="N91" s="236" t="e">
        <f>IF(ISNUMBER(Regressions!O101),ROUND(Regressions!O101, 1), NA())</f>
        <v>#N/A</v>
      </c>
      <c r="O91" s="338" t="e">
        <f>IF(ISNUMBER(Regressions!Q101),ROUND(Regressions!Q101, 1), NA())</f>
        <v>#N/A</v>
      </c>
      <c r="P91" s="336" t="e">
        <f>IF(ISNUMBER(Regressions!R101),ROUND(Regressions!R101, 1), NA())</f>
        <v>#N/A</v>
      </c>
      <c r="Q91" s="214" t="e">
        <f>IF(ISNUMBER(Regressions!S101),ROUND(Regressions!S101, 1), NA())</f>
        <v>#N/A</v>
      </c>
      <c r="R91" s="337" t="e">
        <f>IF(ISNUMBER(Regressions!T101),ROUND(Regressions!T101, 1), NA())</f>
        <v>#N/A</v>
      </c>
      <c r="S91" s="236" t="e">
        <f>IF(ISNUMBER(Regressions!U101),ROUND(Regressions!U101, 1), NA())</f>
        <v>#N/A</v>
      </c>
    </row>
    <row xmlns:x14ac="http://schemas.microsoft.com/office/spreadsheetml/2009/9/ac" r="92" hidden="true" x14ac:dyDescent="0.2">
      <c r="A92" s="333" t="str">
        <f>IF(ISBLANK(Regressions!A102), " ", Regressions!A102)</f>
        <v>China</v>
      </c>
      <c r="B92" s="334">
        <f>IF(ISBLANK(Regressions!B102), " ", Regressions!B102)</f>
        <v>2026</v>
      </c>
      <c r="C92" s="339" t="str">
        <f>IF(ISBLANK(Regressions!C102), " ", Regressions!C102)</f>
        <v>Rural</v>
      </c>
      <c r="D92" s="335" t="str">
        <f>IF(ISBLANK(Regressions!D102), " ", Regressions!D102)</f>
        <v> </v>
      </c>
      <c r="E92" s="213" t="e">
        <f>IF(ISNUMBER(Regressions!E102),ROUND(Regressions!E102, 1), NA())</f>
        <v>#N/A</v>
      </c>
      <c r="F92" s="336" t="e">
        <f>IF(ISNUMBER(Regressions!F102),ROUND(Regressions!F102, 1), NA())</f>
        <v>#N/A</v>
      </c>
      <c r="G92" s="235" t="e">
        <f>IF(ISNUMBER(Regressions!G102),ROUND(Regressions!G102, 1), NA())</f>
        <v>#N/A</v>
      </c>
      <c r="H92" s="337" t="e">
        <f>IF(ISNUMBER(Regressions!H102),ROUND(Regressions!H102, 1), NA())</f>
        <v>#N/A</v>
      </c>
      <c r="I92" s="236" t="e">
        <f>IF(ISNUMBER(Regressions!I102),ROUND(Regressions!I102, 1), NA())</f>
        <v>#N/A</v>
      </c>
      <c r="J92" s="338" t="e">
        <f>IF(ISNUMBER(Regressions!K102),ROUND(Regressions!K102, 1), NA())</f>
        <v>#N/A</v>
      </c>
      <c r="K92" s="336" t="e">
        <f>IF(ISNUMBER(Regressions!L102),ROUND(Regressions!L102, 1), NA())</f>
        <v>#N/A</v>
      </c>
      <c r="L92" s="237" t="e">
        <f>IF(ISNUMBER(Regressions!M102),ROUND(Regressions!M102, 1), NA())</f>
        <v>#N/A</v>
      </c>
      <c r="M92" s="337" t="e">
        <f>IF(ISNUMBER(Regressions!N102),ROUND(Regressions!N102, 1), NA())</f>
        <v>#N/A</v>
      </c>
      <c r="N92" s="236" t="e">
        <f>IF(ISNUMBER(Regressions!O102),ROUND(Regressions!O102, 1), NA())</f>
        <v>#N/A</v>
      </c>
      <c r="O92" s="338" t="e">
        <f>IF(ISNUMBER(Regressions!Q102),ROUND(Regressions!Q102, 1), NA())</f>
        <v>#N/A</v>
      </c>
      <c r="P92" s="336" t="e">
        <f>IF(ISNUMBER(Regressions!R102),ROUND(Regressions!R102, 1), NA())</f>
        <v>#N/A</v>
      </c>
      <c r="Q92" s="214" t="e">
        <f>IF(ISNUMBER(Regressions!S102),ROUND(Regressions!S102, 1), NA())</f>
        <v>#N/A</v>
      </c>
      <c r="R92" s="337" t="e">
        <f>IF(ISNUMBER(Regressions!T102),ROUND(Regressions!T102, 1), NA())</f>
        <v>#N/A</v>
      </c>
      <c r="S92" s="236" t="e">
        <f>IF(ISNUMBER(Regressions!U102),ROUND(Regressions!U102, 1), NA())</f>
        <v>#N/A</v>
      </c>
    </row>
    <row xmlns:x14ac="http://schemas.microsoft.com/office/spreadsheetml/2009/9/ac" r="93" hidden="true" x14ac:dyDescent="0.2">
      <c r="A93" s="333" t="str">
        <f>IF(ISBLANK(Regressions!A103), " ", Regressions!A103)</f>
        <v>China</v>
      </c>
      <c r="B93" s="334">
        <f>IF(ISBLANK(Regressions!B103), " ", Regressions!B103)</f>
        <v>2027</v>
      </c>
      <c r="C93" s="339" t="str">
        <f>IF(ISBLANK(Regressions!C103), " ", Regressions!C103)</f>
        <v>Rural</v>
      </c>
      <c r="D93" s="335" t="str">
        <f>IF(ISBLANK(Regressions!D103), " ", Regressions!D103)</f>
        <v> </v>
      </c>
      <c r="E93" s="213" t="e">
        <f>IF(ISNUMBER(Regressions!E103),ROUND(Regressions!E103, 1), NA())</f>
        <v>#N/A</v>
      </c>
      <c r="F93" s="336" t="e">
        <f>IF(ISNUMBER(Regressions!F103),ROUND(Regressions!F103, 1), NA())</f>
        <v>#N/A</v>
      </c>
      <c r="G93" s="235" t="e">
        <f>IF(ISNUMBER(Regressions!G103),ROUND(Regressions!G103, 1), NA())</f>
        <v>#N/A</v>
      </c>
      <c r="H93" s="337" t="e">
        <f>IF(ISNUMBER(Regressions!H103),ROUND(Regressions!H103, 1), NA())</f>
        <v>#N/A</v>
      </c>
      <c r="I93" s="236" t="e">
        <f>IF(ISNUMBER(Regressions!I103),ROUND(Regressions!I103, 1), NA())</f>
        <v>#N/A</v>
      </c>
      <c r="J93" s="338" t="e">
        <f>IF(ISNUMBER(Regressions!K103),ROUND(Regressions!K103, 1), NA())</f>
        <v>#N/A</v>
      </c>
      <c r="K93" s="336" t="e">
        <f>IF(ISNUMBER(Regressions!L103),ROUND(Regressions!L103, 1), NA())</f>
        <v>#N/A</v>
      </c>
      <c r="L93" s="237" t="e">
        <f>IF(ISNUMBER(Regressions!M103),ROUND(Regressions!M103, 1), NA())</f>
        <v>#N/A</v>
      </c>
      <c r="M93" s="337" t="e">
        <f>IF(ISNUMBER(Regressions!N103),ROUND(Regressions!N103, 1), NA())</f>
        <v>#N/A</v>
      </c>
      <c r="N93" s="236" t="e">
        <f>IF(ISNUMBER(Regressions!O103),ROUND(Regressions!O103, 1), NA())</f>
        <v>#N/A</v>
      </c>
      <c r="O93" s="338" t="e">
        <f>IF(ISNUMBER(Regressions!Q103),ROUND(Regressions!Q103, 1), NA())</f>
        <v>#N/A</v>
      </c>
      <c r="P93" s="336" t="e">
        <f>IF(ISNUMBER(Regressions!R103),ROUND(Regressions!R103, 1), NA())</f>
        <v>#N/A</v>
      </c>
      <c r="Q93" s="214" t="e">
        <f>IF(ISNUMBER(Regressions!S103),ROUND(Regressions!S103, 1), NA())</f>
        <v>#N/A</v>
      </c>
      <c r="R93" s="337" t="e">
        <f>IF(ISNUMBER(Regressions!T103),ROUND(Regressions!T103, 1), NA())</f>
        <v>#N/A</v>
      </c>
      <c r="S93" s="236" t="e">
        <f>IF(ISNUMBER(Regressions!U103),ROUND(Regressions!U103, 1), NA())</f>
        <v>#N/A</v>
      </c>
    </row>
    <row xmlns:x14ac="http://schemas.microsoft.com/office/spreadsheetml/2009/9/ac" r="94" hidden="true" x14ac:dyDescent="0.2">
      <c r="A94" s="333" t="str">
        <f>IF(ISBLANK(Regressions!A104), " ", Regressions!A104)</f>
        <v>China</v>
      </c>
      <c r="B94" s="334">
        <f>IF(ISBLANK(Regressions!B104), " ", Regressions!B104)</f>
        <v>2028</v>
      </c>
      <c r="C94" s="339" t="str">
        <f>IF(ISBLANK(Regressions!C104), " ", Regressions!C104)</f>
        <v>Rural</v>
      </c>
      <c r="D94" s="335" t="str">
        <f>IF(ISBLANK(Regressions!D104), " ", Regressions!D104)</f>
        <v> </v>
      </c>
      <c r="E94" s="213" t="e">
        <f>IF(ISNUMBER(Regressions!E104),ROUND(Regressions!E104, 1), NA())</f>
        <v>#N/A</v>
      </c>
      <c r="F94" s="336" t="e">
        <f>IF(ISNUMBER(Regressions!F104),ROUND(Regressions!F104, 1), NA())</f>
        <v>#N/A</v>
      </c>
      <c r="G94" s="235" t="e">
        <f>IF(ISNUMBER(Regressions!G104),ROUND(Regressions!G104, 1), NA())</f>
        <v>#N/A</v>
      </c>
      <c r="H94" s="337" t="e">
        <f>IF(ISNUMBER(Regressions!H104),ROUND(Regressions!H104, 1), NA())</f>
        <v>#N/A</v>
      </c>
      <c r="I94" s="236" t="e">
        <f>IF(ISNUMBER(Regressions!I104),ROUND(Regressions!I104, 1), NA())</f>
        <v>#N/A</v>
      </c>
      <c r="J94" s="338" t="e">
        <f>IF(ISNUMBER(Regressions!K104),ROUND(Regressions!K104, 1), NA())</f>
        <v>#N/A</v>
      </c>
      <c r="K94" s="336" t="e">
        <f>IF(ISNUMBER(Regressions!L104),ROUND(Regressions!L104, 1), NA())</f>
        <v>#N/A</v>
      </c>
      <c r="L94" s="237" t="e">
        <f>IF(ISNUMBER(Regressions!M104),ROUND(Regressions!M104, 1), NA())</f>
        <v>#N/A</v>
      </c>
      <c r="M94" s="337" t="e">
        <f>IF(ISNUMBER(Regressions!N104),ROUND(Regressions!N104, 1), NA())</f>
        <v>#N/A</v>
      </c>
      <c r="N94" s="236" t="e">
        <f>IF(ISNUMBER(Regressions!O104),ROUND(Regressions!O104, 1), NA())</f>
        <v>#N/A</v>
      </c>
      <c r="O94" s="338" t="e">
        <f>IF(ISNUMBER(Regressions!Q104),ROUND(Regressions!Q104, 1), NA())</f>
        <v>#N/A</v>
      </c>
      <c r="P94" s="336" t="e">
        <f>IF(ISNUMBER(Regressions!R104),ROUND(Regressions!R104, 1), NA())</f>
        <v>#N/A</v>
      </c>
      <c r="Q94" s="214" t="e">
        <f>IF(ISNUMBER(Regressions!S104),ROUND(Regressions!S104, 1), NA())</f>
        <v>#N/A</v>
      </c>
      <c r="R94" s="337" t="e">
        <f>IF(ISNUMBER(Regressions!T104),ROUND(Regressions!T104, 1), NA())</f>
        <v>#N/A</v>
      </c>
      <c r="S94" s="236" t="e">
        <f>IF(ISNUMBER(Regressions!U104),ROUND(Regressions!U104, 1), NA())</f>
        <v>#N/A</v>
      </c>
    </row>
    <row xmlns:x14ac="http://schemas.microsoft.com/office/spreadsheetml/2009/9/ac" r="95" hidden="true" x14ac:dyDescent="0.2">
      <c r="A95" s="333" t="str">
        <f>IF(ISBLANK(Regressions!A105), " ", Regressions!A105)</f>
        <v>China</v>
      </c>
      <c r="B95" s="334">
        <f>IF(ISBLANK(Regressions!B105), " ", Regressions!B105)</f>
        <v>2029</v>
      </c>
      <c r="C95" s="339" t="str">
        <f>IF(ISBLANK(Regressions!C105), " ", Regressions!C105)</f>
        <v>Rural</v>
      </c>
      <c r="D95" s="335" t="str">
        <f>IF(ISBLANK(Regressions!D105), " ", Regressions!D105)</f>
        <v> </v>
      </c>
      <c r="E95" s="213" t="e">
        <f>IF(ISNUMBER(Regressions!E105),ROUND(Regressions!E105, 1), NA())</f>
        <v>#N/A</v>
      </c>
      <c r="F95" s="336" t="e">
        <f>IF(ISNUMBER(Regressions!F105),ROUND(Regressions!F105, 1), NA())</f>
        <v>#N/A</v>
      </c>
      <c r="G95" s="235" t="e">
        <f>IF(ISNUMBER(Regressions!G105),ROUND(Regressions!G105, 1), NA())</f>
        <v>#N/A</v>
      </c>
      <c r="H95" s="337" t="e">
        <f>IF(ISNUMBER(Regressions!H105),ROUND(Regressions!H105, 1), NA())</f>
        <v>#N/A</v>
      </c>
      <c r="I95" s="236" t="e">
        <f>IF(ISNUMBER(Regressions!I105),ROUND(Regressions!I105, 1), NA())</f>
        <v>#N/A</v>
      </c>
      <c r="J95" s="338" t="e">
        <f>IF(ISNUMBER(Regressions!K105),ROUND(Regressions!K105, 1), NA())</f>
        <v>#N/A</v>
      </c>
      <c r="K95" s="336" t="e">
        <f>IF(ISNUMBER(Regressions!L105),ROUND(Regressions!L105, 1), NA())</f>
        <v>#N/A</v>
      </c>
      <c r="L95" s="237" t="e">
        <f>IF(ISNUMBER(Regressions!M105),ROUND(Regressions!M105, 1), NA())</f>
        <v>#N/A</v>
      </c>
      <c r="M95" s="337" t="e">
        <f>IF(ISNUMBER(Regressions!N105),ROUND(Regressions!N105, 1), NA())</f>
        <v>#N/A</v>
      </c>
      <c r="N95" s="236" t="e">
        <f>IF(ISNUMBER(Regressions!O105),ROUND(Regressions!O105, 1), NA())</f>
        <v>#N/A</v>
      </c>
      <c r="O95" s="338" t="e">
        <f>IF(ISNUMBER(Regressions!Q105),ROUND(Regressions!Q105, 1), NA())</f>
        <v>#N/A</v>
      </c>
      <c r="P95" s="336" t="e">
        <f>IF(ISNUMBER(Regressions!R105),ROUND(Regressions!R105, 1), NA())</f>
        <v>#N/A</v>
      </c>
      <c r="Q95" s="214" t="e">
        <f>IF(ISNUMBER(Regressions!S105),ROUND(Regressions!S105, 1), NA())</f>
        <v>#N/A</v>
      </c>
      <c r="R95" s="337" t="e">
        <f>IF(ISNUMBER(Regressions!T105),ROUND(Regressions!T105, 1), NA())</f>
        <v>#N/A</v>
      </c>
      <c r="S95" s="236" t="e">
        <f>IF(ISNUMBER(Regressions!U105),ROUND(Regressions!U105, 1), NA())</f>
        <v>#N/A</v>
      </c>
    </row>
    <row xmlns:x14ac="http://schemas.microsoft.com/office/spreadsheetml/2009/9/ac" r="96" hidden="true" x14ac:dyDescent="0.2">
      <c r="A96" s="333" t="str">
        <f>IF(ISBLANK(Regressions!A106), " ", Regressions!A106)</f>
        <v>China</v>
      </c>
      <c r="B96" s="334">
        <f>IF(ISBLANK(Regressions!B106), " ", Regressions!B106)</f>
        <v>2030</v>
      </c>
      <c r="C96" s="339" t="str">
        <f>IF(ISBLANK(Regressions!C106), " ", Regressions!C106)</f>
        <v>Rural</v>
      </c>
      <c r="D96" s="335" t="str">
        <f>IF(ISBLANK(Regressions!D106), " ", Regressions!D106)</f>
        <v> </v>
      </c>
      <c r="E96" s="213" t="e">
        <f>IF(ISNUMBER(Regressions!E106),ROUND(Regressions!E106, 1), NA())</f>
        <v>#N/A</v>
      </c>
      <c r="F96" s="336" t="e">
        <f>IF(ISNUMBER(Regressions!F106),ROUND(Regressions!F106, 1), NA())</f>
        <v>#N/A</v>
      </c>
      <c r="G96" s="235" t="e">
        <f>IF(ISNUMBER(Regressions!G106),ROUND(Regressions!G106, 1), NA())</f>
        <v>#N/A</v>
      </c>
      <c r="H96" s="337" t="e">
        <f>IF(ISNUMBER(Regressions!H106),ROUND(Regressions!H106, 1), NA())</f>
        <v>#N/A</v>
      </c>
      <c r="I96" s="236" t="e">
        <f>IF(ISNUMBER(Regressions!I106),ROUND(Regressions!I106, 1), NA())</f>
        <v>#N/A</v>
      </c>
      <c r="J96" s="338" t="e">
        <f>IF(ISNUMBER(Regressions!K106),ROUND(Regressions!K106, 1), NA())</f>
        <v>#N/A</v>
      </c>
      <c r="K96" s="336" t="e">
        <f>IF(ISNUMBER(Regressions!L106),ROUND(Regressions!L106, 1), NA())</f>
        <v>#N/A</v>
      </c>
      <c r="L96" s="237" t="e">
        <f>IF(ISNUMBER(Regressions!M106),ROUND(Regressions!M106, 1), NA())</f>
        <v>#N/A</v>
      </c>
      <c r="M96" s="337" t="e">
        <f>IF(ISNUMBER(Regressions!N106),ROUND(Regressions!N106, 1), NA())</f>
        <v>#N/A</v>
      </c>
      <c r="N96" s="236" t="e">
        <f>IF(ISNUMBER(Regressions!O106),ROUND(Regressions!O106, 1), NA())</f>
        <v>#N/A</v>
      </c>
      <c r="O96" s="338" t="e">
        <f>IF(ISNUMBER(Regressions!Q106),ROUND(Regressions!Q106, 1), NA())</f>
        <v>#N/A</v>
      </c>
      <c r="P96" s="336" t="e">
        <f>IF(ISNUMBER(Regressions!R106),ROUND(Regressions!R106, 1), NA())</f>
        <v>#N/A</v>
      </c>
      <c r="Q96" s="214" t="e">
        <f>IF(ISNUMBER(Regressions!S106),ROUND(Regressions!S106, 1), NA())</f>
        <v>#N/A</v>
      </c>
      <c r="R96" s="337" t="e">
        <f>IF(ISNUMBER(Regressions!T106),ROUND(Regressions!T106, 1), NA())</f>
        <v>#N/A</v>
      </c>
      <c r="S96" s="236" t="e">
        <f>IF(ISNUMBER(Regressions!U106),ROUND(Regressions!U106, 1), NA())</f>
        <v>#N/A</v>
      </c>
    </row>
    <row xmlns:x14ac="http://schemas.microsoft.com/office/spreadsheetml/2009/9/ac" r="97" x14ac:dyDescent="0.2">
      <c r="A97" s="333" t="str">
        <f>IF(ISBLANK(Regressions!A107), " ", Regressions!A107)</f>
        <v>China</v>
      </c>
      <c r="B97" s="334">
        <f>IF(ISBLANK(Regressions!B107), " ", Regressions!B107)</f>
        <v>2000</v>
      </c>
      <c r="C97" s="339" t="str">
        <f>IF(ISBLANK(Regressions!C107), " ", Regressions!C107)</f>
        <v>Pre-primary</v>
      </c>
      <c r="D97" s="335">
        <f>IF(ISBLANK(Regressions!D107), " ", Regressions!D107)</f>
        <v>53695616</v>
      </c>
      <c r="E97" s="213" t="e">
        <f>IF(ISNUMBER(Regressions!E107),ROUND(Regressions!E107, 1), NA())</f>
        <v>#N/A</v>
      </c>
      <c r="F97" s="336" t="e">
        <f>IF(ISNUMBER(Regressions!F107),ROUND(Regressions!F107, 1), NA())</f>
        <v>#N/A</v>
      </c>
      <c r="G97" s="235" t="e">
        <f>IF(ISNUMBER(Regressions!G107),ROUND(Regressions!G107, 1), NA())</f>
        <v>#N/A</v>
      </c>
      <c r="H97" s="337" t="e">
        <f>IF(ISNUMBER(Regressions!H107),ROUND(Regressions!H107, 1), NA())</f>
        <v>#N/A</v>
      </c>
      <c r="I97" s="236" t="e">
        <f>IF(ISNUMBER(Regressions!I107),ROUND(Regressions!I107, 1), NA())</f>
        <v>#N/A</v>
      </c>
      <c r="J97" s="338" t="e">
        <f>IF(ISNUMBER(Regressions!K107),ROUND(Regressions!K107, 1), NA())</f>
        <v>#N/A</v>
      </c>
      <c r="K97" s="336" t="e">
        <f>IF(ISNUMBER(Regressions!L107),ROUND(Regressions!L107, 1), NA())</f>
        <v>#N/A</v>
      </c>
      <c r="L97" s="237" t="e">
        <f>IF(ISNUMBER(Regressions!M107),ROUND(Regressions!M107, 1), NA())</f>
        <v>#N/A</v>
      </c>
      <c r="M97" s="337" t="e">
        <f>IF(ISNUMBER(Regressions!N107),ROUND(Regressions!N107, 1), NA())</f>
        <v>#N/A</v>
      </c>
      <c r="N97" s="236" t="e">
        <f>IF(ISNUMBER(Regressions!O107),ROUND(Regressions!O107, 1), NA())</f>
        <v>#N/A</v>
      </c>
      <c r="O97" s="338" t="e">
        <f>IF(ISNUMBER(Regressions!Q107),ROUND(Regressions!Q107, 1), NA())</f>
        <v>#N/A</v>
      </c>
      <c r="P97" s="336" t="e">
        <f>IF(ISNUMBER(Regressions!R107),ROUND(Regressions!R107, 1), NA())</f>
        <v>#N/A</v>
      </c>
      <c r="Q97" s="214" t="e">
        <f>IF(ISNUMBER(Regressions!S107),ROUND(Regressions!S107, 1), NA())</f>
        <v>#N/A</v>
      </c>
      <c r="R97" s="337" t="e">
        <f>IF(ISNUMBER(Regressions!T107),ROUND(Regressions!T107, 1), NA())</f>
        <v>#N/A</v>
      </c>
      <c r="S97" s="236" t="e">
        <f>IF(ISNUMBER(Regressions!U107),ROUND(Regressions!U107, 1), NA())</f>
        <v>#N/A</v>
      </c>
    </row>
    <row xmlns:x14ac="http://schemas.microsoft.com/office/spreadsheetml/2009/9/ac" r="98" x14ac:dyDescent="0.2">
      <c r="A98" s="333" t="str">
        <f>IF(ISBLANK(Regressions!A108), " ", Regressions!A108)</f>
        <v>China</v>
      </c>
      <c r="B98" s="334">
        <f>IF(ISBLANK(Regressions!B108), " ", Regressions!B108)</f>
        <v>2001</v>
      </c>
      <c r="C98" s="339" t="str">
        <f>IF(ISBLANK(Regressions!C108), " ", Regressions!C108)</f>
        <v>Pre-primary</v>
      </c>
      <c r="D98" s="335">
        <f>IF(ISBLANK(Regressions!D108), " ", Regressions!D108)</f>
        <v>51970532</v>
      </c>
      <c r="E98" s="213" t="e">
        <f>IF(ISNUMBER(Regressions!E108),ROUND(Regressions!E108, 1), NA())</f>
        <v>#N/A</v>
      </c>
      <c r="F98" s="336" t="e">
        <f>IF(ISNUMBER(Regressions!F108),ROUND(Regressions!F108, 1), NA())</f>
        <v>#N/A</v>
      </c>
      <c r="G98" s="235" t="e">
        <f>IF(ISNUMBER(Regressions!G108),ROUND(Regressions!G108, 1), NA())</f>
        <v>#N/A</v>
      </c>
      <c r="H98" s="337" t="e">
        <f>IF(ISNUMBER(Regressions!H108),ROUND(Regressions!H108, 1), NA())</f>
        <v>#N/A</v>
      </c>
      <c r="I98" s="236" t="e">
        <f>IF(ISNUMBER(Regressions!I108),ROUND(Regressions!I108, 1), NA())</f>
        <v>#N/A</v>
      </c>
      <c r="J98" s="338" t="e">
        <f>IF(ISNUMBER(Regressions!K108),ROUND(Regressions!K108, 1), NA())</f>
        <v>#N/A</v>
      </c>
      <c r="K98" s="336" t="e">
        <f>IF(ISNUMBER(Regressions!L108),ROUND(Regressions!L108, 1), NA())</f>
        <v>#N/A</v>
      </c>
      <c r="L98" s="237" t="e">
        <f>IF(ISNUMBER(Regressions!M108),ROUND(Regressions!M108, 1), NA())</f>
        <v>#N/A</v>
      </c>
      <c r="M98" s="337" t="e">
        <f>IF(ISNUMBER(Regressions!N108),ROUND(Regressions!N108, 1), NA())</f>
        <v>#N/A</v>
      </c>
      <c r="N98" s="236" t="e">
        <f>IF(ISNUMBER(Regressions!O108),ROUND(Regressions!O108, 1), NA())</f>
        <v>#N/A</v>
      </c>
      <c r="O98" s="338" t="e">
        <f>IF(ISNUMBER(Regressions!Q108),ROUND(Regressions!Q108, 1), NA())</f>
        <v>#N/A</v>
      </c>
      <c r="P98" s="336" t="e">
        <f>IF(ISNUMBER(Regressions!R108),ROUND(Regressions!R108, 1), NA())</f>
        <v>#N/A</v>
      </c>
      <c r="Q98" s="214" t="e">
        <f>IF(ISNUMBER(Regressions!S108),ROUND(Regressions!S108, 1), NA())</f>
        <v>#N/A</v>
      </c>
      <c r="R98" s="337" t="e">
        <f>IF(ISNUMBER(Regressions!T108),ROUND(Regressions!T108, 1), NA())</f>
        <v>#N/A</v>
      </c>
      <c r="S98" s="236" t="e">
        <f>IF(ISNUMBER(Regressions!U108),ROUND(Regressions!U108, 1), NA())</f>
        <v>#N/A</v>
      </c>
    </row>
    <row xmlns:x14ac="http://schemas.microsoft.com/office/spreadsheetml/2009/9/ac" r="99" x14ac:dyDescent="0.2">
      <c r="A99" s="333" t="str">
        <f>IF(ISBLANK(Regressions!A109), " ", Regressions!A109)</f>
        <v>China</v>
      </c>
      <c r="B99" s="334">
        <f>IF(ISBLANK(Regressions!B109), " ", Regressions!B109)</f>
        <v>2002</v>
      </c>
      <c r="C99" s="339" t="str">
        <f>IF(ISBLANK(Regressions!C109), " ", Regressions!C109)</f>
        <v>Pre-primary</v>
      </c>
      <c r="D99" s="335">
        <f>IF(ISBLANK(Regressions!D109), " ", Regressions!D109)</f>
        <v>50308384</v>
      </c>
      <c r="E99" s="213" t="e">
        <f>IF(ISNUMBER(Regressions!E109),ROUND(Regressions!E109, 1), NA())</f>
        <v>#N/A</v>
      </c>
      <c r="F99" s="336" t="e">
        <f>IF(ISNUMBER(Regressions!F109),ROUND(Regressions!F109, 1), NA())</f>
        <v>#N/A</v>
      </c>
      <c r="G99" s="235" t="e">
        <f>IF(ISNUMBER(Regressions!G109),ROUND(Regressions!G109, 1), NA())</f>
        <v>#N/A</v>
      </c>
      <c r="H99" s="337" t="e">
        <f>IF(ISNUMBER(Regressions!H109),ROUND(Regressions!H109, 1), NA())</f>
        <v>#N/A</v>
      </c>
      <c r="I99" s="236" t="e">
        <f>IF(ISNUMBER(Regressions!I109),ROUND(Regressions!I109, 1), NA())</f>
        <v>#N/A</v>
      </c>
      <c r="J99" s="338" t="e">
        <f>IF(ISNUMBER(Regressions!K109),ROUND(Regressions!K109, 1), NA())</f>
        <v>#N/A</v>
      </c>
      <c r="K99" s="336" t="e">
        <f>IF(ISNUMBER(Regressions!L109),ROUND(Regressions!L109, 1), NA())</f>
        <v>#N/A</v>
      </c>
      <c r="L99" s="237" t="e">
        <f>IF(ISNUMBER(Regressions!M109),ROUND(Regressions!M109, 1), NA())</f>
        <v>#N/A</v>
      </c>
      <c r="M99" s="337" t="e">
        <f>IF(ISNUMBER(Regressions!N109),ROUND(Regressions!N109, 1), NA())</f>
        <v>#N/A</v>
      </c>
      <c r="N99" s="236" t="e">
        <f>IF(ISNUMBER(Regressions!O109),ROUND(Regressions!O109, 1), NA())</f>
        <v>#N/A</v>
      </c>
      <c r="O99" s="338" t="e">
        <f>IF(ISNUMBER(Regressions!Q109),ROUND(Regressions!Q109, 1), NA())</f>
        <v>#N/A</v>
      </c>
      <c r="P99" s="336" t="e">
        <f>IF(ISNUMBER(Regressions!R109),ROUND(Regressions!R109, 1), NA())</f>
        <v>#N/A</v>
      </c>
      <c r="Q99" s="214" t="e">
        <f>IF(ISNUMBER(Regressions!S109),ROUND(Regressions!S109, 1), NA())</f>
        <v>#N/A</v>
      </c>
      <c r="R99" s="337" t="e">
        <f>IF(ISNUMBER(Regressions!T109),ROUND(Regressions!T109, 1), NA())</f>
        <v>#N/A</v>
      </c>
      <c r="S99" s="236" t="e">
        <f>IF(ISNUMBER(Regressions!U109),ROUND(Regressions!U109, 1), NA())</f>
        <v>#N/A</v>
      </c>
    </row>
    <row xmlns:x14ac="http://schemas.microsoft.com/office/spreadsheetml/2009/9/ac" r="100" x14ac:dyDescent="0.2">
      <c r="A100" s="333" t="str">
        <f>IF(ISBLANK(Regressions!A110), " ", Regressions!A110)</f>
        <v>China</v>
      </c>
      <c r="B100" s="334">
        <f>IF(ISBLANK(Regressions!B110), " ", Regressions!B110)</f>
        <v>2003</v>
      </c>
      <c r="C100" s="339" t="str">
        <f>IF(ISBLANK(Regressions!C110), " ", Regressions!C110)</f>
        <v>Pre-primary</v>
      </c>
      <c r="D100" s="335">
        <f>IF(ISBLANK(Regressions!D110), " ", Regressions!D110)</f>
        <v>49079628</v>
      </c>
      <c r="E100" s="213" t="e">
        <f>IF(ISNUMBER(Regressions!E110),ROUND(Regressions!E110, 1), NA())</f>
        <v>#N/A</v>
      </c>
      <c r="F100" s="336" t="e">
        <f>IF(ISNUMBER(Regressions!F110),ROUND(Regressions!F110, 1), NA())</f>
        <v>#N/A</v>
      </c>
      <c r="G100" s="235" t="e">
        <f>IF(ISNUMBER(Regressions!G110),ROUND(Regressions!G110, 1), NA())</f>
        <v>#N/A</v>
      </c>
      <c r="H100" s="337" t="e">
        <f>IF(ISNUMBER(Regressions!H110),ROUND(Regressions!H110, 1), NA())</f>
        <v>#N/A</v>
      </c>
      <c r="I100" s="236" t="e">
        <f>IF(ISNUMBER(Regressions!I110),ROUND(Regressions!I110, 1), NA())</f>
        <v>#N/A</v>
      </c>
      <c r="J100" s="338" t="e">
        <f>IF(ISNUMBER(Regressions!K110),ROUND(Regressions!K110, 1), NA())</f>
        <v>#N/A</v>
      </c>
      <c r="K100" s="336" t="e">
        <f>IF(ISNUMBER(Regressions!L110),ROUND(Regressions!L110, 1), NA())</f>
        <v>#N/A</v>
      </c>
      <c r="L100" s="237" t="e">
        <f>IF(ISNUMBER(Regressions!M110),ROUND(Regressions!M110, 1), NA())</f>
        <v>#N/A</v>
      </c>
      <c r="M100" s="337" t="e">
        <f>IF(ISNUMBER(Regressions!N110),ROUND(Regressions!N110, 1), NA())</f>
        <v>#N/A</v>
      </c>
      <c r="N100" s="236" t="e">
        <f>IF(ISNUMBER(Regressions!O110),ROUND(Regressions!O110, 1), NA())</f>
        <v>#N/A</v>
      </c>
      <c r="O100" s="338" t="e">
        <f>IF(ISNUMBER(Regressions!Q110),ROUND(Regressions!Q110, 1), NA())</f>
        <v>#N/A</v>
      </c>
      <c r="P100" s="336" t="e">
        <f>IF(ISNUMBER(Regressions!R110),ROUND(Regressions!R110, 1), NA())</f>
        <v>#N/A</v>
      </c>
      <c r="Q100" s="214" t="e">
        <f>IF(ISNUMBER(Regressions!S110),ROUND(Regressions!S110, 1), NA())</f>
        <v>#N/A</v>
      </c>
      <c r="R100" s="337" t="e">
        <f>IF(ISNUMBER(Regressions!T110),ROUND(Regressions!T110, 1), NA())</f>
        <v>#N/A</v>
      </c>
      <c r="S100" s="236" t="e">
        <f>IF(ISNUMBER(Regressions!U110),ROUND(Regressions!U110, 1), NA())</f>
        <v>#N/A</v>
      </c>
    </row>
    <row xmlns:x14ac="http://schemas.microsoft.com/office/spreadsheetml/2009/9/ac" r="101" x14ac:dyDescent="0.2">
      <c r="A101" s="333" t="str">
        <f>IF(ISBLANK(Regressions!A111), " ", Regressions!A111)</f>
        <v>China</v>
      </c>
      <c r="B101" s="334">
        <f>IF(ISBLANK(Regressions!B111), " ", Regressions!B111)</f>
        <v>2004</v>
      </c>
      <c r="C101" s="339" t="str">
        <f>IF(ISBLANK(Regressions!C111), " ", Regressions!C111)</f>
        <v>Pre-primary</v>
      </c>
      <c r="D101" s="335">
        <f>IF(ISBLANK(Regressions!D111), " ", Regressions!D111)</f>
        <v>49113456</v>
      </c>
      <c r="E101" s="213" t="e">
        <f>IF(ISNUMBER(Regressions!E111),ROUND(Regressions!E111, 1), NA())</f>
        <v>#N/A</v>
      </c>
      <c r="F101" s="336" t="e">
        <f>IF(ISNUMBER(Regressions!F111),ROUND(Regressions!F111, 1), NA())</f>
        <v>#N/A</v>
      </c>
      <c r="G101" s="235" t="e">
        <f>IF(ISNUMBER(Regressions!G111),ROUND(Regressions!G111, 1), NA())</f>
        <v>#N/A</v>
      </c>
      <c r="H101" s="337" t="e">
        <f>IF(ISNUMBER(Regressions!H111),ROUND(Regressions!H111, 1), NA())</f>
        <v>#N/A</v>
      </c>
      <c r="I101" s="236" t="e">
        <f>IF(ISNUMBER(Regressions!I111),ROUND(Regressions!I111, 1), NA())</f>
        <v>#N/A</v>
      </c>
      <c r="J101" s="338" t="e">
        <f>IF(ISNUMBER(Regressions!K111),ROUND(Regressions!K111, 1), NA())</f>
        <v>#N/A</v>
      </c>
      <c r="K101" s="336" t="e">
        <f>IF(ISNUMBER(Regressions!L111),ROUND(Regressions!L111, 1), NA())</f>
        <v>#N/A</v>
      </c>
      <c r="L101" s="237" t="e">
        <f>IF(ISNUMBER(Regressions!M111),ROUND(Regressions!M111, 1), NA())</f>
        <v>#N/A</v>
      </c>
      <c r="M101" s="337" t="e">
        <f>IF(ISNUMBER(Regressions!N111),ROUND(Regressions!N111, 1), NA())</f>
        <v>#N/A</v>
      </c>
      <c r="N101" s="236" t="e">
        <f>IF(ISNUMBER(Regressions!O111),ROUND(Regressions!O111, 1), NA())</f>
        <v>#N/A</v>
      </c>
      <c r="O101" s="338" t="e">
        <f>IF(ISNUMBER(Regressions!Q111),ROUND(Regressions!Q111, 1), NA())</f>
        <v>#N/A</v>
      </c>
      <c r="P101" s="336" t="e">
        <f>IF(ISNUMBER(Regressions!R111),ROUND(Regressions!R111, 1), NA())</f>
        <v>#N/A</v>
      </c>
      <c r="Q101" s="214" t="e">
        <f>IF(ISNUMBER(Regressions!S111),ROUND(Regressions!S111, 1), NA())</f>
        <v>#N/A</v>
      </c>
      <c r="R101" s="337" t="e">
        <f>IF(ISNUMBER(Regressions!T111),ROUND(Regressions!T111, 1), NA())</f>
        <v>#N/A</v>
      </c>
      <c r="S101" s="236" t="e">
        <f>IF(ISNUMBER(Regressions!U111),ROUND(Regressions!U111, 1), NA())</f>
        <v>#N/A</v>
      </c>
    </row>
    <row xmlns:x14ac="http://schemas.microsoft.com/office/spreadsheetml/2009/9/ac" r="102" x14ac:dyDescent="0.2">
      <c r="A102" s="333" t="str">
        <f>IF(ISBLANK(Regressions!A112), " ", Regressions!A112)</f>
        <v>China</v>
      </c>
      <c r="B102" s="334">
        <f>IF(ISBLANK(Regressions!B112), " ", Regressions!B112)</f>
        <v>2005</v>
      </c>
      <c r="C102" s="339" t="str">
        <f>IF(ISBLANK(Regressions!C112), " ", Regressions!C112)</f>
        <v>Pre-primary</v>
      </c>
      <c r="D102" s="335">
        <f>IF(ISBLANK(Regressions!D112), " ", Regressions!D112)</f>
        <v>48744676</v>
      </c>
      <c r="E102" s="213" t="e">
        <f>IF(ISNUMBER(Regressions!E112),ROUND(Regressions!E112, 1), NA())</f>
        <v>#N/A</v>
      </c>
      <c r="F102" s="336" t="e">
        <f>IF(ISNUMBER(Regressions!F112),ROUND(Regressions!F112, 1), NA())</f>
        <v>#N/A</v>
      </c>
      <c r="G102" s="235" t="e">
        <f>IF(ISNUMBER(Regressions!G112),ROUND(Regressions!G112, 1), NA())</f>
        <v>#N/A</v>
      </c>
      <c r="H102" s="337" t="e">
        <f>IF(ISNUMBER(Regressions!H112),ROUND(Regressions!H112, 1), NA())</f>
        <v>#N/A</v>
      </c>
      <c r="I102" s="236" t="e">
        <f>IF(ISNUMBER(Regressions!I112),ROUND(Regressions!I112, 1), NA())</f>
        <v>#N/A</v>
      </c>
      <c r="J102" s="338" t="e">
        <f>IF(ISNUMBER(Regressions!K112),ROUND(Regressions!K112, 1), NA())</f>
        <v>#N/A</v>
      </c>
      <c r="K102" s="336" t="e">
        <f>IF(ISNUMBER(Regressions!L112),ROUND(Regressions!L112, 1), NA())</f>
        <v>#N/A</v>
      </c>
      <c r="L102" s="237" t="e">
        <f>IF(ISNUMBER(Regressions!M112),ROUND(Regressions!M112, 1), NA())</f>
        <v>#N/A</v>
      </c>
      <c r="M102" s="337" t="e">
        <f>IF(ISNUMBER(Regressions!N112),ROUND(Regressions!N112, 1), NA())</f>
        <v>#N/A</v>
      </c>
      <c r="N102" s="236" t="e">
        <f>IF(ISNUMBER(Regressions!O112),ROUND(Regressions!O112, 1), NA())</f>
        <v>#N/A</v>
      </c>
      <c r="O102" s="338" t="e">
        <f>IF(ISNUMBER(Regressions!Q112),ROUND(Regressions!Q112, 1), NA())</f>
        <v>#N/A</v>
      </c>
      <c r="P102" s="336" t="e">
        <f>IF(ISNUMBER(Regressions!R112),ROUND(Regressions!R112, 1), NA())</f>
        <v>#N/A</v>
      </c>
      <c r="Q102" s="214" t="e">
        <f>IF(ISNUMBER(Regressions!S112),ROUND(Regressions!S112, 1), NA())</f>
        <v>#N/A</v>
      </c>
      <c r="R102" s="337" t="e">
        <f>IF(ISNUMBER(Regressions!T112),ROUND(Regressions!T112, 1), NA())</f>
        <v>#N/A</v>
      </c>
      <c r="S102" s="236" t="e">
        <f>IF(ISNUMBER(Regressions!U112),ROUND(Regressions!U112, 1), NA())</f>
        <v>#N/A</v>
      </c>
    </row>
    <row xmlns:x14ac="http://schemas.microsoft.com/office/spreadsheetml/2009/9/ac" r="103" x14ac:dyDescent="0.2">
      <c r="A103" s="333" t="str">
        <f>IF(ISBLANK(Regressions!A113), " ", Regressions!A113)</f>
        <v>China</v>
      </c>
      <c r="B103" s="334">
        <f>IF(ISBLANK(Regressions!B113), " ", Regressions!B113)</f>
        <v>2006</v>
      </c>
      <c r="C103" s="339" t="str">
        <f>IF(ISBLANK(Regressions!C113), " ", Regressions!C113)</f>
        <v>Pre-primary</v>
      </c>
      <c r="D103" s="335">
        <f>IF(ISBLANK(Regressions!D113), " ", Regressions!D113)</f>
        <v>48502856</v>
      </c>
      <c r="E103" s="213" t="e">
        <f>IF(ISNUMBER(Regressions!E113),ROUND(Regressions!E113, 1), NA())</f>
        <v>#N/A</v>
      </c>
      <c r="F103" s="336" t="e">
        <f>IF(ISNUMBER(Regressions!F113),ROUND(Regressions!F113, 1), NA())</f>
        <v>#N/A</v>
      </c>
      <c r="G103" s="235" t="e">
        <f>IF(ISNUMBER(Regressions!G113),ROUND(Regressions!G113, 1), NA())</f>
        <v>#N/A</v>
      </c>
      <c r="H103" s="337" t="e">
        <f>IF(ISNUMBER(Regressions!H113),ROUND(Regressions!H113, 1), NA())</f>
        <v>#N/A</v>
      </c>
      <c r="I103" s="236" t="e">
        <f>IF(ISNUMBER(Regressions!I113),ROUND(Regressions!I113, 1), NA())</f>
        <v>#N/A</v>
      </c>
      <c r="J103" s="338" t="e">
        <f>IF(ISNUMBER(Regressions!K113),ROUND(Regressions!K113, 1), NA())</f>
        <v>#N/A</v>
      </c>
      <c r="K103" s="336" t="e">
        <f>IF(ISNUMBER(Regressions!L113),ROUND(Regressions!L113, 1), NA())</f>
        <v>#N/A</v>
      </c>
      <c r="L103" s="237" t="e">
        <f>IF(ISNUMBER(Regressions!M113),ROUND(Regressions!M113, 1), NA())</f>
        <v>#N/A</v>
      </c>
      <c r="M103" s="337" t="e">
        <f>IF(ISNUMBER(Regressions!N113),ROUND(Regressions!N113, 1), NA())</f>
        <v>#N/A</v>
      </c>
      <c r="N103" s="236" t="e">
        <f>IF(ISNUMBER(Regressions!O113),ROUND(Regressions!O113, 1), NA())</f>
        <v>#N/A</v>
      </c>
      <c r="O103" s="338" t="e">
        <f>IF(ISNUMBER(Regressions!Q113),ROUND(Regressions!Q113, 1), NA())</f>
        <v>#N/A</v>
      </c>
      <c r="P103" s="336" t="e">
        <f>IF(ISNUMBER(Regressions!R113),ROUND(Regressions!R113, 1), NA())</f>
        <v>#N/A</v>
      </c>
      <c r="Q103" s="214" t="e">
        <f>IF(ISNUMBER(Regressions!S113),ROUND(Regressions!S113, 1), NA())</f>
        <v>#N/A</v>
      </c>
      <c r="R103" s="337" t="e">
        <f>IF(ISNUMBER(Regressions!T113),ROUND(Regressions!T113, 1), NA())</f>
        <v>#N/A</v>
      </c>
      <c r="S103" s="236" t="e">
        <f>IF(ISNUMBER(Regressions!U113),ROUND(Regressions!U113, 1), NA())</f>
        <v>#N/A</v>
      </c>
    </row>
    <row xmlns:x14ac="http://schemas.microsoft.com/office/spreadsheetml/2009/9/ac" r="104" x14ac:dyDescent="0.2">
      <c r="A104" s="333" t="str">
        <f>IF(ISBLANK(Regressions!A114), " ", Regressions!A114)</f>
        <v>China</v>
      </c>
      <c r="B104" s="334">
        <f>IF(ISBLANK(Regressions!B114), " ", Regressions!B114)</f>
        <v>2007</v>
      </c>
      <c r="C104" s="339" t="str">
        <f>IF(ISBLANK(Regressions!C114), " ", Regressions!C114)</f>
        <v>Pre-primary</v>
      </c>
      <c r="D104" s="335">
        <f>IF(ISBLANK(Regressions!D114), " ", Regressions!D114)</f>
        <v>47479888</v>
      </c>
      <c r="E104" s="213" t="e">
        <f>IF(ISNUMBER(Regressions!E114),ROUND(Regressions!E114, 1), NA())</f>
        <v>#N/A</v>
      </c>
      <c r="F104" s="336" t="e">
        <f>IF(ISNUMBER(Regressions!F114),ROUND(Regressions!F114, 1), NA())</f>
        <v>#N/A</v>
      </c>
      <c r="G104" s="235" t="e">
        <f>IF(ISNUMBER(Regressions!G114),ROUND(Regressions!G114, 1), NA())</f>
        <v>#N/A</v>
      </c>
      <c r="H104" s="337" t="e">
        <f>IF(ISNUMBER(Regressions!H114),ROUND(Regressions!H114, 1), NA())</f>
        <v>#N/A</v>
      </c>
      <c r="I104" s="236" t="e">
        <f>IF(ISNUMBER(Regressions!I114),ROUND(Regressions!I114, 1), NA())</f>
        <v>#N/A</v>
      </c>
      <c r="J104" s="338" t="e">
        <f>IF(ISNUMBER(Regressions!K114),ROUND(Regressions!K114, 1), NA())</f>
        <v>#N/A</v>
      </c>
      <c r="K104" s="336" t="e">
        <f>IF(ISNUMBER(Regressions!L114),ROUND(Regressions!L114, 1), NA())</f>
        <v>#N/A</v>
      </c>
      <c r="L104" s="237" t="e">
        <f>IF(ISNUMBER(Regressions!M114),ROUND(Regressions!M114, 1), NA())</f>
        <v>#N/A</v>
      </c>
      <c r="M104" s="337" t="e">
        <f>IF(ISNUMBER(Regressions!N114),ROUND(Regressions!N114, 1), NA())</f>
        <v>#N/A</v>
      </c>
      <c r="N104" s="236" t="e">
        <f>IF(ISNUMBER(Regressions!O114),ROUND(Regressions!O114, 1), NA())</f>
        <v>#N/A</v>
      </c>
      <c r="O104" s="338" t="e">
        <f>IF(ISNUMBER(Regressions!Q114),ROUND(Regressions!Q114, 1), NA())</f>
        <v>#N/A</v>
      </c>
      <c r="P104" s="336" t="e">
        <f>IF(ISNUMBER(Regressions!R114),ROUND(Regressions!R114, 1), NA())</f>
        <v>#N/A</v>
      </c>
      <c r="Q104" s="214" t="e">
        <f>IF(ISNUMBER(Regressions!S114),ROUND(Regressions!S114, 1), NA())</f>
        <v>#N/A</v>
      </c>
      <c r="R104" s="337" t="e">
        <f>IF(ISNUMBER(Regressions!T114),ROUND(Regressions!T114, 1), NA())</f>
        <v>#N/A</v>
      </c>
      <c r="S104" s="236" t="e">
        <f>IF(ISNUMBER(Regressions!U114),ROUND(Regressions!U114, 1), NA())</f>
        <v>#N/A</v>
      </c>
    </row>
    <row xmlns:x14ac="http://schemas.microsoft.com/office/spreadsheetml/2009/9/ac" r="105" x14ac:dyDescent="0.2">
      <c r="A105" s="333" t="str">
        <f>IF(ISBLANK(Regressions!A115), " ", Regressions!A115)</f>
        <v>China</v>
      </c>
      <c r="B105" s="334">
        <f>IF(ISBLANK(Regressions!B115), " ", Regressions!B115)</f>
        <v>2008</v>
      </c>
      <c r="C105" s="339" t="str">
        <f>IF(ISBLANK(Regressions!C115), " ", Regressions!C115)</f>
        <v>Pre-primary</v>
      </c>
      <c r="D105" s="335">
        <f>IF(ISBLANK(Regressions!D115), " ", Regressions!D115)</f>
        <v>47608760</v>
      </c>
      <c r="E105" s="213" t="e">
        <f>IF(ISNUMBER(Regressions!E115),ROUND(Regressions!E115, 1), NA())</f>
        <v>#N/A</v>
      </c>
      <c r="F105" s="336" t="e">
        <f>IF(ISNUMBER(Regressions!F115),ROUND(Regressions!F115, 1), NA())</f>
        <v>#N/A</v>
      </c>
      <c r="G105" s="235" t="e">
        <f>IF(ISNUMBER(Regressions!G115),ROUND(Regressions!G115, 1), NA())</f>
        <v>#N/A</v>
      </c>
      <c r="H105" s="337" t="e">
        <f>IF(ISNUMBER(Regressions!H115),ROUND(Regressions!H115, 1), NA())</f>
        <v>#N/A</v>
      </c>
      <c r="I105" s="236" t="e">
        <f>IF(ISNUMBER(Regressions!I115),ROUND(Regressions!I115, 1), NA())</f>
        <v>#N/A</v>
      </c>
      <c r="J105" s="338" t="e">
        <f>IF(ISNUMBER(Regressions!K115),ROUND(Regressions!K115, 1), NA())</f>
        <v>#N/A</v>
      </c>
      <c r="K105" s="336" t="e">
        <f>IF(ISNUMBER(Regressions!L115),ROUND(Regressions!L115, 1), NA())</f>
        <v>#N/A</v>
      </c>
      <c r="L105" s="237" t="e">
        <f>IF(ISNUMBER(Regressions!M115),ROUND(Regressions!M115, 1), NA())</f>
        <v>#N/A</v>
      </c>
      <c r="M105" s="337" t="e">
        <f>IF(ISNUMBER(Regressions!N115),ROUND(Regressions!N115, 1), NA())</f>
        <v>#N/A</v>
      </c>
      <c r="N105" s="236" t="e">
        <f>IF(ISNUMBER(Regressions!O115),ROUND(Regressions!O115, 1), NA())</f>
        <v>#N/A</v>
      </c>
      <c r="O105" s="338" t="e">
        <f>IF(ISNUMBER(Regressions!Q115),ROUND(Regressions!Q115, 1), NA())</f>
        <v>#N/A</v>
      </c>
      <c r="P105" s="336" t="e">
        <f>IF(ISNUMBER(Regressions!R115),ROUND(Regressions!R115, 1), NA())</f>
        <v>#N/A</v>
      </c>
      <c r="Q105" s="214" t="e">
        <f>IF(ISNUMBER(Regressions!S115),ROUND(Regressions!S115, 1), NA())</f>
        <v>#N/A</v>
      </c>
      <c r="R105" s="337" t="e">
        <f>IF(ISNUMBER(Regressions!T115),ROUND(Regressions!T115, 1), NA())</f>
        <v>#N/A</v>
      </c>
      <c r="S105" s="236" t="e">
        <f>IF(ISNUMBER(Regressions!U115),ROUND(Regressions!U115, 1), NA())</f>
        <v>#N/A</v>
      </c>
    </row>
    <row xmlns:x14ac="http://schemas.microsoft.com/office/spreadsheetml/2009/9/ac" r="106" x14ac:dyDescent="0.2">
      <c r="A106" s="333" t="str">
        <f>IF(ISBLANK(Regressions!A116), " ", Regressions!A116)</f>
        <v>China</v>
      </c>
      <c r="B106" s="334">
        <f>IF(ISBLANK(Regressions!B116), " ", Regressions!B116)</f>
        <v>2009</v>
      </c>
      <c r="C106" s="339" t="str">
        <f>IF(ISBLANK(Regressions!C116), " ", Regressions!C116)</f>
        <v>Pre-primary</v>
      </c>
      <c r="D106" s="335">
        <f>IF(ISBLANK(Regressions!D116), " ", Regressions!D116)</f>
        <v>48055556</v>
      </c>
      <c r="E106" s="213" t="e">
        <f>IF(ISNUMBER(Regressions!E116),ROUND(Regressions!E116, 1), NA())</f>
        <v>#N/A</v>
      </c>
      <c r="F106" s="336" t="e">
        <f>IF(ISNUMBER(Regressions!F116),ROUND(Regressions!F116, 1), NA())</f>
        <v>#N/A</v>
      </c>
      <c r="G106" s="235" t="e">
        <f>IF(ISNUMBER(Regressions!G116),ROUND(Regressions!G116, 1), NA())</f>
        <v>#N/A</v>
      </c>
      <c r="H106" s="337" t="e">
        <f>IF(ISNUMBER(Regressions!H116),ROUND(Regressions!H116, 1), NA())</f>
        <v>#N/A</v>
      </c>
      <c r="I106" s="236" t="e">
        <f>IF(ISNUMBER(Regressions!I116),ROUND(Regressions!I116, 1), NA())</f>
        <v>#N/A</v>
      </c>
      <c r="J106" s="338" t="e">
        <f>IF(ISNUMBER(Regressions!K116),ROUND(Regressions!K116, 1), NA())</f>
        <v>#N/A</v>
      </c>
      <c r="K106" s="336" t="e">
        <f>IF(ISNUMBER(Regressions!L116),ROUND(Regressions!L116, 1), NA())</f>
        <v>#N/A</v>
      </c>
      <c r="L106" s="237" t="e">
        <f>IF(ISNUMBER(Regressions!M116),ROUND(Regressions!M116, 1), NA())</f>
        <v>#N/A</v>
      </c>
      <c r="M106" s="337" t="e">
        <f>IF(ISNUMBER(Regressions!N116),ROUND(Regressions!N116, 1), NA())</f>
        <v>#N/A</v>
      </c>
      <c r="N106" s="236" t="e">
        <f>IF(ISNUMBER(Regressions!O116),ROUND(Regressions!O116, 1), NA())</f>
        <v>#N/A</v>
      </c>
      <c r="O106" s="338" t="e">
        <f>IF(ISNUMBER(Regressions!Q116),ROUND(Regressions!Q116, 1), NA())</f>
        <v>#N/A</v>
      </c>
      <c r="P106" s="336" t="e">
        <f>IF(ISNUMBER(Regressions!R116),ROUND(Regressions!R116, 1), NA())</f>
        <v>#N/A</v>
      </c>
      <c r="Q106" s="214" t="e">
        <f>IF(ISNUMBER(Regressions!S116),ROUND(Regressions!S116, 1), NA())</f>
        <v>#N/A</v>
      </c>
      <c r="R106" s="337" t="e">
        <f>IF(ISNUMBER(Regressions!T116),ROUND(Regressions!T116, 1), NA())</f>
        <v>#N/A</v>
      </c>
      <c r="S106" s="236" t="e">
        <f>IF(ISNUMBER(Regressions!U116),ROUND(Regressions!U116, 1), NA())</f>
        <v>#N/A</v>
      </c>
    </row>
    <row xmlns:x14ac="http://schemas.microsoft.com/office/spreadsheetml/2009/9/ac" r="107" x14ac:dyDescent="0.2">
      <c r="A107" s="333" t="str">
        <f>IF(ISBLANK(Regressions!A117), " ", Regressions!A117)</f>
        <v>China</v>
      </c>
      <c r="B107" s="334">
        <f>IF(ISBLANK(Regressions!B117), " ", Regressions!B117)</f>
        <v>2010</v>
      </c>
      <c r="C107" s="339" t="str">
        <f>IF(ISBLANK(Regressions!C117), " ", Regressions!C117)</f>
        <v>Pre-primary</v>
      </c>
      <c r="D107" s="335">
        <f>IF(ISBLANK(Regressions!D117), " ", Regressions!D117)</f>
        <v>48866432</v>
      </c>
      <c r="E107" s="213" t="e">
        <f>IF(ISNUMBER(Regressions!E117),ROUND(Regressions!E117, 1), NA())</f>
        <v>#N/A</v>
      </c>
      <c r="F107" s="336" t="e">
        <f>IF(ISNUMBER(Regressions!F117),ROUND(Regressions!F117, 1), NA())</f>
        <v>#N/A</v>
      </c>
      <c r="G107" s="235" t="e">
        <f>IF(ISNUMBER(Regressions!G117),ROUND(Regressions!G117, 1), NA())</f>
        <v>#N/A</v>
      </c>
      <c r="H107" s="337" t="e">
        <f>IF(ISNUMBER(Regressions!H117),ROUND(Regressions!H117, 1), NA())</f>
        <v>#N/A</v>
      </c>
      <c r="I107" s="236" t="e">
        <f>IF(ISNUMBER(Regressions!I117),ROUND(Regressions!I117, 1), NA())</f>
        <v>#N/A</v>
      </c>
      <c r="J107" s="338" t="e">
        <f>IF(ISNUMBER(Regressions!K117),ROUND(Regressions!K117, 1), NA())</f>
        <v>#N/A</v>
      </c>
      <c r="K107" s="336" t="e">
        <f>IF(ISNUMBER(Regressions!L117),ROUND(Regressions!L117, 1), NA())</f>
        <v>#N/A</v>
      </c>
      <c r="L107" s="237" t="e">
        <f>IF(ISNUMBER(Regressions!M117),ROUND(Regressions!M117, 1), NA())</f>
        <v>#N/A</v>
      </c>
      <c r="M107" s="337" t="e">
        <f>IF(ISNUMBER(Regressions!N117),ROUND(Regressions!N117, 1), NA())</f>
        <v>#N/A</v>
      </c>
      <c r="N107" s="236" t="e">
        <f>IF(ISNUMBER(Regressions!O117),ROUND(Regressions!O117, 1), NA())</f>
        <v>#N/A</v>
      </c>
      <c r="O107" s="338" t="e">
        <f>IF(ISNUMBER(Regressions!Q117),ROUND(Regressions!Q117, 1), NA())</f>
        <v>#N/A</v>
      </c>
      <c r="P107" s="336" t="e">
        <f>IF(ISNUMBER(Regressions!R117),ROUND(Regressions!R117, 1), NA())</f>
        <v>#N/A</v>
      </c>
      <c r="Q107" s="214" t="e">
        <f>IF(ISNUMBER(Regressions!S117),ROUND(Regressions!S117, 1), NA())</f>
        <v>#N/A</v>
      </c>
      <c r="R107" s="337" t="e">
        <f>IF(ISNUMBER(Regressions!T117),ROUND(Regressions!T117, 1), NA())</f>
        <v>#N/A</v>
      </c>
      <c r="S107" s="236" t="e">
        <f>IF(ISNUMBER(Regressions!U117),ROUND(Regressions!U117, 1), NA())</f>
        <v>#N/A</v>
      </c>
    </row>
    <row xmlns:x14ac="http://schemas.microsoft.com/office/spreadsheetml/2009/9/ac" r="108" x14ac:dyDescent="0.2">
      <c r="A108" s="333" t="str">
        <f>IF(ISBLANK(Regressions!A118), " ", Regressions!A118)</f>
        <v>China</v>
      </c>
      <c r="B108" s="334">
        <f>IF(ISBLANK(Regressions!B118), " ", Regressions!B118)</f>
        <v>2011</v>
      </c>
      <c r="C108" s="339" t="str">
        <f>IF(ISBLANK(Regressions!C118), " ", Regressions!C118)</f>
        <v>Pre-primary</v>
      </c>
      <c r="D108" s="335">
        <f>IF(ISBLANK(Regressions!D118), " ", Regressions!D118)</f>
        <v>49754488</v>
      </c>
      <c r="E108" s="213" t="e">
        <f>IF(ISNUMBER(Regressions!E118),ROUND(Regressions!E118, 1), NA())</f>
        <v>#N/A</v>
      </c>
      <c r="F108" s="336" t="e">
        <f>IF(ISNUMBER(Regressions!F118),ROUND(Regressions!F118, 1), NA())</f>
        <v>#N/A</v>
      </c>
      <c r="G108" s="235" t="e">
        <f>IF(ISNUMBER(Regressions!G118),ROUND(Regressions!G118, 1), NA())</f>
        <v>#N/A</v>
      </c>
      <c r="H108" s="337" t="e">
        <f>IF(ISNUMBER(Regressions!H118),ROUND(Regressions!H118, 1), NA())</f>
        <v>#N/A</v>
      </c>
      <c r="I108" s="236" t="e">
        <f>IF(ISNUMBER(Regressions!I118),ROUND(Regressions!I118, 1), NA())</f>
        <v>#N/A</v>
      </c>
      <c r="J108" s="338" t="e">
        <f>IF(ISNUMBER(Regressions!K118),ROUND(Regressions!K118, 1), NA())</f>
        <v>#N/A</v>
      </c>
      <c r="K108" s="336" t="e">
        <f>IF(ISNUMBER(Regressions!L118),ROUND(Regressions!L118, 1), NA())</f>
        <v>#N/A</v>
      </c>
      <c r="L108" s="237" t="e">
        <f>IF(ISNUMBER(Regressions!M118),ROUND(Regressions!M118, 1), NA())</f>
        <v>#N/A</v>
      </c>
      <c r="M108" s="337" t="e">
        <f>IF(ISNUMBER(Regressions!N118),ROUND(Regressions!N118, 1), NA())</f>
        <v>#N/A</v>
      </c>
      <c r="N108" s="236" t="e">
        <f>IF(ISNUMBER(Regressions!O118),ROUND(Regressions!O118, 1), NA())</f>
        <v>#N/A</v>
      </c>
      <c r="O108" s="338" t="e">
        <f>IF(ISNUMBER(Regressions!Q118),ROUND(Regressions!Q118, 1), NA())</f>
        <v>#N/A</v>
      </c>
      <c r="P108" s="336" t="e">
        <f>IF(ISNUMBER(Regressions!R118),ROUND(Regressions!R118, 1), NA())</f>
        <v>#N/A</v>
      </c>
      <c r="Q108" s="214" t="e">
        <f>IF(ISNUMBER(Regressions!S118),ROUND(Regressions!S118, 1), NA())</f>
        <v>#N/A</v>
      </c>
      <c r="R108" s="337" t="e">
        <f>IF(ISNUMBER(Regressions!T118),ROUND(Regressions!T118, 1), NA())</f>
        <v>#N/A</v>
      </c>
      <c r="S108" s="236" t="e">
        <f>IF(ISNUMBER(Regressions!U118),ROUND(Regressions!U118, 1), NA())</f>
        <v>#N/A</v>
      </c>
    </row>
    <row xmlns:x14ac="http://schemas.microsoft.com/office/spreadsheetml/2009/9/ac" r="109" x14ac:dyDescent="0.2">
      <c r="A109" s="333" t="str">
        <f>IF(ISBLANK(Regressions!A119), " ", Regressions!A119)</f>
        <v>China</v>
      </c>
      <c r="B109" s="334">
        <f>IF(ISBLANK(Regressions!B119), " ", Regressions!B119)</f>
        <v>2012</v>
      </c>
      <c r="C109" s="339" t="str">
        <f>IF(ISBLANK(Regressions!C119), " ", Regressions!C119)</f>
        <v>Pre-primary</v>
      </c>
      <c r="D109" s="335">
        <f>IF(ISBLANK(Regressions!D119), " ", Regressions!D119)</f>
        <v>50952140</v>
      </c>
      <c r="E109" s="213" t="e">
        <f>IF(ISNUMBER(Regressions!E119),ROUND(Regressions!E119, 1), NA())</f>
        <v>#N/A</v>
      </c>
      <c r="F109" s="336" t="e">
        <f>IF(ISNUMBER(Regressions!F119),ROUND(Regressions!F119, 1), NA())</f>
        <v>#N/A</v>
      </c>
      <c r="G109" s="235" t="e">
        <f>IF(ISNUMBER(Regressions!G119),ROUND(Regressions!G119, 1), NA())</f>
        <v>#N/A</v>
      </c>
      <c r="H109" s="337" t="e">
        <f>IF(ISNUMBER(Regressions!H119),ROUND(Regressions!H119, 1), NA())</f>
        <v>#N/A</v>
      </c>
      <c r="I109" s="236" t="e">
        <f>IF(ISNUMBER(Regressions!I119),ROUND(Regressions!I119, 1), NA())</f>
        <v>#N/A</v>
      </c>
      <c r="J109" s="338" t="e">
        <f>IF(ISNUMBER(Regressions!K119),ROUND(Regressions!K119, 1), NA())</f>
        <v>#N/A</v>
      </c>
      <c r="K109" s="336" t="e">
        <f>IF(ISNUMBER(Regressions!L119),ROUND(Regressions!L119, 1), NA())</f>
        <v>#N/A</v>
      </c>
      <c r="L109" s="237" t="e">
        <f>IF(ISNUMBER(Regressions!M119),ROUND(Regressions!M119, 1), NA())</f>
        <v>#N/A</v>
      </c>
      <c r="M109" s="337" t="e">
        <f>IF(ISNUMBER(Regressions!N119),ROUND(Regressions!N119, 1), NA())</f>
        <v>#N/A</v>
      </c>
      <c r="N109" s="236" t="e">
        <f>IF(ISNUMBER(Regressions!O119),ROUND(Regressions!O119, 1), NA())</f>
        <v>#N/A</v>
      </c>
      <c r="O109" s="338" t="e">
        <f>IF(ISNUMBER(Regressions!Q119),ROUND(Regressions!Q119, 1), NA())</f>
        <v>#N/A</v>
      </c>
      <c r="P109" s="336" t="e">
        <f>IF(ISNUMBER(Regressions!R119),ROUND(Regressions!R119, 1), NA())</f>
        <v>#N/A</v>
      </c>
      <c r="Q109" s="214" t="e">
        <f>IF(ISNUMBER(Regressions!S119),ROUND(Regressions!S119, 1), NA())</f>
        <v>#N/A</v>
      </c>
      <c r="R109" s="337" t="e">
        <f>IF(ISNUMBER(Regressions!T119),ROUND(Regressions!T119, 1), NA())</f>
        <v>#N/A</v>
      </c>
      <c r="S109" s="236" t="e">
        <f>IF(ISNUMBER(Regressions!U119),ROUND(Regressions!U119, 1), NA())</f>
        <v>#N/A</v>
      </c>
    </row>
    <row xmlns:x14ac="http://schemas.microsoft.com/office/spreadsheetml/2009/9/ac" r="110" x14ac:dyDescent="0.2">
      <c r="A110" s="333" t="str">
        <f>IF(ISBLANK(Regressions!A120), " ", Regressions!A120)</f>
        <v>China</v>
      </c>
      <c r="B110" s="334">
        <f>IF(ISBLANK(Regressions!B120), " ", Regressions!B120)</f>
        <v>2013</v>
      </c>
      <c r="C110" s="339" t="str">
        <f>IF(ISBLANK(Regressions!C120), " ", Regressions!C120)</f>
        <v>Pre-primary</v>
      </c>
      <c r="D110" s="335">
        <f>IF(ISBLANK(Regressions!D120), " ", Regressions!D120)</f>
        <v>52174444</v>
      </c>
      <c r="E110" s="213" t="e">
        <f>IF(ISNUMBER(Regressions!E120),ROUND(Regressions!E120, 1), NA())</f>
        <v>#N/A</v>
      </c>
      <c r="F110" s="336" t="e">
        <f>IF(ISNUMBER(Regressions!F120),ROUND(Regressions!F120, 1), NA())</f>
        <v>#N/A</v>
      </c>
      <c r="G110" s="235" t="e">
        <f>IF(ISNUMBER(Regressions!G120),ROUND(Regressions!G120, 1), NA())</f>
        <v>#N/A</v>
      </c>
      <c r="H110" s="337" t="e">
        <f>IF(ISNUMBER(Regressions!H120),ROUND(Regressions!H120, 1), NA())</f>
        <v>#N/A</v>
      </c>
      <c r="I110" s="236" t="e">
        <f>IF(ISNUMBER(Regressions!I120),ROUND(Regressions!I120, 1), NA())</f>
        <v>#N/A</v>
      </c>
      <c r="J110" s="338" t="e">
        <f>IF(ISNUMBER(Regressions!K120),ROUND(Regressions!K120, 1), NA())</f>
        <v>#N/A</v>
      </c>
      <c r="K110" s="336" t="e">
        <f>IF(ISNUMBER(Regressions!L120),ROUND(Regressions!L120, 1), NA())</f>
        <v>#N/A</v>
      </c>
      <c r="L110" s="237" t="e">
        <f>IF(ISNUMBER(Regressions!M120),ROUND(Regressions!M120, 1), NA())</f>
        <v>#N/A</v>
      </c>
      <c r="M110" s="337" t="e">
        <f>IF(ISNUMBER(Regressions!N120),ROUND(Regressions!N120, 1), NA())</f>
        <v>#N/A</v>
      </c>
      <c r="N110" s="236" t="e">
        <f>IF(ISNUMBER(Regressions!O120),ROUND(Regressions!O120, 1), NA())</f>
        <v>#N/A</v>
      </c>
      <c r="O110" s="338" t="e">
        <f>IF(ISNUMBER(Regressions!Q120),ROUND(Regressions!Q120, 1), NA())</f>
        <v>#N/A</v>
      </c>
      <c r="P110" s="336" t="e">
        <f>IF(ISNUMBER(Regressions!R120),ROUND(Regressions!R120, 1), NA())</f>
        <v>#N/A</v>
      </c>
      <c r="Q110" s="214" t="e">
        <f>IF(ISNUMBER(Regressions!S120),ROUND(Regressions!S120, 1), NA())</f>
        <v>#N/A</v>
      </c>
      <c r="R110" s="337" t="e">
        <f>IF(ISNUMBER(Regressions!T120),ROUND(Regressions!T120, 1), NA())</f>
        <v>#N/A</v>
      </c>
      <c r="S110" s="236" t="e">
        <f>IF(ISNUMBER(Regressions!U120),ROUND(Regressions!U120, 1), NA())</f>
        <v>#N/A</v>
      </c>
    </row>
    <row xmlns:x14ac="http://schemas.microsoft.com/office/spreadsheetml/2009/9/ac" r="111" x14ac:dyDescent="0.2">
      <c r="A111" s="333" t="str">
        <f>IF(ISBLANK(Regressions!A121), " ", Regressions!A121)</f>
        <v>China</v>
      </c>
      <c r="B111" s="334">
        <f>IF(ISBLANK(Regressions!B121), " ", Regressions!B121)</f>
        <v>2014</v>
      </c>
      <c r="C111" s="339" t="str">
        <f>IF(ISBLANK(Regressions!C121), " ", Regressions!C121)</f>
        <v>Pre-primary</v>
      </c>
      <c r="D111" s="335">
        <f>IF(ISBLANK(Regressions!D121), " ", Regressions!D121)</f>
        <v>52901232</v>
      </c>
      <c r="E111" s="213" t="e">
        <f>IF(ISNUMBER(Regressions!E121),ROUND(Regressions!E121, 1), NA())</f>
        <v>#N/A</v>
      </c>
      <c r="F111" s="336" t="e">
        <f>IF(ISNUMBER(Regressions!F121),ROUND(Regressions!F121, 1), NA())</f>
        <v>#N/A</v>
      </c>
      <c r="G111" s="235" t="e">
        <f>IF(ISNUMBER(Regressions!G121),ROUND(Regressions!G121, 1), NA())</f>
        <v>#N/A</v>
      </c>
      <c r="H111" s="337" t="e">
        <f>IF(ISNUMBER(Regressions!H121),ROUND(Regressions!H121, 1), NA())</f>
        <v>#N/A</v>
      </c>
      <c r="I111" s="236" t="e">
        <f>IF(ISNUMBER(Regressions!I121),ROUND(Regressions!I121, 1), NA())</f>
        <v>#N/A</v>
      </c>
      <c r="J111" s="338" t="e">
        <f>IF(ISNUMBER(Regressions!K121),ROUND(Regressions!K121, 1), NA())</f>
        <v>#N/A</v>
      </c>
      <c r="K111" s="336" t="e">
        <f>IF(ISNUMBER(Regressions!L121),ROUND(Regressions!L121, 1), NA())</f>
        <v>#N/A</v>
      </c>
      <c r="L111" s="237" t="e">
        <f>IF(ISNUMBER(Regressions!M121),ROUND(Regressions!M121, 1), NA())</f>
        <v>#N/A</v>
      </c>
      <c r="M111" s="337" t="e">
        <f>IF(ISNUMBER(Regressions!N121),ROUND(Regressions!N121, 1), NA())</f>
        <v>#N/A</v>
      </c>
      <c r="N111" s="236" t="e">
        <f>IF(ISNUMBER(Regressions!O121),ROUND(Regressions!O121, 1), NA())</f>
        <v>#N/A</v>
      </c>
      <c r="O111" s="338" t="e">
        <f>IF(ISNUMBER(Regressions!Q121),ROUND(Regressions!Q121, 1), NA())</f>
        <v>#N/A</v>
      </c>
      <c r="P111" s="336" t="e">
        <f>IF(ISNUMBER(Regressions!R121),ROUND(Regressions!R121, 1), NA())</f>
        <v>#N/A</v>
      </c>
      <c r="Q111" s="214" t="e">
        <f>IF(ISNUMBER(Regressions!S121),ROUND(Regressions!S121, 1), NA())</f>
        <v>#N/A</v>
      </c>
      <c r="R111" s="337" t="e">
        <f>IF(ISNUMBER(Regressions!T121),ROUND(Regressions!T121, 1), NA())</f>
        <v>#N/A</v>
      </c>
      <c r="S111" s="236" t="e">
        <f>IF(ISNUMBER(Regressions!U121),ROUND(Regressions!U121, 1), NA())</f>
        <v>#N/A</v>
      </c>
    </row>
    <row xmlns:x14ac="http://schemas.microsoft.com/office/spreadsheetml/2009/9/ac" r="112" x14ac:dyDescent="0.2">
      <c r="A112" s="333" t="str">
        <f>IF(ISBLANK(Regressions!A122), " ", Regressions!A122)</f>
        <v>China</v>
      </c>
      <c r="B112" s="334">
        <f>IF(ISBLANK(Regressions!B122), " ", Regressions!B122)</f>
        <v>2015</v>
      </c>
      <c r="C112" s="339" t="str">
        <f>IF(ISBLANK(Regressions!C122), " ", Regressions!C122)</f>
        <v>Pre-primary</v>
      </c>
      <c r="D112" s="335">
        <f>IF(ISBLANK(Regressions!D122), " ", Regressions!D122)</f>
        <v>53014032</v>
      </c>
      <c r="E112" s="213" t="e">
        <f>IF(ISNUMBER(Regressions!E122),ROUND(Regressions!E122, 1), NA())</f>
        <v>#N/A</v>
      </c>
      <c r="F112" s="336" t="e">
        <f>IF(ISNUMBER(Regressions!F122),ROUND(Regressions!F122, 1), NA())</f>
        <v>#N/A</v>
      </c>
      <c r="G112" s="235" t="e">
        <f>IF(ISNUMBER(Regressions!G122),ROUND(Regressions!G122, 1), NA())</f>
        <v>#N/A</v>
      </c>
      <c r="H112" s="337" t="e">
        <f>IF(ISNUMBER(Regressions!H122),ROUND(Regressions!H122, 1), NA())</f>
        <v>#N/A</v>
      </c>
      <c r="I112" s="236" t="e">
        <f>IF(ISNUMBER(Regressions!I122),ROUND(Regressions!I122, 1), NA())</f>
        <v>#N/A</v>
      </c>
      <c r="J112" s="338" t="e">
        <f>IF(ISNUMBER(Regressions!K122),ROUND(Regressions!K122, 1), NA())</f>
        <v>#N/A</v>
      </c>
      <c r="K112" s="336" t="e">
        <f>IF(ISNUMBER(Regressions!L122),ROUND(Regressions!L122, 1), NA())</f>
        <v>#N/A</v>
      </c>
      <c r="L112" s="237" t="e">
        <f>IF(ISNUMBER(Regressions!M122),ROUND(Regressions!M122, 1), NA())</f>
        <v>#N/A</v>
      </c>
      <c r="M112" s="337" t="e">
        <f>IF(ISNUMBER(Regressions!N122),ROUND(Regressions!N122, 1), NA())</f>
        <v>#N/A</v>
      </c>
      <c r="N112" s="236" t="e">
        <f>IF(ISNUMBER(Regressions!O122),ROUND(Regressions!O122, 1), NA())</f>
        <v>#N/A</v>
      </c>
      <c r="O112" s="338" t="e">
        <f>IF(ISNUMBER(Regressions!Q122),ROUND(Regressions!Q122, 1), NA())</f>
        <v>#N/A</v>
      </c>
      <c r="P112" s="336" t="e">
        <f>IF(ISNUMBER(Regressions!R122),ROUND(Regressions!R122, 1), NA())</f>
        <v>#N/A</v>
      </c>
      <c r="Q112" s="214" t="e">
        <f>IF(ISNUMBER(Regressions!S122),ROUND(Regressions!S122, 1), NA())</f>
        <v>#N/A</v>
      </c>
      <c r="R112" s="337" t="e">
        <f>IF(ISNUMBER(Regressions!T122),ROUND(Regressions!T122, 1), NA())</f>
        <v>#N/A</v>
      </c>
      <c r="S112" s="236" t="e">
        <f>IF(ISNUMBER(Regressions!U122),ROUND(Regressions!U122, 1), NA())</f>
        <v>#N/A</v>
      </c>
    </row>
    <row xmlns:x14ac="http://schemas.microsoft.com/office/spreadsheetml/2009/9/ac" r="113" x14ac:dyDescent="0.2">
      <c r="A113" s="333" t="str">
        <f>IF(ISBLANK(Regressions!A123), " ", Regressions!A123)</f>
        <v>China</v>
      </c>
      <c r="B113" s="334">
        <f>IF(ISBLANK(Regressions!B123), " ", Regressions!B123)</f>
        <v>2016</v>
      </c>
      <c r="C113" s="339" t="str">
        <f>IF(ISBLANK(Regressions!C123), " ", Regressions!C123)</f>
        <v>Pre-primary</v>
      </c>
      <c r="D113" s="335">
        <f>IF(ISBLANK(Regressions!D123), " ", Regressions!D123)</f>
        <v>54214152</v>
      </c>
      <c r="E113" s="213" t="e">
        <f>IF(ISNUMBER(Regressions!E123),ROUND(Regressions!E123, 1), NA())</f>
        <v>#N/A</v>
      </c>
      <c r="F113" s="336" t="e">
        <f>IF(ISNUMBER(Regressions!F123),ROUND(Regressions!F123, 1), NA())</f>
        <v>#N/A</v>
      </c>
      <c r="G113" s="235" t="e">
        <f>IF(ISNUMBER(Regressions!G123),ROUND(Regressions!G123, 1), NA())</f>
        <v>#N/A</v>
      </c>
      <c r="H113" s="337" t="e">
        <f>IF(ISNUMBER(Regressions!H123),ROUND(Regressions!H123, 1), NA())</f>
        <v>#N/A</v>
      </c>
      <c r="I113" s="236" t="e">
        <f>IF(ISNUMBER(Regressions!I123),ROUND(Regressions!I123, 1), NA())</f>
        <v>#N/A</v>
      </c>
      <c r="J113" s="338" t="e">
        <f>IF(ISNUMBER(Regressions!K123),ROUND(Regressions!K123, 1), NA())</f>
        <v>#N/A</v>
      </c>
      <c r="K113" s="336" t="e">
        <f>IF(ISNUMBER(Regressions!L123),ROUND(Regressions!L123, 1), NA())</f>
        <v>#N/A</v>
      </c>
      <c r="L113" s="237" t="e">
        <f>IF(ISNUMBER(Regressions!M123),ROUND(Regressions!M123, 1), NA())</f>
        <v>#N/A</v>
      </c>
      <c r="M113" s="337" t="e">
        <f>IF(ISNUMBER(Regressions!N123),ROUND(Regressions!N123, 1), NA())</f>
        <v>#N/A</v>
      </c>
      <c r="N113" s="236" t="e">
        <f>IF(ISNUMBER(Regressions!O123),ROUND(Regressions!O123, 1), NA())</f>
        <v>#N/A</v>
      </c>
      <c r="O113" s="338" t="e">
        <f>IF(ISNUMBER(Regressions!Q123),ROUND(Regressions!Q123, 1), NA())</f>
        <v>#N/A</v>
      </c>
      <c r="P113" s="336" t="e">
        <f>IF(ISNUMBER(Regressions!R123),ROUND(Regressions!R123, 1), NA())</f>
        <v>#N/A</v>
      </c>
      <c r="Q113" s="214" t="e">
        <f>IF(ISNUMBER(Regressions!S123),ROUND(Regressions!S123, 1), NA())</f>
        <v>#N/A</v>
      </c>
      <c r="R113" s="337" t="e">
        <f>IF(ISNUMBER(Regressions!T123),ROUND(Regressions!T123, 1), NA())</f>
        <v>#N/A</v>
      </c>
      <c r="S113" s="236" t="e">
        <f>IF(ISNUMBER(Regressions!U123),ROUND(Regressions!U123, 1), NA())</f>
        <v>#N/A</v>
      </c>
    </row>
    <row xmlns:x14ac="http://schemas.microsoft.com/office/spreadsheetml/2009/9/ac" r="114" x14ac:dyDescent="0.2">
      <c r="A114" s="333" t="str">
        <f>IF(ISBLANK(Regressions!A124), " ", Regressions!A124)</f>
        <v>China</v>
      </c>
      <c r="B114" s="334">
        <f>IF(ISBLANK(Regressions!B124), " ", Regressions!B124)</f>
        <v>2017</v>
      </c>
      <c r="C114" s="339" t="str">
        <f>IF(ISBLANK(Regressions!C124), " ", Regressions!C124)</f>
        <v>Pre-primary</v>
      </c>
      <c r="D114" s="335">
        <f>IF(ISBLANK(Regressions!D124), " ", Regressions!D124)</f>
        <v>54579928</v>
      </c>
      <c r="E114" s="213" t="e">
        <f>IF(ISNUMBER(Regressions!E124),ROUND(Regressions!E124, 1), NA())</f>
        <v>#N/A</v>
      </c>
      <c r="F114" s="336" t="e">
        <f>IF(ISNUMBER(Regressions!F124),ROUND(Regressions!F124, 1), NA())</f>
        <v>#N/A</v>
      </c>
      <c r="G114" s="235" t="e">
        <f>IF(ISNUMBER(Regressions!G124),ROUND(Regressions!G124, 1), NA())</f>
        <v>#N/A</v>
      </c>
      <c r="H114" s="337" t="e">
        <f>IF(ISNUMBER(Regressions!H124),ROUND(Regressions!H124, 1), NA())</f>
        <v>#N/A</v>
      </c>
      <c r="I114" s="236" t="e">
        <f>IF(ISNUMBER(Regressions!I124),ROUND(Regressions!I124, 1), NA())</f>
        <v>#N/A</v>
      </c>
      <c r="J114" s="338" t="e">
        <f>IF(ISNUMBER(Regressions!K124),ROUND(Regressions!K124, 1), NA())</f>
        <v>#N/A</v>
      </c>
      <c r="K114" s="336" t="e">
        <f>IF(ISNUMBER(Regressions!L124),ROUND(Regressions!L124, 1), NA())</f>
        <v>#N/A</v>
      </c>
      <c r="L114" s="237" t="e">
        <f>IF(ISNUMBER(Regressions!M124),ROUND(Regressions!M124, 1), NA())</f>
        <v>#N/A</v>
      </c>
      <c r="M114" s="337" t="e">
        <f>IF(ISNUMBER(Regressions!N124),ROUND(Regressions!N124, 1), NA())</f>
        <v>#N/A</v>
      </c>
      <c r="N114" s="236" t="e">
        <f>IF(ISNUMBER(Regressions!O124),ROUND(Regressions!O124, 1), NA())</f>
        <v>#N/A</v>
      </c>
      <c r="O114" s="338" t="e">
        <f>IF(ISNUMBER(Regressions!Q124),ROUND(Regressions!Q124, 1), NA())</f>
        <v>#N/A</v>
      </c>
      <c r="P114" s="336" t="e">
        <f>IF(ISNUMBER(Regressions!R124),ROUND(Regressions!R124, 1), NA())</f>
        <v>#N/A</v>
      </c>
      <c r="Q114" s="214" t="e">
        <f>IF(ISNUMBER(Regressions!S124),ROUND(Regressions!S124, 1), NA())</f>
        <v>#N/A</v>
      </c>
      <c r="R114" s="337" t="e">
        <f>IF(ISNUMBER(Regressions!T124),ROUND(Regressions!T124, 1), NA())</f>
        <v>#N/A</v>
      </c>
      <c r="S114" s="236" t="e">
        <f>IF(ISNUMBER(Regressions!U124),ROUND(Regressions!U124, 1), NA())</f>
        <v>#N/A</v>
      </c>
    </row>
    <row xmlns:x14ac="http://schemas.microsoft.com/office/spreadsheetml/2009/9/ac" r="115" x14ac:dyDescent="0.2">
      <c r="A115" s="333" t="str">
        <f>IF(ISBLANK(Regressions!A125), " ", Regressions!A125)</f>
        <v>China</v>
      </c>
      <c r="B115" s="334">
        <f>IF(ISBLANK(Regressions!B125), " ", Regressions!B125)</f>
        <v>2018</v>
      </c>
      <c r="C115" s="339" t="str">
        <f>IF(ISBLANK(Regressions!C125), " ", Regressions!C125)</f>
        <v>Pre-primary</v>
      </c>
      <c r="D115" s="335">
        <f>IF(ISBLANK(Regressions!D125), " ", Regressions!D125)</f>
        <v>55503752</v>
      </c>
      <c r="E115" s="213" t="e">
        <f>IF(ISNUMBER(Regressions!E125),ROUND(Regressions!E125, 1), NA())</f>
        <v>#N/A</v>
      </c>
      <c r="F115" s="336" t="e">
        <f>IF(ISNUMBER(Regressions!F125),ROUND(Regressions!F125, 1), NA())</f>
        <v>#N/A</v>
      </c>
      <c r="G115" s="235" t="e">
        <f>IF(ISNUMBER(Regressions!G125),ROUND(Regressions!G125, 1), NA())</f>
        <v>#N/A</v>
      </c>
      <c r="H115" s="337" t="e">
        <f>IF(ISNUMBER(Regressions!H125),ROUND(Regressions!H125, 1), NA())</f>
        <v>#N/A</v>
      </c>
      <c r="I115" s="236" t="e">
        <f>IF(ISNUMBER(Regressions!I125),ROUND(Regressions!I125, 1), NA())</f>
        <v>#N/A</v>
      </c>
      <c r="J115" s="338" t="e">
        <f>IF(ISNUMBER(Regressions!K125),ROUND(Regressions!K125, 1), NA())</f>
        <v>#N/A</v>
      </c>
      <c r="K115" s="336" t="e">
        <f>IF(ISNUMBER(Regressions!L125),ROUND(Regressions!L125, 1), NA())</f>
        <v>#N/A</v>
      </c>
      <c r="L115" s="237" t="e">
        <f>IF(ISNUMBER(Regressions!M125),ROUND(Regressions!M125, 1), NA())</f>
        <v>#N/A</v>
      </c>
      <c r="M115" s="337" t="e">
        <f>IF(ISNUMBER(Regressions!N125),ROUND(Regressions!N125, 1), NA())</f>
        <v>#N/A</v>
      </c>
      <c r="N115" s="236" t="e">
        <f>IF(ISNUMBER(Regressions!O125),ROUND(Regressions!O125, 1), NA())</f>
        <v>#N/A</v>
      </c>
      <c r="O115" s="338" t="e">
        <f>IF(ISNUMBER(Regressions!Q125),ROUND(Regressions!Q125, 1), NA())</f>
        <v>#N/A</v>
      </c>
      <c r="P115" s="336" t="e">
        <f>IF(ISNUMBER(Regressions!R125),ROUND(Regressions!R125, 1), NA())</f>
        <v>#N/A</v>
      </c>
      <c r="Q115" s="214" t="e">
        <f>IF(ISNUMBER(Regressions!S125),ROUND(Regressions!S125, 1), NA())</f>
        <v>#N/A</v>
      </c>
      <c r="R115" s="337" t="e">
        <f>IF(ISNUMBER(Regressions!T125),ROUND(Regressions!T125, 1), NA())</f>
        <v>#N/A</v>
      </c>
      <c r="S115" s="236" t="e">
        <f>IF(ISNUMBER(Regressions!U125),ROUND(Regressions!U125, 1), NA())</f>
        <v>#N/A</v>
      </c>
    </row>
    <row xmlns:x14ac="http://schemas.microsoft.com/office/spreadsheetml/2009/9/ac" r="116" x14ac:dyDescent="0.2">
      <c r="A116" s="333" t="str">
        <f>IF(ISBLANK(Regressions!A126), " ", Regressions!A126)</f>
        <v>China</v>
      </c>
      <c r="B116" s="334">
        <f>IF(ISBLANK(Regressions!B126), " ", Regressions!B126)</f>
        <v>2019</v>
      </c>
      <c r="C116" s="339" t="str">
        <f>IF(ISBLANK(Regressions!C126), " ", Regressions!C126)</f>
        <v>Pre-primary</v>
      </c>
      <c r="D116" s="335">
        <f>IF(ISBLANK(Regressions!D126), " ", Regressions!D126)</f>
        <v>53780132</v>
      </c>
      <c r="E116" s="213" t="e">
        <f>IF(ISNUMBER(Regressions!E126),ROUND(Regressions!E126, 1), NA())</f>
        <v>#N/A</v>
      </c>
      <c r="F116" s="336" t="e">
        <f>IF(ISNUMBER(Regressions!F126),ROUND(Regressions!F126, 1), NA())</f>
        <v>#N/A</v>
      </c>
      <c r="G116" s="235" t="e">
        <f>IF(ISNUMBER(Regressions!G126),ROUND(Regressions!G126, 1), NA())</f>
        <v>#N/A</v>
      </c>
      <c r="H116" s="337" t="e">
        <f>IF(ISNUMBER(Regressions!H126),ROUND(Regressions!H126, 1), NA())</f>
        <v>#N/A</v>
      </c>
      <c r="I116" s="236" t="e">
        <f>IF(ISNUMBER(Regressions!I126),ROUND(Regressions!I126, 1), NA())</f>
        <v>#N/A</v>
      </c>
      <c r="J116" s="338" t="e">
        <f>IF(ISNUMBER(Regressions!K126),ROUND(Regressions!K126, 1), NA())</f>
        <v>#N/A</v>
      </c>
      <c r="K116" s="336" t="e">
        <f>IF(ISNUMBER(Regressions!L126),ROUND(Regressions!L126, 1), NA())</f>
        <v>#N/A</v>
      </c>
      <c r="L116" s="237" t="e">
        <f>IF(ISNUMBER(Regressions!M126),ROUND(Regressions!M126, 1), NA())</f>
        <v>#N/A</v>
      </c>
      <c r="M116" s="337" t="e">
        <f>IF(ISNUMBER(Regressions!N126),ROUND(Regressions!N126, 1), NA())</f>
        <v>#N/A</v>
      </c>
      <c r="N116" s="236" t="e">
        <f>IF(ISNUMBER(Regressions!O126),ROUND(Regressions!O126, 1), NA())</f>
        <v>#N/A</v>
      </c>
      <c r="O116" s="338" t="e">
        <f>IF(ISNUMBER(Regressions!Q126),ROUND(Regressions!Q126, 1), NA())</f>
        <v>#N/A</v>
      </c>
      <c r="P116" s="336" t="e">
        <f>IF(ISNUMBER(Regressions!R126),ROUND(Regressions!R126, 1), NA())</f>
        <v>#N/A</v>
      </c>
      <c r="Q116" s="214" t="e">
        <f>IF(ISNUMBER(Regressions!S126),ROUND(Regressions!S126, 1), NA())</f>
        <v>#N/A</v>
      </c>
      <c r="R116" s="337" t="e">
        <f>IF(ISNUMBER(Regressions!T126),ROUND(Regressions!T126, 1), NA())</f>
        <v>#N/A</v>
      </c>
      <c r="S116" s="236" t="e">
        <f>IF(ISNUMBER(Regressions!U126),ROUND(Regressions!U126, 1), NA())</f>
        <v>#N/A</v>
      </c>
    </row>
    <row xmlns:x14ac="http://schemas.microsoft.com/office/spreadsheetml/2009/9/ac" r="117" x14ac:dyDescent="0.2">
      <c r="A117" s="333" t="str">
        <f>IF(ISBLANK(Regressions!A127), " ", Regressions!A127)</f>
        <v>China</v>
      </c>
      <c r="B117" s="334">
        <f>IF(ISBLANK(Regressions!B127), " ", Regressions!B127)</f>
        <v>2020</v>
      </c>
      <c r="C117" s="339" t="str">
        <f>IF(ISBLANK(Regressions!C127), " ", Regressions!C127)</f>
        <v>Pre-primary</v>
      </c>
      <c r="D117" s="335">
        <f>IF(ISBLANK(Regressions!D127), " ", Regressions!D127)</f>
        <v>53847520</v>
      </c>
      <c r="E117" s="213" t="e">
        <f>IF(ISNUMBER(Regressions!E127),ROUND(Regressions!E127, 1), NA())</f>
        <v>#N/A</v>
      </c>
      <c r="F117" s="336" t="e">
        <f>IF(ISNUMBER(Regressions!F127),ROUND(Regressions!F127, 1), NA())</f>
        <v>#N/A</v>
      </c>
      <c r="G117" s="235" t="e">
        <f>IF(ISNUMBER(Regressions!G127),ROUND(Regressions!G127, 1), NA())</f>
        <v>#N/A</v>
      </c>
      <c r="H117" s="337" t="e">
        <f>IF(ISNUMBER(Regressions!H127),ROUND(Regressions!H127, 1), NA())</f>
        <v>#N/A</v>
      </c>
      <c r="I117" s="236" t="e">
        <f>IF(ISNUMBER(Regressions!I127),ROUND(Regressions!I127, 1), NA())</f>
        <v>#N/A</v>
      </c>
      <c r="J117" s="338" t="e">
        <f>IF(ISNUMBER(Regressions!K127),ROUND(Regressions!K127, 1), NA())</f>
        <v>#N/A</v>
      </c>
      <c r="K117" s="336" t="e">
        <f>IF(ISNUMBER(Regressions!L127),ROUND(Regressions!L127, 1), NA())</f>
        <v>#N/A</v>
      </c>
      <c r="L117" s="237" t="e">
        <f>IF(ISNUMBER(Regressions!M127),ROUND(Regressions!M127, 1), NA())</f>
        <v>#N/A</v>
      </c>
      <c r="M117" s="337" t="e">
        <f>IF(ISNUMBER(Regressions!N127),ROUND(Regressions!N127, 1), NA())</f>
        <v>#N/A</v>
      </c>
      <c r="N117" s="236" t="e">
        <f>IF(ISNUMBER(Regressions!O127),ROUND(Regressions!O127, 1), NA())</f>
        <v>#N/A</v>
      </c>
      <c r="O117" s="338" t="e">
        <f>IF(ISNUMBER(Regressions!Q127),ROUND(Regressions!Q127, 1), NA())</f>
        <v>#N/A</v>
      </c>
      <c r="P117" s="336" t="e">
        <f>IF(ISNUMBER(Regressions!R127),ROUND(Regressions!R127, 1), NA())</f>
        <v>#N/A</v>
      </c>
      <c r="Q117" s="214" t="e">
        <f>IF(ISNUMBER(Regressions!S127),ROUND(Regressions!S127, 1), NA())</f>
        <v>#N/A</v>
      </c>
      <c r="R117" s="337" t="e">
        <f>IF(ISNUMBER(Regressions!T127),ROUND(Regressions!T127, 1), NA())</f>
        <v>#N/A</v>
      </c>
      <c r="S117" s="236" t="e">
        <f>IF(ISNUMBER(Regressions!U127),ROUND(Regressions!U127, 1), NA())</f>
        <v>#N/A</v>
      </c>
    </row>
    <row xmlns:x14ac="http://schemas.microsoft.com/office/spreadsheetml/2009/9/ac" r="118" x14ac:dyDescent="0.2">
      <c r="A118" s="385" t="str">
        <f>IF(ISBLANK(Regressions!A128), " ", Regressions!A128)</f>
        <v>China</v>
      </c>
      <c r="B118" s="386">
        <f>IF(ISBLANK(Regressions!B128), " ", Regressions!B128)</f>
        <v>2021</v>
      </c>
      <c r="C118" s="387" t="str">
        <f>IF(ISBLANK(Regressions!C128), " ", Regressions!C128)</f>
        <v>Pre-primary</v>
      </c>
      <c r="D118" s="388">
        <f>IF(ISBLANK(Regressions!D128), " ", Regressions!D128)</f>
        <v>53610632</v>
      </c>
      <c r="E118" s="391" t="e">
        <f>IF(ISNUMBER(Regressions!E128),ROUND(Regressions!E128, 1), NA())</f>
        <v>#N/A</v>
      </c>
      <c r="F118" s="389" t="e">
        <f>IF(ISNUMBER(Regressions!F128),ROUND(Regressions!F128, 1), NA())</f>
        <v>#N/A</v>
      </c>
      <c r="G118" s="392" t="e">
        <f>IF(ISNUMBER(Regressions!G128),ROUND(Regressions!G128, 1), NA())</f>
        <v>#N/A</v>
      </c>
      <c r="H118" s="390" t="e">
        <f>IF(ISNUMBER(Regressions!H128),ROUND(Regressions!H128, 1), NA())</f>
        <v>#N/A</v>
      </c>
      <c r="I118" s="393" t="e">
        <f>IF(ISNUMBER(Regressions!I128),ROUND(Regressions!I128, 1), NA())</f>
        <v>#N/A</v>
      </c>
      <c r="J118" s="391" t="e">
        <f>IF(ISNUMBER(Regressions!K128),ROUND(Regressions!K128, 1), NA())</f>
        <v>#N/A</v>
      </c>
      <c r="K118" s="389" t="e">
        <f>IF(ISNUMBER(Regressions!L128),ROUND(Regressions!L128, 1), NA())</f>
        <v>#N/A</v>
      </c>
      <c r="L118" s="394" t="e">
        <f>IF(ISNUMBER(Regressions!M128),ROUND(Regressions!M128, 1), NA())</f>
        <v>#N/A</v>
      </c>
      <c r="M118" s="390" t="e">
        <f>IF(ISNUMBER(Regressions!N128),ROUND(Regressions!N128, 1), NA())</f>
        <v>#N/A</v>
      </c>
      <c r="N118" s="393" t="e">
        <f>IF(ISNUMBER(Regressions!O128),ROUND(Regressions!O128, 1), NA())</f>
        <v>#N/A</v>
      </c>
      <c r="O118" s="391" t="e">
        <f>IF(ISNUMBER(Regressions!Q128),ROUND(Regressions!Q128, 1), NA())</f>
        <v>#N/A</v>
      </c>
      <c r="P118" s="389" t="e">
        <f>IF(ISNUMBER(Regressions!R128),ROUND(Regressions!R128, 1), NA())</f>
        <v>#N/A</v>
      </c>
      <c r="Q118" s="395" t="e">
        <f>IF(ISNUMBER(Regressions!S128),ROUND(Regressions!S128, 1), NA())</f>
        <v>#N/A</v>
      </c>
      <c r="R118" s="390" t="e">
        <f>IF(ISNUMBER(Regressions!T128),ROUND(Regressions!T128, 1), NA())</f>
        <v>#N/A</v>
      </c>
      <c r="S118" s="393" t="e">
        <f>IF(ISNUMBER(Regressions!U128),ROUND(Regressions!U128, 1), NA())</f>
        <v>#N/A</v>
      </c>
      <c r="T118" s="384"/>
      <c r="U118" s="384"/>
      <c r="V118" s="384"/>
      <c r="W118" s="384"/>
      <c r="X118" s="384"/>
      <c r="Y118" s="384"/>
      <c r="Z118" s="384"/>
      <c r="AA118" s="384"/>
      <c r="AB118" s="384"/>
      <c r="AC118" s="384"/>
    </row>
    <row xmlns:x14ac="http://schemas.microsoft.com/office/spreadsheetml/2009/9/ac" r="119" x14ac:dyDescent="0.2">
      <c r="A119" s="333" t="str">
        <f>IF(ISBLANK(Regressions!A129), " ", Regressions!A129)</f>
        <v>China</v>
      </c>
      <c r="B119" s="334">
        <f>IF(ISBLANK(Regressions!B129), " ", Regressions!B129)</f>
        <v>2022</v>
      </c>
      <c r="C119" s="339" t="str">
        <f>IF(ISBLANK(Regressions!C129), " ", Regressions!C129)</f>
        <v>Pre-primary</v>
      </c>
      <c r="D119" s="335">
        <f>IF(ISBLANK(Regressions!D129), " ", Regressions!D129)</f>
        <v>51717668</v>
      </c>
      <c r="E119" s="213" t="e">
        <f>IF(ISNUMBER(Regressions!E129),ROUND(Regressions!E129, 1), NA())</f>
        <v>#N/A</v>
      </c>
      <c r="F119" s="336" t="e">
        <f>IF(ISNUMBER(Regressions!F129),ROUND(Regressions!F129, 1), NA())</f>
        <v>#N/A</v>
      </c>
      <c r="G119" s="235" t="e">
        <f>IF(ISNUMBER(Regressions!G129),ROUND(Regressions!G129, 1), NA())</f>
        <v>#N/A</v>
      </c>
      <c r="H119" s="337" t="e">
        <f>IF(ISNUMBER(Regressions!H129),ROUND(Regressions!H129, 1), NA())</f>
        <v>#N/A</v>
      </c>
      <c r="I119" s="236" t="e">
        <f>IF(ISNUMBER(Regressions!I129),ROUND(Regressions!I129, 1), NA())</f>
        <v>#N/A</v>
      </c>
      <c r="J119" s="338" t="e">
        <f>IF(ISNUMBER(Regressions!K129),ROUND(Regressions!K129, 1), NA())</f>
        <v>#N/A</v>
      </c>
      <c r="K119" s="336" t="e">
        <f>IF(ISNUMBER(Regressions!L129),ROUND(Regressions!L129, 1), NA())</f>
        <v>#N/A</v>
      </c>
      <c r="L119" s="237" t="e">
        <f>IF(ISNUMBER(Regressions!M129),ROUND(Regressions!M129, 1), NA())</f>
        <v>#N/A</v>
      </c>
      <c r="M119" s="337" t="e">
        <f>IF(ISNUMBER(Regressions!N129),ROUND(Regressions!N129, 1), NA())</f>
        <v>#N/A</v>
      </c>
      <c r="N119" s="236" t="e">
        <f>IF(ISNUMBER(Regressions!O129),ROUND(Regressions!O129, 1), NA())</f>
        <v>#N/A</v>
      </c>
      <c r="O119" s="338" t="e">
        <f>IF(ISNUMBER(Regressions!Q129),ROUND(Regressions!Q129, 1), NA())</f>
        <v>#N/A</v>
      </c>
      <c r="P119" s="336" t="e">
        <f>IF(ISNUMBER(Regressions!R129),ROUND(Regressions!R129, 1), NA())</f>
        <v>#N/A</v>
      </c>
      <c r="Q119" s="214" t="e">
        <f>IF(ISNUMBER(Regressions!S129),ROUND(Regressions!S129, 1), NA())</f>
        <v>#N/A</v>
      </c>
      <c r="R119" s="337" t="e">
        <f>IF(ISNUMBER(Regressions!T129),ROUND(Regressions!T129, 1), NA())</f>
        <v>#N/A</v>
      </c>
      <c r="S119" s="236" t="e">
        <f>IF(ISNUMBER(Regressions!U129),ROUND(Regressions!U129, 1), NA())</f>
        <v>#N/A</v>
      </c>
    </row>
    <row xmlns:x14ac="http://schemas.microsoft.com/office/spreadsheetml/2009/9/ac" r="120" x14ac:dyDescent="0.2">
      <c r="A120" s="340" t="str">
        <f>IF(ISBLANK(Regressions!A130), " ", Regressions!A130)</f>
        <v>China</v>
      </c>
      <c r="B120" s="341">
        <f>IF(ISBLANK(Regressions!B130), " ", Regressions!B130)</f>
        <v>2023</v>
      </c>
      <c r="C120" s="342" t="str">
        <f>IF(ISBLANK(Regressions!C130), " ", Regressions!C130)</f>
        <v>Pre-primary</v>
      </c>
      <c r="D120" s="343">
        <f>IF(ISBLANK(Regressions!D130), " ", Regressions!D130)</f>
        <v>48126616</v>
      </c>
      <c r="E120" s="344" t="e">
        <f>IF(ISNUMBER(Regressions!E130),ROUND(Regressions!E130, 1), NA())</f>
        <v>#N/A</v>
      </c>
      <c r="F120" s="345" t="e">
        <f>IF(ISNUMBER(Regressions!F130),ROUND(Regressions!F130, 1), NA())</f>
        <v>#N/A</v>
      </c>
      <c r="G120" s="346" t="e">
        <f>IF(ISNUMBER(Regressions!G130),ROUND(Regressions!G130, 1), NA())</f>
        <v>#N/A</v>
      </c>
      <c r="H120" s="347" t="e">
        <f>IF(ISNUMBER(Regressions!H130),ROUND(Regressions!H130, 1), NA())</f>
        <v>#N/A</v>
      </c>
      <c r="I120" s="348" t="e">
        <f>IF(ISNUMBER(Regressions!I130),ROUND(Regressions!I130, 1), NA())</f>
        <v>#N/A</v>
      </c>
      <c r="J120" s="349" t="e">
        <f>IF(ISNUMBER(Regressions!K130),ROUND(Regressions!K130, 1), NA())</f>
        <v>#N/A</v>
      </c>
      <c r="K120" s="345" t="e">
        <f>IF(ISNUMBER(Regressions!L130),ROUND(Regressions!L130, 1), NA())</f>
        <v>#N/A</v>
      </c>
      <c r="L120" s="350" t="e">
        <f>IF(ISNUMBER(Regressions!M130),ROUND(Regressions!M130, 1), NA())</f>
        <v>#N/A</v>
      </c>
      <c r="M120" s="347" t="e">
        <f>IF(ISNUMBER(Regressions!N130),ROUND(Regressions!N130, 1), NA())</f>
        <v>#N/A</v>
      </c>
      <c r="N120" s="348" t="e">
        <f>IF(ISNUMBER(Regressions!O130),ROUND(Regressions!O130, 1), NA())</f>
        <v>#N/A</v>
      </c>
      <c r="O120" s="349" t="e">
        <f>IF(ISNUMBER(Regressions!Q130),ROUND(Regressions!Q130, 1), NA())</f>
        <v>#N/A</v>
      </c>
      <c r="P120" s="345" t="e">
        <f>IF(ISNUMBER(Regressions!R130),ROUND(Regressions!R130, 1), NA())</f>
        <v>#N/A</v>
      </c>
      <c r="Q120" s="351" t="e">
        <f>IF(ISNUMBER(Regressions!S130),ROUND(Regressions!S130, 1), NA())</f>
        <v>#N/A</v>
      </c>
      <c r="R120" s="347" t="e">
        <f>IF(ISNUMBER(Regressions!T130),ROUND(Regressions!T130, 1), NA())</f>
        <v>#N/A</v>
      </c>
      <c r="S120" s="348" t="e">
        <f>IF(ISNUMBER(Regressions!U130),ROUND(Regressions!U130, 1), NA())</f>
        <v>#N/A</v>
      </c>
    </row>
    <row xmlns:x14ac="http://schemas.microsoft.com/office/spreadsheetml/2009/9/ac" r="121" hidden="true" x14ac:dyDescent="0.2">
      <c r="A121" s="333" t="str">
        <f>IF(ISBLANK(Regressions!A131), " ", Regressions!A131)</f>
        <v>China</v>
      </c>
      <c r="B121" s="334">
        <f>IF(ISBLANK(Regressions!B131), " ", Regressions!B131)</f>
        <v>2024</v>
      </c>
      <c r="C121" s="339" t="str">
        <f>IF(ISBLANK(Regressions!C131), " ", Regressions!C131)</f>
        <v>Pre-primary</v>
      </c>
      <c r="D121" s="335" t="str">
        <f>IF(ISBLANK(Regressions!D131), " ", Regressions!D131)</f>
        <v> </v>
      </c>
      <c r="E121" s="213" t="e">
        <f>IF(ISNUMBER(Regressions!E131),ROUND(Regressions!E131, 1), NA())</f>
        <v>#N/A</v>
      </c>
      <c r="F121" s="336" t="e">
        <f>IF(ISNUMBER(Regressions!F131),ROUND(Regressions!F131, 1), NA())</f>
        <v>#N/A</v>
      </c>
      <c r="G121" s="235" t="e">
        <f>IF(ISNUMBER(Regressions!G131),ROUND(Regressions!G131, 1), NA())</f>
        <v>#N/A</v>
      </c>
      <c r="H121" s="337" t="e">
        <f>IF(ISNUMBER(Regressions!H131),ROUND(Regressions!H131, 1), NA())</f>
        <v>#N/A</v>
      </c>
      <c r="I121" s="236" t="e">
        <f>IF(ISNUMBER(Regressions!I131),ROUND(Regressions!I131, 1), NA())</f>
        <v>#N/A</v>
      </c>
      <c r="J121" s="338" t="e">
        <f>IF(ISNUMBER(Regressions!K131),ROUND(Regressions!K131, 1), NA())</f>
        <v>#N/A</v>
      </c>
      <c r="K121" s="336" t="e">
        <f>IF(ISNUMBER(Regressions!L131),ROUND(Regressions!L131, 1), NA())</f>
        <v>#N/A</v>
      </c>
      <c r="L121" s="237" t="e">
        <f>IF(ISNUMBER(Regressions!M131),ROUND(Regressions!M131, 1), NA())</f>
        <v>#N/A</v>
      </c>
      <c r="M121" s="337" t="e">
        <f>IF(ISNUMBER(Regressions!N131),ROUND(Regressions!N131, 1), NA())</f>
        <v>#N/A</v>
      </c>
      <c r="N121" s="236" t="e">
        <f>IF(ISNUMBER(Regressions!O131),ROUND(Regressions!O131, 1), NA())</f>
        <v>#N/A</v>
      </c>
      <c r="O121" s="338" t="e">
        <f>IF(ISNUMBER(Regressions!Q131),ROUND(Regressions!Q131, 1), NA())</f>
        <v>#N/A</v>
      </c>
      <c r="P121" s="336" t="e">
        <f>IF(ISNUMBER(Regressions!R131),ROUND(Regressions!R131, 1), NA())</f>
        <v>#N/A</v>
      </c>
      <c r="Q121" s="214" t="e">
        <f>IF(ISNUMBER(Regressions!S131),ROUND(Regressions!S131, 1), NA())</f>
        <v>#N/A</v>
      </c>
      <c r="R121" s="337" t="e">
        <f>IF(ISNUMBER(Regressions!T131),ROUND(Regressions!T131, 1), NA())</f>
        <v>#N/A</v>
      </c>
      <c r="S121" s="236" t="e">
        <f>IF(ISNUMBER(Regressions!U131),ROUND(Regressions!U131, 1), NA())</f>
        <v>#N/A</v>
      </c>
    </row>
    <row xmlns:x14ac="http://schemas.microsoft.com/office/spreadsheetml/2009/9/ac" r="122" hidden="true" x14ac:dyDescent="0.2">
      <c r="A122" s="333" t="str">
        <f>IF(ISBLANK(Regressions!A132), " ", Regressions!A132)</f>
        <v>China</v>
      </c>
      <c r="B122" s="334">
        <f>IF(ISBLANK(Regressions!B132), " ", Regressions!B132)</f>
        <v>2025</v>
      </c>
      <c r="C122" s="339" t="str">
        <f>IF(ISBLANK(Regressions!C132), " ", Regressions!C132)</f>
        <v>Pre-primary</v>
      </c>
      <c r="D122" s="335" t="str">
        <f>IF(ISBLANK(Regressions!D132), " ", Regressions!D132)</f>
        <v> </v>
      </c>
      <c r="E122" s="213" t="e">
        <f>IF(ISNUMBER(Regressions!E132),ROUND(Regressions!E132, 1), NA())</f>
        <v>#N/A</v>
      </c>
      <c r="F122" s="336" t="e">
        <f>IF(ISNUMBER(Regressions!F132),ROUND(Regressions!F132, 1), NA())</f>
        <v>#N/A</v>
      </c>
      <c r="G122" s="235" t="e">
        <f>IF(ISNUMBER(Regressions!G132),ROUND(Regressions!G132, 1), NA())</f>
        <v>#N/A</v>
      </c>
      <c r="H122" s="337" t="e">
        <f>IF(ISNUMBER(Regressions!H132),ROUND(Regressions!H132, 1), NA())</f>
        <v>#N/A</v>
      </c>
      <c r="I122" s="236" t="e">
        <f>IF(ISNUMBER(Regressions!I132),ROUND(Regressions!I132, 1), NA())</f>
        <v>#N/A</v>
      </c>
      <c r="J122" s="338" t="e">
        <f>IF(ISNUMBER(Regressions!K132),ROUND(Regressions!K132, 1), NA())</f>
        <v>#N/A</v>
      </c>
      <c r="K122" s="336" t="e">
        <f>IF(ISNUMBER(Regressions!L132),ROUND(Regressions!L132, 1), NA())</f>
        <v>#N/A</v>
      </c>
      <c r="L122" s="237" t="e">
        <f>IF(ISNUMBER(Regressions!M132),ROUND(Regressions!M132, 1), NA())</f>
        <v>#N/A</v>
      </c>
      <c r="M122" s="337" t="e">
        <f>IF(ISNUMBER(Regressions!N132),ROUND(Regressions!N132, 1), NA())</f>
        <v>#N/A</v>
      </c>
      <c r="N122" s="236" t="e">
        <f>IF(ISNUMBER(Regressions!O132),ROUND(Regressions!O132, 1), NA())</f>
        <v>#N/A</v>
      </c>
      <c r="O122" s="338" t="e">
        <f>IF(ISNUMBER(Regressions!Q132),ROUND(Regressions!Q132, 1), NA())</f>
        <v>#N/A</v>
      </c>
      <c r="P122" s="336" t="e">
        <f>IF(ISNUMBER(Regressions!R132),ROUND(Regressions!R132, 1), NA())</f>
        <v>#N/A</v>
      </c>
      <c r="Q122" s="214" t="e">
        <f>IF(ISNUMBER(Regressions!S132),ROUND(Regressions!S132, 1), NA())</f>
        <v>#N/A</v>
      </c>
      <c r="R122" s="337" t="e">
        <f>IF(ISNUMBER(Regressions!T132),ROUND(Regressions!T132, 1), NA())</f>
        <v>#N/A</v>
      </c>
      <c r="S122" s="236" t="e">
        <f>IF(ISNUMBER(Regressions!U132),ROUND(Regressions!U132, 1), NA())</f>
        <v>#N/A</v>
      </c>
    </row>
    <row xmlns:x14ac="http://schemas.microsoft.com/office/spreadsheetml/2009/9/ac" r="123" hidden="true" x14ac:dyDescent="0.2">
      <c r="A123" s="333" t="str">
        <f>IF(ISBLANK(Regressions!A133), " ", Regressions!A133)</f>
        <v>China</v>
      </c>
      <c r="B123" s="334">
        <f>IF(ISBLANK(Regressions!B133), " ", Regressions!B133)</f>
        <v>2026</v>
      </c>
      <c r="C123" s="339" t="str">
        <f>IF(ISBLANK(Regressions!C133), " ", Regressions!C133)</f>
        <v>Pre-primary</v>
      </c>
      <c r="D123" s="335" t="str">
        <f>IF(ISBLANK(Regressions!D133), " ", Regressions!D133)</f>
        <v> </v>
      </c>
      <c r="E123" s="213" t="e">
        <f>IF(ISNUMBER(Regressions!E133),ROUND(Regressions!E133, 1), NA())</f>
        <v>#N/A</v>
      </c>
      <c r="F123" s="336" t="e">
        <f>IF(ISNUMBER(Regressions!F133),ROUND(Regressions!F133, 1), NA())</f>
        <v>#N/A</v>
      </c>
      <c r="G123" s="235" t="e">
        <f>IF(ISNUMBER(Regressions!G133),ROUND(Regressions!G133, 1), NA())</f>
        <v>#N/A</v>
      </c>
      <c r="H123" s="337" t="e">
        <f>IF(ISNUMBER(Regressions!H133),ROUND(Regressions!H133, 1), NA())</f>
        <v>#N/A</v>
      </c>
      <c r="I123" s="236" t="e">
        <f>IF(ISNUMBER(Regressions!I133),ROUND(Regressions!I133, 1), NA())</f>
        <v>#N/A</v>
      </c>
      <c r="J123" s="338" t="e">
        <f>IF(ISNUMBER(Regressions!K133),ROUND(Regressions!K133, 1), NA())</f>
        <v>#N/A</v>
      </c>
      <c r="K123" s="336" t="e">
        <f>IF(ISNUMBER(Regressions!L133),ROUND(Regressions!L133, 1), NA())</f>
        <v>#N/A</v>
      </c>
      <c r="L123" s="237" t="e">
        <f>IF(ISNUMBER(Regressions!M133),ROUND(Regressions!M133, 1), NA())</f>
        <v>#N/A</v>
      </c>
      <c r="M123" s="337" t="e">
        <f>IF(ISNUMBER(Regressions!N133),ROUND(Regressions!N133, 1), NA())</f>
        <v>#N/A</v>
      </c>
      <c r="N123" s="236" t="e">
        <f>IF(ISNUMBER(Regressions!O133),ROUND(Regressions!O133, 1), NA())</f>
        <v>#N/A</v>
      </c>
      <c r="O123" s="338" t="e">
        <f>IF(ISNUMBER(Regressions!Q133),ROUND(Regressions!Q133, 1), NA())</f>
        <v>#N/A</v>
      </c>
      <c r="P123" s="336" t="e">
        <f>IF(ISNUMBER(Regressions!R133),ROUND(Regressions!R133, 1), NA())</f>
        <v>#N/A</v>
      </c>
      <c r="Q123" s="214" t="e">
        <f>IF(ISNUMBER(Regressions!S133),ROUND(Regressions!S133, 1), NA())</f>
        <v>#N/A</v>
      </c>
      <c r="R123" s="337" t="e">
        <f>IF(ISNUMBER(Regressions!T133),ROUND(Regressions!T133, 1), NA())</f>
        <v>#N/A</v>
      </c>
      <c r="S123" s="236" t="e">
        <f>IF(ISNUMBER(Regressions!U133),ROUND(Regressions!U133, 1), NA())</f>
        <v>#N/A</v>
      </c>
    </row>
    <row xmlns:x14ac="http://schemas.microsoft.com/office/spreadsheetml/2009/9/ac" r="124" hidden="true" x14ac:dyDescent="0.2">
      <c r="A124" s="333" t="str">
        <f>IF(ISBLANK(Regressions!A134), " ", Regressions!A134)</f>
        <v>China</v>
      </c>
      <c r="B124" s="334">
        <f>IF(ISBLANK(Regressions!B134), " ", Regressions!B134)</f>
        <v>2027</v>
      </c>
      <c r="C124" s="339" t="str">
        <f>IF(ISBLANK(Regressions!C134), " ", Regressions!C134)</f>
        <v>Pre-primary</v>
      </c>
      <c r="D124" s="335" t="str">
        <f>IF(ISBLANK(Regressions!D134), " ", Regressions!D134)</f>
        <v> </v>
      </c>
      <c r="E124" s="213" t="e">
        <f>IF(ISNUMBER(Regressions!E134),ROUND(Regressions!E134, 1), NA())</f>
        <v>#N/A</v>
      </c>
      <c r="F124" s="336" t="e">
        <f>IF(ISNUMBER(Regressions!F134),ROUND(Regressions!F134, 1), NA())</f>
        <v>#N/A</v>
      </c>
      <c r="G124" s="235" t="e">
        <f>IF(ISNUMBER(Regressions!G134),ROUND(Regressions!G134, 1), NA())</f>
        <v>#N/A</v>
      </c>
      <c r="H124" s="337" t="e">
        <f>IF(ISNUMBER(Regressions!H134),ROUND(Regressions!H134, 1), NA())</f>
        <v>#N/A</v>
      </c>
      <c r="I124" s="236" t="e">
        <f>IF(ISNUMBER(Regressions!I134),ROUND(Regressions!I134, 1), NA())</f>
        <v>#N/A</v>
      </c>
      <c r="J124" s="338" t="e">
        <f>IF(ISNUMBER(Regressions!K134),ROUND(Regressions!K134, 1), NA())</f>
        <v>#N/A</v>
      </c>
      <c r="K124" s="336" t="e">
        <f>IF(ISNUMBER(Regressions!L134),ROUND(Regressions!L134, 1), NA())</f>
        <v>#N/A</v>
      </c>
      <c r="L124" s="237" t="e">
        <f>IF(ISNUMBER(Regressions!M134),ROUND(Regressions!M134, 1), NA())</f>
        <v>#N/A</v>
      </c>
      <c r="M124" s="337" t="e">
        <f>IF(ISNUMBER(Regressions!N134),ROUND(Regressions!N134, 1), NA())</f>
        <v>#N/A</v>
      </c>
      <c r="N124" s="236" t="e">
        <f>IF(ISNUMBER(Regressions!O134),ROUND(Regressions!O134, 1), NA())</f>
        <v>#N/A</v>
      </c>
      <c r="O124" s="338" t="e">
        <f>IF(ISNUMBER(Regressions!Q134),ROUND(Regressions!Q134, 1), NA())</f>
        <v>#N/A</v>
      </c>
      <c r="P124" s="336" t="e">
        <f>IF(ISNUMBER(Regressions!R134),ROUND(Regressions!R134, 1), NA())</f>
        <v>#N/A</v>
      </c>
      <c r="Q124" s="214" t="e">
        <f>IF(ISNUMBER(Regressions!S134),ROUND(Regressions!S134, 1), NA())</f>
        <v>#N/A</v>
      </c>
      <c r="R124" s="337" t="e">
        <f>IF(ISNUMBER(Regressions!T134),ROUND(Regressions!T134, 1), NA())</f>
        <v>#N/A</v>
      </c>
      <c r="S124" s="236" t="e">
        <f>IF(ISNUMBER(Regressions!U134),ROUND(Regressions!U134, 1), NA())</f>
        <v>#N/A</v>
      </c>
    </row>
    <row xmlns:x14ac="http://schemas.microsoft.com/office/spreadsheetml/2009/9/ac" r="125" hidden="true" x14ac:dyDescent="0.2">
      <c r="A125" s="333" t="str">
        <f>IF(ISBLANK(Regressions!A135), " ", Regressions!A135)</f>
        <v>China</v>
      </c>
      <c r="B125" s="334">
        <f>IF(ISBLANK(Regressions!B135), " ", Regressions!B135)</f>
        <v>2028</v>
      </c>
      <c r="C125" s="339" t="str">
        <f>IF(ISBLANK(Regressions!C135), " ", Regressions!C135)</f>
        <v>Pre-primary</v>
      </c>
      <c r="D125" s="335" t="str">
        <f>IF(ISBLANK(Regressions!D135), " ", Regressions!D135)</f>
        <v> </v>
      </c>
      <c r="E125" s="213" t="e">
        <f>IF(ISNUMBER(Regressions!E135),ROUND(Regressions!E135, 1), NA())</f>
        <v>#N/A</v>
      </c>
      <c r="F125" s="336" t="e">
        <f>IF(ISNUMBER(Regressions!F135),ROUND(Regressions!F135, 1), NA())</f>
        <v>#N/A</v>
      </c>
      <c r="G125" s="235" t="e">
        <f>IF(ISNUMBER(Regressions!G135),ROUND(Regressions!G135, 1), NA())</f>
        <v>#N/A</v>
      </c>
      <c r="H125" s="337" t="e">
        <f>IF(ISNUMBER(Regressions!H135),ROUND(Regressions!H135, 1), NA())</f>
        <v>#N/A</v>
      </c>
      <c r="I125" s="236" t="e">
        <f>IF(ISNUMBER(Regressions!I135),ROUND(Regressions!I135, 1), NA())</f>
        <v>#N/A</v>
      </c>
      <c r="J125" s="338" t="e">
        <f>IF(ISNUMBER(Regressions!K135),ROUND(Regressions!K135, 1), NA())</f>
        <v>#N/A</v>
      </c>
      <c r="K125" s="336" t="e">
        <f>IF(ISNUMBER(Regressions!L135),ROUND(Regressions!L135, 1), NA())</f>
        <v>#N/A</v>
      </c>
      <c r="L125" s="237" t="e">
        <f>IF(ISNUMBER(Regressions!M135),ROUND(Regressions!M135, 1), NA())</f>
        <v>#N/A</v>
      </c>
      <c r="M125" s="337" t="e">
        <f>IF(ISNUMBER(Regressions!N135),ROUND(Regressions!N135, 1), NA())</f>
        <v>#N/A</v>
      </c>
      <c r="N125" s="236" t="e">
        <f>IF(ISNUMBER(Regressions!O135),ROUND(Regressions!O135, 1), NA())</f>
        <v>#N/A</v>
      </c>
      <c r="O125" s="338" t="e">
        <f>IF(ISNUMBER(Regressions!Q135),ROUND(Regressions!Q135, 1), NA())</f>
        <v>#N/A</v>
      </c>
      <c r="P125" s="336" t="e">
        <f>IF(ISNUMBER(Regressions!R135),ROUND(Regressions!R135, 1), NA())</f>
        <v>#N/A</v>
      </c>
      <c r="Q125" s="214" t="e">
        <f>IF(ISNUMBER(Regressions!S135),ROUND(Regressions!S135, 1), NA())</f>
        <v>#N/A</v>
      </c>
      <c r="R125" s="337" t="e">
        <f>IF(ISNUMBER(Regressions!T135),ROUND(Regressions!T135, 1), NA())</f>
        <v>#N/A</v>
      </c>
      <c r="S125" s="236" t="e">
        <f>IF(ISNUMBER(Regressions!U135),ROUND(Regressions!U135, 1), NA())</f>
        <v>#N/A</v>
      </c>
    </row>
    <row xmlns:x14ac="http://schemas.microsoft.com/office/spreadsheetml/2009/9/ac" r="126" hidden="true" x14ac:dyDescent="0.2">
      <c r="A126" s="333" t="str">
        <f>IF(ISBLANK(Regressions!A136), " ", Regressions!A136)</f>
        <v>China</v>
      </c>
      <c r="B126" s="334">
        <f>IF(ISBLANK(Regressions!B136), " ", Regressions!B136)</f>
        <v>2029</v>
      </c>
      <c r="C126" s="339" t="str">
        <f>IF(ISBLANK(Regressions!C136), " ", Regressions!C136)</f>
        <v>Pre-primary</v>
      </c>
      <c r="D126" s="335" t="str">
        <f>IF(ISBLANK(Regressions!D136), " ", Regressions!D136)</f>
        <v> </v>
      </c>
      <c r="E126" s="213" t="e">
        <f>IF(ISNUMBER(Regressions!E136),ROUND(Regressions!E136, 1), NA())</f>
        <v>#N/A</v>
      </c>
      <c r="F126" s="336" t="e">
        <f>IF(ISNUMBER(Regressions!F136),ROUND(Regressions!F136, 1), NA())</f>
        <v>#N/A</v>
      </c>
      <c r="G126" s="235" t="e">
        <f>IF(ISNUMBER(Regressions!G136),ROUND(Regressions!G136, 1), NA())</f>
        <v>#N/A</v>
      </c>
      <c r="H126" s="337" t="e">
        <f>IF(ISNUMBER(Regressions!H136),ROUND(Regressions!H136, 1), NA())</f>
        <v>#N/A</v>
      </c>
      <c r="I126" s="236" t="e">
        <f>IF(ISNUMBER(Regressions!I136),ROUND(Regressions!I136, 1), NA())</f>
        <v>#N/A</v>
      </c>
      <c r="J126" s="338" t="e">
        <f>IF(ISNUMBER(Regressions!K136),ROUND(Regressions!K136, 1), NA())</f>
        <v>#N/A</v>
      </c>
      <c r="K126" s="336" t="e">
        <f>IF(ISNUMBER(Regressions!L136),ROUND(Regressions!L136, 1), NA())</f>
        <v>#N/A</v>
      </c>
      <c r="L126" s="237" t="e">
        <f>IF(ISNUMBER(Regressions!M136),ROUND(Regressions!M136, 1), NA())</f>
        <v>#N/A</v>
      </c>
      <c r="M126" s="337" t="e">
        <f>IF(ISNUMBER(Regressions!N136),ROUND(Regressions!N136, 1), NA())</f>
        <v>#N/A</v>
      </c>
      <c r="N126" s="236" t="e">
        <f>IF(ISNUMBER(Regressions!O136),ROUND(Regressions!O136, 1), NA())</f>
        <v>#N/A</v>
      </c>
      <c r="O126" s="338" t="e">
        <f>IF(ISNUMBER(Regressions!Q136),ROUND(Regressions!Q136, 1), NA())</f>
        <v>#N/A</v>
      </c>
      <c r="P126" s="336" t="e">
        <f>IF(ISNUMBER(Regressions!R136),ROUND(Regressions!R136, 1), NA())</f>
        <v>#N/A</v>
      </c>
      <c r="Q126" s="214" t="e">
        <f>IF(ISNUMBER(Regressions!S136),ROUND(Regressions!S136, 1), NA())</f>
        <v>#N/A</v>
      </c>
      <c r="R126" s="337" t="e">
        <f>IF(ISNUMBER(Regressions!T136),ROUND(Regressions!T136, 1), NA())</f>
        <v>#N/A</v>
      </c>
      <c r="S126" s="236" t="e">
        <f>IF(ISNUMBER(Regressions!U136),ROUND(Regressions!U136, 1), NA())</f>
        <v>#N/A</v>
      </c>
    </row>
    <row xmlns:x14ac="http://schemas.microsoft.com/office/spreadsheetml/2009/9/ac" r="127" hidden="true" x14ac:dyDescent="0.2">
      <c r="A127" s="333" t="str">
        <f>IF(ISBLANK(Regressions!A137), " ", Regressions!A137)</f>
        <v>China</v>
      </c>
      <c r="B127" s="334">
        <f>IF(ISBLANK(Regressions!B137), " ", Regressions!B137)</f>
        <v>2030</v>
      </c>
      <c r="C127" s="339" t="str">
        <f>IF(ISBLANK(Regressions!C137), " ", Regressions!C137)</f>
        <v>Pre-primary</v>
      </c>
      <c r="D127" s="335" t="str">
        <f>IF(ISBLANK(Regressions!D137), " ", Regressions!D137)</f>
        <v> </v>
      </c>
      <c r="E127" s="213" t="e">
        <f>IF(ISNUMBER(Regressions!E137),ROUND(Regressions!E137, 1), NA())</f>
        <v>#N/A</v>
      </c>
      <c r="F127" s="336" t="e">
        <f>IF(ISNUMBER(Regressions!F137),ROUND(Regressions!F137, 1), NA())</f>
        <v>#N/A</v>
      </c>
      <c r="G127" s="235" t="e">
        <f>IF(ISNUMBER(Regressions!G137),ROUND(Regressions!G137, 1), NA())</f>
        <v>#N/A</v>
      </c>
      <c r="H127" s="337" t="e">
        <f>IF(ISNUMBER(Regressions!H137),ROUND(Regressions!H137, 1), NA())</f>
        <v>#N/A</v>
      </c>
      <c r="I127" s="236" t="e">
        <f>IF(ISNUMBER(Regressions!I137),ROUND(Regressions!I137, 1), NA())</f>
        <v>#N/A</v>
      </c>
      <c r="J127" s="338" t="e">
        <f>IF(ISNUMBER(Regressions!K137),ROUND(Regressions!K137, 1), NA())</f>
        <v>#N/A</v>
      </c>
      <c r="K127" s="336" t="e">
        <f>IF(ISNUMBER(Regressions!L137),ROUND(Regressions!L137, 1), NA())</f>
        <v>#N/A</v>
      </c>
      <c r="L127" s="237" t="e">
        <f>IF(ISNUMBER(Regressions!M137),ROUND(Regressions!M137, 1), NA())</f>
        <v>#N/A</v>
      </c>
      <c r="M127" s="337" t="e">
        <f>IF(ISNUMBER(Regressions!N137),ROUND(Regressions!N137, 1), NA())</f>
        <v>#N/A</v>
      </c>
      <c r="N127" s="236" t="e">
        <f>IF(ISNUMBER(Regressions!O137),ROUND(Regressions!O137, 1), NA())</f>
        <v>#N/A</v>
      </c>
      <c r="O127" s="338" t="e">
        <f>IF(ISNUMBER(Regressions!Q137),ROUND(Regressions!Q137, 1), NA())</f>
        <v>#N/A</v>
      </c>
      <c r="P127" s="336" t="e">
        <f>IF(ISNUMBER(Regressions!R137),ROUND(Regressions!R137, 1), NA())</f>
        <v>#N/A</v>
      </c>
      <c r="Q127" s="214" t="e">
        <f>IF(ISNUMBER(Regressions!S137),ROUND(Regressions!S137, 1), NA())</f>
        <v>#N/A</v>
      </c>
      <c r="R127" s="337" t="e">
        <f>IF(ISNUMBER(Regressions!T137),ROUND(Regressions!T137, 1), NA())</f>
        <v>#N/A</v>
      </c>
      <c r="S127" s="236" t="e">
        <f>IF(ISNUMBER(Regressions!U137),ROUND(Regressions!U137, 1), NA())</f>
        <v>#N/A</v>
      </c>
    </row>
    <row xmlns:x14ac="http://schemas.microsoft.com/office/spreadsheetml/2009/9/ac" r="128" x14ac:dyDescent="0.2">
      <c r="A128" s="333" t="str">
        <f>IF(ISBLANK(Regressions!A138), " ", Regressions!A138)</f>
        <v>China</v>
      </c>
      <c r="B128" s="334">
        <f>IF(ISBLANK(Regressions!B138), " ", Regressions!B138)</f>
        <v>2000</v>
      </c>
      <c r="C128" s="339" t="str">
        <f>IF(ISBLANK(Regressions!C138), " ", Regressions!C138)</f>
        <v>Primary</v>
      </c>
      <c r="D128" s="335">
        <f>IF(ISBLANK(Regressions!D138), " ", Regressions!D138)</f>
        <v>118054352</v>
      </c>
      <c r="E128" s="213" t="e">
        <f>IF(ISNUMBER(Regressions!E138),ROUND(Regressions!E138, 1), NA())</f>
        <v>#N/A</v>
      </c>
      <c r="F128" s="336" t="e">
        <f>IF(ISNUMBER(Regressions!F138),ROUND(Regressions!F138, 1), NA())</f>
        <v>#N/A</v>
      </c>
      <c r="G128" s="235" t="e">
        <f>IF(ISNUMBER(Regressions!G138),ROUND(Regressions!G138, 1), NA())</f>
        <v>#N/A</v>
      </c>
      <c r="H128" s="337" t="e">
        <f>IF(ISNUMBER(Regressions!H138),ROUND(Regressions!H138, 1), NA())</f>
        <v>#N/A</v>
      </c>
      <c r="I128" s="236" t="e">
        <f>IF(ISNUMBER(Regressions!I138),ROUND(Regressions!I138, 1), NA())</f>
        <v>#N/A</v>
      </c>
      <c r="J128" s="338" t="e">
        <f>IF(ISNUMBER(Regressions!K138),ROUND(Regressions!K138, 1), NA())</f>
        <v>#N/A</v>
      </c>
      <c r="K128" s="336" t="e">
        <f>IF(ISNUMBER(Regressions!L138),ROUND(Regressions!L138, 1), NA())</f>
        <v>#N/A</v>
      </c>
      <c r="L128" s="237" t="e">
        <f>IF(ISNUMBER(Regressions!M138),ROUND(Regressions!M138, 1), NA())</f>
        <v>#N/A</v>
      </c>
      <c r="M128" s="337" t="e">
        <f>IF(ISNUMBER(Regressions!N138),ROUND(Regressions!N138, 1), NA())</f>
        <v>#N/A</v>
      </c>
      <c r="N128" s="236" t="e">
        <f>IF(ISNUMBER(Regressions!O138),ROUND(Regressions!O138, 1), NA())</f>
        <v>#N/A</v>
      </c>
      <c r="O128" s="338" t="e">
        <f>IF(ISNUMBER(Regressions!Q138),ROUND(Regressions!Q138, 1), NA())</f>
        <v>#N/A</v>
      </c>
      <c r="P128" s="336" t="e">
        <f>IF(ISNUMBER(Regressions!R138),ROUND(Regressions!R138, 1), NA())</f>
        <v>#N/A</v>
      </c>
      <c r="Q128" s="214" t="e">
        <f>IF(ISNUMBER(Regressions!S138),ROUND(Regressions!S138, 1), NA())</f>
        <v>#N/A</v>
      </c>
      <c r="R128" s="337" t="e">
        <f>IF(ISNUMBER(Regressions!T138),ROUND(Regressions!T138, 1), NA())</f>
        <v>#N/A</v>
      </c>
      <c r="S128" s="236" t="e">
        <f>IF(ISNUMBER(Regressions!U138),ROUND(Regressions!U138, 1), NA())</f>
        <v>#N/A</v>
      </c>
    </row>
    <row xmlns:x14ac="http://schemas.microsoft.com/office/spreadsheetml/2009/9/ac" r="129" x14ac:dyDescent="0.2">
      <c r="A129" s="333" t="str">
        <f>IF(ISBLANK(Regressions!A139), " ", Regressions!A139)</f>
        <v>China</v>
      </c>
      <c r="B129" s="334">
        <f>IF(ISBLANK(Regressions!B139), " ", Regressions!B139)</f>
        <v>2001</v>
      </c>
      <c r="C129" s="339" t="str">
        <f>IF(ISBLANK(Regressions!C139), " ", Regressions!C139)</f>
        <v>Primary</v>
      </c>
      <c r="D129" s="335">
        <f>IF(ISBLANK(Regressions!D139), " ", Regressions!D139)</f>
        <v>112270480</v>
      </c>
      <c r="E129" s="213" t="e">
        <f>IF(ISNUMBER(Regressions!E139),ROUND(Regressions!E139, 1), NA())</f>
        <v>#N/A</v>
      </c>
      <c r="F129" s="336" t="e">
        <f>IF(ISNUMBER(Regressions!F139),ROUND(Regressions!F139, 1), NA())</f>
        <v>#N/A</v>
      </c>
      <c r="G129" s="235" t="e">
        <f>IF(ISNUMBER(Regressions!G139),ROUND(Regressions!G139, 1), NA())</f>
        <v>#N/A</v>
      </c>
      <c r="H129" s="337" t="e">
        <f>IF(ISNUMBER(Regressions!H139),ROUND(Regressions!H139, 1), NA())</f>
        <v>#N/A</v>
      </c>
      <c r="I129" s="236" t="e">
        <f>IF(ISNUMBER(Regressions!I139),ROUND(Regressions!I139, 1), NA())</f>
        <v>#N/A</v>
      </c>
      <c r="J129" s="338" t="e">
        <f>IF(ISNUMBER(Regressions!K139),ROUND(Regressions!K139, 1), NA())</f>
        <v>#N/A</v>
      </c>
      <c r="K129" s="336" t="e">
        <f>IF(ISNUMBER(Regressions!L139),ROUND(Regressions!L139, 1), NA())</f>
        <v>#N/A</v>
      </c>
      <c r="L129" s="237" t="e">
        <f>IF(ISNUMBER(Regressions!M139),ROUND(Regressions!M139, 1), NA())</f>
        <v>#N/A</v>
      </c>
      <c r="M129" s="337" t="e">
        <f>IF(ISNUMBER(Regressions!N139),ROUND(Regressions!N139, 1), NA())</f>
        <v>#N/A</v>
      </c>
      <c r="N129" s="236" t="e">
        <f>IF(ISNUMBER(Regressions!O139),ROUND(Regressions!O139, 1), NA())</f>
        <v>#N/A</v>
      </c>
      <c r="O129" s="338" t="e">
        <f>IF(ISNUMBER(Regressions!Q139),ROUND(Regressions!Q139, 1), NA())</f>
        <v>#N/A</v>
      </c>
      <c r="P129" s="336" t="e">
        <f>IF(ISNUMBER(Regressions!R139),ROUND(Regressions!R139, 1), NA())</f>
        <v>#N/A</v>
      </c>
      <c r="Q129" s="214" t="e">
        <f>IF(ISNUMBER(Regressions!S139),ROUND(Regressions!S139, 1), NA())</f>
        <v>#N/A</v>
      </c>
      <c r="R129" s="337" t="e">
        <f>IF(ISNUMBER(Regressions!T139),ROUND(Regressions!T139, 1), NA())</f>
        <v>#N/A</v>
      </c>
      <c r="S129" s="236" t="e">
        <f>IF(ISNUMBER(Regressions!U139),ROUND(Regressions!U139, 1), NA())</f>
        <v>#N/A</v>
      </c>
    </row>
    <row xmlns:x14ac="http://schemas.microsoft.com/office/spreadsheetml/2009/9/ac" r="130" x14ac:dyDescent="0.2">
      <c r="A130" s="333" t="str">
        <f>IF(ISBLANK(Regressions!A140), " ", Regressions!A140)</f>
        <v>China</v>
      </c>
      <c r="B130" s="334">
        <f>IF(ISBLANK(Regressions!B140), " ", Regressions!B140)</f>
        <v>2002</v>
      </c>
      <c r="C130" s="339" t="str">
        <f>IF(ISBLANK(Regressions!C140), " ", Regressions!C140)</f>
        <v>Primary</v>
      </c>
      <c r="D130" s="335">
        <f>IF(ISBLANK(Regressions!D140), " ", Regressions!D140)</f>
        <v>105085856</v>
      </c>
      <c r="E130" s="213" t="e">
        <f>IF(ISNUMBER(Regressions!E140),ROUND(Regressions!E140, 1), NA())</f>
        <v>#N/A</v>
      </c>
      <c r="F130" s="336" t="e">
        <f>IF(ISNUMBER(Regressions!F140),ROUND(Regressions!F140, 1), NA())</f>
        <v>#N/A</v>
      </c>
      <c r="G130" s="235" t="e">
        <f>IF(ISNUMBER(Regressions!G140),ROUND(Regressions!G140, 1), NA())</f>
        <v>#N/A</v>
      </c>
      <c r="H130" s="337" t="e">
        <f>IF(ISNUMBER(Regressions!H140),ROUND(Regressions!H140, 1), NA())</f>
        <v>#N/A</v>
      </c>
      <c r="I130" s="236" t="e">
        <f>IF(ISNUMBER(Regressions!I140),ROUND(Regressions!I140, 1), NA())</f>
        <v>#N/A</v>
      </c>
      <c r="J130" s="338" t="e">
        <f>IF(ISNUMBER(Regressions!K140),ROUND(Regressions!K140, 1), NA())</f>
        <v>#N/A</v>
      </c>
      <c r="K130" s="336" t="e">
        <f>IF(ISNUMBER(Regressions!L140),ROUND(Regressions!L140, 1), NA())</f>
        <v>#N/A</v>
      </c>
      <c r="L130" s="237" t="e">
        <f>IF(ISNUMBER(Regressions!M140),ROUND(Regressions!M140, 1), NA())</f>
        <v>#N/A</v>
      </c>
      <c r="M130" s="337" t="e">
        <f>IF(ISNUMBER(Regressions!N140),ROUND(Regressions!N140, 1), NA())</f>
        <v>#N/A</v>
      </c>
      <c r="N130" s="236" t="e">
        <f>IF(ISNUMBER(Regressions!O140),ROUND(Regressions!O140, 1), NA())</f>
        <v>#N/A</v>
      </c>
      <c r="O130" s="338" t="e">
        <f>IF(ISNUMBER(Regressions!Q140),ROUND(Regressions!Q140, 1), NA())</f>
        <v>#N/A</v>
      </c>
      <c r="P130" s="336" t="e">
        <f>IF(ISNUMBER(Regressions!R140),ROUND(Regressions!R140, 1), NA())</f>
        <v>#N/A</v>
      </c>
      <c r="Q130" s="214" t="e">
        <f>IF(ISNUMBER(Regressions!S140),ROUND(Regressions!S140, 1), NA())</f>
        <v>#N/A</v>
      </c>
      <c r="R130" s="337" t="e">
        <f>IF(ISNUMBER(Regressions!T140),ROUND(Regressions!T140, 1), NA())</f>
        <v>#N/A</v>
      </c>
      <c r="S130" s="236" t="e">
        <f>IF(ISNUMBER(Regressions!U140),ROUND(Regressions!U140, 1), NA())</f>
        <v>#N/A</v>
      </c>
    </row>
    <row xmlns:x14ac="http://schemas.microsoft.com/office/spreadsheetml/2009/9/ac" r="131" x14ac:dyDescent="0.2">
      <c r="A131" s="333" t="str">
        <f>IF(ISBLANK(Regressions!A141), " ", Regressions!A141)</f>
        <v>China</v>
      </c>
      <c r="B131" s="334">
        <f>IF(ISBLANK(Regressions!B141), " ", Regressions!B141)</f>
        <v>2003</v>
      </c>
      <c r="C131" s="339" t="str">
        <f>IF(ISBLANK(Regressions!C141), " ", Regressions!C141)</f>
        <v>Primary</v>
      </c>
      <c r="D131" s="335">
        <f>IF(ISBLANK(Regressions!D141), " ", Regressions!D141)</f>
        <v>96441136</v>
      </c>
      <c r="E131" s="213" t="e">
        <f>IF(ISNUMBER(Regressions!E141),ROUND(Regressions!E141, 1), NA())</f>
        <v>#N/A</v>
      </c>
      <c r="F131" s="336" t="e">
        <f>IF(ISNUMBER(Regressions!F141),ROUND(Regressions!F141, 1), NA())</f>
        <v>#N/A</v>
      </c>
      <c r="G131" s="235" t="e">
        <f>IF(ISNUMBER(Regressions!G141),ROUND(Regressions!G141, 1), NA())</f>
        <v>#N/A</v>
      </c>
      <c r="H131" s="337" t="e">
        <f>IF(ISNUMBER(Regressions!H141),ROUND(Regressions!H141, 1), NA())</f>
        <v>#N/A</v>
      </c>
      <c r="I131" s="236" t="e">
        <f>IF(ISNUMBER(Regressions!I141),ROUND(Regressions!I141, 1), NA())</f>
        <v>#N/A</v>
      </c>
      <c r="J131" s="338" t="e">
        <f>IF(ISNUMBER(Regressions!K141),ROUND(Regressions!K141, 1), NA())</f>
        <v>#N/A</v>
      </c>
      <c r="K131" s="336" t="e">
        <f>IF(ISNUMBER(Regressions!L141),ROUND(Regressions!L141, 1), NA())</f>
        <v>#N/A</v>
      </c>
      <c r="L131" s="237" t="e">
        <f>IF(ISNUMBER(Regressions!M141),ROUND(Regressions!M141, 1), NA())</f>
        <v>#N/A</v>
      </c>
      <c r="M131" s="337" t="e">
        <f>IF(ISNUMBER(Regressions!N141),ROUND(Regressions!N141, 1), NA())</f>
        <v>#N/A</v>
      </c>
      <c r="N131" s="236" t="e">
        <f>IF(ISNUMBER(Regressions!O141),ROUND(Regressions!O141, 1), NA())</f>
        <v>#N/A</v>
      </c>
      <c r="O131" s="338" t="e">
        <f>IF(ISNUMBER(Regressions!Q141),ROUND(Regressions!Q141, 1), NA())</f>
        <v>#N/A</v>
      </c>
      <c r="P131" s="336" t="e">
        <f>IF(ISNUMBER(Regressions!R141),ROUND(Regressions!R141, 1), NA())</f>
        <v>#N/A</v>
      </c>
      <c r="Q131" s="214" t="e">
        <f>IF(ISNUMBER(Regressions!S141),ROUND(Regressions!S141, 1), NA())</f>
        <v>#N/A</v>
      </c>
      <c r="R131" s="337" t="e">
        <f>IF(ISNUMBER(Regressions!T141),ROUND(Regressions!T141, 1), NA())</f>
        <v>#N/A</v>
      </c>
      <c r="S131" s="236" t="e">
        <f>IF(ISNUMBER(Regressions!U141),ROUND(Regressions!U141, 1), NA())</f>
        <v>#N/A</v>
      </c>
    </row>
    <row xmlns:x14ac="http://schemas.microsoft.com/office/spreadsheetml/2009/9/ac" r="132" x14ac:dyDescent="0.2">
      <c r="A132" s="333" t="str">
        <f>IF(ISBLANK(Regressions!A142), " ", Regressions!A142)</f>
        <v>China</v>
      </c>
      <c r="B132" s="334">
        <f>IF(ISBLANK(Regressions!B142), " ", Regressions!B142)</f>
        <v>2004</v>
      </c>
      <c r="C132" s="339" t="str">
        <f>IF(ISBLANK(Regressions!C142), " ", Regressions!C142)</f>
        <v>Primary</v>
      </c>
      <c r="D132" s="335">
        <f>IF(ISBLANK(Regressions!D142), " ", Regressions!D142)</f>
        <v>108951616</v>
      </c>
      <c r="E132" s="213" t="e">
        <f>IF(ISNUMBER(Regressions!E142),ROUND(Regressions!E142, 1), NA())</f>
        <v>#N/A</v>
      </c>
      <c r="F132" s="336" t="e">
        <f>IF(ISNUMBER(Regressions!F142),ROUND(Regressions!F142, 1), NA())</f>
        <v>#N/A</v>
      </c>
      <c r="G132" s="235" t="e">
        <f>IF(ISNUMBER(Regressions!G142),ROUND(Regressions!G142, 1), NA())</f>
        <v>#N/A</v>
      </c>
      <c r="H132" s="337" t="e">
        <f>IF(ISNUMBER(Regressions!H142),ROUND(Regressions!H142, 1), NA())</f>
        <v>#N/A</v>
      </c>
      <c r="I132" s="236" t="e">
        <f>IF(ISNUMBER(Regressions!I142),ROUND(Regressions!I142, 1), NA())</f>
        <v>#N/A</v>
      </c>
      <c r="J132" s="338" t="e">
        <f>IF(ISNUMBER(Regressions!K142),ROUND(Regressions!K142, 1), NA())</f>
        <v>#N/A</v>
      </c>
      <c r="K132" s="336" t="e">
        <f>IF(ISNUMBER(Regressions!L142),ROUND(Regressions!L142, 1), NA())</f>
        <v>#N/A</v>
      </c>
      <c r="L132" s="237" t="e">
        <f>IF(ISNUMBER(Regressions!M142),ROUND(Regressions!M142, 1), NA())</f>
        <v>#N/A</v>
      </c>
      <c r="M132" s="337" t="e">
        <f>IF(ISNUMBER(Regressions!N142),ROUND(Regressions!N142, 1), NA())</f>
        <v>#N/A</v>
      </c>
      <c r="N132" s="236" t="e">
        <f>IF(ISNUMBER(Regressions!O142),ROUND(Regressions!O142, 1), NA())</f>
        <v>#N/A</v>
      </c>
      <c r="O132" s="338" t="e">
        <f>IF(ISNUMBER(Regressions!Q142),ROUND(Regressions!Q142, 1), NA())</f>
        <v>#N/A</v>
      </c>
      <c r="P132" s="336" t="e">
        <f>IF(ISNUMBER(Regressions!R142),ROUND(Regressions!R142, 1), NA())</f>
        <v>#N/A</v>
      </c>
      <c r="Q132" s="214" t="e">
        <f>IF(ISNUMBER(Regressions!S142),ROUND(Regressions!S142, 1), NA())</f>
        <v>#N/A</v>
      </c>
      <c r="R132" s="337" t="e">
        <f>IF(ISNUMBER(Regressions!T142),ROUND(Regressions!T142, 1), NA())</f>
        <v>#N/A</v>
      </c>
      <c r="S132" s="236" t="e">
        <f>IF(ISNUMBER(Regressions!U142),ROUND(Regressions!U142, 1), NA())</f>
        <v>#N/A</v>
      </c>
    </row>
    <row xmlns:x14ac="http://schemas.microsoft.com/office/spreadsheetml/2009/9/ac" r="133" x14ac:dyDescent="0.2">
      <c r="A133" s="333" t="str">
        <f>IF(ISBLANK(Regressions!A143), " ", Regressions!A143)</f>
        <v>China</v>
      </c>
      <c r="B133" s="334">
        <f>IF(ISBLANK(Regressions!B143), " ", Regressions!B143)</f>
        <v>2005</v>
      </c>
      <c r="C133" s="339" t="str">
        <f>IF(ISBLANK(Regressions!C143), " ", Regressions!C143)</f>
        <v>Primary</v>
      </c>
      <c r="D133" s="335">
        <f>IF(ISBLANK(Regressions!D143), " ", Regressions!D143)</f>
        <v>105308856</v>
      </c>
      <c r="E133" s="213" t="e">
        <f>IF(ISNUMBER(Regressions!E143),ROUND(Regressions!E143, 1), NA())</f>
        <v>#N/A</v>
      </c>
      <c r="F133" s="336" t="e">
        <f>IF(ISNUMBER(Regressions!F143),ROUND(Regressions!F143, 1), NA())</f>
        <v>#N/A</v>
      </c>
      <c r="G133" s="235" t="e">
        <f>IF(ISNUMBER(Regressions!G143),ROUND(Regressions!G143, 1), NA())</f>
        <v>#N/A</v>
      </c>
      <c r="H133" s="337" t="e">
        <f>IF(ISNUMBER(Regressions!H143),ROUND(Regressions!H143, 1), NA())</f>
        <v>#N/A</v>
      </c>
      <c r="I133" s="236" t="e">
        <f>IF(ISNUMBER(Regressions!I143),ROUND(Regressions!I143, 1), NA())</f>
        <v>#N/A</v>
      </c>
      <c r="J133" s="338" t="e">
        <f>IF(ISNUMBER(Regressions!K143),ROUND(Regressions!K143, 1), NA())</f>
        <v>#N/A</v>
      </c>
      <c r="K133" s="336" t="e">
        <f>IF(ISNUMBER(Regressions!L143),ROUND(Regressions!L143, 1), NA())</f>
        <v>#N/A</v>
      </c>
      <c r="L133" s="237" t="e">
        <f>IF(ISNUMBER(Regressions!M143),ROUND(Regressions!M143, 1), NA())</f>
        <v>#N/A</v>
      </c>
      <c r="M133" s="337" t="e">
        <f>IF(ISNUMBER(Regressions!N143),ROUND(Regressions!N143, 1), NA())</f>
        <v>#N/A</v>
      </c>
      <c r="N133" s="236" t="e">
        <f>IF(ISNUMBER(Regressions!O143),ROUND(Regressions!O143, 1), NA())</f>
        <v>#N/A</v>
      </c>
      <c r="O133" s="338" t="e">
        <f>IF(ISNUMBER(Regressions!Q143),ROUND(Regressions!Q143, 1), NA())</f>
        <v>#N/A</v>
      </c>
      <c r="P133" s="336" t="e">
        <f>IF(ISNUMBER(Regressions!R143),ROUND(Regressions!R143, 1), NA())</f>
        <v>#N/A</v>
      </c>
      <c r="Q133" s="214" t="e">
        <f>IF(ISNUMBER(Regressions!S143),ROUND(Regressions!S143, 1), NA())</f>
        <v>#N/A</v>
      </c>
      <c r="R133" s="337" t="e">
        <f>IF(ISNUMBER(Regressions!T143),ROUND(Regressions!T143, 1), NA())</f>
        <v>#N/A</v>
      </c>
      <c r="S133" s="236" t="e">
        <f>IF(ISNUMBER(Regressions!U143),ROUND(Regressions!U143, 1), NA())</f>
        <v>#N/A</v>
      </c>
    </row>
    <row xmlns:x14ac="http://schemas.microsoft.com/office/spreadsheetml/2009/9/ac" r="134" x14ac:dyDescent="0.2">
      <c r="A134" s="333" t="str">
        <f>IF(ISBLANK(Regressions!A144), " ", Regressions!A144)</f>
        <v>China</v>
      </c>
      <c r="B134" s="334">
        <f>IF(ISBLANK(Regressions!B144), " ", Regressions!B144)</f>
        <v>2006</v>
      </c>
      <c r="C134" s="339" t="str">
        <f>IF(ISBLANK(Regressions!C144), " ", Regressions!C144)</f>
        <v>Primary</v>
      </c>
      <c r="D134" s="335">
        <f>IF(ISBLANK(Regressions!D144), " ", Regressions!D144)</f>
        <v>102280632</v>
      </c>
      <c r="E134" s="213" t="e">
        <f>IF(ISNUMBER(Regressions!E144),ROUND(Regressions!E144, 1), NA())</f>
        <v>#N/A</v>
      </c>
      <c r="F134" s="336" t="e">
        <f>IF(ISNUMBER(Regressions!F144),ROUND(Regressions!F144, 1), NA())</f>
        <v>#N/A</v>
      </c>
      <c r="G134" s="235" t="e">
        <f>IF(ISNUMBER(Regressions!G144),ROUND(Regressions!G144, 1), NA())</f>
        <v>#N/A</v>
      </c>
      <c r="H134" s="337" t="e">
        <f>IF(ISNUMBER(Regressions!H144),ROUND(Regressions!H144, 1), NA())</f>
        <v>#N/A</v>
      </c>
      <c r="I134" s="236" t="e">
        <f>IF(ISNUMBER(Regressions!I144),ROUND(Regressions!I144, 1), NA())</f>
        <v>#N/A</v>
      </c>
      <c r="J134" s="338" t="e">
        <f>IF(ISNUMBER(Regressions!K144),ROUND(Regressions!K144, 1), NA())</f>
        <v>#N/A</v>
      </c>
      <c r="K134" s="336" t="e">
        <f>IF(ISNUMBER(Regressions!L144),ROUND(Regressions!L144, 1), NA())</f>
        <v>#N/A</v>
      </c>
      <c r="L134" s="237" t="e">
        <f>IF(ISNUMBER(Regressions!M144),ROUND(Regressions!M144, 1), NA())</f>
        <v>#N/A</v>
      </c>
      <c r="M134" s="337" t="e">
        <f>IF(ISNUMBER(Regressions!N144),ROUND(Regressions!N144, 1), NA())</f>
        <v>#N/A</v>
      </c>
      <c r="N134" s="236" t="e">
        <f>IF(ISNUMBER(Regressions!O144),ROUND(Regressions!O144, 1), NA())</f>
        <v>#N/A</v>
      </c>
      <c r="O134" s="338" t="e">
        <f>IF(ISNUMBER(Regressions!Q144),ROUND(Regressions!Q144, 1), NA())</f>
        <v>#N/A</v>
      </c>
      <c r="P134" s="336" t="e">
        <f>IF(ISNUMBER(Regressions!R144),ROUND(Regressions!R144, 1), NA())</f>
        <v>#N/A</v>
      </c>
      <c r="Q134" s="214" t="e">
        <f>IF(ISNUMBER(Regressions!S144),ROUND(Regressions!S144, 1), NA())</f>
        <v>#N/A</v>
      </c>
      <c r="R134" s="337" t="e">
        <f>IF(ISNUMBER(Regressions!T144),ROUND(Regressions!T144, 1), NA())</f>
        <v>#N/A</v>
      </c>
      <c r="S134" s="236" t="e">
        <f>IF(ISNUMBER(Regressions!U144),ROUND(Regressions!U144, 1), NA())</f>
        <v>#N/A</v>
      </c>
    </row>
    <row xmlns:x14ac="http://schemas.microsoft.com/office/spreadsheetml/2009/9/ac" r="135" x14ac:dyDescent="0.2">
      <c r="A135" s="333" t="str">
        <f>IF(ISBLANK(Regressions!A145), " ", Regressions!A145)</f>
        <v>China</v>
      </c>
      <c r="B135" s="334">
        <f>IF(ISBLANK(Regressions!B145), " ", Regressions!B145)</f>
        <v>2007</v>
      </c>
      <c r="C135" s="339" t="str">
        <f>IF(ISBLANK(Regressions!C145), " ", Regressions!C145)</f>
        <v>Primary</v>
      </c>
      <c r="D135" s="335">
        <f>IF(ISBLANK(Regressions!D145), " ", Regressions!D145)</f>
        <v>100624096</v>
      </c>
      <c r="E135" s="213" t="e">
        <f>IF(ISNUMBER(Regressions!E145),ROUND(Regressions!E145, 1), NA())</f>
        <v>#N/A</v>
      </c>
      <c r="F135" s="336" t="e">
        <f>IF(ISNUMBER(Regressions!F145),ROUND(Regressions!F145, 1), NA())</f>
        <v>#N/A</v>
      </c>
      <c r="G135" s="235" t="e">
        <f>IF(ISNUMBER(Regressions!G145),ROUND(Regressions!G145, 1), NA())</f>
        <v>#N/A</v>
      </c>
      <c r="H135" s="337" t="e">
        <f>IF(ISNUMBER(Regressions!H145),ROUND(Regressions!H145, 1), NA())</f>
        <v>#N/A</v>
      </c>
      <c r="I135" s="236" t="e">
        <f>IF(ISNUMBER(Regressions!I145),ROUND(Regressions!I145, 1), NA())</f>
        <v>#N/A</v>
      </c>
      <c r="J135" s="338" t="e">
        <f>IF(ISNUMBER(Regressions!K145),ROUND(Regressions!K145, 1), NA())</f>
        <v>#N/A</v>
      </c>
      <c r="K135" s="336" t="e">
        <f>IF(ISNUMBER(Regressions!L145),ROUND(Regressions!L145, 1), NA())</f>
        <v>#N/A</v>
      </c>
      <c r="L135" s="237" t="e">
        <f>IF(ISNUMBER(Regressions!M145),ROUND(Regressions!M145, 1), NA())</f>
        <v>#N/A</v>
      </c>
      <c r="M135" s="337" t="e">
        <f>IF(ISNUMBER(Regressions!N145),ROUND(Regressions!N145, 1), NA())</f>
        <v>#N/A</v>
      </c>
      <c r="N135" s="236" t="e">
        <f>IF(ISNUMBER(Regressions!O145),ROUND(Regressions!O145, 1), NA())</f>
        <v>#N/A</v>
      </c>
      <c r="O135" s="338" t="e">
        <f>IF(ISNUMBER(Regressions!Q145),ROUND(Regressions!Q145, 1), NA())</f>
        <v>#N/A</v>
      </c>
      <c r="P135" s="336" t="e">
        <f>IF(ISNUMBER(Regressions!R145),ROUND(Regressions!R145, 1), NA())</f>
        <v>#N/A</v>
      </c>
      <c r="Q135" s="214" t="e">
        <f>IF(ISNUMBER(Regressions!S145),ROUND(Regressions!S145, 1), NA())</f>
        <v>#N/A</v>
      </c>
      <c r="R135" s="337" t="e">
        <f>IF(ISNUMBER(Regressions!T145),ROUND(Regressions!T145, 1), NA())</f>
        <v>#N/A</v>
      </c>
      <c r="S135" s="236" t="e">
        <f>IF(ISNUMBER(Regressions!U145),ROUND(Regressions!U145, 1), NA())</f>
        <v>#N/A</v>
      </c>
    </row>
    <row xmlns:x14ac="http://schemas.microsoft.com/office/spreadsheetml/2009/9/ac" r="136" x14ac:dyDescent="0.2">
      <c r="A136" s="333" t="str">
        <f>IF(ISBLANK(Regressions!A146), " ", Regressions!A146)</f>
        <v>China</v>
      </c>
      <c r="B136" s="334">
        <f>IF(ISBLANK(Regressions!B146), " ", Regressions!B146)</f>
        <v>2008</v>
      </c>
      <c r="C136" s="339" t="str">
        <f>IF(ISBLANK(Regressions!C146), " ", Regressions!C146)</f>
        <v>Primary</v>
      </c>
      <c r="D136" s="335">
        <f>IF(ISBLANK(Regressions!D146), " ", Regressions!D146)</f>
        <v>98622144</v>
      </c>
      <c r="E136" s="213" t="e">
        <f>IF(ISNUMBER(Regressions!E146),ROUND(Regressions!E146, 1), NA())</f>
        <v>#N/A</v>
      </c>
      <c r="F136" s="336" t="e">
        <f>IF(ISNUMBER(Regressions!F146),ROUND(Regressions!F146, 1), NA())</f>
        <v>#N/A</v>
      </c>
      <c r="G136" s="235" t="e">
        <f>IF(ISNUMBER(Regressions!G146),ROUND(Regressions!G146, 1), NA())</f>
        <v>#N/A</v>
      </c>
      <c r="H136" s="337" t="e">
        <f>IF(ISNUMBER(Regressions!H146),ROUND(Regressions!H146, 1), NA())</f>
        <v>#N/A</v>
      </c>
      <c r="I136" s="236" t="e">
        <f>IF(ISNUMBER(Regressions!I146),ROUND(Regressions!I146, 1), NA())</f>
        <v>#N/A</v>
      </c>
      <c r="J136" s="338" t="e">
        <f>IF(ISNUMBER(Regressions!K146),ROUND(Regressions!K146, 1), NA())</f>
        <v>#N/A</v>
      </c>
      <c r="K136" s="336" t="e">
        <f>IF(ISNUMBER(Regressions!L146),ROUND(Regressions!L146, 1), NA())</f>
        <v>#N/A</v>
      </c>
      <c r="L136" s="237" t="e">
        <f>IF(ISNUMBER(Regressions!M146),ROUND(Regressions!M146, 1), NA())</f>
        <v>#N/A</v>
      </c>
      <c r="M136" s="337" t="e">
        <f>IF(ISNUMBER(Regressions!N146),ROUND(Regressions!N146, 1), NA())</f>
        <v>#N/A</v>
      </c>
      <c r="N136" s="236" t="e">
        <f>IF(ISNUMBER(Regressions!O146),ROUND(Regressions!O146, 1), NA())</f>
        <v>#N/A</v>
      </c>
      <c r="O136" s="338" t="e">
        <f>IF(ISNUMBER(Regressions!Q146),ROUND(Regressions!Q146, 1), NA())</f>
        <v>#N/A</v>
      </c>
      <c r="P136" s="336" t="e">
        <f>IF(ISNUMBER(Regressions!R146),ROUND(Regressions!R146, 1), NA())</f>
        <v>#N/A</v>
      </c>
      <c r="Q136" s="214" t="e">
        <f>IF(ISNUMBER(Regressions!S146),ROUND(Regressions!S146, 1), NA())</f>
        <v>#N/A</v>
      </c>
      <c r="R136" s="337" t="e">
        <f>IF(ISNUMBER(Regressions!T146),ROUND(Regressions!T146, 1), NA())</f>
        <v>#N/A</v>
      </c>
      <c r="S136" s="236" t="e">
        <f>IF(ISNUMBER(Regressions!U146),ROUND(Regressions!U146, 1), NA())</f>
        <v>#N/A</v>
      </c>
    </row>
    <row xmlns:x14ac="http://schemas.microsoft.com/office/spreadsheetml/2009/9/ac" r="137" x14ac:dyDescent="0.2">
      <c r="A137" s="333" t="str">
        <f>IF(ISBLANK(Regressions!A147), " ", Regressions!A147)</f>
        <v>China</v>
      </c>
      <c r="B137" s="334">
        <f>IF(ISBLANK(Regressions!B147), " ", Regressions!B147)</f>
        <v>2009</v>
      </c>
      <c r="C137" s="339" t="str">
        <f>IF(ISBLANK(Regressions!C147), " ", Regressions!C147)</f>
        <v>Primary</v>
      </c>
      <c r="D137" s="335">
        <f>IF(ISBLANK(Regressions!D147), " ", Regressions!D147)</f>
        <v>97172904</v>
      </c>
      <c r="E137" s="213" t="e">
        <f>IF(ISNUMBER(Regressions!E147),ROUND(Regressions!E147, 1), NA())</f>
        <v>#N/A</v>
      </c>
      <c r="F137" s="336" t="e">
        <f>IF(ISNUMBER(Regressions!F147),ROUND(Regressions!F147, 1), NA())</f>
        <v>#N/A</v>
      </c>
      <c r="G137" s="235" t="e">
        <f>IF(ISNUMBER(Regressions!G147),ROUND(Regressions!G147, 1), NA())</f>
        <v>#N/A</v>
      </c>
      <c r="H137" s="337" t="e">
        <f>IF(ISNUMBER(Regressions!H147),ROUND(Regressions!H147, 1), NA())</f>
        <v>#N/A</v>
      </c>
      <c r="I137" s="236" t="e">
        <f>IF(ISNUMBER(Regressions!I147),ROUND(Regressions!I147, 1), NA())</f>
        <v>#N/A</v>
      </c>
      <c r="J137" s="338" t="e">
        <f>IF(ISNUMBER(Regressions!K147),ROUND(Regressions!K147, 1), NA())</f>
        <v>#N/A</v>
      </c>
      <c r="K137" s="336" t="e">
        <f>IF(ISNUMBER(Regressions!L147),ROUND(Regressions!L147, 1), NA())</f>
        <v>#N/A</v>
      </c>
      <c r="L137" s="237" t="e">
        <f>IF(ISNUMBER(Regressions!M147),ROUND(Regressions!M147, 1), NA())</f>
        <v>#N/A</v>
      </c>
      <c r="M137" s="337" t="e">
        <f>IF(ISNUMBER(Regressions!N147),ROUND(Regressions!N147, 1), NA())</f>
        <v>#N/A</v>
      </c>
      <c r="N137" s="236" t="e">
        <f>IF(ISNUMBER(Regressions!O147),ROUND(Regressions!O147, 1), NA())</f>
        <v>#N/A</v>
      </c>
      <c r="O137" s="338" t="e">
        <f>IF(ISNUMBER(Regressions!Q147),ROUND(Regressions!Q147, 1), NA())</f>
        <v>#N/A</v>
      </c>
      <c r="P137" s="336" t="e">
        <f>IF(ISNUMBER(Regressions!R147),ROUND(Regressions!R147, 1), NA())</f>
        <v>#N/A</v>
      </c>
      <c r="Q137" s="214" t="e">
        <f>IF(ISNUMBER(Regressions!S147),ROUND(Regressions!S147, 1), NA())</f>
        <v>#N/A</v>
      </c>
      <c r="R137" s="337" t="e">
        <f>IF(ISNUMBER(Regressions!T147),ROUND(Regressions!T147, 1), NA())</f>
        <v>#N/A</v>
      </c>
      <c r="S137" s="236" t="e">
        <f>IF(ISNUMBER(Regressions!U147),ROUND(Regressions!U147, 1), NA())</f>
        <v>#N/A</v>
      </c>
    </row>
    <row xmlns:x14ac="http://schemas.microsoft.com/office/spreadsheetml/2009/9/ac" r="138" x14ac:dyDescent="0.2">
      <c r="A138" s="333" t="str">
        <f>IF(ISBLANK(Regressions!A148), " ", Regressions!A148)</f>
        <v>China</v>
      </c>
      <c r="B138" s="334">
        <f>IF(ISBLANK(Regressions!B148), " ", Regressions!B148)</f>
        <v>2010</v>
      </c>
      <c r="C138" s="339" t="str">
        <f>IF(ISBLANK(Regressions!C148), " ", Regressions!C148)</f>
        <v>Primary</v>
      </c>
      <c r="D138" s="335">
        <f>IF(ISBLANK(Regressions!D148), " ", Regressions!D148)</f>
        <v>96208024</v>
      </c>
      <c r="E138" s="213" t="e">
        <f>IF(ISNUMBER(Regressions!E148),ROUND(Regressions!E148, 1), NA())</f>
        <v>#N/A</v>
      </c>
      <c r="F138" s="336">
        <f>IF(ISNUMBER(Regressions!F148),ROUND(Regressions!F148, 1), NA())</f>
        <v>99.2</v>
      </c>
      <c r="G138" s="235" t="e">
        <f>IF(ISNUMBER(Regressions!G148),ROUND(Regressions!G148, 1), NA())</f>
        <v>#N/A</v>
      </c>
      <c r="H138" s="337" t="e">
        <f>IF(ISNUMBER(Regressions!H148),ROUND(Regressions!H148, 1), NA())</f>
        <v>#N/A</v>
      </c>
      <c r="I138" s="236">
        <f>IF(ISNUMBER(Regressions!I148),ROUND(Regressions!I148, 1), NA())</f>
        <v>0.8</v>
      </c>
      <c r="J138" s="338">
        <f>IF(ISNUMBER(Regressions!K148),ROUND(Regressions!K148, 1), NA())</f>
        <v>98.6</v>
      </c>
      <c r="K138" s="336" t="e">
        <f>IF(ISNUMBER(Regressions!L148),ROUND(Regressions!L148, 1), NA())</f>
        <v>#N/A</v>
      </c>
      <c r="L138" s="237" t="e">
        <f>IF(ISNUMBER(Regressions!M148),ROUND(Regressions!M148, 1), NA())</f>
        <v>#N/A</v>
      </c>
      <c r="M138" s="337" t="e">
        <f>IF(ISNUMBER(Regressions!N148),ROUND(Regressions!N148, 1), NA())</f>
        <v>#N/A</v>
      </c>
      <c r="N138" s="236">
        <f>IF(ISNUMBER(Regressions!O148),ROUND(Regressions!O148, 1), NA())</f>
        <v>1.4</v>
      </c>
      <c r="O138" s="338" t="e">
        <f>IF(ISNUMBER(Regressions!Q148),ROUND(Regressions!Q148, 1), NA())</f>
        <v>#N/A</v>
      </c>
      <c r="P138" s="336" t="e">
        <f>IF(ISNUMBER(Regressions!R148),ROUND(Regressions!R148, 1), NA())</f>
        <v>#N/A</v>
      </c>
      <c r="Q138" s="214" t="e">
        <f>IF(ISNUMBER(Regressions!S148),ROUND(Regressions!S148, 1), NA())</f>
        <v>#N/A</v>
      </c>
      <c r="R138" s="337" t="e">
        <f>IF(ISNUMBER(Regressions!T148),ROUND(Regressions!T148, 1), NA())</f>
        <v>#N/A</v>
      </c>
      <c r="S138" s="236" t="e">
        <f>IF(ISNUMBER(Regressions!U148),ROUND(Regressions!U148, 1), NA())</f>
        <v>#N/A</v>
      </c>
    </row>
    <row xmlns:x14ac="http://schemas.microsoft.com/office/spreadsheetml/2009/9/ac" r="139" x14ac:dyDescent="0.2">
      <c r="A139" s="333" t="str">
        <f>IF(ISBLANK(Regressions!A149), " ", Regressions!A149)</f>
        <v>China</v>
      </c>
      <c r="B139" s="334">
        <f>IF(ISBLANK(Regressions!B149), " ", Regressions!B149)</f>
        <v>2011</v>
      </c>
      <c r="C139" s="339" t="str">
        <f>IF(ISBLANK(Regressions!C149), " ", Regressions!C149)</f>
        <v>Primary</v>
      </c>
      <c r="D139" s="335">
        <f>IF(ISBLANK(Regressions!D149), " ", Regressions!D149)</f>
        <v>95993600</v>
      </c>
      <c r="E139" s="213" t="e">
        <f>IF(ISNUMBER(Regressions!E149),ROUND(Regressions!E149, 1), NA())</f>
        <v>#N/A</v>
      </c>
      <c r="F139" s="336">
        <f>IF(ISNUMBER(Regressions!F149),ROUND(Regressions!F149, 1), NA())</f>
        <v>99.2</v>
      </c>
      <c r="G139" s="235" t="e">
        <f>IF(ISNUMBER(Regressions!G149),ROUND(Regressions!G149, 1), NA())</f>
        <v>#N/A</v>
      </c>
      <c r="H139" s="337" t="e">
        <f>IF(ISNUMBER(Regressions!H149),ROUND(Regressions!H149, 1), NA())</f>
        <v>#N/A</v>
      </c>
      <c r="I139" s="236">
        <f>IF(ISNUMBER(Regressions!I149),ROUND(Regressions!I149, 1), NA())</f>
        <v>0.8</v>
      </c>
      <c r="J139" s="338">
        <f>IF(ISNUMBER(Regressions!K149),ROUND(Regressions!K149, 1), NA())</f>
        <v>98.6</v>
      </c>
      <c r="K139" s="336" t="e">
        <f>IF(ISNUMBER(Regressions!L149),ROUND(Regressions!L149, 1), NA())</f>
        <v>#N/A</v>
      </c>
      <c r="L139" s="237" t="e">
        <f>IF(ISNUMBER(Regressions!M149),ROUND(Regressions!M149, 1), NA())</f>
        <v>#N/A</v>
      </c>
      <c r="M139" s="337" t="e">
        <f>IF(ISNUMBER(Regressions!N149),ROUND(Regressions!N149, 1), NA())</f>
        <v>#N/A</v>
      </c>
      <c r="N139" s="236">
        <f>IF(ISNUMBER(Regressions!O149),ROUND(Regressions!O149, 1), NA())</f>
        <v>1.4</v>
      </c>
      <c r="O139" s="338" t="e">
        <f>IF(ISNUMBER(Regressions!Q149),ROUND(Regressions!Q149, 1), NA())</f>
        <v>#N/A</v>
      </c>
      <c r="P139" s="336" t="e">
        <f>IF(ISNUMBER(Regressions!R149),ROUND(Regressions!R149, 1), NA())</f>
        <v>#N/A</v>
      </c>
      <c r="Q139" s="214" t="e">
        <f>IF(ISNUMBER(Regressions!S149),ROUND(Regressions!S149, 1), NA())</f>
        <v>#N/A</v>
      </c>
      <c r="R139" s="337" t="e">
        <f>IF(ISNUMBER(Regressions!T149),ROUND(Regressions!T149, 1), NA())</f>
        <v>#N/A</v>
      </c>
      <c r="S139" s="236" t="e">
        <f>IF(ISNUMBER(Regressions!U149),ROUND(Regressions!U149, 1), NA())</f>
        <v>#N/A</v>
      </c>
    </row>
    <row xmlns:x14ac="http://schemas.microsoft.com/office/spreadsheetml/2009/9/ac" r="140" x14ac:dyDescent="0.2">
      <c r="A140" s="333" t="str">
        <f>IF(ISBLANK(Regressions!A150), " ", Regressions!A150)</f>
        <v>China</v>
      </c>
      <c r="B140" s="334">
        <f>IF(ISBLANK(Regressions!B150), " ", Regressions!B150)</f>
        <v>2012</v>
      </c>
      <c r="C140" s="339" t="str">
        <f>IF(ISBLANK(Regressions!C150), " ", Regressions!C150)</f>
        <v>Primary</v>
      </c>
      <c r="D140" s="335">
        <f>IF(ISBLANK(Regressions!D150), " ", Regressions!D150)</f>
        <v>96233472</v>
      </c>
      <c r="E140" s="213" t="e">
        <f>IF(ISNUMBER(Regressions!E150),ROUND(Regressions!E150, 1), NA())</f>
        <v>#N/A</v>
      </c>
      <c r="F140" s="336">
        <f>IF(ISNUMBER(Regressions!F150),ROUND(Regressions!F150, 1), NA())</f>
        <v>99.2</v>
      </c>
      <c r="G140" s="235" t="e">
        <f>IF(ISNUMBER(Regressions!G150),ROUND(Regressions!G150, 1), NA())</f>
        <v>#N/A</v>
      </c>
      <c r="H140" s="337" t="e">
        <f>IF(ISNUMBER(Regressions!H150),ROUND(Regressions!H150, 1), NA())</f>
        <v>#N/A</v>
      </c>
      <c r="I140" s="236">
        <f>IF(ISNUMBER(Regressions!I150),ROUND(Regressions!I150, 1), NA())</f>
        <v>0.8</v>
      </c>
      <c r="J140" s="338">
        <f>IF(ISNUMBER(Regressions!K150),ROUND(Regressions!K150, 1), NA())</f>
        <v>98.6</v>
      </c>
      <c r="K140" s="336" t="e">
        <f>IF(ISNUMBER(Regressions!L150),ROUND(Regressions!L150, 1), NA())</f>
        <v>#N/A</v>
      </c>
      <c r="L140" s="237" t="e">
        <f>IF(ISNUMBER(Regressions!M150),ROUND(Regressions!M150, 1), NA())</f>
        <v>#N/A</v>
      </c>
      <c r="M140" s="337" t="e">
        <f>IF(ISNUMBER(Regressions!N150),ROUND(Regressions!N150, 1), NA())</f>
        <v>#N/A</v>
      </c>
      <c r="N140" s="236">
        <f>IF(ISNUMBER(Regressions!O150),ROUND(Regressions!O150, 1), NA())</f>
        <v>1.4</v>
      </c>
      <c r="O140" s="338">
        <f>IF(ISNUMBER(Regressions!Q150),ROUND(Regressions!Q150, 1), NA())</f>
        <v>96.6</v>
      </c>
      <c r="P140" s="336" t="e">
        <f>IF(ISNUMBER(Regressions!R150),ROUND(Regressions!R150, 1), NA())</f>
        <v>#N/A</v>
      </c>
      <c r="Q140" s="214" t="e">
        <f>IF(ISNUMBER(Regressions!S150),ROUND(Regressions!S150, 1), NA())</f>
        <v>#N/A</v>
      </c>
      <c r="R140" s="337" t="e">
        <f>IF(ISNUMBER(Regressions!T150),ROUND(Regressions!T150, 1), NA())</f>
        <v>#N/A</v>
      </c>
      <c r="S140" s="236">
        <f>IF(ISNUMBER(Regressions!U150),ROUND(Regressions!U150, 1), NA())</f>
        <v>3.4</v>
      </c>
    </row>
    <row xmlns:x14ac="http://schemas.microsoft.com/office/spreadsheetml/2009/9/ac" r="141" x14ac:dyDescent="0.2">
      <c r="A141" s="333" t="str">
        <f>IF(ISBLANK(Regressions!A151), " ", Regressions!A151)</f>
        <v>China</v>
      </c>
      <c r="B141" s="334">
        <f>IF(ISBLANK(Regressions!B151), " ", Regressions!B151)</f>
        <v>2013</v>
      </c>
      <c r="C141" s="339" t="str">
        <f>IF(ISBLANK(Regressions!C151), " ", Regressions!C151)</f>
        <v>Primary</v>
      </c>
      <c r="D141" s="335">
        <f>IF(ISBLANK(Regressions!D151), " ", Regressions!D151)</f>
        <v>96055512</v>
      </c>
      <c r="E141" s="213" t="e">
        <f>IF(ISNUMBER(Regressions!E151),ROUND(Regressions!E151, 1), NA())</f>
        <v>#N/A</v>
      </c>
      <c r="F141" s="336">
        <f>IF(ISNUMBER(Regressions!F151),ROUND(Regressions!F151, 1), NA())</f>
        <v>99.2</v>
      </c>
      <c r="G141" s="235" t="e">
        <f>IF(ISNUMBER(Regressions!G151),ROUND(Regressions!G151, 1), NA())</f>
        <v>#N/A</v>
      </c>
      <c r="H141" s="337" t="e">
        <f>IF(ISNUMBER(Regressions!H151),ROUND(Regressions!H151, 1), NA())</f>
        <v>#N/A</v>
      </c>
      <c r="I141" s="236">
        <f>IF(ISNUMBER(Regressions!I151),ROUND(Regressions!I151, 1), NA())</f>
        <v>0.8</v>
      </c>
      <c r="J141" s="338">
        <f>IF(ISNUMBER(Regressions!K151),ROUND(Regressions!K151, 1), NA())</f>
        <v>98.6</v>
      </c>
      <c r="K141" s="336" t="e">
        <f>IF(ISNUMBER(Regressions!L151),ROUND(Regressions!L151, 1), NA())</f>
        <v>#N/A</v>
      </c>
      <c r="L141" s="237" t="e">
        <f>IF(ISNUMBER(Regressions!M151),ROUND(Regressions!M151, 1), NA())</f>
        <v>#N/A</v>
      </c>
      <c r="M141" s="337" t="e">
        <f>IF(ISNUMBER(Regressions!N151),ROUND(Regressions!N151, 1), NA())</f>
        <v>#N/A</v>
      </c>
      <c r="N141" s="236">
        <f>IF(ISNUMBER(Regressions!O151),ROUND(Regressions!O151, 1), NA())</f>
        <v>1.4</v>
      </c>
      <c r="O141" s="338">
        <f>IF(ISNUMBER(Regressions!Q151),ROUND(Regressions!Q151, 1), NA())</f>
        <v>96.6</v>
      </c>
      <c r="P141" s="336" t="e">
        <f>IF(ISNUMBER(Regressions!R151),ROUND(Regressions!R151, 1), NA())</f>
        <v>#N/A</v>
      </c>
      <c r="Q141" s="214" t="e">
        <f>IF(ISNUMBER(Regressions!S151),ROUND(Regressions!S151, 1), NA())</f>
        <v>#N/A</v>
      </c>
      <c r="R141" s="337" t="e">
        <f>IF(ISNUMBER(Regressions!T151),ROUND(Regressions!T151, 1), NA())</f>
        <v>#N/A</v>
      </c>
      <c r="S141" s="236">
        <f>IF(ISNUMBER(Regressions!U151),ROUND(Regressions!U151, 1), NA())</f>
        <v>3.4</v>
      </c>
    </row>
    <row xmlns:x14ac="http://schemas.microsoft.com/office/spreadsheetml/2009/9/ac" r="142" x14ac:dyDescent="0.2">
      <c r="A142" s="333" t="str">
        <f>IF(ISBLANK(Regressions!A152), " ", Regressions!A152)</f>
        <v>China</v>
      </c>
      <c r="B142" s="334">
        <f>IF(ISBLANK(Regressions!B152), " ", Regressions!B152)</f>
        <v>2014</v>
      </c>
      <c r="C142" s="339" t="str">
        <f>IF(ISBLANK(Regressions!C152), " ", Regressions!C152)</f>
        <v>Primary</v>
      </c>
      <c r="D142" s="335">
        <f>IF(ISBLANK(Regressions!D152), " ", Regressions!D152)</f>
        <v>97099104</v>
      </c>
      <c r="E142" s="213" t="e">
        <f>IF(ISNUMBER(Regressions!E152),ROUND(Regressions!E152, 1), NA())</f>
        <v>#N/A</v>
      </c>
      <c r="F142" s="336">
        <f>IF(ISNUMBER(Regressions!F152),ROUND(Regressions!F152, 1), NA())</f>
        <v>99.2</v>
      </c>
      <c r="G142" s="235" t="e">
        <f>IF(ISNUMBER(Regressions!G152),ROUND(Regressions!G152, 1), NA())</f>
        <v>#N/A</v>
      </c>
      <c r="H142" s="337" t="e">
        <f>IF(ISNUMBER(Regressions!H152),ROUND(Regressions!H152, 1), NA())</f>
        <v>#N/A</v>
      </c>
      <c r="I142" s="236">
        <f>IF(ISNUMBER(Regressions!I152),ROUND(Regressions!I152, 1), NA())</f>
        <v>0.8</v>
      </c>
      <c r="J142" s="338">
        <f>IF(ISNUMBER(Regressions!K152),ROUND(Regressions!K152, 1), NA())</f>
        <v>98.6</v>
      </c>
      <c r="K142" s="336" t="e">
        <f>IF(ISNUMBER(Regressions!L152),ROUND(Regressions!L152, 1), NA())</f>
        <v>#N/A</v>
      </c>
      <c r="L142" s="237" t="e">
        <f>IF(ISNUMBER(Regressions!M152),ROUND(Regressions!M152, 1), NA())</f>
        <v>#N/A</v>
      </c>
      <c r="M142" s="337" t="e">
        <f>IF(ISNUMBER(Regressions!N152),ROUND(Regressions!N152, 1), NA())</f>
        <v>#N/A</v>
      </c>
      <c r="N142" s="236">
        <f>IF(ISNUMBER(Regressions!O152),ROUND(Regressions!O152, 1), NA())</f>
        <v>1.4</v>
      </c>
      <c r="O142" s="338">
        <f>IF(ISNUMBER(Regressions!Q152),ROUND(Regressions!Q152, 1), NA())</f>
        <v>96.6</v>
      </c>
      <c r="P142" s="336" t="e">
        <f>IF(ISNUMBER(Regressions!R152),ROUND(Regressions!R152, 1), NA())</f>
        <v>#N/A</v>
      </c>
      <c r="Q142" s="214" t="e">
        <f>IF(ISNUMBER(Regressions!S152),ROUND(Regressions!S152, 1), NA())</f>
        <v>#N/A</v>
      </c>
      <c r="R142" s="337" t="e">
        <f>IF(ISNUMBER(Regressions!T152),ROUND(Regressions!T152, 1), NA())</f>
        <v>#N/A</v>
      </c>
      <c r="S142" s="236">
        <f>IF(ISNUMBER(Regressions!U152),ROUND(Regressions!U152, 1), NA())</f>
        <v>3.4</v>
      </c>
    </row>
    <row xmlns:x14ac="http://schemas.microsoft.com/office/spreadsheetml/2009/9/ac" r="143" x14ac:dyDescent="0.2">
      <c r="A143" s="333" t="str">
        <f>IF(ISBLANK(Regressions!A153), " ", Regressions!A153)</f>
        <v>China</v>
      </c>
      <c r="B143" s="334">
        <f>IF(ISBLANK(Regressions!B153), " ", Regressions!B153)</f>
        <v>2015</v>
      </c>
      <c r="C143" s="339" t="str">
        <f>IF(ISBLANK(Regressions!C153), " ", Regressions!C153)</f>
        <v>Primary</v>
      </c>
      <c r="D143" s="335">
        <f>IF(ISBLANK(Regressions!D153), " ", Regressions!D153)</f>
        <v>98768560</v>
      </c>
      <c r="E143" s="213" t="e">
        <f>IF(ISNUMBER(Regressions!E153),ROUND(Regressions!E153, 1), NA())</f>
        <v>#N/A</v>
      </c>
      <c r="F143" s="336">
        <f>IF(ISNUMBER(Regressions!F153),ROUND(Regressions!F153, 1), NA())</f>
        <v>99.3</v>
      </c>
      <c r="G143" s="235" t="e">
        <f>IF(ISNUMBER(Regressions!G153),ROUND(Regressions!G153, 1), NA())</f>
        <v>#N/A</v>
      </c>
      <c r="H143" s="337" t="e">
        <f>IF(ISNUMBER(Regressions!H153),ROUND(Regressions!H153, 1), NA())</f>
        <v>#N/A</v>
      </c>
      <c r="I143" s="236">
        <f>IF(ISNUMBER(Regressions!I153),ROUND(Regressions!I153, 1), NA())</f>
        <v>0.7</v>
      </c>
      <c r="J143" s="338">
        <f>IF(ISNUMBER(Regressions!K153),ROUND(Regressions!K153, 1), NA())</f>
        <v>98.8</v>
      </c>
      <c r="K143" s="336" t="e">
        <f>IF(ISNUMBER(Regressions!L153),ROUND(Regressions!L153, 1), NA())</f>
        <v>#N/A</v>
      </c>
      <c r="L143" s="237" t="e">
        <f>IF(ISNUMBER(Regressions!M153),ROUND(Regressions!M153, 1), NA())</f>
        <v>#N/A</v>
      </c>
      <c r="M143" s="337" t="e">
        <f>IF(ISNUMBER(Regressions!N153),ROUND(Regressions!N153, 1), NA())</f>
        <v>#N/A</v>
      </c>
      <c r="N143" s="236">
        <f>IF(ISNUMBER(Regressions!O153),ROUND(Regressions!O153, 1), NA())</f>
        <v>1.2</v>
      </c>
      <c r="O143" s="338">
        <f>IF(ISNUMBER(Regressions!Q153),ROUND(Regressions!Q153, 1), NA())</f>
        <v>96.6</v>
      </c>
      <c r="P143" s="336" t="e">
        <f>IF(ISNUMBER(Regressions!R153),ROUND(Regressions!R153, 1), NA())</f>
        <v>#N/A</v>
      </c>
      <c r="Q143" s="214" t="e">
        <f>IF(ISNUMBER(Regressions!S153),ROUND(Regressions!S153, 1), NA())</f>
        <v>#N/A</v>
      </c>
      <c r="R143" s="337" t="e">
        <f>IF(ISNUMBER(Regressions!T153),ROUND(Regressions!T153, 1), NA())</f>
        <v>#N/A</v>
      </c>
      <c r="S143" s="236">
        <f>IF(ISNUMBER(Regressions!U153),ROUND(Regressions!U153, 1), NA())</f>
        <v>3.4</v>
      </c>
    </row>
    <row xmlns:x14ac="http://schemas.microsoft.com/office/spreadsheetml/2009/9/ac" r="144" x14ac:dyDescent="0.2">
      <c r="A144" s="333" t="str">
        <f>IF(ISBLANK(Regressions!A154), " ", Regressions!A154)</f>
        <v>China</v>
      </c>
      <c r="B144" s="334">
        <f>IF(ISBLANK(Regressions!B154), " ", Regressions!B154)</f>
        <v>2016</v>
      </c>
      <c r="C144" s="339" t="str">
        <f>IF(ISBLANK(Regressions!C154), " ", Regressions!C154)</f>
        <v>Primary</v>
      </c>
      <c r="D144" s="335">
        <f>IF(ISBLANK(Regressions!D154), " ", Regressions!D154)</f>
        <v>100820112</v>
      </c>
      <c r="E144" s="213" t="e">
        <f>IF(ISNUMBER(Regressions!E154),ROUND(Regressions!E154, 1), NA())</f>
        <v>#N/A</v>
      </c>
      <c r="F144" s="336">
        <f>IF(ISNUMBER(Regressions!F154),ROUND(Regressions!F154, 1), NA())</f>
        <v>99.3</v>
      </c>
      <c r="G144" s="235" t="e">
        <f>IF(ISNUMBER(Regressions!G154),ROUND(Regressions!G154, 1), NA())</f>
        <v>#N/A</v>
      </c>
      <c r="H144" s="337" t="e">
        <f>IF(ISNUMBER(Regressions!H154),ROUND(Regressions!H154, 1), NA())</f>
        <v>#N/A</v>
      </c>
      <c r="I144" s="236">
        <f>IF(ISNUMBER(Regressions!I154),ROUND(Regressions!I154, 1), NA())</f>
        <v>0.7</v>
      </c>
      <c r="J144" s="338">
        <f>IF(ISNUMBER(Regressions!K154),ROUND(Regressions!K154, 1), NA())</f>
        <v>98.9</v>
      </c>
      <c r="K144" s="336" t="e">
        <f>IF(ISNUMBER(Regressions!L154),ROUND(Regressions!L154, 1), NA())</f>
        <v>#N/A</v>
      </c>
      <c r="L144" s="237" t="e">
        <f>IF(ISNUMBER(Regressions!M154),ROUND(Regressions!M154, 1), NA())</f>
        <v>#N/A</v>
      </c>
      <c r="M144" s="337" t="e">
        <f>IF(ISNUMBER(Regressions!N154),ROUND(Regressions!N154, 1), NA())</f>
        <v>#N/A</v>
      </c>
      <c r="N144" s="236">
        <f>IF(ISNUMBER(Regressions!O154),ROUND(Regressions!O154, 1), NA())</f>
        <v>1.1000000000000001</v>
      </c>
      <c r="O144" s="338">
        <f>IF(ISNUMBER(Regressions!Q154),ROUND(Regressions!Q154, 1), NA())</f>
        <v>96.6</v>
      </c>
      <c r="P144" s="336" t="e">
        <f>IF(ISNUMBER(Regressions!R154),ROUND(Regressions!R154, 1), NA())</f>
        <v>#N/A</v>
      </c>
      <c r="Q144" s="214" t="e">
        <f>IF(ISNUMBER(Regressions!S154),ROUND(Regressions!S154, 1), NA())</f>
        <v>#N/A</v>
      </c>
      <c r="R144" s="337" t="e">
        <f>IF(ISNUMBER(Regressions!T154),ROUND(Regressions!T154, 1), NA())</f>
        <v>#N/A</v>
      </c>
      <c r="S144" s="236">
        <f>IF(ISNUMBER(Regressions!U154),ROUND(Regressions!U154, 1), NA())</f>
        <v>3.4</v>
      </c>
    </row>
    <row xmlns:x14ac="http://schemas.microsoft.com/office/spreadsheetml/2009/9/ac" r="145" x14ac:dyDescent="0.2">
      <c r="A145" s="333" t="str">
        <f>IF(ISBLANK(Regressions!A155), " ", Regressions!A155)</f>
        <v>China</v>
      </c>
      <c r="B145" s="334">
        <f>IF(ISBLANK(Regressions!B155), " ", Regressions!B155)</f>
        <v>2017</v>
      </c>
      <c r="C145" s="339" t="str">
        <f>IF(ISBLANK(Regressions!C155), " ", Regressions!C155)</f>
        <v>Primary</v>
      </c>
      <c r="D145" s="335">
        <f>IF(ISBLANK(Regressions!D155), " ", Regressions!D155)</f>
        <v>102449808</v>
      </c>
      <c r="E145" s="213" t="e">
        <f>IF(ISNUMBER(Regressions!E155),ROUND(Regressions!E155, 1), NA())</f>
        <v>#N/A</v>
      </c>
      <c r="F145" s="336">
        <f>IF(ISNUMBER(Regressions!F155),ROUND(Regressions!F155, 1), NA())</f>
        <v>99.4</v>
      </c>
      <c r="G145" s="235" t="e">
        <f>IF(ISNUMBER(Regressions!G155),ROUND(Regressions!G155, 1), NA())</f>
        <v>#N/A</v>
      </c>
      <c r="H145" s="337" t="e">
        <f>IF(ISNUMBER(Regressions!H155),ROUND(Regressions!H155, 1), NA())</f>
        <v>#N/A</v>
      </c>
      <c r="I145" s="236">
        <f>IF(ISNUMBER(Regressions!I155),ROUND(Regressions!I155, 1), NA())</f>
        <v>0.6</v>
      </c>
      <c r="J145" s="338">
        <f>IF(ISNUMBER(Regressions!K155),ROUND(Regressions!K155, 1), NA())</f>
        <v>99</v>
      </c>
      <c r="K145" s="336" t="e">
        <f>IF(ISNUMBER(Regressions!L155),ROUND(Regressions!L155, 1), NA())</f>
        <v>#N/A</v>
      </c>
      <c r="L145" s="237" t="e">
        <f>IF(ISNUMBER(Regressions!M155),ROUND(Regressions!M155, 1), NA())</f>
        <v>#N/A</v>
      </c>
      <c r="M145" s="337" t="e">
        <f>IF(ISNUMBER(Regressions!N155),ROUND(Regressions!N155, 1), NA())</f>
        <v>#N/A</v>
      </c>
      <c r="N145" s="236">
        <f>IF(ISNUMBER(Regressions!O155),ROUND(Regressions!O155, 1), NA())</f>
        <v>1</v>
      </c>
      <c r="O145" s="338">
        <f>IF(ISNUMBER(Regressions!Q155),ROUND(Regressions!Q155, 1), NA())</f>
        <v>97.1</v>
      </c>
      <c r="P145" s="336" t="e">
        <f>IF(ISNUMBER(Regressions!R155),ROUND(Regressions!R155, 1), NA())</f>
        <v>#N/A</v>
      </c>
      <c r="Q145" s="214" t="e">
        <f>IF(ISNUMBER(Regressions!S155),ROUND(Regressions!S155, 1), NA())</f>
        <v>#N/A</v>
      </c>
      <c r="R145" s="337" t="e">
        <f>IF(ISNUMBER(Regressions!T155),ROUND(Regressions!T155, 1), NA())</f>
        <v>#N/A</v>
      </c>
      <c r="S145" s="236">
        <f>IF(ISNUMBER(Regressions!U155),ROUND(Regressions!U155, 1), NA())</f>
        <v>2.9</v>
      </c>
    </row>
    <row xmlns:x14ac="http://schemas.microsoft.com/office/spreadsheetml/2009/9/ac" r="146" x14ac:dyDescent="0.2">
      <c r="A146" s="333" t="str">
        <f>IF(ISBLANK(Regressions!A156), " ", Regressions!A156)</f>
        <v>China</v>
      </c>
      <c r="B146" s="334">
        <f>IF(ISBLANK(Regressions!B156), " ", Regressions!B156)</f>
        <v>2018</v>
      </c>
      <c r="C146" s="339" t="str">
        <f>IF(ISBLANK(Regressions!C156), " ", Regressions!C156)</f>
        <v>Primary</v>
      </c>
      <c r="D146" s="335">
        <f>IF(ISBLANK(Regressions!D156), " ", Regressions!D156)</f>
        <v>103771624</v>
      </c>
      <c r="E146" s="213" t="e">
        <f>IF(ISNUMBER(Regressions!E156),ROUND(Regressions!E156, 1), NA())</f>
        <v>#N/A</v>
      </c>
      <c r="F146" s="336">
        <f>IF(ISNUMBER(Regressions!F156),ROUND(Regressions!F156, 1), NA())</f>
        <v>99.4</v>
      </c>
      <c r="G146" s="235" t="e">
        <f>IF(ISNUMBER(Regressions!G156),ROUND(Regressions!G156, 1), NA())</f>
        <v>#N/A</v>
      </c>
      <c r="H146" s="337" t="e">
        <f>IF(ISNUMBER(Regressions!H156),ROUND(Regressions!H156, 1), NA())</f>
        <v>#N/A</v>
      </c>
      <c r="I146" s="236">
        <f>IF(ISNUMBER(Regressions!I156),ROUND(Regressions!I156, 1), NA())</f>
        <v>0.6</v>
      </c>
      <c r="J146" s="338">
        <f>IF(ISNUMBER(Regressions!K156),ROUND(Regressions!K156, 1), NA())</f>
        <v>99.1</v>
      </c>
      <c r="K146" s="336" t="e">
        <f>IF(ISNUMBER(Regressions!L156),ROUND(Regressions!L156, 1), NA())</f>
        <v>#N/A</v>
      </c>
      <c r="L146" s="237" t="e">
        <f>IF(ISNUMBER(Regressions!M156),ROUND(Regressions!M156, 1), NA())</f>
        <v>#N/A</v>
      </c>
      <c r="M146" s="337" t="e">
        <f>IF(ISNUMBER(Regressions!N156),ROUND(Regressions!N156, 1), NA())</f>
        <v>#N/A</v>
      </c>
      <c r="N146" s="236">
        <f>IF(ISNUMBER(Regressions!O156),ROUND(Regressions!O156, 1), NA())</f>
        <v>0.9</v>
      </c>
      <c r="O146" s="338">
        <f>IF(ISNUMBER(Regressions!Q156),ROUND(Regressions!Q156, 1), NA())</f>
        <v>97.6</v>
      </c>
      <c r="P146" s="336" t="e">
        <f>IF(ISNUMBER(Regressions!R156),ROUND(Regressions!R156, 1), NA())</f>
        <v>#N/A</v>
      </c>
      <c r="Q146" s="214" t="e">
        <f>IF(ISNUMBER(Regressions!S156),ROUND(Regressions!S156, 1), NA())</f>
        <v>#N/A</v>
      </c>
      <c r="R146" s="337" t="e">
        <f>IF(ISNUMBER(Regressions!T156),ROUND(Regressions!T156, 1), NA())</f>
        <v>#N/A</v>
      </c>
      <c r="S146" s="236">
        <f>IF(ISNUMBER(Regressions!U156),ROUND(Regressions!U156, 1), NA())</f>
        <v>2.4</v>
      </c>
    </row>
    <row xmlns:x14ac="http://schemas.microsoft.com/office/spreadsheetml/2009/9/ac" r="147" x14ac:dyDescent="0.2">
      <c r="A147" s="333" t="str">
        <f>IF(ISBLANK(Regressions!A157), " ", Regressions!A157)</f>
        <v>China</v>
      </c>
      <c r="B147" s="334">
        <f>IF(ISBLANK(Regressions!B157), " ", Regressions!B157)</f>
        <v>2019</v>
      </c>
      <c r="C147" s="339" t="str">
        <f>IF(ISBLANK(Regressions!C157), " ", Regressions!C157)</f>
        <v>Primary</v>
      </c>
      <c r="D147" s="335">
        <f>IF(ISBLANK(Regressions!D157), " ", Regressions!D157)</f>
        <v>106199216</v>
      </c>
      <c r="E147" s="213" t="e">
        <f>IF(ISNUMBER(Regressions!E157),ROUND(Regressions!E157, 1), NA())</f>
        <v>#N/A</v>
      </c>
      <c r="F147" s="336">
        <f>IF(ISNUMBER(Regressions!F157),ROUND(Regressions!F157, 1), NA())</f>
        <v>99.5</v>
      </c>
      <c r="G147" s="235" t="e">
        <f>IF(ISNUMBER(Regressions!G157),ROUND(Regressions!G157, 1), NA())</f>
        <v>#N/A</v>
      </c>
      <c r="H147" s="337" t="e">
        <f>IF(ISNUMBER(Regressions!H157),ROUND(Regressions!H157, 1), NA())</f>
        <v>#N/A</v>
      </c>
      <c r="I147" s="236">
        <f>IF(ISNUMBER(Regressions!I157),ROUND(Regressions!I157, 1), NA())</f>
        <v>0.5</v>
      </c>
      <c r="J147" s="338">
        <f>IF(ISNUMBER(Regressions!K157),ROUND(Regressions!K157, 1), NA())</f>
        <v>99.3</v>
      </c>
      <c r="K147" s="336" t="e">
        <f>IF(ISNUMBER(Regressions!L157),ROUND(Regressions!L157, 1), NA())</f>
        <v>#N/A</v>
      </c>
      <c r="L147" s="237" t="e">
        <f>IF(ISNUMBER(Regressions!M157),ROUND(Regressions!M157, 1), NA())</f>
        <v>#N/A</v>
      </c>
      <c r="M147" s="337" t="e">
        <f>IF(ISNUMBER(Regressions!N157),ROUND(Regressions!N157, 1), NA())</f>
        <v>#N/A</v>
      </c>
      <c r="N147" s="236">
        <f>IF(ISNUMBER(Regressions!O157),ROUND(Regressions!O157, 1), NA())</f>
        <v>0.7</v>
      </c>
      <c r="O147" s="338">
        <f>IF(ISNUMBER(Regressions!Q157),ROUND(Regressions!Q157, 1), NA())</f>
        <v>98.1</v>
      </c>
      <c r="P147" s="336" t="e">
        <f>IF(ISNUMBER(Regressions!R157),ROUND(Regressions!R157, 1), NA())</f>
        <v>#N/A</v>
      </c>
      <c r="Q147" s="214" t="e">
        <f>IF(ISNUMBER(Regressions!S157),ROUND(Regressions!S157, 1), NA())</f>
        <v>#N/A</v>
      </c>
      <c r="R147" s="337" t="e">
        <f>IF(ISNUMBER(Regressions!T157),ROUND(Regressions!T157, 1), NA())</f>
        <v>#N/A</v>
      </c>
      <c r="S147" s="236">
        <f>IF(ISNUMBER(Regressions!U157),ROUND(Regressions!U157, 1), NA())</f>
        <v>1.9</v>
      </c>
    </row>
    <row xmlns:x14ac="http://schemas.microsoft.com/office/spreadsheetml/2009/9/ac" r="148" x14ac:dyDescent="0.2">
      <c r="A148" s="333" t="str">
        <f>IF(ISBLANK(Regressions!A158), " ", Regressions!A158)</f>
        <v>China</v>
      </c>
      <c r="B148" s="334">
        <f>IF(ISBLANK(Regressions!B158), " ", Regressions!B158)</f>
        <v>2020</v>
      </c>
      <c r="C148" s="339" t="str">
        <f>IF(ISBLANK(Regressions!C158), " ", Regressions!C158)</f>
        <v>Primary</v>
      </c>
      <c r="D148" s="335">
        <f>IF(ISBLANK(Regressions!D158), " ", Regressions!D158)</f>
        <v>107297288</v>
      </c>
      <c r="E148" s="213" t="e">
        <f>IF(ISNUMBER(Regressions!E158),ROUND(Regressions!E158, 1), NA())</f>
        <v>#N/A</v>
      </c>
      <c r="F148" s="336">
        <f>IF(ISNUMBER(Regressions!F158),ROUND(Regressions!F158, 1), NA())</f>
        <v>99.5</v>
      </c>
      <c r="G148" s="235" t="e">
        <f>IF(ISNUMBER(Regressions!G158),ROUND(Regressions!G158, 1), NA())</f>
        <v>#N/A</v>
      </c>
      <c r="H148" s="337" t="e">
        <f>IF(ISNUMBER(Regressions!H158),ROUND(Regressions!H158, 1), NA())</f>
        <v>#N/A</v>
      </c>
      <c r="I148" s="236">
        <f>IF(ISNUMBER(Regressions!I158),ROUND(Regressions!I158, 1), NA())</f>
        <v>0.5</v>
      </c>
      <c r="J148" s="338">
        <f>IF(ISNUMBER(Regressions!K158),ROUND(Regressions!K158, 1), NA())</f>
        <v>99.4</v>
      </c>
      <c r="K148" s="336" t="e">
        <f>IF(ISNUMBER(Regressions!L158),ROUND(Regressions!L158, 1), NA())</f>
        <v>#N/A</v>
      </c>
      <c r="L148" s="237" t="e">
        <f>IF(ISNUMBER(Regressions!M158),ROUND(Regressions!M158, 1), NA())</f>
        <v>#N/A</v>
      </c>
      <c r="M148" s="337" t="e">
        <f>IF(ISNUMBER(Regressions!N158),ROUND(Regressions!N158, 1), NA())</f>
        <v>#N/A</v>
      </c>
      <c r="N148" s="236">
        <f>IF(ISNUMBER(Regressions!O158),ROUND(Regressions!O158, 1), NA())</f>
        <v>0.6</v>
      </c>
      <c r="O148" s="338">
        <f>IF(ISNUMBER(Regressions!Q158),ROUND(Regressions!Q158, 1), NA())</f>
        <v>98.6</v>
      </c>
      <c r="P148" s="336" t="e">
        <f>IF(ISNUMBER(Regressions!R158),ROUND(Regressions!R158, 1), NA())</f>
        <v>#N/A</v>
      </c>
      <c r="Q148" s="214" t="e">
        <f>IF(ISNUMBER(Regressions!S158),ROUND(Regressions!S158, 1), NA())</f>
        <v>#N/A</v>
      </c>
      <c r="R148" s="337" t="e">
        <f>IF(ISNUMBER(Regressions!T158),ROUND(Regressions!T158, 1), NA())</f>
        <v>#N/A</v>
      </c>
      <c r="S148" s="236">
        <f>IF(ISNUMBER(Regressions!U158),ROUND(Regressions!U158, 1), NA())</f>
        <v>1.4</v>
      </c>
    </row>
    <row xmlns:x14ac="http://schemas.microsoft.com/office/spreadsheetml/2009/9/ac" r="149" x14ac:dyDescent="0.2">
      <c r="A149" s="385" t="str">
        <f>IF(ISBLANK(Regressions!A159), " ", Regressions!A159)</f>
        <v>China</v>
      </c>
      <c r="B149" s="386">
        <f>IF(ISBLANK(Regressions!B159), " ", Regressions!B159)</f>
        <v>2021</v>
      </c>
      <c r="C149" s="387" t="str">
        <f>IF(ISBLANK(Regressions!C159), " ", Regressions!C159)</f>
        <v>Primary</v>
      </c>
      <c r="D149" s="388">
        <f>IF(ISBLANK(Regressions!D159), " ", Regressions!D159)</f>
        <v>108347192</v>
      </c>
      <c r="E149" s="391" t="e">
        <f>IF(ISNUMBER(Regressions!E159),ROUND(Regressions!E159, 1), NA())</f>
        <v>#N/A</v>
      </c>
      <c r="F149" s="389">
        <f>IF(ISNUMBER(Regressions!F159),ROUND(Regressions!F159, 1), NA())</f>
        <v>99.6</v>
      </c>
      <c r="G149" s="392" t="e">
        <f>IF(ISNUMBER(Regressions!G159),ROUND(Regressions!G159, 1), NA())</f>
        <v>#N/A</v>
      </c>
      <c r="H149" s="390" t="e">
        <f>IF(ISNUMBER(Regressions!H159),ROUND(Regressions!H159, 1), NA())</f>
        <v>#N/A</v>
      </c>
      <c r="I149" s="393">
        <f>IF(ISNUMBER(Regressions!I159),ROUND(Regressions!I159, 1), NA())</f>
        <v>0.4</v>
      </c>
      <c r="J149" s="391">
        <f>IF(ISNUMBER(Regressions!K159),ROUND(Regressions!K159, 1), NA())</f>
        <v>99.5</v>
      </c>
      <c r="K149" s="389" t="e">
        <f>IF(ISNUMBER(Regressions!L159),ROUND(Regressions!L159, 1), NA())</f>
        <v>#N/A</v>
      </c>
      <c r="L149" s="394" t="e">
        <f>IF(ISNUMBER(Regressions!M159),ROUND(Regressions!M159, 1), NA())</f>
        <v>#N/A</v>
      </c>
      <c r="M149" s="390" t="e">
        <f>IF(ISNUMBER(Regressions!N159),ROUND(Regressions!N159, 1), NA())</f>
        <v>#N/A</v>
      </c>
      <c r="N149" s="393">
        <f>IF(ISNUMBER(Regressions!O159),ROUND(Regressions!O159, 1), NA())</f>
        <v>0.5</v>
      </c>
      <c r="O149" s="391">
        <f>IF(ISNUMBER(Regressions!Q159),ROUND(Regressions!Q159, 1), NA())</f>
        <v>99.1</v>
      </c>
      <c r="P149" s="389" t="e">
        <f>IF(ISNUMBER(Regressions!R159),ROUND(Regressions!R159, 1), NA())</f>
        <v>#N/A</v>
      </c>
      <c r="Q149" s="395" t="e">
        <f>IF(ISNUMBER(Regressions!S159),ROUND(Regressions!S159, 1), NA())</f>
        <v>#N/A</v>
      </c>
      <c r="R149" s="390" t="e">
        <f>IF(ISNUMBER(Regressions!T159),ROUND(Regressions!T159, 1), NA())</f>
        <v>#N/A</v>
      </c>
      <c r="S149" s="393">
        <f>IF(ISNUMBER(Regressions!U159),ROUND(Regressions!U159, 1), NA())</f>
        <v>0.9</v>
      </c>
      <c r="T149" s="384"/>
      <c r="U149" s="384"/>
      <c r="V149" s="384"/>
      <c r="W149" s="384"/>
      <c r="X149" s="384"/>
      <c r="Y149" s="384"/>
      <c r="Z149" s="384"/>
      <c r="AA149" s="384"/>
      <c r="AB149" s="384"/>
      <c r="AC149" s="384"/>
    </row>
    <row xmlns:x14ac="http://schemas.microsoft.com/office/spreadsheetml/2009/9/ac" r="150" x14ac:dyDescent="0.2">
      <c r="A150" s="333" t="str">
        <f>IF(ISBLANK(Regressions!A160), " ", Regressions!A160)</f>
        <v>China</v>
      </c>
      <c r="B150" s="334">
        <f>IF(ISBLANK(Regressions!B160), " ", Regressions!B160)</f>
        <v>2022</v>
      </c>
      <c r="C150" s="339" t="str">
        <f>IF(ISBLANK(Regressions!C160), " ", Regressions!C160)</f>
        <v>Primary</v>
      </c>
      <c r="D150" s="335">
        <f>IF(ISBLANK(Regressions!D160), " ", Regressions!D160)</f>
        <v>107834560</v>
      </c>
      <c r="E150" s="213" t="e">
        <f>IF(ISNUMBER(Regressions!E160),ROUND(Regressions!E160, 1), NA())</f>
        <v>#N/A</v>
      </c>
      <c r="F150" s="336">
        <f>IF(ISNUMBER(Regressions!F160),ROUND(Regressions!F160, 1), NA())</f>
        <v>99.6</v>
      </c>
      <c r="G150" s="235" t="e">
        <f>IF(ISNUMBER(Regressions!G160),ROUND(Regressions!G160, 1), NA())</f>
        <v>#N/A</v>
      </c>
      <c r="H150" s="337" t="e">
        <f>IF(ISNUMBER(Regressions!H160),ROUND(Regressions!H160, 1), NA())</f>
        <v>#N/A</v>
      </c>
      <c r="I150" s="236">
        <f>IF(ISNUMBER(Regressions!I160),ROUND(Regressions!I160, 1), NA())</f>
        <v>0.4</v>
      </c>
      <c r="J150" s="338">
        <f>IF(ISNUMBER(Regressions!K160),ROUND(Regressions!K160, 1), NA())</f>
        <v>99.6</v>
      </c>
      <c r="K150" s="336" t="e">
        <f>IF(ISNUMBER(Regressions!L160),ROUND(Regressions!L160, 1), NA())</f>
        <v>#N/A</v>
      </c>
      <c r="L150" s="237" t="e">
        <f>IF(ISNUMBER(Regressions!M160),ROUND(Regressions!M160, 1), NA())</f>
        <v>#N/A</v>
      </c>
      <c r="M150" s="337" t="e">
        <f>IF(ISNUMBER(Regressions!N160),ROUND(Regressions!N160, 1), NA())</f>
        <v>#N/A</v>
      </c>
      <c r="N150" s="236">
        <f>IF(ISNUMBER(Regressions!O160),ROUND(Regressions!O160, 1), NA())</f>
        <v>0.4</v>
      </c>
      <c r="O150" s="338">
        <f>IF(ISNUMBER(Regressions!Q160),ROUND(Regressions!Q160, 1), NA())</f>
        <v>99.6</v>
      </c>
      <c r="P150" s="336" t="e">
        <f>IF(ISNUMBER(Regressions!R160),ROUND(Regressions!R160, 1), NA())</f>
        <v>#N/A</v>
      </c>
      <c r="Q150" s="214" t="e">
        <f>IF(ISNUMBER(Regressions!S160),ROUND(Regressions!S160, 1), NA())</f>
        <v>#N/A</v>
      </c>
      <c r="R150" s="337" t="e">
        <f>IF(ISNUMBER(Regressions!T160),ROUND(Regressions!T160, 1), NA())</f>
        <v>#N/A</v>
      </c>
      <c r="S150" s="236">
        <f>IF(ISNUMBER(Regressions!U160),ROUND(Regressions!U160, 1), NA())</f>
        <v>0.4</v>
      </c>
    </row>
    <row xmlns:x14ac="http://schemas.microsoft.com/office/spreadsheetml/2009/9/ac" r="151" x14ac:dyDescent="0.2">
      <c r="A151" s="340" t="str">
        <f>IF(ISBLANK(Regressions!A161), " ", Regressions!A161)</f>
        <v>China</v>
      </c>
      <c r="B151" s="341">
        <f>IF(ISBLANK(Regressions!B161), " ", Regressions!B161)</f>
        <v>2023</v>
      </c>
      <c r="C151" s="342" t="str">
        <f>IF(ISBLANK(Regressions!C161), " ", Regressions!C161)</f>
        <v>Primary</v>
      </c>
      <c r="D151" s="343">
        <f>IF(ISBLANK(Regressions!D161), " ", Regressions!D161)</f>
        <v>108272032</v>
      </c>
      <c r="E151" s="344" t="e">
        <f>IF(ISNUMBER(Regressions!E161),ROUND(Regressions!E161, 1), NA())</f>
        <v>#N/A</v>
      </c>
      <c r="F151" s="345">
        <f>IF(ISNUMBER(Regressions!F161),ROUND(Regressions!F161, 1), NA())</f>
        <v>99.7</v>
      </c>
      <c r="G151" s="346" t="e">
        <f>IF(ISNUMBER(Regressions!G161),ROUND(Regressions!G161, 1), NA())</f>
        <v>#N/A</v>
      </c>
      <c r="H151" s="347" t="e">
        <f>IF(ISNUMBER(Regressions!H161),ROUND(Regressions!H161, 1), NA())</f>
        <v>#N/A</v>
      </c>
      <c r="I151" s="348">
        <f>IF(ISNUMBER(Regressions!I161),ROUND(Regressions!I161, 1), NA())</f>
        <v>0.3</v>
      </c>
      <c r="J151" s="349">
        <f>IF(ISNUMBER(Regressions!K161),ROUND(Regressions!K161, 1), NA())</f>
        <v>99.7</v>
      </c>
      <c r="K151" s="345" t="e">
        <f>IF(ISNUMBER(Regressions!L161),ROUND(Regressions!L161, 1), NA())</f>
        <v>#N/A</v>
      </c>
      <c r="L151" s="350" t="e">
        <f>IF(ISNUMBER(Regressions!M161),ROUND(Regressions!M161, 1), NA())</f>
        <v>#N/A</v>
      </c>
      <c r="M151" s="347" t="e">
        <f>IF(ISNUMBER(Regressions!N161),ROUND(Regressions!N161, 1), NA())</f>
        <v>#N/A</v>
      </c>
      <c r="N151" s="348">
        <f>IF(ISNUMBER(Regressions!O161),ROUND(Regressions!O161, 1), NA())</f>
        <v>0.3</v>
      </c>
      <c r="O151" s="349">
        <f>IF(ISNUMBER(Regressions!Q161),ROUND(Regressions!Q161, 1), NA())</f>
        <v>100</v>
      </c>
      <c r="P151" s="345" t="e">
        <f>IF(ISNUMBER(Regressions!R161),ROUND(Regressions!R161, 1), NA())</f>
        <v>#N/A</v>
      </c>
      <c r="Q151" s="351" t="e">
        <f>IF(ISNUMBER(Regressions!S161),ROUND(Regressions!S161, 1), NA())</f>
        <v>#N/A</v>
      </c>
      <c r="R151" s="347" t="e">
        <f>IF(ISNUMBER(Regressions!T161),ROUND(Regressions!T161, 1), NA())</f>
        <v>#N/A</v>
      </c>
      <c r="S151" s="348">
        <f>IF(ISNUMBER(Regressions!U161),ROUND(Regressions!U161, 1), NA())</f>
        <v>0</v>
      </c>
    </row>
    <row xmlns:x14ac="http://schemas.microsoft.com/office/spreadsheetml/2009/9/ac" r="152" hidden="true" x14ac:dyDescent="0.2">
      <c r="A152" s="333" t="str">
        <f>IF(ISBLANK(Regressions!A162), " ", Regressions!A162)</f>
        <v>China</v>
      </c>
      <c r="B152" s="334">
        <f>IF(ISBLANK(Regressions!B162), " ", Regressions!B162)</f>
        <v>2024</v>
      </c>
      <c r="C152" s="339" t="str">
        <f>IF(ISBLANK(Regressions!C162), " ", Regressions!C162)</f>
        <v>Primary</v>
      </c>
      <c r="D152" s="335" t="str">
        <f>IF(ISBLANK(Regressions!D162), " ", Regressions!D162)</f>
        <v> </v>
      </c>
      <c r="E152" s="213" t="e">
        <f>IF(ISNUMBER(Regressions!E162),ROUND(Regressions!E162, 1), NA())</f>
        <v>#N/A</v>
      </c>
      <c r="F152" s="336" t="e">
        <f>IF(ISNUMBER(Regressions!F162),ROUND(Regressions!F162, 1), NA())</f>
        <v>#N/A</v>
      </c>
      <c r="G152" s="235" t="e">
        <f>IF(ISNUMBER(Regressions!G162),ROUND(Regressions!G162, 1), NA())</f>
        <v>#N/A</v>
      </c>
      <c r="H152" s="337" t="e">
        <f>IF(ISNUMBER(Regressions!H162),ROUND(Regressions!H162, 1), NA())</f>
        <v>#N/A</v>
      </c>
      <c r="I152" s="236" t="e">
        <f>IF(ISNUMBER(Regressions!I162),ROUND(Regressions!I162, 1), NA())</f>
        <v>#N/A</v>
      </c>
      <c r="J152" s="338" t="e">
        <f>IF(ISNUMBER(Regressions!K162),ROUND(Regressions!K162, 1), NA())</f>
        <v>#N/A</v>
      </c>
      <c r="K152" s="336" t="e">
        <f>IF(ISNUMBER(Regressions!L162),ROUND(Regressions!L162, 1), NA())</f>
        <v>#N/A</v>
      </c>
      <c r="L152" s="237" t="e">
        <f>IF(ISNUMBER(Regressions!M162),ROUND(Regressions!M162, 1), NA())</f>
        <v>#N/A</v>
      </c>
      <c r="M152" s="337" t="e">
        <f>IF(ISNUMBER(Regressions!N162),ROUND(Regressions!N162, 1), NA())</f>
        <v>#N/A</v>
      </c>
      <c r="N152" s="236" t="e">
        <f>IF(ISNUMBER(Regressions!O162),ROUND(Regressions!O162, 1), NA())</f>
        <v>#N/A</v>
      </c>
      <c r="O152" s="338" t="e">
        <f>IF(ISNUMBER(Regressions!Q162),ROUND(Regressions!Q162, 1), NA())</f>
        <v>#N/A</v>
      </c>
      <c r="P152" s="336" t="e">
        <f>IF(ISNUMBER(Regressions!R162),ROUND(Regressions!R162, 1), NA())</f>
        <v>#N/A</v>
      </c>
      <c r="Q152" s="214" t="e">
        <f>IF(ISNUMBER(Regressions!S162),ROUND(Regressions!S162, 1), NA())</f>
        <v>#N/A</v>
      </c>
      <c r="R152" s="337" t="e">
        <f>IF(ISNUMBER(Regressions!T162),ROUND(Regressions!T162, 1), NA())</f>
        <v>#N/A</v>
      </c>
      <c r="S152" s="236" t="e">
        <f>IF(ISNUMBER(Regressions!U162),ROUND(Regressions!U162, 1), NA())</f>
        <v>#N/A</v>
      </c>
    </row>
    <row xmlns:x14ac="http://schemas.microsoft.com/office/spreadsheetml/2009/9/ac" r="153" hidden="true" x14ac:dyDescent="0.2">
      <c r="A153" s="333" t="str">
        <f>IF(ISBLANK(Regressions!A163), " ", Regressions!A163)</f>
        <v>China</v>
      </c>
      <c r="B153" s="334">
        <f>IF(ISBLANK(Regressions!B163), " ", Regressions!B163)</f>
        <v>2025</v>
      </c>
      <c r="C153" s="339" t="str">
        <f>IF(ISBLANK(Regressions!C163), " ", Regressions!C163)</f>
        <v>Primary</v>
      </c>
      <c r="D153" s="335" t="str">
        <f>IF(ISBLANK(Regressions!D163), " ", Regressions!D163)</f>
        <v> </v>
      </c>
      <c r="E153" s="213" t="e">
        <f>IF(ISNUMBER(Regressions!E163),ROUND(Regressions!E163, 1), NA())</f>
        <v>#N/A</v>
      </c>
      <c r="F153" s="336" t="e">
        <f>IF(ISNUMBER(Regressions!F163),ROUND(Regressions!F163, 1), NA())</f>
        <v>#N/A</v>
      </c>
      <c r="G153" s="235" t="e">
        <f>IF(ISNUMBER(Regressions!G163),ROUND(Regressions!G163, 1), NA())</f>
        <v>#N/A</v>
      </c>
      <c r="H153" s="337" t="e">
        <f>IF(ISNUMBER(Regressions!H163),ROUND(Regressions!H163, 1), NA())</f>
        <v>#N/A</v>
      </c>
      <c r="I153" s="236" t="e">
        <f>IF(ISNUMBER(Regressions!I163),ROUND(Regressions!I163, 1), NA())</f>
        <v>#N/A</v>
      </c>
      <c r="J153" s="338" t="e">
        <f>IF(ISNUMBER(Regressions!K163),ROUND(Regressions!K163, 1), NA())</f>
        <v>#N/A</v>
      </c>
      <c r="K153" s="336" t="e">
        <f>IF(ISNUMBER(Regressions!L163),ROUND(Regressions!L163, 1), NA())</f>
        <v>#N/A</v>
      </c>
      <c r="L153" s="237" t="e">
        <f>IF(ISNUMBER(Regressions!M163),ROUND(Regressions!M163, 1), NA())</f>
        <v>#N/A</v>
      </c>
      <c r="M153" s="337" t="e">
        <f>IF(ISNUMBER(Regressions!N163),ROUND(Regressions!N163, 1), NA())</f>
        <v>#N/A</v>
      </c>
      <c r="N153" s="236" t="e">
        <f>IF(ISNUMBER(Regressions!O163),ROUND(Regressions!O163, 1), NA())</f>
        <v>#N/A</v>
      </c>
      <c r="O153" s="338" t="e">
        <f>IF(ISNUMBER(Regressions!Q163),ROUND(Regressions!Q163, 1), NA())</f>
        <v>#N/A</v>
      </c>
      <c r="P153" s="336" t="e">
        <f>IF(ISNUMBER(Regressions!R163),ROUND(Regressions!R163, 1), NA())</f>
        <v>#N/A</v>
      </c>
      <c r="Q153" s="214" t="e">
        <f>IF(ISNUMBER(Regressions!S163),ROUND(Regressions!S163, 1), NA())</f>
        <v>#N/A</v>
      </c>
      <c r="R153" s="337" t="e">
        <f>IF(ISNUMBER(Regressions!T163),ROUND(Regressions!T163, 1), NA())</f>
        <v>#N/A</v>
      </c>
      <c r="S153" s="236" t="e">
        <f>IF(ISNUMBER(Regressions!U163),ROUND(Regressions!U163, 1), NA())</f>
        <v>#N/A</v>
      </c>
    </row>
    <row xmlns:x14ac="http://schemas.microsoft.com/office/spreadsheetml/2009/9/ac" r="154" hidden="true" x14ac:dyDescent="0.2">
      <c r="A154" s="333" t="str">
        <f>IF(ISBLANK(Regressions!A164), " ", Regressions!A164)</f>
        <v>China</v>
      </c>
      <c r="B154" s="334">
        <f>IF(ISBLANK(Regressions!B164), " ", Regressions!B164)</f>
        <v>2026</v>
      </c>
      <c r="C154" s="339" t="str">
        <f>IF(ISBLANK(Regressions!C164), " ", Regressions!C164)</f>
        <v>Primary</v>
      </c>
      <c r="D154" s="335" t="str">
        <f>IF(ISBLANK(Regressions!D164), " ", Regressions!D164)</f>
        <v> </v>
      </c>
      <c r="E154" s="213" t="e">
        <f>IF(ISNUMBER(Regressions!E164),ROUND(Regressions!E164, 1), NA())</f>
        <v>#N/A</v>
      </c>
      <c r="F154" s="336" t="e">
        <f>IF(ISNUMBER(Regressions!F164),ROUND(Regressions!F164, 1), NA())</f>
        <v>#N/A</v>
      </c>
      <c r="G154" s="235" t="e">
        <f>IF(ISNUMBER(Regressions!G164),ROUND(Regressions!G164, 1), NA())</f>
        <v>#N/A</v>
      </c>
      <c r="H154" s="337" t="e">
        <f>IF(ISNUMBER(Regressions!H164),ROUND(Regressions!H164, 1), NA())</f>
        <v>#N/A</v>
      </c>
      <c r="I154" s="236" t="e">
        <f>IF(ISNUMBER(Regressions!I164),ROUND(Regressions!I164, 1), NA())</f>
        <v>#N/A</v>
      </c>
      <c r="J154" s="338" t="e">
        <f>IF(ISNUMBER(Regressions!K164),ROUND(Regressions!K164, 1), NA())</f>
        <v>#N/A</v>
      </c>
      <c r="K154" s="336" t="e">
        <f>IF(ISNUMBER(Regressions!L164),ROUND(Regressions!L164, 1), NA())</f>
        <v>#N/A</v>
      </c>
      <c r="L154" s="237" t="e">
        <f>IF(ISNUMBER(Regressions!M164),ROUND(Regressions!M164, 1), NA())</f>
        <v>#N/A</v>
      </c>
      <c r="M154" s="337" t="e">
        <f>IF(ISNUMBER(Regressions!N164),ROUND(Regressions!N164, 1), NA())</f>
        <v>#N/A</v>
      </c>
      <c r="N154" s="236" t="e">
        <f>IF(ISNUMBER(Regressions!O164),ROUND(Regressions!O164, 1), NA())</f>
        <v>#N/A</v>
      </c>
      <c r="O154" s="338" t="e">
        <f>IF(ISNUMBER(Regressions!Q164),ROUND(Regressions!Q164, 1), NA())</f>
        <v>#N/A</v>
      </c>
      <c r="P154" s="336" t="e">
        <f>IF(ISNUMBER(Regressions!R164),ROUND(Regressions!R164, 1), NA())</f>
        <v>#N/A</v>
      </c>
      <c r="Q154" s="214" t="e">
        <f>IF(ISNUMBER(Regressions!S164),ROUND(Regressions!S164, 1), NA())</f>
        <v>#N/A</v>
      </c>
      <c r="R154" s="337" t="e">
        <f>IF(ISNUMBER(Regressions!T164),ROUND(Regressions!T164, 1), NA())</f>
        <v>#N/A</v>
      </c>
      <c r="S154" s="236" t="e">
        <f>IF(ISNUMBER(Regressions!U164),ROUND(Regressions!U164, 1), NA())</f>
        <v>#N/A</v>
      </c>
    </row>
    <row xmlns:x14ac="http://schemas.microsoft.com/office/spreadsheetml/2009/9/ac" r="155" hidden="true" x14ac:dyDescent="0.2">
      <c r="A155" s="333" t="str">
        <f>IF(ISBLANK(Regressions!A165), " ", Regressions!A165)</f>
        <v>China</v>
      </c>
      <c r="B155" s="334">
        <f>IF(ISBLANK(Regressions!B165), " ", Regressions!B165)</f>
        <v>2027</v>
      </c>
      <c r="C155" s="339" t="str">
        <f>IF(ISBLANK(Regressions!C165), " ", Regressions!C165)</f>
        <v>Primary</v>
      </c>
      <c r="D155" s="335" t="str">
        <f>IF(ISBLANK(Regressions!D165), " ", Regressions!D165)</f>
        <v> </v>
      </c>
      <c r="E155" s="213" t="e">
        <f>IF(ISNUMBER(Regressions!E165),ROUND(Regressions!E165, 1), NA())</f>
        <v>#N/A</v>
      </c>
      <c r="F155" s="336" t="e">
        <f>IF(ISNUMBER(Regressions!F165),ROUND(Regressions!F165, 1), NA())</f>
        <v>#N/A</v>
      </c>
      <c r="G155" s="235" t="e">
        <f>IF(ISNUMBER(Regressions!G165),ROUND(Regressions!G165, 1), NA())</f>
        <v>#N/A</v>
      </c>
      <c r="H155" s="337" t="e">
        <f>IF(ISNUMBER(Regressions!H165),ROUND(Regressions!H165, 1), NA())</f>
        <v>#N/A</v>
      </c>
      <c r="I155" s="236" t="e">
        <f>IF(ISNUMBER(Regressions!I165),ROUND(Regressions!I165, 1), NA())</f>
        <v>#N/A</v>
      </c>
      <c r="J155" s="338" t="e">
        <f>IF(ISNUMBER(Regressions!K165),ROUND(Regressions!K165, 1), NA())</f>
        <v>#N/A</v>
      </c>
      <c r="K155" s="336" t="e">
        <f>IF(ISNUMBER(Regressions!L165),ROUND(Regressions!L165, 1), NA())</f>
        <v>#N/A</v>
      </c>
      <c r="L155" s="237" t="e">
        <f>IF(ISNUMBER(Regressions!M165),ROUND(Regressions!M165, 1), NA())</f>
        <v>#N/A</v>
      </c>
      <c r="M155" s="337" t="e">
        <f>IF(ISNUMBER(Regressions!N165),ROUND(Regressions!N165, 1), NA())</f>
        <v>#N/A</v>
      </c>
      <c r="N155" s="236" t="e">
        <f>IF(ISNUMBER(Regressions!O165),ROUND(Regressions!O165, 1), NA())</f>
        <v>#N/A</v>
      </c>
      <c r="O155" s="338" t="e">
        <f>IF(ISNUMBER(Regressions!Q165),ROUND(Regressions!Q165, 1), NA())</f>
        <v>#N/A</v>
      </c>
      <c r="P155" s="336" t="e">
        <f>IF(ISNUMBER(Regressions!R165),ROUND(Regressions!R165, 1), NA())</f>
        <v>#N/A</v>
      </c>
      <c r="Q155" s="214" t="e">
        <f>IF(ISNUMBER(Regressions!S165),ROUND(Regressions!S165, 1), NA())</f>
        <v>#N/A</v>
      </c>
      <c r="R155" s="337" t="e">
        <f>IF(ISNUMBER(Regressions!T165),ROUND(Regressions!T165, 1), NA())</f>
        <v>#N/A</v>
      </c>
      <c r="S155" s="236" t="e">
        <f>IF(ISNUMBER(Regressions!U165),ROUND(Regressions!U165, 1), NA())</f>
        <v>#N/A</v>
      </c>
    </row>
    <row xmlns:x14ac="http://schemas.microsoft.com/office/spreadsheetml/2009/9/ac" r="156" hidden="true" x14ac:dyDescent="0.2">
      <c r="A156" s="333" t="str">
        <f>IF(ISBLANK(Regressions!A166), " ", Regressions!A166)</f>
        <v>China</v>
      </c>
      <c r="B156" s="334">
        <f>IF(ISBLANK(Regressions!B166), " ", Regressions!B166)</f>
        <v>2028</v>
      </c>
      <c r="C156" s="339" t="str">
        <f>IF(ISBLANK(Regressions!C166), " ", Regressions!C166)</f>
        <v>Primary</v>
      </c>
      <c r="D156" s="335" t="str">
        <f>IF(ISBLANK(Regressions!D166), " ", Regressions!D166)</f>
        <v> </v>
      </c>
      <c r="E156" s="213" t="e">
        <f>IF(ISNUMBER(Regressions!E166),ROUND(Regressions!E166, 1), NA())</f>
        <v>#N/A</v>
      </c>
      <c r="F156" s="336" t="e">
        <f>IF(ISNUMBER(Regressions!F166),ROUND(Regressions!F166, 1), NA())</f>
        <v>#N/A</v>
      </c>
      <c r="G156" s="235" t="e">
        <f>IF(ISNUMBER(Regressions!G166),ROUND(Regressions!G166, 1), NA())</f>
        <v>#N/A</v>
      </c>
      <c r="H156" s="337" t="e">
        <f>IF(ISNUMBER(Regressions!H166),ROUND(Regressions!H166, 1), NA())</f>
        <v>#N/A</v>
      </c>
      <c r="I156" s="236" t="e">
        <f>IF(ISNUMBER(Regressions!I166),ROUND(Regressions!I166, 1), NA())</f>
        <v>#N/A</v>
      </c>
      <c r="J156" s="338" t="e">
        <f>IF(ISNUMBER(Regressions!K166),ROUND(Regressions!K166, 1), NA())</f>
        <v>#N/A</v>
      </c>
      <c r="K156" s="336" t="e">
        <f>IF(ISNUMBER(Regressions!L166),ROUND(Regressions!L166, 1), NA())</f>
        <v>#N/A</v>
      </c>
      <c r="L156" s="237" t="e">
        <f>IF(ISNUMBER(Regressions!M166),ROUND(Regressions!M166, 1), NA())</f>
        <v>#N/A</v>
      </c>
      <c r="M156" s="337" t="e">
        <f>IF(ISNUMBER(Regressions!N166),ROUND(Regressions!N166, 1), NA())</f>
        <v>#N/A</v>
      </c>
      <c r="N156" s="236" t="e">
        <f>IF(ISNUMBER(Regressions!O166),ROUND(Regressions!O166, 1), NA())</f>
        <v>#N/A</v>
      </c>
      <c r="O156" s="338" t="e">
        <f>IF(ISNUMBER(Regressions!Q166),ROUND(Regressions!Q166, 1), NA())</f>
        <v>#N/A</v>
      </c>
      <c r="P156" s="336" t="e">
        <f>IF(ISNUMBER(Regressions!R166),ROUND(Regressions!R166, 1), NA())</f>
        <v>#N/A</v>
      </c>
      <c r="Q156" s="214" t="e">
        <f>IF(ISNUMBER(Regressions!S166),ROUND(Regressions!S166, 1), NA())</f>
        <v>#N/A</v>
      </c>
      <c r="R156" s="337" t="e">
        <f>IF(ISNUMBER(Regressions!T166),ROUND(Regressions!T166, 1), NA())</f>
        <v>#N/A</v>
      </c>
      <c r="S156" s="236" t="e">
        <f>IF(ISNUMBER(Regressions!U166),ROUND(Regressions!U166, 1), NA())</f>
        <v>#N/A</v>
      </c>
    </row>
    <row xmlns:x14ac="http://schemas.microsoft.com/office/spreadsheetml/2009/9/ac" r="157" hidden="true" x14ac:dyDescent="0.2">
      <c r="A157" s="333" t="str">
        <f>IF(ISBLANK(Regressions!A167), " ", Regressions!A167)</f>
        <v>China</v>
      </c>
      <c r="B157" s="334">
        <f>IF(ISBLANK(Regressions!B167), " ", Regressions!B167)</f>
        <v>2029</v>
      </c>
      <c r="C157" s="339" t="str">
        <f>IF(ISBLANK(Regressions!C167), " ", Regressions!C167)</f>
        <v>Primary</v>
      </c>
      <c r="D157" s="335" t="str">
        <f>IF(ISBLANK(Regressions!D167), " ", Regressions!D167)</f>
        <v> </v>
      </c>
      <c r="E157" s="213" t="e">
        <f>IF(ISNUMBER(Regressions!E167),ROUND(Regressions!E167, 1), NA())</f>
        <v>#N/A</v>
      </c>
      <c r="F157" s="336" t="e">
        <f>IF(ISNUMBER(Regressions!F167),ROUND(Regressions!F167, 1), NA())</f>
        <v>#N/A</v>
      </c>
      <c r="G157" s="235" t="e">
        <f>IF(ISNUMBER(Regressions!G167),ROUND(Regressions!G167, 1), NA())</f>
        <v>#N/A</v>
      </c>
      <c r="H157" s="337" t="e">
        <f>IF(ISNUMBER(Regressions!H167),ROUND(Regressions!H167, 1), NA())</f>
        <v>#N/A</v>
      </c>
      <c r="I157" s="236" t="e">
        <f>IF(ISNUMBER(Regressions!I167),ROUND(Regressions!I167, 1), NA())</f>
        <v>#N/A</v>
      </c>
      <c r="J157" s="338" t="e">
        <f>IF(ISNUMBER(Regressions!K167),ROUND(Regressions!K167, 1), NA())</f>
        <v>#N/A</v>
      </c>
      <c r="K157" s="336" t="e">
        <f>IF(ISNUMBER(Regressions!L167),ROUND(Regressions!L167, 1), NA())</f>
        <v>#N/A</v>
      </c>
      <c r="L157" s="237" t="e">
        <f>IF(ISNUMBER(Regressions!M167),ROUND(Regressions!M167, 1), NA())</f>
        <v>#N/A</v>
      </c>
      <c r="M157" s="337" t="e">
        <f>IF(ISNUMBER(Regressions!N167),ROUND(Regressions!N167, 1), NA())</f>
        <v>#N/A</v>
      </c>
      <c r="N157" s="236" t="e">
        <f>IF(ISNUMBER(Regressions!O167),ROUND(Regressions!O167, 1), NA())</f>
        <v>#N/A</v>
      </c>
      <c r="O157" s="338" t="e">
        <f>IF(ISNUMBER(Regressions!Q167),ROUND(Regressions!Q167, 1), NA())</f>
        <v>#N/A</v>
      </c>
      <c r="P157" s="336" t="e">
        <f>IF(ISNUMBER(Regressions!R167),ROUND(Regressions!R167, 1), NA())</f>
        <v>#N/A</v>
      </c>
      <c r="Q157" s="214" t="e">
        <f>IF(ISNUMBER(Regressions!S167),ROUND(Regressions!S167, 1), NA())</f>
        <v>#N/A</v>
      </c>
      <c r="R157" s="337" t="e">
        <f>IF(ISNUMBER(Regressions!T167),ROUND(Regressions!T167, 1), NA())</f>
        <v>#N/A</v>
      </c>
      <c r="S157" s="236" t="e">
        <f>IF(ISNUMBER(Regressions!U167),ROUND(Regressions!U167, 1), NA())</f>
        <v>#N/A</v>
      </c>
    </row>
    <row xmlns:x14ac="http://schemas.microsoft.com/office/spreadsheetml/2009/9/ac" r="158" hidden="true" x14ac:dyDescent="0.2">
      <c r="A158" s="333" t="str">
        <f>IF(ISBLANK(Regressions!A168), " ", Regressions!A168)</f>
        <v>China</v>
      </c>
      <c r="B158" s="334">
        <f>IF(ISBLANK(Regressions!B168), " ", Regressions!B168)</f>
        <v>2030</v>
      </c>
      <c r="C158" s="339" t="str">
        <f>IF(ISBLANK(Regressions!C168), " ", Regressions!C168)</f>
        <v>Primary</v>
      </c>
      <c r="D158" s="335" t="str">
        <f>IF(ISBLANK(Regressions!D168), " ", Regressions!D168)</f>
        <v> </v>
      </c>
      <c r="E158" s="213" t="e">
        <f>IF(ISNUMBER(Regressions!E168),ROUND(Regressions!E168, 1), NA())</f>
        <v>#N/A</v>
      </c>
      <c r="F158" s="336" t="e">
        <f>IF(ISNUMBER(Regressions!F168),ROUND(Regressions!F168, 1), NA())</f>
        <v>#N/A</v>
      </c>
      <c r="G158" s="235" t="e">
        <f>IF(ISNUMBER(Regressions!G168),ROUND(Regressions!G168, 1), NA())</f>
        <v>#N/A</v>
      </c>
      <c r="H158" s="337" t="e">
        <f>IF(ISNUMBER(Regressions!H168),ROUND(Regressions!H168, 1), NA())</f>
        <v>#N/A</v>
      </c>
      <c r="I158" s="236" t="e">
        <f>IF(ISNUMBER(Regressions!I168),ROUND(Regressions!I168, 1), NA())</f>
        <v>#N/A</v>
      </c>
      <c r="J158" s="338" t="e">
        <f>IF(ISNUMBER(Regressions!K168),ROUND(Regressions!K168, 1), NA())</f>
        <v>#N/A</v>
      </c>
      <c r="K158" s="336" t="e">
        <f>IF(ISNUMBER(Regressions!L168),ROUND(Regressions!L168, 1), NA())</f>
        <v>#N/A</v>
      </c>
      <c r="L158" s="237" t="e">
        <f>IF(ISNUMBER(Regressions!M168),ROUND(Regressions!M168, 1), NA())</f>
        <v>#N/A</v>
      </c>
      <c r="M158" s="337" t="e">
        <f>IF(ISNUMBER(Regressions!N168),ROUND(Regressions!N168, 1), NA())</f>
        <v>#N/A</v>
      </c>
      <c r="N158" s="236" t="e">
        <f>IF(ISNUMBER(Regressions!O168),ROUND(Regressions!O168, 1), NA())</f>
        <v>#N/A</v>
      </c>
      <c r="O158" s="338" t="e">
        <f>IF(ISNUMBER(Regressions!Q168),ROUND(Regressions!Q168, 1), NA())</f>
        <v>#N/A</v>
      </c>
      <c r="P158" s="336" t="e">
        <f>IF(ISNUMBER(Regressions!R168),ROUND(Regressions!R168, 1), NA())</f>
        <v>#N/A</v>
      </c>
      <c r="Q158" s="214" t="e">
        <f>IF(ISNUMBER(Regressions!S168),ROUND(Regressions!S168, 1), NA())</f>
        <v>#N/A</v>
      </c>
      <c r="R158" s="337" t="e">
        <f>IF(ISNUMBER(Regressions!T168),ROUND(Regressions!T168, 1), NA())</f>
        <v>#N/A</v>
      </c>
      <c r="S158" s="236" t="e">
        <f>IF(ISNUMBER(Regressions!U168),ROUND(Regressions!U168, 1), NA())</f>
        <v>#N/A</v>
      </c>
    </row>
    <row xmlns:x14ac="http://schemas.microsoft.com/office/spreadsheetml/2009/9/ac" r="159" x14ac:dyDescent="0.2">
      <c r="A159" s="333" t="str">
        <f>IF(ISBLANK(Regressions!A169), " ", Regressions!A169)</f>
        <v>China</v>
      </c>
      <c r="B159" s="334">
        <f>IF(ISBLANK(Regressions!B169), " ", Regressions!B169)</f>
        <v>2000</v>
      </c>
      <c r="C159" s="339" t="str">
        <f>IF(ISBLANK(Regressions!C169), " ", Regressions!C169)</f>
        <v>Secondary</v>
      </c>
      <c r="D159" s="335">
        <f>IF(ISBLANK(Regressions!D169), " ", Regressions!D169)</f>
        <v>137580672</v>
      </c>
      <c r="E159" s="213" t="e">
        <f>IF(ISNUMBER(Regressions!E169),ROUND(Regressions!E169, 1), NA())</f>
        <v>#N/A</v>
      </c>
      <c r="F159" s="336">
        <f>IF(ISNUMBER(Regressions!F169),ROUND(Regressions!F169, 1), NA())</f>
        <v>100</v>
      </c>
      <c r="G159" s="235" t="e">
        <f>IF(ISNUMBER(Regressions!G169),ROUND(Regressions!G169, 1), NA())</f>
        <v>#N/A</v>
      </c>
      <c r="H159" s="337" t="e">
        <f>IF(ISNUMBER(Regressions!H169),ROUND(Regressions!H169, 1), NA())</f>
        <v>#N/A</v>
      </c>
      <c r="I159" s="236">
        <f>IF(ISNUMBER(Regressions!I169),ROUND(Regressions!I169, 1), NA())</f>
        <v>0</v>
      </c>
      <c r="J159" s="338">
        <f>IF(ISNUMBER(Regressions!K169),ROUND(Regressions!K169, 1), NA())</f>
        <v>99.9</v>
      </c>
      <c r="K159" s="336" t="e">
        <f>IF(ISNUMBER(Regressions!L169),ROUND(Regressions!L169, 1), NA())</f>
        <v>#N/A</v>
      </c>
      <c r="L159" s="237" t="e">
        <f>IF(ISNUMBER(Regressions!M169),ROUND(Regressions!M169, 1), NA())</f>
        <v>#N/A</v>
      </c>
      <c r="M159" s="337" t="e">
        <f>IF(ISNUMBER(Regressions!N169),ROUND(Regressions!N169, 1), NA())</f>
        <v>#N/A</v>
      </c>
      <c r="N159" s="236">
        <f>IF(ISNUMBER(Regressions!O169),ROUND(Regressions!O169, 1), NA())</f>
        <v>0.1</v>
      </c>
      <c r="O159" s="338" t="e">
        <f>IF(ISNUMBER(Regressions!Q169),ROUND(Regressions!Q169, 1), NA())</f>
        <v>#N/A</v>
      </c>
      <c r="P159" s="336" t="e">
        <f>IF(ISNUMBER(Regressions!R169),ROUND(Regressions!R169, 1), NA())</f>
        <v>#N/A</v>
      </c>
      <c r="Q159" s="214" t="e">
        <f>IF(ISNUMBER(Regressions!S169),ROUND(Regressions!S169, 1), NA())</f>
        <v>#N/A</v>
      </c>
      <c r="R159" s="337" t="e">
        <f>IF(ISNUMBER(Regressions!T169),ROUND(Regressions!T169, 1), NA())</f>
        <v>#N/A</v>
      </c>
      <c r="S159" s="236" t="e">
        <f>IF(ISNUMBER(Regressions!U169),ROUND(Regressions!U169, 1), NA())</f>
        <v>#N/A</v>
      </c>
    </row>
    <row xmlns:x14ac="http://schemas.microsoft.com/office/spreadsheetml/2009/9/ac" r="160" x14ac:dyDescent="0.2">
      <c r="A160" s="333" t="str">
        <f>IF(ISBLANK(Regressions!A170), " ", Regressions!A170)</f>
        <v>China</v>
      </c>
      <c r="B160" s="334">
        <f>IF(ISBLANK(Regressions!B170), " ", Regressions!B170)</f>
        <v>2001</v>
      </c>
      <c r="C160" s="339" t="str">
        <f>IF(ISBLANK(Regressions!C170), " ", Regressions!C170)</f>
        <v>Secondary</v>
      </c>
      <c r="D160" s="335">
        <f>IF(ISBLANK(Regressions!D170), " ", Regressions!D170)</f>
        <v>139294080</v>
      </c>
      <c r="E160" s="213" t="e">
        <f>IF(ISNUMBER(Regressions!E170),ROUND(Regressions!E170, 1), NA())</f>
        <v>#N/A</v>
      </c>
      <c r="F160" s="336">
        <f>IF(ISNUMBER(Regressions!F170),ROUND(Regressions!F170, 1), NA())</f>
        <v>100</v>
      </c>
      <c r="G160" s="235" t="e">
        <f>IF(ISNUMBER(Regressions!G170),ROUND(Regressions!G170, 1), NA())</f>
        <v>#N/A</v>
      </c>
      <c r="H160" s="337" t="e">
        <f>IF(ISNUMBER(Regressions!H170),ROUND(Regressions!H170, 1), NA())</f>
        <v>#N/A</v>
      </c>
      <c r="I160" s="236">
        <f>IF(ISNUMBER(Regressions!I170),ROUND(Regressions!I170, 1), NA())</f>
        <v>0</v>
      </c>
      <c r="J160" s="338">
        <f>IF(ISNUMBER(Regressions!K170),ROUND(Regressions!K170, 1), NA())</f>
        <v>99.9</v>
      </c>
      <c r="K160" s="336" t="e">
        <f>IF(ISNUMBER(Regressions!L170),ROUND(Regressions!L170, 1), NA())</f>
        <v>#N/A</v>
      </c>
      <c r="L160" s="237" t="e">
        <f>IF(ISNUMBER(Regressions!M170),ROUND(Regressions!M170, 1), NA())</f>
        <v>#N/A</v>
      </c>
      <c r="M160" s="337" t="e">
        <f>IF(ISNUMBER(Regressions!N170),ROUND(Regressions!N170, 1), NA())</f>
        <v>#N/A</v>
      </c>
      <c r="N160" s="236">
        <f>IF(ISNUMBER(Regressions!O170),ROUND(Regressions!O170, 1), NA())</f>
        <v>0.1</v>
      </c>
      <c r="O160" s="338" t="e">
        <f>IF(ISNUMBER(Regressions!Q170),ROUND(Regressions!Q170, 1), NA())</f>
        <v>#N/A</v>
      </c>
      <c r="P160" s="336" t="e">
        <f>IF(ISNUMBER(Regressions!R170),ROUND(Regressions!R170, 1), NA())</f>
        <v>#N/A</v>
      </c>
      <c r="Q160" s="214" t="e">
        <f>IF(ISNUMBER(Regressions!S170),ROUND(Regressions!S170, 1), NA())</f>
        <v>#N/A</v>
      </c>
      <c r="R160" s="337" t="e">
        <f>IF(ISNUMBER(Regressions!T170),ROUND(Regressions!T170, 1), NA())</f>
        <v>#N/A</v>
      </c>
      <c r="S160" s="236" t="e">
        <f>IF(ISNUMBER(Regressions!U170),ROUND(Regressions!U170, 1), NA())</f>
        <v>#N/A</v>
      </c>
    </row>
    <row xmlns:x14ac="http://schemas.microsoft.com/office/spreadsheetml/2009/9/ac" r="161" x14ac:dyDescent="0.2">
      <c r="A161" s="333" t="str">
        <f>IF(ISBLANK(Regressions!A171), " ", Regressions!A171)</f>
        <v>China</v>
      </c>
      <c r="B161" s="334">
        <f>IF(ISBLANK(Regressions!B171), " ", Regressions!B171)</f>
        <v>2002</v>
      </c>
      <c r="C161" s="339" t="str">
        <f>IF(ISBLANK(Regressions!C171), " ", Regressions!C171)</f>
        <v>Secondary</v>
      </c>
      <c r="D161" s="335">
        <f>IF(ISBLANK(Regressions!D171), " ", Regressions!D171)</f>
        <v>144350032</v>
      </c>
      <c r="E161" s="213" t="e">
        <f>IF(ISNUMBER(Regressions!E171),ROUND(Regressions!E171, 1), NA())</f>
        <v>#N/A</v>
      </c>
      <c r="F161" s="336">
        <f>IF(ISNUMBER(Regressions!F171),ROUND(Regressions!F171, 1), NA())</f>
        <v>100</v>
      </c>
      <c r="G161" s="235" t="e">
        <f>IF(ISNUMBER(Regressions!G171),ROUND(Regressions!G171, 1), NA())</f>
        <v>#N/A</v>
      </c>
      <c r="H161" s="337" t="e">
        <f>IF(ISNUMBER(Regressions!H171),ROUND(Regressions!H171, 1), NA())</f>
        <v>#N/A</v>
      </c>
      <c r="I161" s="236">
        <f>IF(ISNUMBER(Regressions!I171),ROUND(Regressions!I171, 1), NA())</f>
        <v>0</v>
      </c>
      <c r="J161" s="338">
        <f>IF(ISNUMBER(Regressions!K171),ROUND(Regressions!K171, 1), NA())</f>
        <v>99.9</v>
      </c>
      <c r="K161" s="336" t="e">
        <f>IF(ISNUMBER(Regressions!L171),ROUND(Regressions!L171, 1), NA())</f>
        <v>#N/A</v>
      </c>
      <c r="L161" s="237" t="e">
        <f>IF(ISNUMBER(Regressions!M171),ROUND(Regressions!M171, 1), NA())</f>
        <v>#N/A</v>
      </c>
      <c r="M161" s="337" t="e">
        <f>IF(ISNUMBER(Regressions!N171),ROUND(Regressions!N171, 1), NA())</f>
        <v>#N/A</v>
      </c>
      <c r="N161" s="236">
        <f>IF(ISNUMBER(Regressions!O171),ROUND(Regressions!O171, 1), NA())</f>
        <v>0.1</v>
      </c>
      <c r="O161" s="338" t="e">
        <f>IF(ISNUMBER(Regressions!Q171),ROUND(Regressions!Q171, 1), NA())</f>
        <v>#N/A</v>
      </c>
      <c r="P161" s="336" t="e">
        <f>IF(ISNUMBER(Regressions!R171),ROUND(Regressions!R171, 1), NA())</f>
        <v>#N/A</v>
      </c>
      <c r="Q161" s="214" t="e">
        <f>IF(ISNUMBER(Regressions!S171),ROUND(Regressions!S171, 1), NA())</f>
        <v>#N/A</v>
      </c>
      <c r="R161" s="337" t="e">
        <f>IF(ISNUMBER(Regressions!T171),ROUND(Regressions!T171, 1), NA())</f>
        <v>#N/A</v>
      </c>
      <c r="S161" s="236" t="e">
        <f>IF(ISNUMBER(Regressions!U171),ROUND(Regressions!U171, 1), NA())</f>
        <v>#N/A</v>
      </c>
    </row>
    <row xmlns:x14ac="http://schemas.microsoft.com/office/spreadsheetml/2009/9/ac" r="162" x14ac:dyDescent="0.2">
      <c r="A162" s="333" t="str">
        <f>IF(ISBLANK(Regressions!A172), " ", Regressions!A172)</f>
        <v>China</v>
      </c>
      <c r="B162" s="334">
        <f>IF(ISBLANK(Regressions!B172), " ", Regressions!B172)</f>
        <v>2003</v>
      </c>
      <c r="C162" s="339" t="str">
        <f>IF(ISBLANK(Regressions!C172), " ", Regressions!C172)</f>
        <v>Secondary</v>
      </c>
      <c r="D162" s="335">
        <f>IF(ISBLANK(Regressions!D172), " ", Regressions!D172)</f>
        <v>149269056</v>
      </c>
      <c r="E162" s="213" t="e">
        <f>IF(ISNUMBER(Regressions!E172),ROUND(Regressions!E172, 1), NA())</f>
        <v>#N/A</v>
      </c>
      <c r="F162" s="336">
        <f>IF(ISNUMBER(Regressions!F172),ROUND(Regressions!F172, 1), NA())</f>
        <v>100</v>
      </c>
      <c r="G162" s="235" t="e">
        <f>IF(ISNUMBER(Regressions!G172),ROUND(Regressions!G172, 1), NA())</f>
        <v>#N/A</v>
      </c>
      <c r="H162" s="337" t="e">
        <f>IF(ISNUMBER(Regressions!H172),ROUND(Regressions!H172, 1), NA())</f>
        <v>#N/A</v>
      </c>
      <c r="I162" s="236">
        <f>IF(ISNUMBER(Regressions!I172),ROUND(Regressions!I172, 1), NA())</f>
        <v>0</v>
      </c>
      <c r="J162" s="338">
        <f>IF(ISNUMBER(Regressions!K172),ROUND(Regressions!K172, 1), NA())</f>
        <v>99.9</v>
      </c>
      <c r="K162" s="336" t="e">
        <f>IF(ISNUMBER(Regressions!L172),ROUND(Regressions!L172, 1), NA())</f>
        <v>#N/A</v>
      </c>
      <c r="L162" s="237" t="e">
        <f>IF(ISNUMBER(Regressions!M172),ROUND(Regressions!M172, 1), NA())</f>
        <v>#N/A</v>
      </c>
      <c r="M162" s="337" t="e">
        <f>IF(ISNUMBER(Regressions!N172),ROUND(Regressions!N172, 1), NA())</f>
        <v>#N/A</v>
      </c>
      <c r="N162" s="236">
        <f>IF(ISNUMBER(Regressions!O172),ROUND(Regressions!O172, 1), NA())</f>
        <v>0.1</v>
      </c>
      <c r="O162" s="338" t="e">
        <f>IF(ISNUMBER(Regressions!Q172),ROUND(Regressions!Q172, 1), NA())</f>
        <v>#N/A</v>
      </c>
      <c r="P162" s="336" t="e">
        <f>IF(ISNUMBER(Regressions!R172),ROUND(Regressions!R172, 1), NA())</f>
        <v>#N/A</v>
      </c>
      <c r="Q162" s="214" t="e">
        <f>IF(ISNUMBER(Regressions!S172),ROUND(Regressions!S172, 1), NA())</f>
        <v>#N/A</v>
      </c>
      <c r="R162" s="337" t="e">
        <f>IF(ISNUMBER(Regressions!T172),ROUND(Regressions!T172, 1), NA())</f>
        <v>#N/A</v>
      </c>
      <c r="S162" s="236" t="e">
        <f>IF(ISNUMBER(Regressions!U172),ROUND(Regressions!U172, 1), NA())</f>
        <v>#N/A</v>
      </c>
    </row>
    <row xmlns:x14ac="http://schemas.microsoft.com/office/spreadsheetml/2009/9/ac" r="163" x14ac:dyDescent="0.2">
      <c r="A163" s="333" t="str">
        <f>IF(ISBLANK(Regressions!A173), " ", Regressions!A173)</f>
        <v>China</v>
      </c>
      <c r="B163" s="334">
        <f>IF(ISBLANK(Regressions!B173), " ", Regressions!B173)</f>
        <v>2004</v>
      </c>
      <c r="C163" s="339" t="str">
        <f>IF(ISBLANK(Regressions!C173), " ", Regressions!C173)</f>
        <v>Secondary</v>
      </c>
      <c r="D163" s="335">
        <f>IF(ISBLANK(Regressions!D173), " ", Regressions!D173)</f>
        <v>147927808</v>
      </c>
      <c r="E163" s="213" t="e">
        <f>IF(ISNUMBER(Regressions!E173),ROUND(Regressions!E173, 1), NA())</f>
        <v>#N/A</v>
      </c>
      <c r="F163" s="336">
        <f>IF(ISNUMBER(Regressions!F173),ROUND(Regressions!F173, 1), NA())</f>
        <v>100</v>
      </c>
      <c r="G163" s="235" t="e">
        <f>IF(ISNUMBER(Regressions!G173),ROUND(Regressions!G173, 1), NA())</f>
        <v>#N/A</v>
      </c>
      <c r="H163" s="337" t="e">
        <f>IF(ISNUMBER(Regressions!H173),ROUND(Regressions!H173, 1), NA())</f>
        <v>#N/A</v>
      </c>
      <c r="I163" s="236">
        <f>IF(ISNUMBER(Regressions!I173),ROUND(Regressions!I173, 1), NA())</f>
        <v>0</v>
      </c>
      <c r="J163" s="338">
        <f>IF(ISNUMBER(Regressions!K173),ROUND(Regressions!K173, 1), NA())</f>
        <v>99.9</v>
      </c>
      <c r="K163" s="336" t="e">
        <f>IF(ISNUMBER(Regressions!L173),ROUND(Regressions!L173, 1), NA())</f>
        <v>#N/A</v>
      </c>
      <c r="L163" s="237" t="e">
        <f>IF(ISNUMBER(Regressions!M173),ROUND(Regressions!M173, 1), NA())</f>
        <v>#N/A</v>
      </c>
      <c r="M163" s="337" t="e">
        <f>IF(ISNUMBER(Regressions!N173),ROUND(Regressions!N173, 1), NA())</f>
        <v>#N/A</v>
      </c>
      <c r="N163" s="236">
        <f>IF(ISNUMBER(Regressions!O173),ROUND(Regressions!O173, 1), NA())</f>
        <v>0.1</v>
      </c>
      <c r="O163" s="338" t="e">
        <f>IF(ISNUMBER(Regressions!Q173),ROUND(Regressions!Q173, 1), NA())</f>
        <v>#N/A</v>
      </c>
      <c r="P163" s="336" t="e">
        <f>IF(ISNUMBER(Regressions!R173),ROUND(Regressions!R173, 1), NA())</f>
        <v>#N/A</v>
      </c>
      <c r="Q163" s="214" t="e">
        <f>IF(ISNUMBER(Regressions!S173),ROUND(Regressions!S173, 1), NA())</f>
        <v>#N/A</v>
      </c>
      <c r="R163" s="337" t="e">
        <f>IF(ISNUMBER(Regressions!T173),ROUND(Regressions!T173, 1), NA())</f>
        <v>#N/A</v>
      </c>
      <c r="S163" s="236" t="e">
        <f>IF(ISNUMBER(Regressions!U173),ROUND(Regressions!U173, 1), NA())</f>
        <v>#N/A</v>
      </c>
    </row>
    <row xmlns:x14ac="http://schemas.microsoft.com/office/spreadsheetml/2009/9/ac" r="164" x14ac:dyDescent="0.2">
      <c r="A164" s="333" t="str">
        <f>IF(ISBLANK(Regressions!A174), " ", Regressions!A174)</f>
        <v>China</v>
      </c>
      <c r="B164" s="334">
        <f>IF(ISBLANK(Regressions!B174), " ", Regressions!B174)</f>
        <v>2005</v>
      </c>
      <c r="C164" s="339" t="str">
        <f>IF(ISBLANK(Regressions!C174), " ", Regressions!C174)</f>
        <v>Secondary</v>
      </c>
      <c r="D164" s="335">
        <f>IF(ISBLANK(Regressions!D174), " ", Regressions!D174)</f>
        <v>143267888</v>
      </c>
      <c r="E164" s="213" t="e">
        <f>IF(ISNUMBER(Regressions!E174),ROUND(Regressions!E174, 1), NA())</f>
        <v>#N/A</v>
      </c>
      <c r="F164" s="336">
        <f>IF(ISNUMBER(Regressions!F174),ROUND(Regressions!F174, 1), NA())</f>
        <v>100</v>
      </c>
      <c r="G164" s="235" t="e">
        <f>IF(ISNUMBER(Regressions!G174),ROUND(Regressions!G174, 1), NA())</f>
        <v>#N/A</v>
      </c>
      <c r="H164" s="337" t="e">
        <f>IF(ISNUMBER(Regressions!H174),ROUND(Regressions!H174, 1), NA())</f>
        <v>#N/A</v>
      </c>
      <c r="I164" s="236">
        <f>IF(ISNUMBER(Regressions!I174),ROUND(Regressions!I174, 1), NA())</f>
        <v>0</v>
      </c>
      <c r="J164" s="338">
        <f>IF(ISNUMBER(Regressions!K174),ROUND(Regressions!K174, 1), NA())</f>
        <v>99.9</v>
      </c>
      <c r="K164" s="336" t="e">
        <f>IF(ISNUMBER(Regressions!L174),ROUND(Regressions!L174, 1), NA())</f>
        <v>#N/A</v>
      </c>
      <c r="L164" s="237" t="e">
        <f>IF(ISNUMBER(Regressions!M174),ROUND(Regressions!M174, 1), NA())</f>
        <v>#N/A</v>
      </c>
      <c r="M164" s="337" t="e">
        <f>IF(ISNUMBER(Regressions!N174),ROUND(Regressions!N174, 1), NA())</f>
        <v>#N/A</v>
      </c>
      <c r="N164" s="236">
        <f>IF(ISNUMBER(Regressions!O174),ROUND(Regressions!O174, 1), NA())</f>
        <v>0.1</v>
      </c>
      <c r="O164" s="338" t="e">
        <f>IF(ISNUMBER(Regressions!Q174),ROUND(Regressions!Q174, 1), NA())</f>
        <v>#N/A</v>
      </c>
      <c r="P164" s="336" t="e">
        <f>IF(ISNUMBER(Regressions!R174),ROUND(Regressions!R174, 1), NA())</f>
        <v>#N/A</v>
      </c>
      <c r="Q164" s="214" t="e">
        <f>IF(ISNUMBER(Regressions!S174),ROUND(Regressions!S174, 1), NA())</f>
        <v>#N/A</v>
      </c>
      <c r="R164" s="337" t="e">
        <f>IF(ISNUMBER(Regressions!T174),ROUND(Regressions!T174, 1), NA())</f>
        <v>#N/A</v>
      </c>
      <c r="S164" s="236" t="e">
        <f>IF(ISNUMBER(Regressions!U174),ROUND(Regressions!U174, 1), NA())</f>
        <v>#N/A</v>
      </c>
    </row>
    <row xmlns:x14ac="http://schemas.microsoft.com/office/spreadsheetml/2009/9/ac" r="165" x14ac:dyDescent="0.2">
      <c r="A165" s="333" t="str">
        <f>IF(ISBLANK(Regressions!A175), " ", Regressions!A175)</f>
        <v>China</v>
      </c>
      <c r="B165" s="334">
        <f>IF(ISBLANK(Regressions!B175), " ", Regressions!B175)</f>
        <v>2006</v>
      </c>
      <c r="C165" s="339" t="str">
        <f>IF(ISBLANK(Regressions!C175), " ", Regressions!C175)</f>
        <v>Secondary</v>
      </c>
      <c r="D165" s="335">
        <f>IF(ISBLANK(Regressions!D175), " ", Regressions!D175)</f>
        <v>136360448</v>
      </c>
      <c r="E165" s="213" t="e">
        <f>IF(ISNUMBER(Regressions!E175),ROUND(Regressions!E175, 1), NA())</f>
        <v>#N/A</v>
      </c>
      <c r="F165" s="336">
        <f>IF(ISNUMBER(Regressions!F175),ROUND(Regressions!F175, 1), NA())</f>
        <v>100</v>
      </c>
      <c r="G165" s="235" t="e">
        <f>IF(ISNUMBER(Regressions!G175),ROUND(Regressions!G175, 1), NA())</f>
        <v>#N/A</v>
      </c>
      <c r="H165" s="337" t="e">
        <f>IF(ISNUMBER(Regressions!H175),ROUND(Regressions!H175, 1), NA())</f>
        <v>#N/A</v>
      </c>
      <c r="I165" s="236">
        <f>IF(ISNUMBER(Regressions!I175),ROUND(Regressions!I175, 1), NA())</f>
        <v>0</v>
      </c>
      <c r="J165" s="338">
        <f>IF(ISNUMBER(Regressions!K175),ROUND(Regressions!K175, 1), NA())</f>
        <v>99.9</v>
      </c>
      <c r="K165" s="336" t="e">
        <f>IF(ISNUMBER(Regressions!L175),ROUND(Regressions!L175, 1), NA())</f>
        <v>#N/A</v>
      </c>
      <c r="L165" s="237" t="e">
        <f>IF(ISNUMBER(Regressions!M175),ROUND(Regressions!M175, 1), NA())</f>
        <v>#N/A</v>
      </c>
      <c r="M165" s="337" t="e">
        <f>IF(ISNUMBER(Regressions!N175),ROUND(Regressions!N175, 1), NA())</f>
        <v>#N/A</v>
      </c>
      <c r="N165" s="236">
        <f>IF(ISNUMBER(Regressions!O175),ROUND(Regressions!O175, 1), NA())</f>
        <v>0.1</v>
      </c>
      <c r="O165" s="338" t="e">
        <f>IF(ISNUMBER(Regressions!Q175),ROUND(Regressions!Q175, 1), NA())</f>
        <v>#N/A</v>
      </c>
      <c r="P165" s="336" t="e">
        <f>IF(ISNUMBER(Regressions!R175),ROUND(Regressions!R175, 1), NA())</f>
        <v>#N/A</v>
      </c>
      <c r="Q165" s="214" t="e">
        <f>IF(ISNUMBER(Regressions!S175),ROUND(Regressions!S175, 1), NA())</f>
        <v>#N/A</v>
      </c>
      <c r="R165" s="337" t="e">
        <f>IF(ISNUMBER(Regressions!T175),ROUND(Regressions!T175, 1), NA())</f>
        <v>#N/A</v>
      </c>
      <c r="S165" s="236" t="e">
        <f>IF(ISNUMBER(Regressions!U175),ROUND(Regressions!U175, 1), NA())</f>
        <v>#N/A</v>
      </c>
    </row>
    <row xmlns:x14ac="http://schemas.microsoft.com/office/spreadsheetml/2009/9/ac" r="166" x14ac:dyDescent="0.2">
      <c r="A166" s="333" t="str">
        <f>IF(ISBLANK(Regressions!A176), " ", Regressions!A176)</f>
        <v>China</v>
      </c>
      <c r="B166" s="334">
        <f>IF(ISBLANK(Regressions!B176), " ", Regressions!B176)</f>
        <v>2007</v>
      </c>
      <c r="C166" s="339" t="str">
        <f>IF(ISBLANK(Regressions!C176), " ", Regressions!C176)</f>
        <v>Secondary</v>
      </c>
      <c r="D166" s="335">
        <f>IF(ISBLANK(Regressions!D176), " ", Regressions!D176)</f>
        <v>129975952</v>
      </c>
      <c r="E166" s="213" t="e">
        <f>IF(ISNUMBER(Regressions!E176),ROUND(Regressions!E176, 1), NA())</f>
        <v>#N/A</v>
      </c>
      <c r="F166" s="336">
        <f>IF(ISNUMBER(Regressions!F176),ROUND(Regressions!F176, 1), NA())</f>
        <v>100</v>
      </c>
      <c r="G166" s="235" t="e">
        <f>IF(ISNUMBER(Regressions!G176),ROUND(Regressions!G176, 1), NA())</f>
        <v>#N/A</v>
      </c>
      <c r="H166" s="337" t="e">
        <f>IF(ISNUMBER(Regressions!H176),ROUND(Regressions!H176, 1), NA())</f>
        <v>#N/A</v>
      </c>
      <c r="I166" s="236">
        <f>IF(ISNUMBER(Regressions!I176),ROUND(Regressions!I176, 1), NA())</f>
        <v>0</v>
      </c>
      <c r="J166" s="338">
        <f>IF(ISNUMBER(Regressions!K176),ROUND(Regressions!K176, 1), NA())</f>
        <v>99.9</v>
      </c>
      <c r="K166" s="336" t="e">
        <f>IF(ISNUMBER(Regressions!L176),ROUND(Regressions!L176, 1), NA())</f>
        <v>#N/A</v>
      </c>
      <c r="L166" s="237" t="e">
        <f>IF(ISNUMBER(Regressions!M176),ROUND(Regressions!M176, 1), NA())</f>
        <v>#N/A</v>
      </c>
      <c r="M166" s="337" t="e">
        <f>IF(ISNUMBER(Regressions!N176),ROUND(Regressions!N176, 1), NA())</f>
        <v>#N/A</v>
      </c>
      <c r="N166" s="236">
        <f>IF(ISNUMBER(Regressions!O176),ROUND(Regressions!O176, 1), NA())</f>
        <v>0.1</v>
      </c>
      <c r="O166" s="338" t="e">
        <f>IF(ISNUMBER(Regressions!Q176),ROUND(Regressions!Q176, 1), NA())</f>
        <v>#N/A</v>
      </c>
      <c r="P166" s="336" t="e">
        <f>IF(ISNUMBER(Regressions!R176),ROUND(Regressions!R176, 1), NA())</f>
        <v>#N/A</v>
      </c>
      <c r="Q166" s="214" t="e">
        <f>IF(ISNUMBER(Regressions!S176),ROUND(Regressions!S176, 1), NA())</f>
        <v>#N/A</v>
      </c>
      <c r="R166" s="337" t="e">
        <f>IF(ISNUMBER(Regressions!T176),ROUND(Regressions!T176, 1), NA())</f>
        <v>#N/A</v>
      </c>
      <c r="S166" s="236" t="e">
        <f>IF(ISNUMBER(Regressions!U176),ROUND(Regressions!U176, 1), NA())</f>
        <v>#N/A</v>
      </c>
    </row>
    <row xmlns:x14ac="http://schemas.microsoft.com/office/spreadsheetml/2009/9/ac" r="167" x14ac:dyDescent="0.2">
      <c r="A167" s="333" t="str">
        <f>IF(ISBLANK(Regressions!A177), " ", Regressions!A177)</f>
        <v>China</v>
      </c>
      <c r="B167" s="334">
        <f>IF(ISBLANK(Regressions!B177), " ", Regressions!B177)</f>
        <v>2008</v>
      </c>
      <c r="C167" s="339" t="str">
        <f>IF(ISBLANK(Regressions!C177), " ", Regressions!C177)</f>
        <v>Secondary</v>
      </c>
      <c r="D167" s="335">
        <f>IF(ISBLANK(Regressions!D177), " ", Regressions!D177)</f>
        <v>122343136</v>
      </c>
      <c r="E167" s="213" t="e">
        <f>IF(ISNUMBER(Regressions!E177),ROUND(Regressions!E177, 1), NA())</f>
        <v>#N/A</v>
      </c>
      <c r="F167" s="336">
        <f>IF(ISNUMBER(Regressions!F177),ROUND(Regressions!F177, 1), NA())</f>
        <v>100</v>
      </c>
      <c r="G167" s="235" t="e">
        <f>IF(ISNUMBER(Regressions!G177),ROUND(Regressions!G177, 1), NA())</f>
        <v>#N/A</v>
      </c>
      <c r="H167" s="337" t="e">
        <f>IF(ISNUMBER(Regressions!H177),ROUND(Regressions!H177, 1), NA())</f>
        <v>#N/A</v>
      </c>
      <c r="I167" s="236">
        <f>IF(ISNUMBER(Regressions!I177),ROUND(Regressions!I177, 1), NA())</f>
        <v>0</v>
      </c>
      <c r="J167" s="338">
        <f>IF(ISNUMBER(Regressions!K177),ROUND(Regressions!K177, 1), NA())</f>
        <v>99.9</v>
      </c>
      <c r="K167" s="336" t="e">
        <f>IF(ISNUMBER(Regressions!L177),ROUND(Regressions!L177, 1), NA())</f>
        <v>#N/A</v>
      </c>
      <c r="L167" s="237" t="e">
        <f>IF(ISNUMBER(Regressions!M177),ROUND(Regressions!M177, 1), NA())</f>
        <v>#N/A</v>
      </c>
      <c r="M167" s="337" t="e">
        <f>IF(ISNUMBER(Regressions!N177),ROUND(Regressions!N177, 1), NA())</f>
        <v>#N/A</v>
      </c>
      <c r="N167" s="236">
        <f>IF(ISNUMBER(Regressions!O177),ROUND(Regressions!O177, 1), NA())</f>
        <v>0.1</v>
      </c>
      <c r="O167" s="338" t="e">
        <f>IF(ISNUMBER(Regressions!Q177),ROUND(Regressions!Q177, 1), NA())</f>
        <v>#N/A</v>
      </c>
      <c r="P167" s="336" t="e">
        <f>IF(ISNUMBER(Regressions!R177),ROUND(Regressions!R177, 1), NA())</f>
        <v>#N/A</v>
      </c>
      <c r="Q167" s="214" t="e">
        <f>IF(ISNUMBER(Regressions!S177),ROUND(Regressions!S177, 1), NA())</f>
        <v>#N/A</v>
      </c>
      <c r="R167" s="337" t="e">
        <f>IF(ISNUMBER(Regressions!T177),ROUND(Regressions!T177, 1), NA())</f>
        <v>#N/A</v>
      </c>
      <c r="S167" s="236" t="e">
        <f>IF(ISNUMBER(Regressions!U177),ROUND(Regressions!U177, 1), NA())</f>
        <v>#N/A</v>
      </c>
    </row>
    <row xmlns:x14ac="http://schemas.microsoft.com/office/spreadsheetml/2009/9/ac" r="168" x14ac:dyDescent="0.2">
      <c r="A168" s="333" t="str">
        <f>IF(ISBLANK(Regressions!A178), " ", Regressions!A178)</f>
        <v>China</v>
      </c>
      <c r="B168" s="334">
        <f>IF(ISBLANK(Regressions!B178), " ", Regressions!B178)</f>
        <v>2009</v>
      </c>
      <c r="C168" s="339" t="str">
        <f>IF(ISBLANK(Regressions!C178), " ", Regressions!C178)</f>
        <v>Secondary</v>
      </c>
      <c r="D168" s="335">
        <f>IF(ISBLANK(Regressions!D178), " ", Regressions!D178)</f>
        <v>113082544</v>
      </c>
      <c r="E168" s="213" t="e">
        <f>IF(ISNUMBER(Regressions!E178),ROUND(Regressions!E178, 1), NA())</f>
        <v>#N/A</v>
      </c>
      <c r="F168" s="336">
        <f>IF(ISNUMBER(Regressions!F178),ROUND(Regressions!F178, 1), NA())</f>
        <v>100</v>
      </c>
      <c r="G168" s="235" t="e">
        <f>IF(ISNUMBER(Regressions!G178),ROUND(Regressions!G178, 1), NA())</f>
        <v>#N/A</v>
      </c>
      <c r="H168" s="337" t="e">
        <f>IF(ISNUMBER(Regressions!H178),ROUND(Regressions!H178, 1), NA())</f>
        <v>#N/A</v>
      </c>
      <c r="I168" s="236">
        <f>IF(ISNUMBER(Regressions!I178),ROUND(Regressions!I178, 1), NA())</f>
        <v>0</v>
      </c>
      <c r="J168" s="338">
        <f>IF(ISNUMBER(Regressions!K178),ROUND(Regressions!K178, 1), NA())</f>
        <v>99.9</v>
      </c>
      <c r="K168" s="336" t="e">
        <f>IF(ISNUMBER(Regressions!L178),ROUND(Regressions!L178, 1), NA())</f>
        <v>#N/A</v>
      </c>
      <c r="L168" s="237" t="e">
        <f>IF(ISNUMBER(Regressions!M178),ROUND(Regressions!M178, 1), NA())</f>
        <v>#N/A</v>
      </c>
      <c r="M168" s="337" t="e">
        <f>IF(ISNUMBER(Regressions!N178),ROUND(Regressions!N178, 1), NA())</f>
        <v>#N/A</v>
      </c>
      <c r="N168" s="236">
        <f>IF(ISNUMBER(Regressions!O178),ROUND(Regressions!O178, 1), NA())</f>
        <v>0.1</v>
      </c>
      <c r="O168" s="338" t="e">
        <f>IF(ISNUMBER(Regressions!Q178),ROUND(Regressions!Q178, 1), NA())</f>
        <v>#N/A</v>
      </c>
      <c r="P168" s="336" t="e">
        <f>IF(ISNUMBER(Regressions!R178),ROUND(Regressions!R178, 1), NA())</f>
        <v>#N/A</v>
      </c>
      <c r="Q168" s="214" t="e">
        <f>IF(ISNUMBER(Regressions!S178),ROUND(Regressions!S178, 1), NA())</f>
        <v>#N/A</v>
      </c>
      <c r="R168" s="337" t="e">
        <f>IF(ISNUMBER(Regressions!T178),ROUND(Regressions!T178, 1), NA())</f>
        <v>#N/A</v>
      </c>
      <c r="S168" s="236" t="e">
        <f>IF(ISNUMBER(Regressions!U178),ROUND(Regressions!U178, 1), NA())</f>
        <v>#N/A</v>
      </c>
    </row>
    <row xmlns:x14ac="http://schemas.microsoft.com/office/spreadsheetml/2009/9/ac" r="169" x14ac:dyDescent="0.2">
      <c r="A169" s="333" t="str">
        <f>IF(ISBLANK(Regressions!A179), " ", Regressions!A179)</f>
        <v>China</v>
      </c>
      <c r="B169" s="334">
        <f>IF(ISBLANK(Regressions!B179), " ", Regressions!B179)</f>
        <v>2010</v>
      </c>
      <c r="C169" s="339" t="str">
        <f>IF(ISBLANK(Regressions!C179), " ", Regressions!C179)</f>
        <v>Secondary</v>
      </c>
      <c r="D169" s="335">
        <f>IF(ISBLANK(Regressions!D179), " ", Regressions!D179)</f>
        <v>108402856</v>
      </c>
      <c r="E169" s="213" t="e">
        <f>IF(ISNUMBER(Regressions!E179),ROUND(Regressions!E179, 1), NA())</f>
        <v>#N/A</v>
      </c>
      <c r="F169" s="336">
        <f>IF(ISNUMBER(Regressions!F179),ROUND(Regressions!F179, 1), NA())</f>
        <v>100</v>
      </c>
      <c r="G169" s="235" t="e">
        <f>IF(ISNUMBER(Regressions!G179),ROUND(Regressions!G179, 1), NA())</f>
        <v>#N/A</v>
      </c>
      <c r="H169" s="337" t="e">
        <f>IF(ISNUMBER(Regressions!H179),ROUND(Regressions!H179, 1), NA())</f>
        <v>#N/A</v>
      </c>
      <c r="I169" s="236">
        <f>IF(ISNUMBER(Regressions!I179),ROUND(Regressions!I179, 1), NA())</f>
        <v>0</v>
      </c>
      <c r="J169" s="338">
        <f>IF(ISNUMBER(Regressions!K179),ROUND(Regressions!K179, 1), NA())</f>
        <v>99.9</v>
      </c>
      <c r="K169" s="336" t="e">
        <f>IF(ISNUMBER(Regressions!L179),ROUND(Regressions!L179, 1), NA())</f>
        <v>#N/A</v>
      </c>
      <c r="L169" s="237" t="e">
        <f>IF(ISNUMBER(Regressions!M179),ROUND(Regressions!M179, 1), NA())</f>
        <v>#N/A</v>
      </c>
      <c r="M169" s="337" t="e">
        <f>IF(ISNUMBER(Regressions!N179),ROUND(Regressions!N179, 1), NA())</f>
        <v>#N/A</v>
      </c>
      <c r="N169" s="236">
        <f>IF(ISNUMBER(Regressions!O179),ROUND(Regressions!O179, 1), NA())</f>
        <v>0.1</v>
      </c>
      <c r="O169" s="338" t="e">
        <f>IF(ISNUMBER(Regressions!Q179),ROUND(Regressions!Q179, 1), NA())</f>
        <v>#N/A</v>
      </c>
      <c r="P169" s="336" t="e">
        <f>IF(ISNUMBER(Regressions!R179),ROUND(Regressions!R179, 1), NA())</f>
        <v>#N/A</v>
      </c>
      <c r="Q169" s="214" t="e">
        <f>IF(ISNUMBER(Regressions!S179),ROUND(Regressions!S179, 1), NA())</f>
        <v>#N/A</v>
      </c>
      <c r="R169" s="337" t="e">
        <f>IF(ISNUMBER(Regressions!T179),ROUND(Regressions!T179, 1), NA())</f>
        <v>#N/A</v>
      </c>
      <c r="S169" s="236" t="e">
        <f>IF(ISNUMBER(Regressions!U179),ROUND(Regressions!U179, 1), NA())</f>
        <v>#N/A</v>
      </c>
    </row>
    <row xmlns:x14ac="http://schemas.microsoft.com/office/spreadsheetml/2009/9/ac" r="170" x14ac:dyDescent="0.2">
      <c r="A170" s="333" t="str">
        <f>IF(ISBLANK(Regressions!A180), " ", Regressions!A180)</f>
        <v>China</v>
      </c>
      <c r="B170" s="334">
        <f>IF(ISBLANK(Regressions!B180), " ", Regressions!B180)</f>
        <v>2011</v>
      </c>
      <c r="C170" s="339" t="str">
        <f>IF(ISBLANK(Regressions!C180), " ", Regressions!C180)</f>
        <v>Secondary</v>
      </c>
      <c r="D170" s="335">
        <f>IF(ISBLANK(Regressions!D180), " ", Regressions!D180)</f>
        <v>104802904</v>
      </c>
      <c r="E170" s="213" t="e">
        <f>IF(ISNUMBER(Regressions!E180),ROUND(Regressions!E180, 1), NA())</f>
        <v>#N/A</v>
      </c>
      <c r="F170" s="336">
        <f>IF(ISNUMBER(Regressions!F180),ROUND(Regressions!F180, 1), NA())</f>
        <v>100</v>
      </c>
      <c r="G170" s="235" t="e">
        <f>IF(ISNUMBER(Regressions!G180),ROUND(Regressions!G180, 1), NA())</f>
        <v>#N/A</v>
      </c>
      <c r="H170" s="337" t="e">
        <f>IF(ISNUMBER(Regressions!H180),ROUND(Regressions!H180, 1), NA())</f>
        <v>#N/A</v>
      </c>
      <c r="I170" s="236">
        <f>IF(ISNUMBER(Regressions!I180),ROUND(Regressions!I180, 1), NA())</f>
        <v>0</v>
      </c>
      <c r="J170" s="338">
        <f>IF(ISNUMBER(Regressions!K180),ROUND(Regressions!K180, 1), NA())</f>
        <v>99.9</v>
      </c>
      <c r="K170" s="336" t="e">
        <f>IF(ISNUMBER(Regressions!L180),ROUND(Regressions!L180, 1), NA())</f>
        <v>#N/A</v>
      </c>
      <c r="L170" s="237" t="e">
        <f>IF(ISNUMBER(Regressions!M180),ROUND(Regressions!M180, 1), NA())</f>
        <v>#N/A</v>
      </c>
      <c r="M170" s="337" t="e">
        <f>IF(ISNUMBER(Regressions!N180),ROUND(Regressions!N180, 1), NA())</f>
        <v>#N/A</v>
      </c>
      <c r="N170" s="236">
        <f>IF(ISNUMBER(Regressions!O180),ROUND(Regressions!O180, 1), NA())</f>
        <v>0.1</v>
      </c>
      <c r="O170" s="338" t="e">
        <f>IF(ISNUMBER(Regressions!Q180),ROUND(Regressions!Q180, 1), NA())</f>
        <v>#N/A</v>
      </c>
      <c r="P170" s="336" t="e">
        <f>IF(ISNUMBER(Regressions!R180),ROUND(Regressions!R180, 1), NA())</f>
        <v>#N/A</v>
      </c>
      <c r="Q170" s="214" t="e">
        <f>IF(ISNUMBER(Regressions!S180),ROUND(Regressions!S180, 1), NA())</f>
        <v>#N/A</v>
      </c>
      <c r="R170" s="337" t="e">
        <f>IF(ISNUMBER(Regressions!T180),ROUND(Regressions!T180, 1), NA())</f>
        <v>#N/A</v>
      </c>
      <c r="S170" s="236" t="e">
        <f>IF(ISNUMBER(Regressions!U180),ROUND(Regressions!U180, 1), NA())</f>
        <v>#N/A</v>
      </c>
    </row>
    <row xmlns:x14ac="http://schemas.microsoft.com/office/spreadsheetml/2009/9/ac" r="171" x14ac:dyDescent="0.2">
      <c r="A171" s="333" t="str">
        <f>IF(ISBLANK(Regressions!A181), " ", Regressions!A181)</f>
        <v>China</v>
      </c>
      <c r="B171" s="334">
        <f>IF(ISBLANK(Regressions!B181), " ", Regressions!B181)</f>
        <v>2012</v>
      </c>
      <c r="C171" s="339" t="str">
        <f>IF(ISBLANK(Regressions!C181), " ", Regressions!C181)</f>
        <v>Secondary</v>
      </c>
      <c r="D171" s="335">
        <f>IF(ISBLANK(Regressions!D181), " ", Regressions!D181)</f>
        <v>101815008</v>
      </c>
      <c r="E171" s="213" t="e">
        <f>IF(ISNUMBER(Regressions!E181),ROUND(Regressions!E181, 1), NA())</f>
        <v>#N/A</v>
      </c>
      <c r="F171" s="336">
        <f>IF(ISNUMBER(Regressions!F181),ROUND(Regressions!F181, 1), NA())</f>
        <v>100</v>
      </c>
      <c r="G171" s="235" t="e">
        <f>IF(ISNUMBER(Regressions!G181),ROUND(Regressions!G181, 1), NA())</f>
        <v>#N/A</v>
      </c>
      <c r="H171" s="337" t="e">
        <f>IF(ISNUMBER(Regressions!H181),ROUND(Regressions!H181, 1), NA())</f>
        <v>#N/A</v>
      </c>
      <c r="I171" s="236">
        <f>IF(ISNUMBER(Regressions!I181),ROUND(Regressions!I181, 1), NA())</f>
        <v>0</v>
      </c>
      <c r="J171" s="338">
        <f>IF(ISNUMBER(Regressions!K181),ROUND(Regressions!K181, 1), NA())</f>
        <v>99.9</v>
      </c>
      <c r="K171" s="336" t="e">
        <f>IF(ISNUMBER(Regressions!L181),ROUND(Regressions!L181, 1), NA())</f>
        <v>#N/A</v>
      </c>
      <c r="L171" s="237" t="e">
        <f>IF(ISNUMBER(Regressions!M181),ROUND(Regressions!M181, 1), NA())</f>
        <v>#N/A</v>
      </c>
      <c r="M171" s="337" t="e">
        <f>IF(ISNUMBER(Regressions!N181),ROUND(Regressions!N181, 1), NA())</f>
        <v>#N/A</v>
      </c>
      <c r="N171" s="236">
        <f>IF(ISNUMBER(Regressions!O181),ROUND(Regressions!O181, 1), NA())</f>
        <v>0.1</v>
      </c>
      <c r="O171" s="338">
        <f>IF(ISNUMBER(Regressions!Q181),ROUND(Regressions!Q181, 1), NA())</f>
        <v>98.9</v>
      </c>
      <c r="P171" s="336" t="e">
        <f>IF(ISNUMBER(Regressions!R181),ROUND(Regressions!R181, 1), NA())</f>
        <v>#N/A</v>
      </c>
      <c r="Q171" s="214" t="e">
        <f>IF(ISNUMBER(Regressions!S181),ROUND(Regressions!S181, 1), NA())</f>
        <v>#N/A</v>
      </c>
      <c r="R171" s="337" t="e">
        <f>IF(ISNUMBER(Regressions!T181),ROUND(Regressions!T181, 1), NA())</f>
        <v>#N/A</v>
      </c>
      <c r="S171" s="236">
        <f>IF(ISNUMBER(Regressions!U181),ROUND(Regressions!U181, 1), NA())</f>
        <v>1.1000000000000001</v>
      </c>
    </row>
    <row xmlns:x14ac="http://schemas.microsoft.com/office/spreadsheetml/2009/9/ac" r="172" x14ac:dyDescent="0.2">
      <c r="A172" s="333" t="str">
        <f>IF(ISBLANK(Regressions!A182), " ", Regressions!A182)</f>
        <v>China</v>
      </c>
      <c r="B172" s="334">
        <f>IF(ISBLANK(Regressions!B182), " ", Regressions!B182)</f>
        <v>2013</v>
      </c>
      <c r="C172" s="339" t="str">
        <f>IF(ISBLANK(Regressions!C182), " ", Regressions!C182)</f>
        <v>Secondary</v>
      </c>
      <c r="D172" s="335">
        <f>IF(ISBLANK(Regressions!D182), " ", Regressions!D182)</f>
        <v>100188104</v>
      </c>
      <c r="E172" s="213" t="e">
        <f>IF(ISNUMBER(Regressions!E182),ROUND(Regressions!E182, 1), NA())</f>
        <v>#N/A</v>
      </c>
      <c r="F172" s="336">
        <f>IF(ISNUMBER(Regressions!F182),ROUND(Regressions!F182, 1), NA())</f>
        <v>100</v>
      </c>
      <c r="G172" s="235" t="e">
        <f>IF(ISNUMBER(Regressions!G182),ROUND(Regressions!G182, 1), NA())</f>
        <v>#N/A</v>
      </c>
      <c r="H172" s="337" t="e">
        <f>IF(ISNUMBER(Regressions!H182),ROUND(Regressions!H182, 1), NA())</f>
        <v>#N/A</v>
      </c>
      <c r="I172" s="236">
        <f>IF(ISNUMBER(Regressions!I182),ROUND(Regressions!I182, 1), NA())</f>
        <v>0</v>
      </c>
      <c r="J172" s="338">
        <f>IF(ISNUMBER(Regressions!K182),ROUND(Regressions!K182, 1), NA())</f>
        <v>99.9</v>
      </c>
      <c r="K172" s="336" t="e">
        <f>IF(ISNUMBER(Regressions!L182),ROUND(Regressions!L182, 1), NA())</f>
        <v>#N/A</v>
      </c>
      <c r="L172" s="237" t="e">
        <f>IF(ISNUMBER(Regressions!M182),ROUND(Regressions!M182, 1), NA())</f>
        <v>#N/A</v>
      </c>
      <c r="M172" s="337" t="e">
        <f>IF(ISNUMBER(Regressions!N182),ROUND(Regressions!N182, 1), NA())</f>
        <v>#N/A</v>
      </c>
      <c r="N172" s="236">
        <f>IF(ISNUMBER(Regressions!O182),ROUND(Regressions!O182, 1), NA())</f>
        <v>0.1</v>
      </c>
      <c r="O172" s="338">
        <f>IF(ISNUMBER(Regressions!Q182),ROUND(Regressions!Q182, 1), NA())</f>
        <v>98.9</v>
      </c>
      <c r="P172" s="336" t="e">
        <f>IF(ISNUMBER(Regressions!R182),ROUND(Regressions!R182, 1), NA())</f>
        <v>#N/A</v>
      </c>
      <c r="Q172" s="214" t="e">
        <f>IF(ISNUMBER(Regressions!S182),ROUND(Regressions!S182, 1), NA())</f>
        <v>#N/A</v>
      </c>
      <c r="R172" s="337" t="e">
        <f>IF(ISNUMBER(Regressions!T182),ROUND(Regressions!T182, 1), NA())</f>
        <v>#N/A</v>
      </c>
      <c r="S172" s="236">
        <f>IF(ISNUMBER(Regressions!U182),ROUND(Regressions!U182, 1), NA())</f>
        <v>1.1000000000000001</v>
      </c>
    </row>
    <row xmlns:x14ac="http://schemas.microsoft.com/office/spreadsheetml/2009/9/ac" r="173" x14ac:dyDescent="0.2">
      <c r="A173" s="333" t="str">
        <f>IF(ISBLANK(Regressions!A183), " ", Regressions!A183)</f>
        <v>China</v>
      </c>
      <c r="B173" s="334">
        <f>IF(ISBLANK(Regressions!B183), " ", Regressions!B183)</f>
        <v>2014</v>
      </c>
      <c r="C173" s="339" t="str">
        <f>IF(ISBLANK(Regressions!C183), " ", Regressions!C183)</f>
        <v>Secondary</v>
      </c>
      <c r="D173" s="335">
        <f>IF(ISBLANK(Regressions!D183), " ", Regressions!D183)</f>
        <v>98213176</v>
      </c>
      <c r="E173" s="213" t="e">
        <f>IF(ISNUMBER(Regressions!E183),ROUND(Regressions!E183, 1), NA())</f>
        <v>#N/A</v>
      </c>
      <c r="F173" s="336">
        <f>IF(ISNUMBER(Regressions!F183),ROUND(Regressions!F183, 1), NA())</f>
        <v>100</v>
      </c>
      <c r="G173" s="235" t="e">
        <f>IF(ISNUMBER(Regressions!G183),ROUND(Regressions!G183, 1), NA())</f>
        <v>#N/A</v>
      </c>
      <c r="H173" s="337" t="e">
        <f>IF(ISNUMBER(Regressions!H183),ROUND(Regressions!H183, 1), NA())</f>
        <v>#N/A</v>
      </c>
      <c r="I173" s="236">
        <f>IF(ISNUMBER(Regressions!I183),ROUND(Regressions!I183, 1), NA())</f>
        <v>0</v>
      </c>
      <c r="J173" s="338">
        <f>IF(ISNUMBER(Regressions!K183),ROUND(Regressions!K183, 1), NA())</f>
        <v>99.9</v>
      </c>
      <c r="K173" s="336" t="e">
        <f>IF(ISNUMBER(Regressions!L183),ROUND(Regressions!L183, 1), NA())</f>
        <v>#N/A</v>
      </c>
      <c r="L173" s="237" t="e">
        <f>IF(ISNUMBER(Regressions!M183),ROUND(Regressions!M183, 1), NA())</f>
        <v>#N/A</v>
      </c>
      <c r="M173" s="337" t="e">
        <f>IF(ISNUMBER(Regressions!N183),ROUND(Regressions!N183, 1), NA())</f>
        <v>#N/A</v>
      </c>
      <c r="N173" s="236">
        <f>IF(ISNUMBER(Regressions!O183),ROUND(Regressions!O183, 1), NA())</f>
        <v>0.1</v>
      </c>
      <c r="O173" s="338">
        <f>IF(ISNUMBER(Regressions!Q183),ROUND(Regressions!Q183, 1), NA())</f>
        <v>98.9</v>
      </c>
      <c r="P173" s="336" t="e">
        <f>IF(ISNUMBER(Regressions!R183),ROUND(Regressions!R183, 1), NA())</f>
        <v>#N/A</v>
      </c>
      <c r="Q173" s="214" t="e">
        <f>IF(ISNUMBER(Regressions!S183),ROUND(Regressions!S183, 1), NA())</f>
        <v>#N/A</v>
      </c>
      <c r="R173" s="337" t="e">
        <f>IF(ISNUMBER(Regressions!T183),ROUND(Regressions!T183, 1), NA())</f>
        <v>#N/A</v>
      </c>
      <c r="S173" s="236">
        <f>IF(ISNUMBER(Regressions!U183),ROUND(Regressions!U183, 1), NA())</f>
        <v>1.1000000000000001</v>
      </c>
    </row>
    <row xmlns:x14ac="http://schemas.microsoft.com/office/spreadsheetml/2009/9/ac" r="174" x14ac:dyDescent="0.2">
      <c r="A174" s="333" t="str">
        <f>IF(ISBLANK(Regressions!A184), " ", Regressions!A184)</f>
        <v>China</v>
      </c>
      <c r="B174" s="334">
        <f>IF(ISBLANK(Regressions!B184), " ", Regressions!B184)</f>
        <v>2015</v>
      </c>
      <c r="C174" s="339" t="str">
        <f>IF(ISBLANK(Regressions!C184), " ", Regressions!C184)</f>
        <v>Secondary</v>
      </c>
      <c r="D174" s="335">
        <f>IF(ISBLANK(Regressions!D184), " ", Regressions!D184)</f>
        <v>96791024</v>
      </c>
      <c r="E174" s="213" t="e">
        <f>IF(ISNUMBER(Regressions!E184),ROUND(Regressions!E184, 1), NA())</f>
        <v>#N/A</v>
      </c>
      <c r="F174" s="336">
        <f>IF(ISNUMBER(Regressions!F184),ROUND(Regressions!F184, 1), NA())</f>
        <v>100</v>
      </c>
      <c r="G174" s="235" t="e">
        <f>IF(ISNUMBER(Regressions!G184),ROUND(Regressions!G184, 1), NA())</f>
        <v>#N/A</v>
      </c>
      <c r="H174" s="337" t="e">
        <f>IF(ISNUMBER(Regressions!H184),ROUND(Regressions!H184, 1), NA())</f>
        <v>#N/A</v>
      </c>
      <c r="I174" s="236">
        <f>IF(ISNUMBER(Regressions!I184),ROUND(Regressions!I184, 1), NA())</f>
        <v>0</v>
      </c>
      <c r="J174" s="338">
        <f>IF(ISNUMBER(Regressions!K184),ROUND(Regressions!K184, 1), NA())</f>
        <v>99.9</v>
      </c>
      <c r="K174" s="336" t="e">
        <f>IF(ISNUMBER(Regressions!L184),ROUND(Regressions!L184, 1), NA())</f>
        <v>#N/A</v>
      </c>
      <c r="L174" s="237" t="e">
        <f>IF(ISNUMBER(Regressions!M184),ROUND(Regressions!M184, 1), NA())</f>
        <v>#N/A</v>
      </c>
      <c r="M174" s="337" t="e">
        <f>IF(ISNUMBER(Regressions!N184),ROUND(Regressions!N184, 1), NA())</f>
        <v>#N/A</v>
      </c>
      <c r="N174" s="236">
        <f>IF(ISNUMBER(Regressions!O184),ROUND(Regressions!O184, 1), NA())</f>
        <v>0.1</v>
      </c>
      <c r="O174" s="338">
        <f>IF(ISNUMBER(Regressions!Q184),ROUND(Regressions!Q184, 1), NA())</f>
        <v>98.9</v>
      </c>
      <c r="P174" s="336" t="e">
        <f>IF(ISNUMBER(Regressions!R184),ROUND(Regressions!R184, 1), NA())</f>
        <v>#N/A</v>
      </c>
      <c r="Q174" s="214" t="e">
        <f>IF(ISNUMBER(Regressions!S184),ROUND(Regressions!S184, 1), NA())</f>
        <v>#N/A</v>
      </c>
      <c r="R174" s="337" t="e">
        <f>IF(ISNUMBER(Regressions!T184),ROUND(Regressions!T184, 1), NA())</f>
        <v>#N/A</v>
      </c>
      <c r="S174" s="236">
        <f>IF(ISNUMBER(Regressions!U184),ROUND(Regressions!U184, 1), NA())</f>
        <v>1.1000000000000001</v>
      </c>
    </row>
    <row xmlns:x14ac="http://schemas.microsoft.com/office/spreadsheetml/2009/9/ac" r="175" x14ac:dyDescent="0.2">
      <c r="A175" s="333" t="str">
        <f>IF(ISBLANK(Regressions!A185), " ", Regressions!A185)</f>
        <v>China</v>
      </c>
      <c r="B175" s="334">
        <f>IF(ISBLANK(Regressions!B185), " ", Regressions!B185)</f>
        <v>2016</v>
      </c>
      <c r="C175" s="339" t="str">
        <f>IF(ISBLANK(Regressions!C185), " ", Regressions!C185)</f>
        <v>Secondary</v>
      </c>
      <c r="D175" s="335">
        <f>IF(ISBLANK(Regressions!D185), " ", Regressions!D185)</f>
        <v>95851064</v>
      </c>
      <c r="E175" s="213" t="e">
        <f>IF(ISNUMBER(Regressions!E185),ROUND(Regressions!E185, 1), NA())</f>
        <v>#N/A</v>
      </c>
      <c r="F175" s="336">
        <f>IF(ISNUMBER(Regressions!F185),ROUND(Regressions!F185, 1), NA())</f>
        <v>99.8</v>
      </c>
      <c r="G175" s="235" t="e">
        <f>IF(ISNUMBER(Regressions!G185),ROUND(Regressions!G185, 1), NA())</f>
        <v>#N/A</v>
      </c>
      <c r="H175" s="337" t="e">
        <f>IF(ISNUMBER(Regressions!H185),ROUND(Regressions!H185, 1), NA())</f>
        <v>#N/A</v>
      </c>
      <c r="I175" s="236">
        <f>IF(ISNUMBER(Regressions!I185),ROUND(Regressions!I185, 1), NA())</f>
        <v>0.2</v>
      </c>
      <c r="J175" s="338">
        <f>IF(ISNUMBER(Regressions!K185),ROUND(Regressions!K185, 1), NA())</f>
        <v>99.8</v>
      </c>
      <c r="K175" s="336" t="e">
        <f>IF(ISNUMBER(Regressions!L185),ROUND(Regressions!L185, 1), NA())</f>
        <v>#N/A</v>
      </c>
      <c r="L175" s="237" t="e">
        <f>IF(ISNUMBER(Regressions!M185),ROUND(Regressions!M185, 1), NA())</f>
        <v>#N/A</v>
      </c>
      <c r="M175" s="337" t="e">
        <f>IF(ISNUMBER(Regressions!N185),ROUND(Regressions!N185, 1), NA())</f>
        <v>#N/A</v>
      </c>
      <c r="N175" s="236">
        <f>IF(ISNUMBER(Regressions!O185),ROUND(Regressions!O185, 1), NA())</f>
        <v>0.2</v>
      </c>
      <c r="O175" s="338">
        <f>IF(ISNUMBER(Regressions!Q185),ROUND(Regressions!Q185, 1), NA())</f>
        <v>98.9</v>
      </c>
      <c r="P175" s="336" t="e">
        <f>IF(ISNUMBER(Regressions!R185),ROUND(Regressions!R185, 1), NA())</f>
        <v>#N/A</v>
      </c>
      <c r="Q175" s="214" t="e">
        <f>IF(ISNUMBER(Regressions!S185),ROUND(Regressions!S185, 1), NA())</f>
        <v>#N/A</v>
      </c>
      <c r="R175" s="337" t="e">
        <f>IF(ISNUMBER(Regressions!T185),ROUND(Regressions!T185, 1), NA())</f>
        <v>#N/A</v>
      </c>
      <c r="S175" s="236">
        <f>IF(ISNUMBER(Regressions!U185),ROUND(Regressions!U185, 1), NA())</f>
        <v>1.1000000000000001</v>
      </c>
    </row>
    <row xmlns:x14ac="http://schemas.microsoft.com/office/spreadsheetml/2009/9/ac" r="176" x14ac:dyDescent="0.2">
      <c r="A176" s="333" t="str">
        <f>IF(ISBLANK(Regressions!A186), " ", Regressions!A186)</f>
        <v>China</v>
      </c>
      <c r="B176" s="334">
        <f>IF(ISBLANK(Regressions!B186), " ", Regressions!B186)</f>
        <v>2017</v>
      </c>
      <c r="C176" s="339" t="str">
        <f>IF(ISBLANK(Regressions!C186), " ", Regressions!C186)</f>
        <v>Secondary</v>
      </c>
      <c r="D176" s="335">
        <f>IF(ISBLANK(Regressions!D186), " ", Regressions!D186)</f>
        <v>95660080</v>
      </c>
      <c r="E176" s="213" t="e">
        <f>IF(ISNUMBER(Regressions!E186),ROUND(Regressions!E186, 1), NA())</f>
        <v>#N/A</v>
      </c>
      <c r="F176" s="336">
        <f>IF(ISNUMBER(Regressions!F186),ROUND(Regressions!F186, 1), NA())</f>
        <v>99.7</v>
      </c>
      <c r="G176" s="235" t="e">
        <f>IF(ISNUMBER(Regressions!G186),ROUND(Regressions!G186, 1), NA())</f>
        <v>#N/A</v>
      </c>
      <c r="H176" s="337" t="e">
        <f>IF(ISNUMBER(Regressions!H186),ROUND(Regressions!H186, 1), NA())</f>
        <v>#N/A</v>
      </c>
      <c r="I176" s="236">
        <f>IF(ISNUMBER(Regressions!I186),ROUND(Regressions!I186, 1), NA())</f>
        <v>0.3</v>
      </c>
      <c r="J176" s="338">
        <f>IF(ISNUMBER(Regressions!K186),ROUND(Regressions!K186, 1), NA())</f>
        <v>99.6</v>
      </c>
      <c r="K176" s="336" t="e">
        <f>IF(ISNUMBER(Regressions!L186),ROUND(Regressions!L186, 1), NA())</f>
        <v>#N/A</v>
      </c>
      <c r="L176" s="237" t="e">
        <f>IF(ISNUMBER(Regressions!M186),ROUND(Regressions!M186, 1), NA())</f>
        <v>#N/A</v>
      </c>
      <c r="M176" s="337" t="e">
        <f>IF(ISNUMBER(Regressions!N186),ROUND(Regressions!N186, 1), NA())</f>
        <v>#N/A</v>
      </c>
      <c r="N176" s="236">
        <f>IF(ISNUMBER(Regressions!O186),ROUND(Regressions!O186, 1), NA())</f>
        <v>0.4</v>
      </c>
      <c r="O176" s="338">
        <f>IF(ISNUMBER(Regressions!Q186),ROUND(Regressions!Q186, 1), NA())</f>
        <v>98.9</v>
      </c>
      <c r="P176" s="336" t="e">
        <f>IF(ISNUMBER(Regressions!R186),ROUND(Regressions!R186, 1), NA())</f>
        <v>#N/A</v>
      </c>
      <c r="Q176" s="214" t="e">
        <f>IF(ISNUMBER(Regressions!S186),ROUND(Regressions!S186, 1), NA())</f>
        <v>#N/A</v>
      </c>
      <c r="R176" s="337" t="e">
        <f>IF(ISNUMBER(Regressions!T186),ROUND(Regressions!T186, 1), NA())</f>
        <v>#N/A</v>
      </c>
      <c r="S176" s="236">
        <f>IF(ISNUMBER(Regressions!U186),ROUND(Regressions!U186, 1), NA())</f>
        <v>1.1000000000000001</v>
      </c>
    </row>
    <row xmlns:x14ac="http://schemas.microsoft.com/office/spreadsheetml/2009/9/ac" r="177" x14ac:dyDescent="0.2">
      <c r="A177" s="333" t="str">
        <f>IF(ISBLANK(Regressions!A187), " ", Regressions!A187)</f>
        <v>China</v>
      </c>
      <c r="B177" s="334">
        <f>IF(ISBLANK(Regressions!B187), " ", Regressions!B187)</f>
        <v>2018</v>
      </c>
      <c r="C177" s="339" t="str">
        <f>IF(ISBLANK(Regressions!C187), " ", Regressions!C187)</f>
        <v>Secondary</v>
      </c>
      <c r="D177" s="335">
        <f>IF(ISBLANK(Regressions!D187), " ", Regressions!D187)</f>
        <v>95918080</v>
      </c>
      <c r="E177" s="213" t="e">
        <f>IF(ISNUMBER(Regressions!E187),ROUND(Regressions!E187, 1), NA())</f>
        <v>#N/A</v>
      </c>
      <c r="F177" s="336">
        <f>IF(ISNUMBER(Regressions!F187),ROUND(Regressions!F187, 1), NA())</f>
        <v>99.6</v>
      </c>
      <c r="G177" s="235" t="e">
        <f>IF(ISNUMBER(Regressions!G187),ROUND(Regressions!G187, 1), NA())</f>
        <v>#N/A</v>
      </c>
      <c r="H177" s="337" t="e">
        <f>IF(ISNUMBER(Regressions!H187),ROUND(Regressions!H187, 1), NA())</f>
        <v>#N/A</v>
      </c>
      <c r="I177" s="236">
        <f>IF(ISNUMBER(Regressions!I187),ROUND(Regressions!I187, 1), NA())</f>
        <v>0.4</v>
      </c>
      <c r="J177" s="338">
        <f>IF(ISNUMBER(Regressions!K187),ROUND(Regressions!K187, 1), NA())</f>
        <v>99.5</v>
      </c>
      <c r="K177" s="336" t="e">
        <f>IF(ISNUMBER(Regressions!L187),ROUND(Regressions!L187, 1), NA())</f>
        <v>#N/A</v>
      </c>
      <c r="L177" s="237" t="e">
        <f>IF(ISNUMBER(Regressions!M187),ROUND(Regressions!M187, 1), NA())</f>
        <v>#N/A</v>
      </c>
      <c r="M177" s="337" t="e">
        <f>IF(ISNUMBER(Regressions!N187),ROUND(Regressions!N187, 1), NA())</f>
        <v>#N/A</v>
      </c>
      <c r="N177" s="236">
        <f>IF(ISNUMBER(Regressions!O187),ROUND(Regressions!O187, 1), NA())</f>
        <v>0.5</v>
      </c>
      <c r="O177" s="338">
        <f>IF(ISNUMBER(Regressions!Q187),ROUND(Regressions!Q187, 1), NA())</f>
        <v>98.9</v>
      </c>
      <c r="P177" s="336" t="e">
        <f>IF(ISNUMBER(Regressions!R187),ROUND(Regressions!R187, 1), NA())</f>
        <v>#N/A</v>
      </c>
      <c r="Q177" s="214" t="e">
        <f>IF(ISNUMBER(Regressions!S187),ROUND(Regressions!S187, 1), NA())</f>
        <v>#N/A</v>
      </c>
      <c r="R177" s="337" t="e">
        <f>IF(ISNUMBER(Regressions!T187),ROUND(Regressions!T187, 1), NA())</f>
        <v>#N/A</v>
      </c>
      <c r="S177" s="236">
        <f>IF(ISNUMBER(Regressions!U187),ROUND(Regressions!U187, 1), NA())</f>
        <v>1.1000000000000001</v>
      </c>
    </row>
    <row xmlns:x14ac="http://schemas.microsoft.com/office/spreadsheetml/2009/9/ac" r="178" x14ac:dyDescent="0.2">
      <c r="A178" s="333" t="str">
        <f>IF(ISBLANK(Regressions!A188), " ", Regressions!A188)</f>
        <v>China</v>
      </c>
      <c r="B178" s="334">
        <f>IF(ISBLANK(Regressions!B188), " ", Regressions!B188)</f>
        <v>2019</v>
      </c>
      <c r="C178" s="339" t="str">
        <f>IF(ISBLANK(Regressions!C188), " ", Regressions!C188)</f>
        <v>Secondary</v>
      </c>
      <c r="D178" s="335">
        <f>IF(ISBLANK(Regressions!D188), " ", Regressions!D188)</f>
        <v>95752848</v>
      </c>
      <c r="E178" s="213" t="e">
        <f>IF(ISNUMBER(Regressions!E188),ROUND(Regressions!E188, 1), NA())</f>
        <v>#N/A</v>
      </c>
      <c r="F178" s="336">
        <f>IF(ISNUMBER(Regressions!F188),ROUND(Regressions!F188, 1), NA())</f>
        <v>99.4</v>
      </c>
      <c r="G178" s="235" t="e">
        <f>IF(ISNUMBER(Regressions!G188),ROUND(Regressions!G188, 1), NA())</f>
        <v>#N/A</v>
      </c>
      <c r="H178" s="337" t="e">
        <f>IF(ISNUMBER(Regressions!H188),ROUND(Regressions!H188, 1), NA())</f>
        <v>#N/A</v>
      </c>
      <c r="I178" s="236">
        <f>IF(ISNUMBER(Regressions!I188),ROUND(Regressions!I188, 1), NA())</f>
        <v>0.6</v>
      </c>
      <c r="J178" s="338">
        <f>IF(ISNUMBER(Regressions!K188),ROUND(Regressions!K188, 1), NA())</f>
        <v>99.3</v>
      </c>
      <c r="K178" s="336" t="e">
        <f>IF(ISNUMBER(Regressions!L188),ROUND(Regressions!L188, 1), NA())</f>
        <v>#N/A</v>
      </c>
      <c r="L178" s="237" t="e">
        <f>IF(ISNUMBER(Regressions!M188),ROUND(Regressions!M188, 1), NA())</f>
        <v>#N/A</v>
      </c>
      <c r="M178" s="337" t="e">
        <f>IF(ISNUMBER(Regressions!N188),ROUND(Regressions!N188, 1), NA())</f>
        <v>#N/A</v>
      </c>
      <c r="N178" s="236">
        <f>IF(ISNUMBER(Regressions!O188),ROUND(Regressions!O188, 1), NA())</f>
        <v>0.7</v>
      </c>
      <c r="O178" s="338">
        <f>IF(ISNUMBER(Regressions!Q188),ROUND(Regressions!Q188, 1), NA())</f>
        <v>98.9</v>
      </c>
      <c r="P178" s="336" t="e">
        <f>IF(ISNUMBER(Regressions!R188),ROUND(Regressions!R188, 1), NA())</f>
        <v>#N/A</v>
      </c>
      <c r="Q178" s="214" t="e">
        <f>IF(ISNUMBER(Regressions!S188),ROUND(Regressions!S188, 1), NA())</f>
        <v>#N/A</v>
      </c>
      <c r="R178" s="337" t="e">
        <f>IF(ISNUMBER(Regressions!T188),ROUND(Regressions!T188, 1), NA())</f>
        <v>#N/A</v>
      </c>
      <c r="S178" s="236">
        <f>IF(ISNUMBER(Regressions!U188),ROUND(Regressions!U188, 1), NA())</f>
        <v>1.1000000000000001</v>
      </c>
    </row>
    <row xmlns:x14ac="http://schemas.microsoft.com/office/spreadsheetml/2009/9/ac" r="179" x14ac:dyDescent="0.2">
      <c r="A179" s="333" t="str">
        <f>IF(ISBLANK(Regressions!A189), " ", Regressions!A189)</f>
        <v>China</v>
      </c>
      <c r="B179" s="334">
        <f>IF(ISBLANK(Regressions!B189), " ", Regressions!B189)</f>
        <v>2020</v>
      </c>
      <c r="C179" s="339" t="str">
        <f>IF(ISBLANK(Regressions!C189), " ", Regressions!C189)</f>
        <v>Secondary</v>
      </c>
      <c r="D179" s="335">
        <f>IF(ISBLANK(Regressions!D189), " ", Regressions!D189)</f>
        <v>96807488</v>
      </c>
      <c r="E179" s="213" t="e">
        <f>IF(ISNUMBER(Regressions!E189),ROUND(Regressions!E189, 1), NA())</f>
        <v>#N/A</v>
      </c>
      <c r="F179" s="336">
        <f>IF(ISNUMBER(Regressions!F189),ROUND(Regressions!F189, 1), NA())</f>
        <v>99.3</v>
      </c>
      <c r="G179" s="235" t="e">
        <f>IF(ISNUMBER(Regressions!G189),ROUND(Regressions!G189, 1), NA())</f>
        <v>#N/A</v>
      </c>
      <c r="H179" s="337" t="e">
        <f>IF(ISNUMBER(Regressions!H189),ROUND(Regressions!H189, 1), NA())</f>
        <v>#N/A</v>
      </c>
      <c r="I179" s="236">
        <f>IF(ISNUMBER(Regressions!I189),ROUND(Regressions!I189, 1), NA())</f>
        <v>0.7</v>
      </c>
      <c r="J179" s="338">
        <f>IF(ISNUMBER(Regressions!K189),ROUND(Regressions!K189, 1), NA())</f>
        <v>99.1</v>
      </c>
      <c r="K179" s="336" t="e">
        <f>IF(ISNUMBER(Regressions!L189),ROUND(Regressions!L189, 1), NA())</f>
        <v>#N/A</v>
      </c>
      <c r="L179" s="237" t="e">
        <f>IF(ISNUMBER(Regressions!M189),ROUND(Regressions!M189, 1), NA())</f>
        <v>#N/A</v>
      </c>
      <c r="M179" s="337" t="e">
        <f>IF(ISNUMBER(Regressions!N189),ROUND(Regressions!N189, 1), NA())</f>
        <v>#N/A</v>
      </c>
      <c r="N179" s="236">
        <f>IF(ISNUMBER(Regressions!O189),ROUND(Regressions!O189, 1), NA())</f>
        <v>0.9</v>
      </c>
      <c r="O179" s="338">
        <f>IF(ISNUMBER(Regressions!Q189),ROUND(Regressions!Q189, 1), NA())</f>
        <v>98.9</v>
      </c>
      <c r="P179" s="336" t="e">
        <f>IF(ISNUMBER(Regressions!R189),ROUND(Regressions!R189, 1), NA())</f>
        <v>#N/A</v>
      </c>
      <c r="Q179" s="214" t="e">
        <f>IF(ISNUMBER(Regressions!S189),ROUND(Regressions!S189, 1), NA())</f>
        <v>#N/A</v>
      </c>
      <c r="R179" s="337" t="e">
        <f>IF(ISNUMBER(Regressions!T189),ROUND(Regressions!T189, 1), NA())</f>
        <v>#N/A</v>
      </c>
      <c r="S179" s="236">
        <f>IF(ISNUMBER(Regressions!U189),ROUND(Regressions!U189, 1), NA())</f>
        <v>1.1000000000000001</v>
      </c>
    </row>
    <row xmlns:x14ac="http://schemas.microsoft.com/office/spreadsheetml/2009/9/ac" r="180" x14ac:dyDescent="0.2">
      <c r="A180" s="385" t="str">
        <f>IF(ISBLANK(Regressions!A190), " ", Regressions!A190)</f>
        <v>China</v>
      </c>
      <c r="B180" s="386">
        <f>IF(ISBLANK(Regressions!B190), " ", Regressions!B190)</f>
        <v>2021</v>
      </c>
      <c r="C180" s="387" t="str">
        <f>IF(ISBLANK(Regressions!C190), " ", Regressions!C190)</f>
        <v>Secondary</v>
      </c>
      <c r="D180" s="388">
        <f>IF(ISBLANK(Regressions!D190), " ", Regressions!D190)</f>
        <v>98506784</v>
      </c>
      <c r="E180" s="391" t="e">
        <f>IF(ISNUMBER(Regressions!E190),ROUND(Regressions!E190, 1), NA())</f>
        <v>#N/A</v>
      </c>
      <c r="F180" s="389">
        <f>IF(ISNUMBER(Regressions!F190),ROUND(Regressions!F190, 1), NA())</f>
        <v>99.2</v>
      </c>
      <c r="G180" s="392" t="e">
        <f>IF(ISNUMBER(Regressions!G190),ROUND(Regressions!G190, 1), NA())</f>
        <v>#N/A</v>
      </c>
      <c r="H180" s="390" t="e">
        <f>IF(ISNUMBER(Regressions!H190),ROUND(Regressions!H190, 1), NA())</f>
        <v>#N/A</v>
      </c>
      <c r="I180" s="393">
        <f>IF(ISNUMBER(Regressions!I190),ROUND(Regressions!I190, 1), NA())</f>
        <v>0.8</v>
      </c>
      <c r="J180" s="391">
        <f>IF(ISNUMBER(Regressions!K190),ROUND(Regressions!K190, 1), NA())</f>
        <v>99</v>
      </c>
      <c r="K180" s="389" t="e">
        <f>IF(ISNUMBER(Regressions!L190),ROUND(Regressions!L190, 1), NA())</f>
        <v>#N/A</v>
      </c>
      <c r="L180" s="394" t="e">
        <f>IF(ISNUMBER(Regressions!M190),ROUND(Regressions!M190, 1), NA())</f>
        <v>#N/A</v>
      </c>
      <c r="M180" s="390" t="e">
        <f>IF(ISNUMBER(Regressions!N190),ROUND(Regressions!N190, 1), NA())</f>
        <v>#N/A</v>
      </c>
      <c r="N180" s="393">
        <f>IF(ISNUMBER(Regressions!O190),ROUND(Regressions!O190, 1), NA())</f>
        <v>1</v>
      </c>
      <c r="O180" s="391">
        <f>IF(ISNUMBER(Regressions!Q190),ROUND(Regressions!Q190, 1), NA())</f>
        <v>99</v>
      </c>
      <c r="P180" s="389" t="e">
        <f>IF(ISNUMBER(Regressions!R190),ROUND(Regressions!R190, 1), NA())</f>
        <v>#N/A</v>
      </c>
      <c r="Q180" s="395" t="e">
        <f>IF(ISNUMBER(Regressions!S190),ROUND(Regressions!S190, 1), NA())</f>
        <v>#N/A</v>
      </c>
      <c r="R180" s="390" t="e">
        <f>IF(ISNUMBER(Regressions!T190),ROUND(Regressions!T190, 1), NA())</f>
        <v>#N/A</v>
      </c>
      <c r="S180" s="393">
        <f>IF(ISNUMBER(Regressions!U190),ROUND(Regressions!U190, 1), NA())</f>
        <v>1</v>
      </c>
      <c r="T180" s="384"/>
      <c r="U180" s="384"/>
      <c r="V180" s="384"/>
      <c r="W180" s="384"/>
      <c r="X180" s="384"/>
      <c r="Y180" s="384"/>
      <c r="Z180" s="384"/>
      <c r="AA180" s="384"/>
      <c r="AB180" s="384"/>
      <c r="AC180" s="384"/>
    </row>
    <row xmlns:x14ac="http://schemas.microsoft.com/office/spreadsheetml/2009/9/ac" r="181" x14ac:dyDescent="0.2">
      <c r="A181" s="333" t="str">
        <f>IF(ISBLANK(Regressions!A191), " ", Regressions!A191)</f>
        <v>China</v>
      </c>
      <c r="B181" s="334">
        <f>IF(ISBLANK(Regressions!B191), " ", Regressions!B191)</f>
        <v>2022</v>
      </c>
      <c r="C181" s="339" t="str">
        <f>IF(ISBLANK(Regressions!C191), " ", Regressions!C191)</f>
        <v>Secondary</v>
      </c>
      <c r="D181" s="335">
        <f>IF(ISBLANK(Regressions!D191), " ", Regressions!D191)</f>
        <v>100569264</v>
      </c>
      <c r="E181" s="213" t="e">
        <f>IF(ISNUMBER(Regressions!E191),ROUND(Regressions!E191, 1), NA())</f>
        <v>#N/A</v>
      </c>
      <c r="F181" s="336">
        <f>IF(ISNUMBER(Regressions!F191),ROUND(Regressions!F191, 1), NA())</f>
        <v>99</v>
      </c>
      <c r="G181" s="235" t="e">
        <f>IF(ISNUMBER(Regressions!G191),ROUND(Regressions!G191, 1), NA())</f>
        <v>#N/A</v>
      </c>
      <c r="H181" s="337" t="e">
        <f>IF(ISNUMBER(Regressions!H191),ROUND(Regressions!H191, 1), NA())</f>
        <v>#N/A</v>
      </c>
      <c r="I181" s="236">
        <f>IF(ISNUMBER(Regressions!I191),ROUND(Regressions!I191, 1), NA())</f>
        <v>1</v>
      </c>
      <c r="J181" s="338">
        <f>IF(ISNUMBER(Regressions!K191),ROUND(Regressions!K191, 1), NA())</f>
        <v>98.8</v>
      </c>
      <c r="K181" s="336" t="e">
        <f>IF(ISNUMBER(Regressions!L191),ROUND(Regressions!L191, 1), NA())</f>
        <v>#N/A</v>
      </c>
      <c r="L181" s="237" t="e">
        <f>IF(ISNUMBER(Regressions!M191),ROUND(Regressions!M191, 1), NA())</f>
        <v>#N/A</v>
      </c>
      <c r="M181" s="337" t="e">
        <f>IF(ISNUMBER(Regressions!N191),ROUND(Regressions!N191, 1), NA())</f>
        <v>#N/A</v>
      </c>
      <c r="N181" s="236">
        <f>IF(ISNUMBER(Regressions!O191),ROUND(Regressions!O191, 1), NA())</f>
        <v>1.2</v>
      </c>
      <c r="O181" s="338">
        <f>IF(ISNUMBER(Regressions!Q191),ROUND(Regressions!Q191, 1), NA())</f>
        <v>99</v>
      </c>
      <c r="P181" s="336" t="e">
        <f>IF(ISNUMBER(Regressions!R191),ROUND(Regressions!R191, 1), NA())</f>
        <v>#N/A</v>
      </c>
      <c r="Q181" s="214" t="e">
        <f>IF(ISNUMBER(Regressions!S191),ROUND(Regressions!S191, 1), NA())</f>
        <v>#N/A</v>
      </c>
      <c r="R181" s="337" t="e">
        <f>IF(ISNUMBER(Regressions!T191),ROUND(Regressions!T191, 1), NA())</f>
        <v>#N/A</v>
      </c>
      <c r="S181" s="236">
        <f>IF(ISNUMBER(Regressions!U191),ROUND(Regressions!U191, 1), NA())</f>
        <v>1</v>
      </c>
    </row>
    <row xmlns:x14ac="http://schemas.microsoft.com/office/spreadsheetml/2009/9/ac" r="182" x14ac:dyDescent="0.2">
      <c r="A182" s="340" t="str">
        <f>IF(ISBLANK(Regressions!A192), " ", Regressions!A192)</f>
        <v>China</v>
      </c>
      <c r="B182" s="341">
        <f>IF(ISBLANK(Regressions!B192), " ", Regressions!B192)</f>
        <v>2023</v>
      </c>
      <c r="C182" s="342" t="str">
        <f>IF(ISBLANK(Regressions!C192), " ", Regressions!C192)</f>
        <v>Secondary</v>
      </c>
      <c r="D182" s="343">
        <f>IF(ISBLANK(Regressions!D192), " ", Regressions!D192)</f>
        <v>102196688</v>
      </c>
      <c r="E182" s="344" t="e">
        <f>IF(ISNUMBER(Regressions!E192),ROUND(Regressions!E192, 1), NA())</f>
        <v>#N/A</v>
      </c>
      <c r="F182" s="345">
        <f>IF(ISNUMBER(Regressions!F192),ROUND(Regressions!F192, 1), NA())</f>
        <v>98.9</v>
      </c>
      <c r="G182" s="346" t="e">
        <f>IF(ISNUMBER(Regressions!G192),ROUND(Regressions!G192, 1), NA())</f>
        <v>#N/A</v>
      </c>
      <c r="H182" s="347" t="e">
        <f>IF(ISNUMBER(Regressions!H192),ROUND(Regressions!H192, 1), NA())</f>
        <v>#N/A</v>
      </c>
      <c r="I182" s="348">
        <f>IF(ISNUMBER(Regressions!I192),ROUND(Regressions!I192, 1), NA())</f>
        <v>1.1000000000000001</v>
      </c>
      <c r="J182" s="349">
        <f>IF(ISNUMBER(Regressions!K192),ROUND(Regressions!K192, 1), NA())</f>
        <v>98.6</v>
      </c>
      <c r="K182" s="345" t="e">
        <f>IF(ISNUMBER(Regressions!L192),ROUND(Regressions!L192, 1), NA())</f>
        <v>#N/A</v>
      </c>
      <c r="L182" s="350" t="e">
        <f>IF(ISNUMBER(Regressions!M192),ROUND(Regressions!M192, 1), NA())</f>
        <v>#N/A</v>
      </c>
      <c r="M182" s="347" t="e">
        <f>IF(ISNUMBER(Regressions!N192),ROUND(Regressions!N192, 1), NA())</f>
        <v>#N/A</v>
      </c>
      <c r="N182" s="348">
        <f>IF(ISNUMBER(Regressions!O192),ROUND(Regressions!O192, 1), NA())</f>
        <v>1.4</v>
      </c>
      <c r="O182" s="349">
        <f>IF(ISNUMBER(Regressions!Q192),ROUND(Regressions!Q192, 1), NA())</f>
        <v>99</v>
      </c>
      <c r="P182" s="345" t="e">
        <f>IF(ISNUMBER(Regressions!R192),ROUND(Regressions!R192, 1), NA())</f>
        <v>#N/A</v>
      </c>
      <c r="Q182" s="351" t="e">
        <f>IF(ISNUMBER(Regressions!S192),ROUND(Regressions!S192, 1), NA())</f>
        <v>#N/A</v>
      </c>
      <c r="R182" s="347" t="e">
        <f>IF(ISNUMBER(Regressions!T192),ROUND(Regressions!T192, 1), NA())</f>
        <v>#N/A</v>
      </c>
      <c r="S182" s="348">
        <f>IF(ISNUMBER(Regressions!U192),ROUND(Regressions!U192, 1), NA())</f>
        <v>1</v>
      </c>
    </row>
    <row xmlns:x14ac="http://schemas.microsoft.com/office/spreadsheetml/2009/9/ac" r="183" hidden="true" x14ac:dyDescent="0.2">
      <c r="A183" s="333" t="str">
        <f>IF(ISBLANK(Regressions!A193), " ", Regressions!A193)</f>
        <v>China</v>
      </c>
      <c r="B183" s="334">
        <f>IF(ISBLANK(Regressions!B193), " ", Regressions!B193)</f>
        <v>2024</v>
      </c>
      <c r="C183" s="339" t="str">
        <f>IF(ISBLANK(Regressions!C193), " ", Regressions!C193)</f>
        <v>Secondary</v>
      </c>
      <c r="D183" s="335" t="str">
        <f>IF(ISBLANK(Regressions!D193), " ", Regressions!D193)</f>
        <v> </v>
      </c>
      <c r="E183" s="213" t="e">
        <f>IF(ISNUMBER(Regressions!E193),ROUND(Regressions!E193, 1), NA())</f>
        <v>#N/A</v>
      </c>
      <c r="F183" s="336" t="e">
        <f>IF(ISNUMBER(Regressions!F193),ROUND(Regressions!F193, 1), NA())</f>
        <v>#N/A</v>
      </c>
      <c r="G183" s="235" t="e">
        <f>IF(ISNUMBER(Regressions!G193),ROUND(Regressions!G193, 1), NA())</f>
        <v>#N/A</v>
      </c>
      <c r="H183" s="337" t="e">
        <f>IF(ISNUMBER(Regressions!H193),ROUND(Regressions!H193, 1), NA())</f>
        <v>#N/A</v>
      </c>
      <c r="I183" s="236" t="e">
        <f>IF(ISNUMBER(Regressions!I193),ROUND(Regressions!I193, 1), NA())</f>
        <v>#N/A</v>
      </c>
      <c r="J183" s="338" t="e">
        <f>IF(ISNUMBER(Regressions!K193),ROUND(Regressions!K193, 1), NA())</f>
        <v>#N/A</v>
      </c>
      <c r="K183" s="336" t="e">
        <f>IF(ISNUMBER(Regressions!L193),ROUND(Regressions!L193, 1), NA())</f>
        <v>#N/A</v>
      </c>
      <c r="L183" s="237" t="e">
        <f>IF(ISNUMBER(Regressions!M193),ROUND(Regressions!M193, 1), NA())</f>
        <v>#N/A</v>
      </c>
      <c r="M183" s="337" t="e">
        <f>IF(ISNUMBER(Regressions!N193),ROUND(Regressions!N193, 1), NA())</f>
        <v>#N/A</v>
      </c>
      <c r="N183" s="236" t="e">
        <f>IF(ISNUMBER(Regressions!O193),ROUND(Regressions!O193, 1), NA())</f>
        <v>#N/A</v>
      </c>
      <c r="O183" s="338" t="e">
        <f>IF(ISNUMBER(Regressions!Q193),ROUND(Regressions!Q193, 1), NA())</f>
        <v>#N/A</v>
      </c>
      <c r="P183" s="336" t="e">
        <f>IF(ISNUMBER(Regressions!R193),ROUND(Regressions!R193, 1), NA())</f>
        <v>#N/A</v>
      </c>
      <c r="Q183" s="214" t="e">
        <f>IF(ISNUMBER(Regressions!S193),ROUND(Regressions!S193, 1), NA())</f>
        <v>#N/A</v>
      </c>
      <c r="R183" s="337" t="e">
        <f>IF(ISNUMBER(Regressions!T193),ROUND(Regressions!T193, 1), NA())</f>
        <v>#N/A</v>
      </c>
      <c r="S183" s="236" t="e">
        <f>IF(ISNUMBER(Regressions!U193),ROUND(Regressions!U193, 1), NA())</f>
        <v>#N/A</v>
      </c>
    </row>
    <row xmlns:x14ac="http://schemas.microsoft.com/office/spreadsheetml/2009/9/ac" r="184" hidden="true" x14ac:dyDescent="0.2">
      <c r="A184" s="333" t="str">
        <f>IF(ISBLANK(Regressions!A194), " ", Regressions!A194)</f>
        <v>China</v>
      </c>
      <c r="B184" s="334">
        <f>IF(ISBLANK(Regressions!B194), " ", Regressions!B194)</f>
        <v>2025</v>
      </c>
      <c r="C184" s="339" t="str">
        <f>IF(ISBLANK(Regressions!C194), " ", Regressions!C194)</f>
        <v>Secondary</v>
      </c>
      <c r="D184" s="335" t="str">
        <f>IF(ISBLANK(Regressions!D194), " ", Regressions!D194)</f>
        <v> </v>
      </c>
      <c r="E184" s="213" t="e">
        <f>IF(ISNUMBER(Regressions!E194),ROUND(Regressions!E194, 1), NA())</f>
        <v>#N/A</v>
      </c>
      <c r="F184" s="336" t="e">
        <f>IF(ISNUMBER(Regressions!F194),ROUND(Regressions!F194, 1), NA())</f>
        <v>#N/A</v>
      </c>
      <c r="G184" s="235" t="e">
        <f>IF(ISNUMBER(Regressions!G194),ROUND(Regressions!G194, 1), NA())</f>
        <v>#N/A</v>
      </c>
      <c r="H184" s="337" t="e">
        <f>IF(ISNUMBER(Regressions!H194),ROUND(Regressions!H194, 1), NA())</f>
        <v>#N/A</v>
      </c>
      <c r="I184" s="236" t="e">
        <f>IF(ISNUMBER(Regressions!I194),ROUND(Regressions!I194, 1), NA())</f>
        <v>#N/A</v>
      </c>
      <c r="J184" s="338" t="e">
        <f>IF(ISNUMBER(Regressions!K194),ROUND(Regressions!K194, 1), NA())</f>
        <v>#N/A</v>
      </c>
      <c r="K184" s="336" t="e">
        <f>IF(ISNUMBER(Regressions!L194),ROUND(Regressions!L194, 1), NA())</f>
        <v>#N/A</v>
      </c>
      <c r="L184" s="237" t="e">
        <f>IF(ISNUMBER(Regressions!M194),ROUND(Regressions!M194, 1), NA())</f>
        <v>#N/A</v>
      </c>
      <c r="M184" s="337" t="e">
        <f>IF(ISNUMBER(Regressions!N194),ROUND(Regressions!N194, 1), NA())</f>
        <v>#N/A</v>
      </c>
      <c r="N184" s="236" t="e">
        <f>IF(ISNUMBER(Regressions!O194),ROUND(Regressions!O194, 1), NA())</f>
        <v>#N/A</v>
      </c>
      <c r="O184" s="338" t="e">
        <f>IF(ISNUMBER(Regressions!Q194),ROUND(Regressions!Q194, 1), NA())</f>
        <v>#N/A</v>
      </c>
      <c r="P184" s="336" t="e">
        <f>IF(ISNUMBER(Regressions!R194),ROUND(Regressions!R194, 1), NA())</f>
        <v>#N/A</v>
      </c>
      <c r="Q184" s="214" t="e">
        <f>IF(ISNUMBER(Regressions!S194),ROUND(Regressions!S194, 1), NA())</f>
        <v>#N/A</v>
      </c>
      <c r="R184" s="337" t="e">
        <f>IF(ISNUMBER(Regressions!T194),ROUND(Regressions!T194, 1), NA())</f>
        <v>#N/A</v>
      </c>
      <c r="S184" s="236" t="e">
        <f>IF(ISNUMBER(Regressions!U194),ROUND(Regressions!U194, 1), NA())</f>
        <v>#N/A</v>
      </c>
    </row>
    <row xmlns:x14ac="http://schemas.microsoft.com/office/spreadsheetml/2009/9/ac" r="185" hidden="true" x14ac:dyDescent="0.2">
      <c r="A185" s="333" t="str">
        <f>IF(ISBLANK(Regressions!A195), " ", Regressions!A195)</f>
        <v>China</v>
      </c>
      <c r="B185" s="334">
        <f>IF(ISBLANK(Regressions!B195), " ", Regressions!B195)</f>
        <v>2026</v>
      </c>
      <c r="C185" s="339" t="str">
        <f>IF(ISBLANK(Regressions!C195), " ", Regressions!C195)</f>
        <v>Secondary</v>
      </c>
      <c r="D185" s="335" t="str">
        <f>IF(ISBLANK(Regressions!D195), " ", Regressions!D195)</f>
        <v> </v>
      </c>
      <c r="E185" s="213" t="e">
        <f>IF(ISNUMBER(Regressions!E195),ROUND(Regressions!E195, 1), NA())</f>
        <v>#N/A</v>
      </c>
      <c r="F185" s="336" t="e">
        <f>IF(ISNUMBER(Regressions!F195),ROUND(Regressions!F195, 1), NA())</f>
        <v>#N/A</v>
      </c>
      <c r="G185" s="235" t="e">
        <f>IF(ISNUMBER(Regressions!G195),ROUND(Regressions!G195, 1), NA())</f>
        <v>#N/A</v>
      </c>
      <c r="H185" s="337" t="e">
        <f>IF(ISNUMBER(Regressions!H195),ROUND(Regressions!H195, 1), NA())</f>
        <v>#N/A</v>
      </c>
      <c r="I185" s="236" t="e">
        <f>IF(ISNUMBER(Regressions!I195),ROUND(Regressions!I195, 1), NA())</f>
        <v>#N/A</v>
      </c>
      <c r="J185" s="338" t="e">
        <f>IF(ISNUMBER(Regressions!K195),ROUND(Regressions!K195, 1), NA())</f>
        <v>#N/A</v>
      </c>
      <c r="K185" s="336" t="e">
        <f>IF(ISNUMBER(Regressions!L195),ROUND(Regressions!L195, 1), NA())</f>
        <v>#N/A</v>
      </c>
      <c r="L185" s="237" t="e">
        <f>IF(ISNUMBER(Regressions!M195),ROUND(Regressions!M195, 1), NA())</f>
        <v>#N/A</v>
      </c>
      <c r="M185" s="337" t="e">
        <f>IF(ISNUMBER(Regressions!N195),ROUND(Regressions!N195, 1), NA())</f>
        <v>#N/A</v>
      </c>
      <c r="N185" s="236" t="e">
        <f>IF(ISNUMBER(Regressions!O195),ROUND(Regressions!O195, 1), NA())</f>
        <v>#N/A</v>
      </c>
      <c r="O185" s="338" t="e">
        <f>IF(ISNUMBER(Regressions!Q195),ROUND(Regressions!Q195, 1), NA())</f>
        <v>#N/A</v>
      </c>
      <c r="P185" s="336" t="e">
        <f>IF(ISNUMBER(Regressions!R195),ROUND(Regressions!R195, 1), NA())</f>
        <v>#N/A</v>
      </c>
      <c r="Q185" s="214" t="e">
        <f>IF(ISNUMBER(Regressions!S195),ROUND(Regressions!S195, 1), NA())</f>
        <v>#N/A</v>
      </c>
      <c r="R185" s="337" t="e">
        <f>IF(ISNUMBER(Regressions!T195),ROUND(Regressions!T195, 1), NA())</f>
        <v>#N/A</v>
      </c>
      <c r="S185" s="236" t="e">
        <f>IF(ISNUMBER(Regressions!U195),ROUND(Regressions!U195, 1), NA())</f>
        <v>#N/A</v>
      </c>
    </row>
    <row xmlns:x14ac="http://schemas.microsoft.com/office/spreadsheetml/2009/9/ac" r="186" hidden="true" x14ac:dyDescent="0.2">
      <c r="A186" s="333" t="str">
        <f>IF(ISBLANK(Regressions!A196), " ", Regressions!A196)</f>
        <v>China</v>
      </c>
      <c r="B186" s="334">
        <f>IF(ISBLANK(Regressions!B196), " ", Regressions!B196)</f>
        <v>2027</v>
      </c>
      <c r="C186" s="339" t="str">
        <f>IF(ISBLANK(Regressions!C196), " ", Regressions!C196)</f>
        <v>Secondary</v>
      </c>
      <c r="D186" s="335" t="str">
        <f>IF(ISBLANK(Regressions!D196), " ", Regressions!D196)</f>
        <v> </v>
      </c>
      <c r="E186" s="213" t="e">
        <f>IF(ISNUMBER(Regressions!E196),ROUND(Regressions!E196, 1), NA())</f>
        <v>#N/A</v>
      </c>
      <c r="F186" s="336" t="e">
        <f>IF(ISNUMBER(Regressions!F196),ROUND(Regressions!F196, 1), NA())</f>
        <v>#N/A</v>
      </c>
      <c r="G186" s="235" t="e">
        <f>IF(ISNUMBER(Regressions!G196),ROUND(Regressions!G196, 1), NA())</f>
        <v>#N/A</v>
      </c>
      <c r="H186" s="337" t="e">
        <f>IF(ISNUMBER(Regressions!H196),ROUND(Regressions!H196, 1), NA())</f>
        <v>#N/A</v>
      </c>
      <c r="I186" s="236" t="e">
        <f>IF(ISNUMBER(Regressions!I196),ROUND(Regressions!I196, 1), NA())</f>
        <v>#N/A</v>
      </c>
      <c r="J186" s="338" t="e">
        <f>IF(ISNUMBER(Regressions!K196),ROUND(Regressions!K196, 1), NA())</f>
        <v>#N/A</v>
      </c>
      <c r="K186" s="336" t="e">
        <f>IF(ISNUMBER(Regressions!L196),ROUND(Regressions!L196, 1), NA())</f>
        <v>#N/A</v>
      </c>
      <c r="L186" s="237" t="e">
        <f>IF(ISNUMBER(Regressions!M196),ROUND(Regressions!M196, 1), NA())</f>
        <v>#N/A</v>
      </c>
      <c r="M186" s="337" t="e">
        <f>IF(ISNUMBER(Regressions!N196),ROUND(Regressions!N196, 1), NA())</f>
        <v>#N/A</v>
      </c>
      <c r="N186" s="236" t="e">
        <f>IF(ISNUMBER(Regressions!O196),ROUND(Regressions!O196, 1), NA())</f>
        <v>#N/A</v>
      </c>
      <c r="O186" s="338" t="e">
        <f>IF(ISNUMBER(Regressions!Q196),ROUND(Regressions!Q196, 1), NA())</f>
        <v>#N/A</v>
      </c>
      <c r="P186" s="336" t="e">
        <f>IF(ISNUMBER(Regressions!R196),ROUND(Regressions!R196, 1), NA())</f>
        <v>#N/A</v>
      </c>
      <c r="Q186" s="214" t="e">
        <f>IF(ISNUMBER(Regressions!S196),ROUND(Regressions!S196, 1), NA())</f>
        <v>#N/A</v>
      </c>
      <c r="R186" s="337" t="e">
        <f>IF(ISNUMBER(Regressions!T196),ROUND(Regressions!T196, 1), NA())</f>
        <v>#N/A</v>
      </c>
      <c r="S186" s="236" t="e">
        <f>IF(ISNUMBER(Regressions!U196),ROUND(Regressions!U196, 1), NA())</f>
        <v>#N/A</v>
      </c>
    </row>
    <row xmlns:x14ac="http://schemas.microsoft.com/office/spreadsheetml/2009/9/ac" r="187" hidden="true" x14ac:dyDescent="0.2">
      <c r="A187" s="333" t="str">
        <f>IF(ISBLANK(Regressions!A197), " ", Regressions!A197)</f>
        <v>China</v>
      </c>
      <c r="B187" s="334">
        <f>IF(ISBLANK(Regressions!B197), " ", Regressions!B197)</f>
        <v>2028</v>
      </c>
      <c r="C187" s="339" t="str">
        <f>IF(ISBLANK(Regressions!C197), " ", Regressions!C197)</f>
        <v>Secondary</v>
      </c>
      <c r="D187" s="335" t="str">
        <f>IF(ISBLANK(Regressions!D197), " ", Regressions!D197)</f>
        <v> </v>
      </c>
      <c r="E187" s="213" t="e">
        <f>IF(ISNUMBER(Regressions!E197),ROUND(Regressions!E197, 1), NA())</f>
        <v>#N/A</v>
      </c>
      <c r="F187" s="336" t="e">
        <f>IF(ISNUMBER(Regressions!F197),ROUND(Regressions!F197, 1), NA())</f>
        <v>#N/A</v>
      </c>
      <c r="G187" s="235" t="e">
        <f>IF(ISNUMBER(Regressions!G197),ROUND(Regressions!G197, 1), NA())</f>
        <v>#N/A</v>
      </c>
      <c r="H187" s="337" t="e">
        <f>IF(ISNUMBER(Regressions!H197),ROUND(Regressions!H197, 1), NA())</f>
        <v>#N/A</v>
      </c>
      <c r="I187" s="236" t="e">
        <f>IF(ISNUMBER(Regressions!I197),ROUND(Regressions!I197, 1), NA())</f>
        <v>#N/A</v>
      </c>
      <c r="J187" s="338" t="e">
        <f>IF(ISNUMBER(Regressions!K197),ROUND(Regressions!K197, 1), NA())</f>
        <v>#N/A</v>
      </c>
      <c r="K187" s="336" t="e">
        <f>IF(ISNUMBER(Regressions!L197),ROUND(Regressions!L197, 1), NA())</f>
        <v>#N/A</v>
      </c>
      <c r="L187" s="237" t="e">
        <f>IF(ISNUMBER(Regressions!M197),ROUND(Regressions!M197, 1), NA())</f>
        <v>#N/A</v>
      </c>
      <c r="M187" s="337" t="e">
        <f>IF(ISNUMBER(Regressions!N197),ROUND(Regressions!N197, 1), NA())</f>
        <v>#N/A</v>
      </c>
      <c r="N187" s="236" t="e">
        <f>IF(ISNUMBER(Regressions!O197),ROUND(Regressions!O197, 1), NA())</f>
        <v>#N/A</v>
      </c>
      <c r="O187" s="338" t="e">
        <f>IF(ISNUMBER(Regressions!Q197),ROUND(Regressions!Q197, 1), NA())</f>
        <v>#N/A</v>
      </c>
      <c r="P187" s="336" t="e">
        <f>IF(ISNUMBER(Regressions!R197),ROUND(Regressions!R197, 1), NA())</f>
        <v>#N/A</v>
      </c>
      <c r="Q187" s="214" t="e">
        <f>IF(ISNUMBER(Regressions!S197),ROUND(Regressions!S197, 1), NA())</f>
        <v>#N/A</v>
      </c>
      <c r="R187" s="337" t="e">
        <f>IF(ISNUMBER(Regressions!T197),ROUND(Regressions!T197, 1), NA())</f>
        <v>#N/A</v>
      </c>
      <c r="S187" s="236" t="e">
        <f>IF(ISNUMBER(Regressions!U197),ROUND(Regressions!U197, 1), NA())</f>
        <v>#N/A</v>
      </c>
    </row>
    <row xmlns:x14ac="http://schemas.microsoft.com/office/spreadsheetml/2009/9/ac" r="188" hidden="true" x14ac:dyDescent="0.2">
      <c r="A188" s="333" t="str">
        <f>IF(ISBLANK(Regressions!A198), " ", Regressions!A198)</f>
        <v>China</v>
      </c>
      <c r="B188" s="334">
        <f>IF(ISBLANK(Regressions!B198), " ", Regressions!B198)</f>
        <v>2029</v>
      </c>
      <c r="C188" s="339" t="str">
        <f>IF(ISBLANK(Regressions!C198), " ", Regressions!C198)</f>
        <v>Secondary</v>
      </c>
      <c r="D188" s="335" t="str">
        <f>IF(ISBLANK(Regressions!D198), " ", Regressions!D198)</f>
        <v> </v>
      </c>
      <c r="E188" s="213" t="e">
        <f>IF(ISNUMBER(Regressions!E198),ROUND(Regressions!E198, 1), NA())</f>
        <v>#N/A</v>
      </c>
      <c r="F188" s="336" t="e">
        <f>IF(ISNUMBER(Regressions!F198),ROUND(Regressions!F198, 1), NA())</f>
        <v>#N/A</v>
      </c>
      <c r="G188" s="235" t="e">
        <f>IF(ISNUMBER(Regressions!G198),ROUND(Regressions!G198, 1), NA())</f>
        <v>#N/A</v>
      </c>
      <c r="H188" s="337" t="e">
        <f>IF(ISNUMBER(Regressions!H198),ROUND(Regressions!H198, 1), NA())</f>
        <v>#N/A</v>
      </c>
      <c r="I188" s="236" t="e">
        <f>IF(ISNUMBER(Regressions!I198),ROUND(Regressions!I198, 1), NA())</f>
        <v>#N/A</v>
      </c>
      <c r="J188" s="338" t="e">
        <f>IF(ISNUMBER(Regressions!K198),ROUND(Regressions!K198, 1), NA())</f>
        <v>#N/A</v>
      </c>
      <c r="K188" s="336" t="e">
        <f>IF(ISNUMBER(Regressions!L198),ROUND(Regressions!L198, 1), NA())</f>
        <v>#N/A</v>
      </c>
      <c r="L188" s="237" t="e">
        <f>IF(ISNUMBER(Regressions!M198),ROUND(Regressions!M198, 1), NA())</f>
        <v>#N/A</v>
      </c>
      <c r="M188" s="337" t="e">
        <f>IF(ISNUMBER(Regressions!N198),ROUND(Regressions!N198, 1), NA())</f>
        <v>#N/A</v>
      </c>
      <c r="N188" s="236" t="e">
        <f>IF(ISNUMBER(Regressions!O198),ROUND(Regressions!O198, 1), NA())</f>
        <v>#N/A</v>
      </c>
      <c r="O188" s="338" t="e">
        <f>IF(ISNUMBER(Regressions!Q198),ROUND(Regressions!Q198, 1), NA())</f>
        <v>#N/A</v>
      </c>
      <c r="P188" s="336" t="e">
        <f>IF(ISNUMBER(Regressions!R198),ROUND(Regressions!R198, 1), NA())</f>
        <v>#N/A</v>
      </c>
      <c r="Q188" s="214" t="e">
        <f>IF(ISNUMBER(Regressions!S198),ROUND(Regressions!S198, 1), NA())</f>
        <v>#N/A</v>
      </c>
      <c r="R188" s="337" t="e">
        <f>IF(ISNUMBER(Regressions!T198),ROUND(Regressions!T198, 1), NA())</f>
        <v>#N/A</v>
      </c>
      <c r="S188" s="236" t="e">
        <f>IF(ISNUMBER(Regressions!U198),ROUND(Regressions!U198, 1), NA())</f>
        <v>#N/A</v>
      </c>
    </row>
    <row xmlns:x14ac="http://schemas.microsoft.com/office/spreadsheetml/2009/9/ac" r="189" hidden="true" x14ac:dyDescent="0.2">
      <c r="A189" s="333" t="str">
        <f>IF(ISBLANK(Regressions!A199), " ", Regressions!A199)</f>
        <v>China</v>
      </c>
      <c r="B189" s="334">
        <f>IF(ISBLANK(Regressions!B199), " ", Regressions!B199)</f>
        <v>2030</v>
      </c>
      <c r="C189" s="339" t="str">
        <f>IF(ISBLANK(Regressions!C199), " ", Regressions!C199)</f>
        <v>Secondary</v>
      </c>
      <c r="D189" s="335" t="str">
        <f>IF(ISBLANK(Regressions!D199), " ", Regressions!D199)</f>
        <v> </v>
      </c>
      <c r="E189" s="213" t="e">
        <f>IF(ISNUMBER(Regressions!E199),ROUND(Regressions!E199, 1), NA())</f>
        <v>#N/A</v>
      </c>
      <c r="F189" s="336" t="e">
        <f>IF(ISNUMBER(Regressions!F199),ROUND(Regressions!F199, 1), NA())</f>
        <v>#N/A</v>
      </c>
      <c r="G189" s="235" t="e">
        <f>IF(ISNUMBER(Regressions!G199),ROUND(Regressions!G199, 1), NA())</f>
        <v>#N/A</v>
      </c>
      <c r="H189" s="337" t="e">
        <f>IF(ISNUMBER(Regressions!H199),ROUND(Regressions!H199, 1), NA())</f>
        <v>#N/A</v>
      </c>
      <c r="I189" s="236" t="e">
        <f>IF(ISNUMBER(Regressions!I199),ROUND(Regressions!I199, 1), NA())</f>
        <v>#N/A</v>
      </c>
      <c r="J189" s="338" t="e">
        <f>IF(ISNUMBER(Regressions!K199),ROUND(Regressions!K199, 1), NA())</f>
        <v>#N/A</v>
      </c>
      <c r="K189" s="336" t="e">
        <f>IF(ISNUMBER(Regressions!L199),ROUND(Regressions!L199, 1), NA())</f>
        <v>#N/A</v>
      </c>
      <c r="L189" s="237" t="e">
        <f>IF(ISNUMBER(Regressions!M199),ROUND(Regressions!M199, 1), NA())</f>
        <v>#N/A</v>
      </c>
      <c r="M189" s="337" t="e">
        <f>IF(ISNUMBER(Regressions!N199),ROUND(Regressions!N199, 1), NA())</f>
        <v>#N/A</v>
      </c>
      <c r="N189" s="236" t="e">
        <f>IF(ISNUMBER(Regressions!O199),ROUND(Regressions!O199, 1), NA())</f>
        <v>#N/A</v>
      </c>
      <c r="O189" s="338" t="e">
        <f>IF(ISNUMBER(Regressions!Q199),ROUND(Regressions!Q199, 1), NA())</f>
        <v>#N/A</v>
      </c>
      <c r="P189" s="336" t="e">
        <f>IF(ISNUMBER(Regressions!R199),ROUND(Regressions!R199, 1), NA())</f>
        <v>#N/A</v>
      </c>
      <c r="Q189" s="214" t="e">
        <f>IF(ISNUMBER(Regressions!S199),ROUND(Regressions!S199, 1), NA())</f>
        <v>#N/A</v>
      </c>
      <c r="R189" s="337" t="e">
        <f>IF(ISNUMBER(Regressions!T199),ROUND(Regressions!T199, 1), NA())</f>
        <v>#N/A</v>
      </c>
      <c r="S189" s="236" t="e">
        <f>IF(ISNUMBER(Regressions!U199),ROUND(Regressions!U199, 1), NA())</f>
        <v>#N/A</v>
      </c>
    </row>
    <row xmlns:x14ac="http://schemas.microsoft.com/office/spreadsheetml/2009/9/ac" r="211" x14ac:dyDescent="0.2">
      <c r="A211" s="396"/>
      <c r="B211" s="397"/>
      <c r="C211" s="398"/>
      <c r="D211" s="384"/>
      <c r="E211" s="399"/>
      <c r="F211" s="399"/>
      <c r="G211" s="400"/>
      <c r="H211" s="399"/>
      <c r="I211" s="400"/>
      <c r="J211" s="401"/>
      <c r="K211" s="401"/>
      <c r="L211" s="399"/>
      <c r="M211" s="401"/>
      <c r="N211" s="402"/>
      <c r="O211" s="384"/>
      <c r="P211" s="384"/>
      <c r="Q211" s="384"/>
      <c r="R211" s="384"/>
      <c r="S211" s="384"/>
      <c r="T211" s="384"/>
      <c r="U211" s="384"/>
      <c r="V211" s="384"/>
      <c r="W211" s="384"/>
      <c r="X211" s="384"/>
      <c r="Y211" s="384"/>
      <c r="Z211" s="384"/>
      <c r="AA211" s="384"/>
      <c r="AB211" s="384"/>
      <c r="AC211" s="38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38" t="s">
        <v>14</v>
      </c>
      <c r="E2" s="36"/>
      <c r="F2" s="36"/>
      <c r="G2" s="55"/>
      <c r="H2" s="36"/>
      <c r="I2" s="36"/>
      <c r="J2" s="55"/>
      <c r="K2" s="38"/>
      <c r="L2" s="38"/>
      <c r="M2" s="55"/>
      <c r="N2" s="38"/>
      <c r="O2" s="38"/>
      <c r="P2" s="55"/>
      <c r="Q2" s="38"/>
      <c r="R2" s="38"/>
      <c r="S2" s="55"/>
      <c r="T2" s="38"/>
      <c r="U2" s="38"/>
      <c r="V2" s="239"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35" t="s">
        <v>26</v>
      </c>
      <c r="E4" s="240" t="s">
        <v>20</v>
      </c>
      <c r="F4" s="241" t="s">
        <v>180</v>
      </c>
      <c r="G4" s="135" t="s">
        <v>26</v>
      </c>
      <c r="H4" s="240" t="s">
        <v>20</v>
      </c>
      <c r="I4" s="241" t="s">
        <v>180</v>
      </c>
      <c r="J4" s="135" t="s">
        <v>26</v>
      </c>
      <c r="K4" s="240" t="s">
        <v>20</v>
      </c>
      <c r="L4" s="241" t="s">
        <v>180</v>
      </c>
      <c r="M4" s="135" t="s">
        <v>26</v>
      </c>
      <c r="N4" s="240" t="s">
        <v>20</v>
      </c>
      <c r="O4" s="241" t="s">
        <v>180</v>
      </c>
      <c r="P4" s="135" t="s">
        <v>26</v>
      </c>
      <c r="Q4" s="240" t="s">
        <v>20</v>
      </c>
      <c r="R4" s="241" t="s">
        <v>180</v>
      </c>
      <c r="S4" s="135" t="s">
        <v>26</v>
      </c>
      <c r="T4" s="240" t="s">
        <v>20</v>
      </c>
      <c r="U4" s="242" t="s">
        <v>180</v>
      </c>
      <c r="V4" s="139" t="s">
        <v>26</v>
      </c>
      <c r="W4" s="140" t="s">
        <v>20</v>
      </c>
      <c r="X4" s="140" t="s">
        <v>22</v>
      </c>
      <c r="Y4" s="140" t="s">
        <v>30</v>
      </c>
      <c r="Z4" s="142" t="s">
        <v>181</v>
      </c>
      <c r="AA4" s="139" t="s">
        <v>26</v>
      </c>
      <c r="AB4" s="140" t="s">
        <v>20</v>
      </c>
      <c r="AC4" s="140" t="s">
        <v>22</v>
      </c>
      <c r="AD4" s="140" t="s">
        <v>30</v>
      </c>
      <c r="AE4" s="142" t="s">
        <v>181</v>
      </c>
      <c r="AF4" s="139" t="s">
        <v>26</v>
      </c>
      <c r="AG4" s="140" t="s">
        <v>20</v>
      </c>
      <c r="AH4" s="140" t="s">
        <v>22</v>
      </c>
      <c r="AI4" s="140" t="s">
        <v>30</v>
      </c>
      <c r="AJ4" s="142" t="s">
        <v>181</v>
      </c>
      <c r="AK4" s="139" t="s">
        <v>26</v>
      </c>
      <c r="AL4" s="140" t="s">
        <v>20</v>
      </c>
      <c r="AM4" s="140" t="s">
        <v>22</v>
      </c>
      <c r="AN4" s="140" t="s">
        <v>30</v>
      </c>
      <c r="AO4" s="142" t="s">
        <v>181</v>
      </c>
      <c r="AP4" s="139" t="s">
        <v>26</v>
      </c>
      <c r="AQ4" s="140" t="s">
        <v>20</v>
      </c>
      <c r="AR4" s="140" t="s">
        <v>22</v>
      </c>
      <c r="AS4" s="140" t="s">
        <v>30</v>
      </c>
      <c r="AT4" s="142" t="s">
        <v>181</v>
      </c>
      <c r="AU4" s="139" t="s">
        <v>26</v>
      </c>
      <c r="AV4" s="140" t="s">
        <v>20</v>
      </c>
      <c r="AW4" s="140" t="s">
        <v>22</v>
      </c>
      <c r="AX4" s="140" t="s">
        <v>30</v>
      </c>
      <c r="AY4" s="143" t="s">
        <v>181</v>
      </c>
      <c r="AZ4" s="144" t="s">
        <v>126</v>
      </c>
      <c r="BA4" s="145" t="s">
        <v>125</v>
      </c>
      <c r="BB4" s="146" t="s">
        <v>182</v>
      </c>
      <c r="BC4" s="144" t="s">
        <v>126</v>
      </c>
      <c r="BD4" s="145" t="s">
        <v>125</v>
      </c>
      <c r="BE4" s="146" t="s">
        <v>182</v>
      </c>
      <c r="BF4" s="144" t="s">
        <v>126</v>
      </c>
      <c r="BG4" s="145" t="s">
        <v>125</v>
      </c>
      <c r="BH4" s="146" t="s">
        <v>182</v>
      </c>
      <c r="BI4" s="144" t="s">
        <v>126</v>
      </c>
      <c r="BJ4" s="145" t="s">
        <v>125</v>
      </c>
      <c r="BK4" s="146" t="s">
        <v>182</v>
      </c>
      <c r="BL4" s="144" t="s">
        <v>126</v>
      </c>
      <c r="BM4" s="145" t="s">
        <v>125</v>
      </c>
      <c r="BN4" s="146" t="s">
        <v>182</v>
      </c>
      <c r="BO4" s="144" t="s">
        <v>126</v>
      </c>
      <c r="BP4" s="145" t="s">
        <v>125</v>
      </c>
      <c r="BQ4" s="146" t="s">
        <v>182</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35" t="s">
        <v>136</v>
      </c>
      <c r="E5" s="136" t="s">
        <v>43</v>
      </c>
      <c r="F5" s="137" t="s">
        <v>187</v>
      </c>
      <c r="G5" s="135" t="s">
        <v>137</v>
      </c>
      <c r="H5" s="136" t="s">
        <v>44</v>
      </c>
      <c r="I5" s="137" t="s">
        <v>188</v>
      </c>
      <c r="J5" s="135" t="s">
        <v>138</v>
      </c>
      <c r="K5" s="136" t="s">
        <v>45</v>
      </c>
      <c r="L5" s="137" t="s">
        <v>189</v>
      </c>
      <c r="M5" s="135" t="s">
        <v>139</v>
      </c>
      <c r="N5" s="136" t="s">
        <v>87</v>
      </c>
      <c r="O5" s="137" t="s">
        <v>190</v>
      </c>
      <c r="P5" s="135" t="s">
        <v>140</v>
      </c>
      <c r="Q5" s="136" t="s">
        <v>88</v>
      </c>
      <c r="R5" s="137" t="s">
        <v>191</v>
      </c>
      <c r="S5" s="135" t="s">
        <v>141</v>
      </c>
      <c r="T5" s="136" t="s">
        <v>89</v>
      </c>
      <c r="U5" s="138" t="s">
        <v>192</v>
      </c>
      <c r="V5" s="139" t="s">
        <v>130</v>
      </c>
      <c r="W5" s="140" t="s">
        <v>46</v>
      </c>
      <c r="X5" s="141" t="s">
        <v>66</v>
      </c>
      <c r="Y5" s="141" t="s">
        <v>67</v>
      </c>
      <c r="Z5" s="142" t="s">
        <v>193</v>
      </c>
      <c r="AA5" s="139" t="s">
        <v>131</v>
      </c>
      <c r="AB5" s="140" t="s">
        <v>47</v>
      </c>
      <c r="AC5" s="141" t="s">
        <v>68</v>
      </c>
      <c r="AD5" s="141" t="s">
        <v>69</v>
      </c>
      <c r="AE5" s="142" t="s">
        <v>194</v>
      </c>
      <c r="AF5" s="139" t="s">
        <v>132</v>
      </c>
      <c r="AG5" s="140" t="s">
        <v>48</v>
      </c>
      <c r="AH5" s="141" t="s">
        <v>70</v>
      </c>
      <c r="AI5" s="141" t="s">
        <v>71</v>
      </c>
      <c r="AJ5" s="142" t="s">
        <v>195</v>
      </c>
      <c r="AK5" s="139" t="s">
        <v>133</v>
      </c>
      <c r="AL5" s="140" t="s">
        <v>72</v>
      </c>
      <c r="AM5" s="141" t="s">
        <v>73</v>
      </c>
      <c r="AN5" s="141" t="s">
        <v>74</v>
      </c>
      <c r="AO5" s="142" t="s">
        <v>196</v>
      </c>
      <c r="AP5" s="139" t="s">
        <v>134</v>
      </c>
      <c r="AQ5" s="140" t="s">
        <v>75</v>
      </c>
      <c r="AR5" s="141" t="s">
        <v>76</v>
      </c>
      <c r="AS5" s="141" t="s">
        <v>77</v>
      </c>
      <c r="AT5" s="142" t="s">
        <v>197</v>
      </c>
      <c r="AU5" s="139" t="s">
        <v>135</v>
      </c>
      <c r="AV5" s="140" t="s">
        <v>78</v>
      </c>
      <c r="AW5" s="141" t="s">
        <v>79</v>
      </c>
      <c r="AX5" s="141" t="s">
        <v>80</v>
      </c>
      <c r="AY5" s="143" t="s">
        <v>198</v>
      </c>
      <c r="AZ5" s="144" t="s">
        <v>81</v>
      </c>
      <c r="BA5" s="145" t="s">
        <v>115</v>
      </c>
      <c r="BB5" s="146" t="s">
        <v>199</v>
      </c>
      <c r="BC5" s="144" t="s">
        <v>86</v>
      </c>
      <c r="BD5" s="145" t="s">
        <v>116</v>
      </c>
      <c r="BE5" s="146" t="s">
        <v>200</v>
      </c>
      <c r="BF5" s="144" t="s">
        <v>85</v>
      </c>
      <c r="BG5" s="145" t="s">
        <v>117</v>
      </c>
      <c r="BH5" s="146" t="s">
        <v>201</v>
      </c>
      <c r="BI5" s="144" t="s">
        <v>84</v>
      </c>
      <c r="BJ5" s="145" t="s">
        <v>118</v>
      </c>
      <c r="BK5" s="146" t="s">
        <v>202</v>
      </c>
      <c r="BL5" s="144" t="s">
        <v>83</v>
      </c>
      <c r="BM5" s="145" t="s">
        <v>119</v>
      </c>
      <c r="BN5" s="146" t="s">
        <v>203</v>
      </c>
      <c r="BO5" s="144" t="s">
        <v>82</v>
      </c>
      <c r="BP5" s="145" t="s">
        <v>120</v>
      </c>
      <c r="BQ5" s="146" t="s">
        <v>204</v>
      </c>
    </row>
    <row xmlns:x14ac="http://schemas.microsoft.com/office/spreadsheetml/2009/9/ac" r="6" x14ac:dyDescent="0.2">
      <c r="A6" s="36" t="str">
        <f>IF('Water Data'!$B$2="","",'Water Data'!$B$2)</f>
        <v>CHN_2011_EMIS</v>
      </c>
      <c r="B6" s="36" t="str">
        <f>+'Water Data'!C2</f>
        <v>EMIS</v>
      </c>
      <c r="C6" s="331">
        <f>+IF(ISNUMBER(VALUE(MID(A6,5,4))), VALUE(MID(A6, 5,4)),"")</f>
        <v>2011</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94.1</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f>+IF(AND(ISTEXT('Sanitation Data'!B2),CL6="Yes"),'Sanitation Data'!D6,IF(AND(ISTEXT('Sanitation Data'!B2),CL6="No",ISNUMBER('Sanitation Data'!D6)),CONCATENATE("[",ROUND('Sanitation Data'!D6,0),"]"),NA()))</f>
        <v>54.7</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5"/>
      <c r="BS6" s="275">
        <f>+'Water Data'!D27</f>
        <v>0</v>
      </c>
      <c r="BT6" s="275" t="str">
        <f>+'Water Data'!D28</f>
        <v>Yes</v>
      </c>
      <c r="BU6" s="275">
        <f>+'Water Data'!D29</f>
        <v>0</v>
      </c>
      <c r="BV6" s="275">
        <f>+'Water Data'!E27</f>
        <v>0</v>
      </c>
      <c r="BW6" s="275">
        <f>+'Water Data'!E28</f>
        <v>0</v>
      </c>
      <c r="BX6" s="275">
        <f>+'Water Data'!E29</f>
        <v>0</v>
      </c>
      <c r="BY6" s="275">
        <f>+'Water Data'!F27</f>
        <v>0</v>
      </c>
      <c r="BZ6" s="275">
        <f>+'Water Data'!F28</f>
        <v>0</v>
      </c>
      <c r="CA6" s="275">
        <f>+'Water Data'!F29</f>
        <v>0</v>
      </c>
      <c r="CB6" s="275">
        <f>+'Water Data'!G27</f>
        <v>0</v>
      </c>
      <c r="CC6" s="275">
        <f>+'Water Data'!G28</f>
        <v>0</v>
      </c>
      <c r="CD6" s="275">
        <f>+'Water Data'!G29</f>
        <v>0</v>
      </c>
      <c r="CE6" s="275">
        <f>+'Water Data'!H27</f>
        <v>0</v>
      </c>
      <c r="CF6" s="275">
        <f>+'Water Data'!H28</f>
        <v>0</v>
      </c>
      <c r="CG6" s="275">
        <f>+'Water Data'!H29</f>
        <v>0</v>
      </c>
      <c r="CH6" s="275">
        <f>+'Water Data'!I27</f>
        <v>0</v>
      </c>
      <c r="CI6" s="275">
        <f>+'Water Data'!I28</f>
        <v>0</v>
      </c>
      <c r="CJ6" s="275">
        <f>+'Water Data'!I29</f>
        <v>0</v>
      </c>
      <c r="CK6" s="275">
        <f>+'Sanitation Data'!D28</f>
        <v>0</v>
      </c>
      <c r="CL6" s="275" t="str">
        <f>+'Sanitation Data'!D29</f>
        <v>Yes</v>
      </c>
      <c r="CM6" s="275">
        <f>+'Sanitation Data'!D30</f>
        <v>0</v>
      </c>
      <c r="CN6" s="275">
        <f>+'Sanitation Data'!D31</f>
        <v>0</v>
      </c>
      <c r="CO6" s="275">
        <f>+'Sanitation Data'!D32</f>
        <v>0</v>
      </c>
      <c r="CP6" s="275">
        <f>+'Sanitation Data'!E28</f>
        <v>0</v>
      </c>
      <c r="CQ6" s="275">
        <f>+'Sanitation Data'!E29</f>
        <v>0</v>
      </c>
      <c r="CR6" s="275">
        <f>+'Sanitation Data'!E30</f>
        <v>0</v>
      </c>
      <c r="CS6" s="275">
        <f>+'Sanitation Data'!E31</f>
        <v>0</v>
      </c>
      <c r="CT6" s="275">
        <f>+'Sanitation Data'!E32</f>
        <v>0</v>
      </c>
      <c r="CU6" s="275">
        <f>+'Sanitation Data'!F28</f>
        <v>0</v>
      </c>
      <c r="CV6" s="275">
        <f>+'Sanitation Data'!F29</f>
        <v>0</v>
      </c>
      <c r="CW6" s="275">
        <f>+'Sanitation Data'!F30</f>
        <v>0</v>
      </c>
      <c r="CX6" s="275">
        <f>+'Sanitation Data'!F31</f>
        <v>0</v>
      </c>
      <c r="CY6" s="275">
        <f>+'Sanitation Data'!F32</f>
        <v>0</v>
      </c>
      <c r="CZ6" s="275">
        <f>+'Sanitation Data'!G28</f>
        <v>0</v>
      </c>
      <c r="DA6" s="275">
        <f>+'Sanitation Data'!G29</f>
        <v>0</v>
      </c>
      <c r="DB6" s="275">
        <f>+'Sanitation Data'!G30</f>
        <v>0</v>
      </c>
      <c r="DC6" s="275">
        <f>+'Sanitation Data'!G31</f>
        <v>0</v>
      </c>
      <c r="DD6" s="275">
        <f>+'Sanitation Data'!G32</f>
        <v>0</v>
      </c>
      <c r="DE6" s="275">
        <f>+'Sanitation Data'!H28</f>
        <v>0</v>
      </c>
      <c r="DF6" s="275">
        <f>+'Sanitation Data'!H29</f>
        <v>0</v>
      </c>
      <c r="DG6" s="275">
        <f>+'Sanitation Data'!H30</f>
        <v>0</v>
      </c>
      <c r="DH6" s="275">
        <f>+'Sanitation Data'!H31</f>
        <v>0</v>
      </c>
      <c r="DI6" s="275">
        <f>+'Sanitation Data'!H32</f>
        <v>0</v>
      </c>
      <c r="DJ6" s="275">
        <f>+'Sanitation Data'!I28</f>
        <v>0</v>
      </c>
      <c r="DK6" s="275">
        <f>+'Sanitation Data'!I29</f>
        <v>0</v>
      </c>
      <c r="DL6" s="275">
        <f>+'Sanitation Data'!I30</f>
        <v>0</v>
      </c>
      <c r="DM6" s="275">
        <f>+'Sanitation Data'!I31</f>
        <v>0</v>
      </c>
      <c r="DN6" s="275">
        <f>+'Sanitation Data'!I32</f>
        <v>0</v>
      </c>
      <c r="DO6" s="275">
        <f>+'Hygiene Data'!D11</f>
        <v>0</v>
      </c>
      <c r="DP6" s="275">
        <f>+'Hygiene Data'!D12</f>
        <v>0</v>
      </c>
      <c r="DQ6" s="275">
        <f>+'Hygiene Data'!D13</f>
        <v>0</v>
      </c>
      <c r="DR6" s="275">
        <f>+'Hygiene Data'!E11</f>
        <v>0</v>
      </c>
      <c r="DS6" s="275">
        <f>+'Hygiene Data'!E12</f>
        <v>0</v>
      </c>
      <c r="DT6" s="275">
        <f>+'Hygiene Data'!E13</f>
        <v>0</v>
      </c>
      <c r="DU6" s="275">
        <f>+'Hygiene Data'!F11</f>
        <v>0</v>
      </c>
      <c r="DV6" s="275">
        <f>+'Hygiene Data'!F12</f>
        <v>0</v>
      </c>
      <c r="DW6" s="275">
        <f>+'Hygiene Data'!F13</f>
        <v>0</v>
      </c>
      <c r="DX6" s="275">
        <f>+'Hygiene Data'!G11</f>
        <v>0</v>
      </c>
      <c r="DY6" s="275">
        <f>+'Hygiene Data'!G12</f>
        <v>0</v>
      </c>
      <c r="DZ6" s="275">
        <f>+'Hygiene Data'!G13</f>
        <v>0</v>
      </c>
      <c r="EA6" s="275">
        <f>+'Hygiene Data'!H11</f>
        <v>0</v>
      </c>
      <c r="EB6" s="275">
        <f>+'Hygiene Data'!H12</f>
        <v>0</v>
      </c>
      <c r="EC6" s="275">
        <f>+'Hygiene Data'!H13</f>
        <v>0</v>
      </c>
      <c r="ED6" s="275">
        <f>+'Hygiene Data'!I11</f>
        <v>0</v>
      </c>
      <c r="EE6" s="275">
        <f>+'Hygiene Data'!I12</f>
        <v>0</v>
      </c>
      <c r="EF6" s="275">
        <f>+'Hygiene Data'!I13</f>
        <v>0</v>
      </c>
    </row>
    <row xmlns:x14ac="http://schemas.microsoft.com/office/spreadsheetml/2009/9/ac" r="7" x14ac:dyDescent="0.2">
      <c r="A7" s="36" t="str">
        <f ca="true">+IF(OFFSET('Water Data'!$B$2,0,10*ROW('Water Data'!E1))="","",OFFSET('Water Data'!$B$2,0,10*ROW('Water Data'!E1)))</f>
        <v>CHN_2012_EMIS</v>
      </c>
      <c r="B7" s="36" t="str">
        <f ca="true">+IF(OFFSET('Water Data'!$C$2,0,10*ROW('Water Data'!F1))="","",OFFSET('Water Data'!$C$2,0,10*ROW('Water Data'!F1)))</f>
        <v>EMIS</v>
      </c>
      <c r="C7" s="331">
        <f t="shared" ref="C7:C70" ca="true" si="0">+IF(ISNUMBER(VALUE(MID(A7,5,4))), VALUE(MID(A7, 5,4)),"")</f>
        <v>2012</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97.5</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57.9</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5"/>
      <c r="BS7" s="275" t="str">
        <f ca="true">+IF(OFFSET('Water Data'!$D$27,0,10*ROW('Water Data'!D1))="","",OFFSET('Water Data'!$D$27,0,10*ROW('Water Data'!D1)))</f>
        <v/>
      </c>
      <c r="BT7" s="275" t="str">
        <f ca="true">+IF(OFFSET('Water Data'!$D$28,0,10*ROW('Water Data'!D1))="","",OFFSET('Water Data'!$D$28,0,10*ROW('Water Data'!D1)))</f>
        <v>Yes</v>
      </c>
      <c r="BU7" s="275" t="str">
        <f ca="true">+IF(OFFSET('Water Data'!$D$29,0,10*ROW('Water Data'!D1))="","",OFFSET('Water Data'!$D$29,0,10*ROW('Water Data'!D1)))</f>
        <v/>
      </c>
      <c r="BV7" s="275" t="str">
        <f ca="true">+IF(OFFSET('Water Data'!$E$27,0,10*ROW('Water Data'!E1))="","",OFFSET('Water Data'!$E$27,0,10*ROW('Water Data'!E1)))</f>
        <v/>
      </c>
      <c r="BW7" s="275" t="str">
        <f ca="true">+IF(OFFSET('Water Data'!$E$28,0,10*ROW('Water Data'!E1))="","",OFFSET('Water Data'!$E$28,0,10*ROW('Water Data'!E1)))</f>
        <v/>
      </c>
      <c r="BX7" s="275" t="str">
        <f ca="true">+IF(OFFSET('Water Data'!$E$29,0,10*ROW('Water Data'!E1))="","",OFFSET('Water Data'!$E$29,0,10*ROW('Water Data'!E1)))</f>
        <v/>
      </c>
      <c r="BY7" s="275" t="str">
        <f ca="true">+IF(OFFSET('Water Data'!$F$27,0,10*ROW('Water Data'!F1))="","",OFFSET('Water Data'!$F$27,0,10*ROW('Water Data'!F1)))</f>
        <v/>
      </c>
      <c r="BZ7" s="275" t="str">
        <f ca="true">+IF(OFFSET('Water Data'!$F$28,0,10*ROW('Water Data'!F1))="","",OFFSET('Water Data'!$F$28,0,10*ROW('Water Data'!F1)))</f>
        <v/>
      </c>
      <c r="CA7" s="275" t="str">
        <f ca="true">+IF(OFFSET('Water Data'!$F$29,0,10*ROW('Water Data'!F1))="","",OFFSET('Water Data'!$F$29,0,10*ROW('Water Data'!F1)))</f>
        <v/>
      </c>
      <c r="CB7" s="275" t="str">
        <f ca="true">+IF(OFFSET('Water Data'!$G$27,0,10*ROW('Water Data'!G1))="","",OFFSET('Water Data'!$G$27,0,10*ROW('Water Data'!G1)))</f>
        <v/>
      </c>
      <c r="CC7" s="275" t="str">
        <f ca="true">+IF(OFFSET('Water Data'!$G$28,0,10*ROW('Water Data'!G1))="","",OFFSET('Water Data'!$G$28,0,10*ROW('Water Data'!G1)))</f>
        <v/>
      </c>
      <c r="CD7" s="275" t="str">
        <f ca="true">+IF(OFFSET('Water Data'!$G$29,0,10*ROW('Water Data'!G1))="","",OFFSET('Water Data'!$G$29,0,10*ROW('Water Data'!G1)))</f>
        <v/>
      </c>
      <c r="CE7" s="275" t="str">
        <f ca="true">+IF(OFFSET('Water Data'!$H$27,0,10*ROW('Water Data'!H1))="","",OFFSET('Water Data'!$H$27,0,10*ROW('Water Data'!H1)))</f>
        <v/>
      </c>
      <c r="CF7" s="275" t="str">
        <f ca="true">+IF(OFFSET('Water Data'!$H$28,0,10*ROW('Water Data'!H1))="","",OFFSET('Water Data'!$H$28,0,10*ROW('Water Data'!H1)))</f>
        <v/>
      </c>
      <c r="CG7" s="275" t="str">
        <f ca="true">+IF(OFFSET('Water Data'!$H$29,0,10*ROW('Water Data'!H1))="","",OFFSET('Water Data'!$H$29,0,10*ROW('Water Data'!H1)))</f>
        <v/>
      </c>
      <c r="CH7" s="275" t="str">
        <f ca="true">+IF(OFFSET('Water Data'!$I$27,0,10*ROW('Water Data'!I1))="","",OFFSET('Water Data'!$I$27,0,10*ROW('Water Data'!I1)))</f>
        <v/>
      </c>
      <c r="CI7" s="275" t="str">
        <f ca="true">+IF(OFFSET('Water Data'!$I$28,0,10*ROW('Water Data'!I1))="","",OFFSET('Water Data'!$I$28,0,10*ROW('Water Data'!I1)))</f>
        <v/>
      </c>
      <c r="CJ7" s="275" t="str">
        <f ca="true">+IF(OFFSET('Water Data'!$I$29,0,10*ROW('Water Data'!I1))="","",OFFSET('Water Data'!$I$29,0,10*ROW('Water Data'!I1)))</f>
        <v/>
      </c>
      <c r="CK7" s="275" t="str">
        <f ca="true">+IF(OFFSET('Sanitation Data'!$D$28,0,10*ROW('Sanitation Data'!D1))="","",OFFSET('Sanitation Data'!$D$28,0,10*ROW('Sanitation Data'!D1)))</f>
        <v/>
      </c>
      <c r="CL7" s="275" t="str">
        <f ca="true">+IF(OFFSET('Sanitation Data'!$D$29,0,10*ROW('Sanitation Data'!D1))="","",OFFSET('Sanitation Data'!$D$29,0,10*ROW('Sanitation Data'!D1)))</f>
        <v>Yes</v>
      </c>
      <c r="CM7" s="275" t="str">
        <f ca="true">+IF(OFFSET('Sanitation Data'!$D$30,0,10*ROW('Sanitation Data'!D1))="","",OFFSET('Sanitation Data'!$D$30,0,10*ROW('Sanitation Data'!D1)))</f>
        <v/>
      </c>
      <c r="CN7" s="275" t="str">
        <f ca="true">+IF(OFFSET('Sanitation Data'!$D$31,0,10*ROW('Sanitation Data'!D1))="","",OFFSET('Sanitation Data'!$D$31,0,10*ROW('Sanitation Data'!D1)))</f>
        <v/>
      </c>
      <c r="CO7" s="275" t="str">
        <f ca="true">+IF(OFFSET('Sanitation Data'!$D$32,0,10*ROW('Sanitation Data'!D1))="","",OFFSET('Sanitation Data'!$D$32,0,10*ROW('Sanitation Data'!D1)))</f>
        <v/>
      </c>
      <c r="CP7" s="275" t="str">
        <f ca="true">+IF(OFFSET('Sanitation Data'!$E$28,0,10*ROW('Sanitation Data'!E1))="","",OFFSET('Sanitation Data'!$E$28,0,10*ROW('Sanitation Data'!E1)))</f>
        <v/>
      </c>
      <c r="CQ7" s="275" t="str">
        <f ca="true">+IF(OFFSET('Sanitation Data'!$E$29,0,10*ROW('Sanitation Data'!E1))="","",OFFSET('Sanitation Data'!$E$29,0,10*ROW('Sanitation Data'!E1)))</f>
        <v/>
      </c>
      <c r="CR7" s="275" t="str">
        <f ca="true">+IF(OFFSET('Sanitation Data'!$E$30,0,10*ROW('Sanitation Data'!E1))="","",OFFSET('Sanitation Data'!$E$30,0,10*ROW('Sanitation Data'!E1)))</f>
        <v/>
      </c>
      <c r="CS7" s="275" t="str">
        <f ca="true">+IF(OFFSET('Sanitation Data'!$E$31,0,10*ROW('Sanitation Data'!E1))="","",OFFSET('Sanitation Data'!$E$31,0,10*ROW('Sanitation Data'!E1)))</f>
        <v/>
      </c>
      <c r="CT7" s="275" t="str">
        <f ca="true">+IF(OFFSET('Sanitation Data'!$E$32,0,10*ROW('Sanitation Data'!E1))="","",OFFSET('Sanitation Data'!$E$32,0,10*ROW('Sanitation Data'!E1)))</f>
        <v/>
      </c>
      <c r="CU7" s="275" t="str">
        <f ca="true">+IF(OFFSET('Sanitation Data'!$F$28,0,10*ROW('Sanitation Data'!F1))="","",OFFSET('Sanitation Data'!$F$28,0,10*ROW('Sanitation Data'!F1)))</f>
        <v/>
      </c>
      <c r="CV7" s="275" t="str">
        <f ca="true">+IF(OFFSET('Sanitation Data'!$F$29,0,10*ROW('Sanitation Data'!F1))="","",OFFSET('Sanitation Data'!$F$29,0,10*ROW('Sanitation Data'!F1)))</f>
        <v/>
      </c>
      <c r="CW7" s="275" t="str">
        <f ca="true">+IF(OFFSET('Sanitation Data'!$F$30,0,10*ROW('Sanitation Data'!F1))="","",OFFSET('Sanitation Data'!$F$30,0,10*ROW('Sanitation Data'!F1)))</f>
        <v/>
      </c>
      <c r="CX7" s="275" t="str">
        <f ca="true">+IF(OFFSET('Sanitation Data'!$F$31,0,10*ROW('Sanitation Data'!F1))="","",OFFSET('Sanitation Data'!$F$31,0,10*ROW('Sanitation Data'!F1)))</f>
        <v/>
      </c>
      <c r="CY7" s="275" t="str">
        <f ca="true">+IF(OFFSET('Sanitation Data'!$F$32,0,10*ROW('Sanitation Data'!F1))="","",OFFSET('Sanitation Data'!$F$32,0,10*ROW('Sanitation Data'!F1)))</f>
        <v/>
      </c>
      <c r="CZ7" s="275" t="str">
        <f ca="true">+IF(OFFSET('Sanitation Data'!$G$28,0,10*ROW('Sanitation Data'!G1))="","",OFFSET('Sanitation Data'!$G$28,0,10*ROW('Sanitation Data'!G1)))</f>
        <v/>
      </c>
      <c r="DA7" s="275" t="str">
        <f ca="true">+IF(OFFSET('Sanitation Data'!$G$29,0,10*ROW('Sanitation Data'!G1))="","",OFFSET('Sanitation Data'!$G$29,0,10*ROW('Sanitation Data'!G1)))</f>
        <v/>
      </c>
      <c r="DB7" s="275" t="str">
        <f ca="true">+IF(OFFSET('Sanitation Data'!$G$30,0,10*ROW('Sanitation Data'!G1))="","",OFFSET('Sanitation Data'!$G$30,0,10*ROW('Sanitation Data'!G1)))</f>
        <v/>
      </c>
      <c r="DC7" s="275" t="str">
        <f ca="true">+IF(OFFSET('Sanitation Data'!$G$31,0,10*ROW('Sanitation Data'!G1))="","",OFFSET('Sanitation Data'!$G$31,0,10*ROW('Sanitation Data'!G1)))</f>
        <v/>
      </c>
      <c r="DD7" s="275" t="str">
        <f ca="true">+IF(OFFSET('Sanitation Data'!$G$32,0,10*ROW('Sanitation Data'!G1))="","",OFFSET('Sanitation Data'!$G$32,0,10*ROW('Sanitation Data'!G1)))</f>
        <v/>
      </c>
      <c r="DE7" s="275" t="str">
        <f ca="true">+IF(OFFSET('Sanitation Data'!$H$28,0,10*ROW('Sanitation Data'!H1))="","",OFFSET('Sanitation Data'!$H$28,0,10*ROW('Sanitation Data'!H1)))</f>
        <v/>
      </c>
      <c r="DF7" s="275" t="str">
        <f ca="true">+IF(OFFSET('Sanitation Data'!$H$29,0,10*ROW('Sanitation Data'!H1))="","",OFFSET('Sanitation Data'!$H$29,0,10*ROW('Sanitation Data'!H1)))</f>
        <v/>
      </c>
      <c r="DG7" s="275" t="str">
        <f ca="true">+IF(OFFSET('Sanitation Data'!$H$30,0,10*ROW('Sanitation Data'!H1))="","",OFFSET('Sanitation Data'!$H$30,0,10*ROW('Sanitation Data'!H1)))</f>
        <v/>
      </c>
      <c r="DH7" s="275" t="str">
        <f ca="true">+IF(OFFSET('Sanitation Data'!$H$31,0,10*ROW('Sanitation Data'!H1))="","",OFFSET('Sanitation Data'!$H$31,0,10*ROW('Sanitation Data'!H1)))</f>
        <v/>
      </c>
      <c r="DI7" s="275" t="str">
        <f ca="true">+IF(OFFSET('Sanitation Data'!$H$32,0,10*ROW('Sanitation Data'!H1))="","",OFFSET('Sanitation Data'!$H$32,0,10*ROW('Sanitation Data'!H1)))</f>
        <v/>
      </c>
      <c r="DJ7" s="275" t="str">
        <f ca="true">+IF(OFFSET('Sanitation Data'!$I$28,0,10*ROW('Sanitation Data'!I1))="","",OFFSET('Sanitation Data'!$I$28,0,10*ROW('Sanitation Data'!I1)))</f>
        <v/>
      </c>
      <c r="DK7" s="275" t="str">
        <f ca="true">+IF(OFFSET('Sanitation Data'!$I$29,0,10*ROW('Sanitation Data'!I1))="","",OFFSET('Sanitation Data'!$I$29,0,10*ROW('Sanitation Data'!I1)))</f>
        <v/>
      </c>
      <c r="DL7" s="275" t="str">
        <f ca="true">+IF(OFFSET('Sanitation Data'!$I$30,0,10*ROW('Sanitation Data'!I1))="","",OFFSET('Sanitation Data'!$I$30,0,10*ROW('Sanitation Data'!I1)))</f>
        <v/>
      </c>
      <c r="DM7" s="275" t="str">
        <f ca="true">+IF(OFFSET('Sanitation Data'!$I$31,0,10*ROW('Sanitation Data'!I1))="","",OFFSET('Sanitation Data'!$I$31,0,10*ROW('Sanitation Data'!I1)))</f>
        <v/>
      </c>
      <c r="DN7" s="275" t="str">
        <f ca="true">+IF(OFFSET('Sanitation Data'!$I$32,0,10*ROW('Sanitation Data'!I1))="","",OFFSET('Sanitation Data'!$I$32,0,10*ROW('Sanitation Data'!I1)))</f>
        <v/>
      </c>
      <c r="DO7" s="275" t="str">
        <f ca="true">+IF(OFFSET('Hygiene Data'!$D$11,0,10*ROW('Hygiene Data'!D1))="","",OFFSET('Hygiene Data'!$D$11,0,10*ROW('Hygiene Data'!D1)))</f>
        <v/>
      </c>
      <c r="DP7" s="275" t="str">
        <f ca="true">+IF(OFFSET('Hygiene Data'!$D$12,0,10*ROW('Hygiene Data'!D1))="","",OFFSET('Hygiene Data'!$D$12,0,10*ROW('Hygiene Data'!D1)))</f>
        <v/>
      </c>
      <c r="DQ7" s="275" t="str">
        <f ca="true">+IF(OFFSET('Hygiene Data'!$D$13,0,10*ROW('Hygiene Data'!D1))="","",OFFSET('Hygiene Data'!$D$13,0,10*ROW('Hygiene Data'!D1)))</f>
        <v/>
      </c>
      <c r="DR7" s="275" t="str">
        <f ca="true">+IF(OFFSET('Hygiene Data'!$E$11,0,10*ROW('Hygiene Data'!E1))="","",OFFSET('Hygiene Data'!$E$11,0,10*ROW('Hygiene Data'!E1)))</f>
        <v/>
      </c>
      <c r="DS7" s="275" t="str">
        <f ca="true">+IF(OFFSET('Hygiene Data'!$E$12,0,10*ROW('Hygiene Data'!E1))="","",OFFSET('Hygiene Data'!$E$12,0,10*ROW('Hygiene Data'!E1)))</f>
        <v/>
      </c>
      <c r="DT7" s="275" t="str">
        <f ca="true">+IF(OFFSET('Hygiene Data'!$E$13,0,10*ROW('Hygiene Data'!E1))="","",OFFSET('Hygiene Data'!$E$13,0,10*ROW('Hygiene Data'!E1)))</f>
        <v/>
      </c>
      <c r="DU7" s="275" t="str">
        <f ca="true">+IF(OFFSET('Hygiene Data'!$F$11,0,10*ROW('Hygiene Data'!F1))="","",OFFSET('Hygiene Data'!$F$11,0,10*ROW('Hygiene Data'!F1)))</f>
        <v/>
      </c>
      <c r="DV7" s="275" t="str">
        <f ca="true">+IF(OFFSET('Hygiene Data'!$F$12,0,10*ROW('Hygiene Data'!F1))="","",OFFSET('Hygiene Data'!$F$12,0,10*ROW('Hygiene Data'!F1)))</f>
        <v/>
      </c>
      <c r="DW7" s="275" t="str">
        <f ca="true">+IF(OFFSET('Hygiene Data'!$F$13,0,10*ROW('Hygiene Data'!F1))="","",OFFSET('Hygiene Data'!$F$13,0,10*ROW('Hygiene Data'!F1)))</f>
        <v/>
      </c>
      <c r="DX7" s="275" t="str">
        <f ca="true">+IF(OFFSET('Hygiene Data'!$G$11,0,10*ROW('Hygiene Data'!G1))="","",OFFSET('Hygiene Data'!$G$11,0,10*ROW('Hygiene Data'!G1)))</f>
        <v/>
      </c>
      <c r="DY7" s="275" t="str">
        <f ca="true">+IF(OFFSET('Hygiene Data'!$G$12,0,10*ROW('Hygiene Data'!G1))="","",OFFSET('Hygiene Data'!$G$12,0,10*ROW('Hygiene Data'!G1)))</f>
        <v/>
      </c>
      <c r="DZ7" s="275" t="str">
        <f ca="true">+IF(OFFSET('Hygiene Data'!$G$13,0,10*ROW('Hygiene Data'!G1))="","",OFFSET('Hygiene Data'!$G$13,0,10*ROW('Hygiene Data'!G1)))</f>
        <v/>
      </c>
      <c r="EA7" s="275" t="str">
        <f ca="true">+IF(OFFSET('Hygiene Data'!$H$11,0,10*ROW('Hygiene Data'!H1))="","",OFFSET('Hygiene Data'!$H$11,0,10*ROW('Hygiene Data'!H1)))</f>
        <v/>
      </c>
      <c r="EB7" s="275" t="str">
        <f ca="true">+IF(OFFSET('Hygiene Data'!$H$12,0,10*ROW('Hygiene Data'!H1))="","",OFFSET('Hygiene Data'!$H$12,0,10*ROW('Hygiene Data'!H1)))</f>
        <v/>
      </c>
      <c r="EC7" s="275" t="str">
        <f ca="true">+IF(OFFSET('Hygiene Data'!$H$13,0,10*ROW('Hygiene Data'!H1))="","",OFFSET('Hygiene Data'!$H$13,0,10*ROW('Hygiene Data'!H1)))</f>
        <v/>
      </c>
      <c r="ED7" s="275" t="str">
        <f ca="true">+IF(OFFSET('Hygiene Data'!$I$11,0,10*ROW('Hygiene Data'!I1))="","",OFFSET('Hygiene Data'!$I$11,0,10*ROW('Hygiene Data'!I1)))</f>
        <v/>
      </c>
      <c r="EE7" s="275" t="str">
        <f ca="true">+IF(OFFSET('Hygiene Data'!$I$12,0,10*ROW('Hygiene Data'!I1))="","",OFFSET('Hygiene Data'!$I$12,0,10*ROW('Hygiene Data'!I1)))</f>
        <v/>
      </c>
      <c r="EF7" s="275"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CHN_2013_EMIS</v>
      </c>
      <c r="B8" s="36" t="str">
        <f ca="true">+IF(OFFSET('Water Data'!$C$2,0,10*ROW('Water Data'!F2))="","",OFFSET('Water Data'!$C$2,0,10*ROW('Water Data'!F2)))</f>
        <v>EMIS</v>
      </c>
      <c r="C8" s="331">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98.7</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61.6</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5"/>
      <c r="BS8" s="275" t="str">
        <f ca="true">+IF(OFFSET('Water Data'!$D$27,0,10*ROW('Water Data'!D2))="","",OFFSET('Water Data'!$D$27,0,10*ROW('Water Data'!D2)))</f>
        <v/>
      </c>
      <c r="BT8" s="275" t="str">
        <f ca="true">+IF(OFFSET('Water Data'!$D$28,0,10*ROW('Water Data'!D2))="","",OFFSET('Water Data'!$D$28,0,10*ROW('Water Data'!D2)))</f>
        <v>Yes</v>
      </c>
      <c r="BU8" s="275" t="str">
        <f ca="true">+IF(OFFSET('Water Data'!$D$29,0,10*ROW('Water Data'!D2))="","",OFFSET('Water Data'!$D$29,0,10*ROW('Water Data'!D2)))</f>
        <v/>
      </c>
      <c r="BV8" s="275" t="str">
        <f ca="true">+IF(OFFSET('Water Data'!$E$27,0,10*ROW('Water Data'!E2))="","",OFFSET('Water Data'!$E$27,0,10*ROW('Water Data'!E2)))</f>
        <v/>
      </c>
      <c r="BW8" s="275" t="str">
        <f ca="true">+IF(OFFSET('Water Data'!$E$28,0,10*ROW('Water Data'!E2))="","",OFFSET('Water Data'!$E$28,0,10*ROW('Water Data'!E2)))</f>
        <v/>
      </c>
      <c r="BX8" s="275" t="str">
        <f ca="true">+IF(OFFSET('Water Data'!$E$29,0,10*ROW('Water Data'!E2))="","",OFFSET('Water Data'!$E$29,0,10*ROW('Water Data'!E2)))</f>
        <v/>
      </c>
      <c r="BY8" s="275" t="str">
        <f ca="true">+IF(OFFSET('Water Data'!$F$27,0,10*ROW('Water Data'!F2))="","",OFFSET('Water Data'!$F$27,0,10*ROW('Water Data'!F2)))</f>
        <v/>
      </c>
      <c r="BZ8" s="275" t="str">
        <f ca="true">+IF(OFFSET('Water Data'!$F$28,0,10*ROW('Water Data'!F2))="","",OFFSET('Water Data'!$F$28,0,10*ROW('Water Data'!F2)))</f>
        <v/>
      </c>
      <c r="CA8" s="275" t="str">
        <f ca="true">+IF(OFFSET('Water Data'!$F$29,0,10*ROW('Water Data'!F2))="","",OFFSET('Water Data'!$F$29,0,10*ROW('Water Data'!F2)))</f>
        <v/>
      </c>
      <c r="CB8" s="275" t="str">
        <f ca="true">+IF(OFFSET('Water Data'!$G$27,0,10*ROW('Water Data'!G2))="","",OFFSET('Water Data'!$G$27,0,10*ROW('Water Data'!G2)))</f>
        <v/>
      </c>
      <c r="CC8" s="275" t="str">
        <f ca="true">+IF(OFFSET('Water Data'!$G$28,0,10*ROW('Water Data'!G2))="","",OFFSET('Water Data'!$G$28,0,10*ROW('Water Data'!G2)))</f>
        <v/>
      </c>
      <c r="CD8" s="275" t="str">
        <f ca="true">+IF(OFFSET('Water Data'!$G$29,0,10*ROW('Water Data'!G2))="","",OFFSET('Water Data'!$G$29,0,10*ROW('Water Data'!G2)))</f>
        <v/>
      </c>
      <c r="CE8" s="275" t="str">
        <f ca="true">+IF(OFFSET('Water Data'!$H$27,0,10*ROW('Water Data'!H2))="","",OFFSET('Water Data'!$H$27,0,10*ROW('Water Data'!H2)))</f>
        <v/>
      </c>
      <c r="CF8" s="275" t="str">
        <f ca="true">+IF(OFFSET('Water Data'!$H$28,0,10*ROW('Water Data'!H2))="","",OFFSET('Water Data'!$H$28,0,10*ROW('Water Data'!H2)))</f>
        <v/>
      </c>
      <c r="CG8" s="275" t="str">
        <f ca="true">+IF(OFFSET('Water Data'!$H$29,0,10*ROW('Water Data'!H2))="","",OFFSET('Water Data'!$H$29,0,10*ROW('Water Data'!H2)))</f>
        <v/>
      </c>
      <c r="CH8" s="275" t="str">
        <f ca="true">+IF(OFFSET('Water Data'!$I$27,0,10*ROW('Water Data'!I2))="","",OFFSET('Water Data'!$I$27,0,10*ROW('Water Data'!I2)))</f>
        <v/>
      </c>
      <c r="CI8" s="275" t="str">
        <f ca="true">+IF(OFFSET('Water Data'!$I$28,0,10*ROW('Water Data'!I2))="","",OFFSET('Water Data'!$I$28,0,10*ROW('Water Data'!I2)))</f>
        <v/>
      </c>
      <c r="CJ8" s="275" t="str">
        <f ca="true">+IF(OFFSET('Water Data'!$I$29,0,10*ROW('Water Data'!I2))="","",OFFSET('Water Data'!$I$29,0,10*ROW('Water Data'!I2)))</f>
        <v/>
      </c>
      <c r="CK8" s="275" t="str">
        <f ca="true">+IF(OFFSET('Sanitation Data'!$D$28,0,10*ROW('Sanitation Data'!D2))="","",OFFSET('Sanitation Data'!$D$28,0,10*ROW('Sanitation Data'!D2)))</f>
        <v/>
      </c>
      <c r="CL8" s="275" t="str">
        <f ca="true">+IF(OFFSET('Sanitation Data'!$D$29,0,10*ROW('Sanitation Data'!D2))="","",OFFSET('Sanitation Data'!$D$29,0,10*ROW('Sanitation Data'!D2)))</f>
        <v>Yes</v>
      </c>
      <c r="CM8" s="275" t="str">
        <f ca="true">+IF(OFFSET('Sanitation Data'!$D$30,0,10*ROW('Sanitation Data'!D2))="","",OFFSET('Sanitation Data'!$D$30,0,10*ROW('Sanitation Data'!D2)))</f>
        <v/>
      </c>
      <c r="CN8" s="275" t="str">
        <f ca="true">+IF(OFFSET('Sanitation Data'!$D$31,0,10*ROW('Sanitation Data'!D2))="","",OFFSET('Sanitation Data'!$D$31,0,10*ROW('Sanitation Data'!D2)))</f>
        <v/>
      </c>
      <c r="CO8" s="275" t="str">
        <f ca="true">+IF(OFFSET('Sanitation Data'!$D$32,0,10*ROW('Sanitation Data'!D2))="","",OFFSET('Sanitation Data'!$D$32,0,10*ROW('Sanitation Data'!D2)))</f>
        <v/>
      </c>
      <c r="CP8" s="275" t="str">
        <f ca="true">+IF(OFFSET('Sanitation Data'!$E$28,0,10*ROW('Sanitation Data'!E2))="","",OFFSET('Sanitation Data'!$E$28,0,10*ROW('Sanitation Data'!E2)))</f>
        <v/>
      </c>
      <c r="CQ8" s="275" t="str">
        <f ca="true">+IF(OFFSET('Sanitation Data'!$E$29,0,10*ROW('Sanitation Data'!E2))="","",OFFSET('Sanitation Data'!$E$29,0,10*ROW('Sanitation Data'!E2)))</f>
        <v/>
      </c>
      <c r="CR8" s="275" t="str">
        <f ca="true">+IF(OFFSET('Sanitation Data'!$E$30,0,10*ROW('Sanitation Data'!E2))="","",OFFSET('Sanitation Data'!$E$30,0,10*ROW('Sanitation Data'!E2)))</f>
        <v/>
      </c>
      <c r="CS8" s="275" t="str">
        <f ca="true">+IF(OFFSET('Sanitation Data'!$E$31,0,10*ROW('Sanitation Data'!E2))="","",OFFSET('Sanitation Data'!$E$31,0,10*ROW('Sanitation Data'!E2)))</f>
        <v/>
      </c>
      <c r="CT8" s="275" t="str">
        <f ca="true">+IF(OFFSET('Sanitation Data'!$E$32,0,10*ROW('Sanitation Data'!E2))="","",OFFSET('Sanitation Data'!$E$32,0,10*ROW('Sanitation Data'!E2)))</f>
        <v/>
      </c>
      <c r="CU8" s="275" t="str">
        <f ca="true">+IF(OFFSET('Sanitation Data'!$F$28,0,10*ROW('Sanitation Data'!F2))="","",OFFSET('Sanitation Data'!$F$28,0,10*ROW('Sanitation Data'!F2)))</f>
        <v/>
      </c>
      <c r="CV8" s="275" t="str">
        <f ca="true">+IF(OFFSET('Sanitation Data'!$F$29,0,10*ROW('Sanitation Data'!F2))="","",OFFSET('Sanitation Data'!$F$29,0,10*ROW('Sanitation Data'!F2)))</f>
        <v/>
      </c>
      <c r="CW8" s="275" t="str">
        <f ca="true">+IF(OFFSET('Sanitation Data'!$F$30,0,10*ROW('Sanitation Data'!F2))="","",OFFSET('Sanitation Data'!$F$30,0,10*ROW('Sanitation Data'!F2)))</f>
        <v/>
      </c>
      <c r="CX8" s="275" t="str">
        <f ca="true">+IF(OFFSET('Sanitation Data'!$F$31,0,10*ROW('Sanitation Data'!F2))="","",OFFSET('Sanitation Data'!$F$31,0,10*ROW('Sanitation Data'!F2)))</f>
        <v/>
      </c>
      <c r="CY8" s="275" t="str">
        <f ca="true">+IF(OFFSET('Sanitation Data'!$F$32,0,10*ROW('Sanitation Data'!F2))="","",OFFSET('Sanitation Data'!$F$32,0,10*ROW('Sanitation Data'!F2)))</f>
        <v/>
      </c>
      <c r="CZ8" s="275" t="str">
        <f ca="true">+IF(OFFSET('Sanitation Data'!$G$28,0,10*ROW('Sanitation Data'!G2))="","",OFFSET('Sanitation Data'!$G$28,0,10*ROW('Sanitation Data'!G2)))</f>
        <v/>
      </c>
      <c r="DA8" s="275" t="str">
        <f ca="true">+IF(OFFSET('Sanitation Data'!$G$29,0,10*ROW('Sanitation Data'!G2))="","",OFFSET('Sanitation Data'!$G$29,0,10*ROW('Sanitation Data'!G2)))</f>
        <v/>
      </c>
      <c r="DB8" s="275" t="str">
        <f ca="true">+IF(OFFSET('Sanitation Data'!$G$30,0,10*ROW('Sanitation Data'!G2))="","",OFFSET('Sanitation Data'!$G$30,0,10*ROW('Sanitation Data'!G2)))</f>
        <v/>
      </c>
      <c r="DC8" s="275" t="str">
        <f ca="true">+IF(OFFSET('Sanitation Data'!$G$31,0,10*ROW('Sanitation Data'!G2))="","",OFFSET('Sanitation Data'!$G$31,0,10*ROW('Sanitation Data'!G2)))</f>
        <v/>
      </c>
      <c r="DD8" s="275" t="str">
        <f ca="true">+IF(OFFSET('Sanitation Data'!$G$32,0,10*ROW('Sanitation Data'!G2))="","",OFFSET('Sanitation Data'!$G$32,0,10*ROW('Sanitation Data'!G2)))</f>
        <v/>
      </c>
      <c r="DE8" s="275" t="str">
        <f ca="true">+IF(OFFSET('Sanitation Data'!$H$28,0,10*ROW('Sanitation Data'!H2))="","",OFFSET('Sanitation Data'!$H$28,0,10*ROW('Sanitation Data'!H2)))</f>
        <v/>
      </c>
      <c r="DF8" s="275" t="str">
        <f ca="true">+IF(OFFSET('Sanitation Data'!$H$29,0,10*ROW('Sanitation Data'!H2))="","",OFFSET('Sanitation Data'!$H$29,0,10*ROW('Sanitation Data'!H2)))</f>
        <v/>
      </c>
      <c r="DG8" s="275" t="str">
        <f ca="true">+IF(OFFSET('Sanitation Data'!$H$30,0,10*ROW('Sanitation Data'!H2))="","",OFFSET('Sanitation Data'!$H$30,0,10*ROW('Sanitation Data'!H2)))</f>
        <v/>
      </c>
      <c r="DH8" s="275" t="str">
        <f ca="true">+IF(OFFSET('Sanitation Data'!$H$31,0,10*ROW('Sanitation Data'!H2))="","",OFFSET('Sanitation Data'!$H$31,0,10*ROW('Sanitation Data'!H2)))</f>
        <v/>
      </c>
      <c r="DI8" s="275" t="str">
        <f ca="true">+IF(OFFSET('Sanitation Data'!$H$32,0,10*ROW('Sanitation Data'!H2))="","",OFFSET('Sanitation Data'!$H$32,0,10*ROW('Sanitation Data'!H2)))</f>
        <v/>
      </c>
      <c r="DJ8" s="275" t="str">
        <f ca="true">+IF(OFFSET('Sanitation Data'!$I$28,0,10*ROW('Sanitation Data'!I2))="","",OFFSET('Sanitation Data'!$I$28,0,10*ROW('Sanitation Data'!I2)))</f>
        <v/>
      </c>
      <c r="DK8" s="275" t="str">
        <f ca="true">+IF(OFFSET('Sanitation Data'!$I$29,0,10*ROW('Sanitation Data'!I2))="","",OFFSET('Sanitation Data'!$I$29,0,10*ROW('Sanitation Data'!I2)))</f>
        <v/>
      </c>
      <c r="DL8" s="275" t="str">
        <f ca="true">+IF(OFFSET('Sanitation Data'!$I$30,0,10*ROW('Sanitation Data'!I2))="","",OFFSET('Sanitation Data'!$I$30,0,10*ROW('Sanitation Data'!I2)))</f>
        <v/>
      </c>
      <c r="DM8" s="275" t="str">
        <f ca="true">+IF(OFFSET('Sanitation Data'!$I$31,0,10*ROW('Sanitation Data'!I2))="","",OFFSET('Sanitation Data'!$I$31,0,10*ROW('Sanitation Data'!I2)))</f>
        <v/>
      </c>
      <c r="DN8" s="275" t="str">
        <f ca="true">+IF(OFFSET('Sanitation Data'!$I$32,0,10*ROW('Sanitation Data'!I2))="","",OFFSET('Sanitation Data'!$I$32,0,10*ROW('Sanitation Data'!I2)))</f>
        <v/>
      </c>
      <c r="DO8" s="275" t="str">
        <f ca="true">+IF(OFFSET('Hygiene Data'!$D$11,0,10*ROW('Hygiene Data'!D2))="","",OFFSET('Hygiene Data'!$D$11,0,10*ROW('Hygiene Data'!D2)))</f>
        <v/>
      </c>
      <c r="DP8" s="275" t="str">
        <f ca="true">+IF(OFFSET('Hygiene Data'!$D$12,0,10*ROW('Hygiene Data'!D2))="","",OFFSET('Hygiene Data'!$D$12,0,10*ROW('Hygiene Data'!D2)))</f>
        <v/>
      </c>
      <c r="DQ8" s="275" t="str">
        <f ca="true">+IF(OFFSET('Hygiene Data'!$D$13,0,10*ROW('Hygiene Data'!D2))="","",OFFSET('Hygiene Data'!$D$13,0,10*ROW('Hygiene Data'!D2)))</f>
        <v/>
      </c>
      <c r="DR8" s="275" t="str">
        <f ca="true">+IF(OFFSET('Hygiene Data'!$E$11,0,10*ROW('Hygiene Data'!E2))="","",OFFSET('Hygiene Data'!$E$11,0,10*ROW('Hygiene Data'!E2)))</f>
        <v/>
      </c>
      <c r="DS8" s="275" t="str">
        <f ca="true">+IF(OFFSET('Hygiene Data'!$E$12,0,10*ROW('Hygiene Data'!E2))="","",OFFSET('Hygiene Data'!$E$12,0,10*ROW('Hygiene Data'!E2)))</f>
        <v/>
      </c>
      <c r="DT8" s="275" t="str">
        <f ca="true">+IF(OFFSET('Hygiene Data'!$E$13,0,10*ROW('Hygiene Data'!E2))="","",OFFSET('Hygiene Data'!$E$13,0,10*ROW('Hygiene Data'!E2)))</f>
        <v/>
      </c>
      <c r="DU8" s="275" t="str">
        <f ca="true">+IF(OFFSET('Hygiene Data'!$F$11,0,10*ROW('Hygiene Data'!F2))="","",OFFSET('Hygiene Data'!$F$11,0,10*ROW('Hygiene Data'!F2)))</f>
        <v/>
      </c>
      <c r="DV8" s="275" t="str">
        <f ca="true">+IF(OFFSET('Hygiene Data'!$F$12,0,10*ROW('Hygiene Data'!F2))="","",OFFSET('Hygiene Data'!$F$12,0,10*ROW('Hygiene Data'!F2)))</f>
        <v/>
      </c>
      <c r="DW8" s="275" t="str">
        <f ca="true">+IF(OFFSET('Hygiene Data'!$F$13,0,10*ROW('Hygiene Data'!F2))="","",OFFSET('Hygiene Data'!$F$13,0,10*ROW('Hygiene Data'!F2)))</f>
        <v/>
      </c>
      <c r="DX8" s="275" t="str">
        <f ca="true">+IF(OFFSET('Hygiene Data'!$G$11,0,10*ROW('Hygiene Data'!G2))="","",OFFSET('Hygiene Data'!$G$11,0,10*ROW('Hygiene Data'!G2)))</f>
        <v/>
      </c>
      <c r="DY8" s="275" t="str">
        <f ca="true">+IF(OFFSET('Hygiene Data'!$G$12,0,10*ROW('Hygiene Data'!G2))="","",OFFSET('Hygiene Data'!$G$12,0,10*ROW('Hygiene Data'!G2)))</f>
        <v/>
      </c>
      <c r="DZ8" s="275" t="str">
        <f ca="true">+IF(OFFSET('Hygiene Data'!$G$13,0,10*ROW('Hygiene Data'!G2))="","",OFFSET('Hygiene Data'!$G$13,0,10*ROW('Hygiene Data'!G2)))</f>
        <v/>
      </c>
      <c r="EA8" s="275" t="str">
        <f ca="true">+IF(OFFSET('Hygiene Data'!$H$11,0,10*ROW('Hygiene Data'!H2))="","",OFFSET('Hygiene Data'!$H$11,0,10*ROW('Hygiene Data'!H2)))</f>
        <v/>
      </c>
      <c r="EB8" s="275" t="str">
        <f ca="true">+IF(OFFSET('Hygiene Data'!$H$12,0,10*ROW('Hygiene Data'!H2))="","",OFFSET('Hygiene Data'!$H$12,0,10*ROW('Hygiene Data'!H2)))</f>
        <v/>
      </c>
      <c r="EC8" s="275" t="str">
        <f ca="true">+IF(OFFSET('Hygiene Data'!$H$13,0,10*ROW('Hygiene Data'!H2))="","",OFFSET('Hygiene Data'!$H$13,0,10*ROW('Hygiene Data'!H2)))</f>
        <v/>
      </c>
      <c r="ED8" s="275" t="str">
        <f ca="true">+IF(OFFSET('Hygiene Data'!$I$11,0,10*ROW('Hygiene Data'!I2))="","",OFFSET('Hygiene Data'!$I$11,0,10*ROW('Hygiene Data'!I2)))</f>
        <v/>
      </c>
      <c r="EE8" s="275" t="str">
        <f ca="true">+IF(OFFSET('Hygiene Data'!$I$12,0,10*ROW('Hygiene Data'!I2))="","",OFFSET('Hygiene Data'!$I$12,0,10*ROW('Hygiene Data'!I2)))</f>
        <v/>
      </c>
      <c r="EF8" s="275"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CHN_2016_UIS</v>
      </c>
      <c r="B9" s="36" t="str">
        <f ca="true">+IF(OFFSET('Water Data'!$C$2,0,10*ROW('Water Data'!F3))="","",OFFSET('Water Data'!$C$2,0,10*ROW('Water Data'!F3)))</f>
        <v>Other</v>
      </c>
      <c r="C9" s="331">
        <f t="shared" ca="true" si="0"/>
        <v>2016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99.132919999999999</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99.132919999999999</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98.561340000000001</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98.561340000000001</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5"/>
      <c r="BS9" s="275" t="str">
        <f ca="true">+IF(OFFSET('Water Data'!$D$27,0,10*ROW('Water Data'!D3))="","",OFFSET('Water Data'!$D$27,0,10*ROW('Water Data'!D3)))</f>
        <v/>
      </c>
      <c r="BT9" s="275" t="str">
        <f ca="true">+IF(OFFSET('Water Data'!$D$28,0,10*ROW('Water Data'!D3))="","",OFFSET('Water Data'!$D$28,0,10*ROW('Water Data'!D3)))</f>
        <v>Yes</v>
      </c>
      <c r="BU9" s="275" t="str">
        <f ca="true">+IF(OFFSET('Water Data'!$D$29,0,10*ROW('Water Data'!D3))="","",OFFSET('Water Data'!$D$29,0,10*ROW('Water Data'!D3)))</f>
        <v/>
      </c>
      <c r="BV9" s="275" t="str">
        <f ca="true">+IF(OFFSET('Water Data'!$E$27,0,10*ROW('Water Data'!E3))="","",OFFSET('Water Data'!$E$27,0,10*ROW('Water Data'!E3)))</f>
        <v/>
      </c>
      <c r="BW9" s="275" t="str">
        <f ca="true">+IF(OFFSET('Water Data'!$E$28,0,10*ROW('Water Data'!E3))="","",OFFSET('Water Data'!$E$28,0,10*ROW('Water Data'!E3)))</f>
        <v/>
      </c>
      <c r="BX9" s="275" t="str">
        <f ca="true">+IF(OFFSET('Water Data'!$E$29,0,10*ROW('Water Data'!E3))="","",OFFSET('Water Data'!$E$29,0,10*ROW('Water Data'!E3)))</f>
        <v/>
      </c>
      <c r="BY9" s="275" t="str">
        <f ca="true">+IF(OFFSET('Water Data'!$F$27,0,10*ROW('Water Data'!F3))="","",OFFSET('Water Data'!$F$27,0,10*ROW('Water Data'!F3)))</f>
        <v/>
      </c>
      <c r="BZ9" s="275" t="str">
        <f ca="true">+IF(OFFSET('Water Data'!$F$28,0,10*ROW('Water Data'!F3))="","",OFFSET('Water Data'!$F$28,0,10*ROW('Water Data'!F3)))</f>
        <v/>
      </c>
      <c r="CA9" s="275" t="str">
        <f ca="true">+IF(OFFSET('Water Data'!$F$29,0,10*ROW('Water Data'!F3))="","",OFFSET('Water Data'!$F$29,0,10*ROW('Water Data'!F3)))</f>
        <v/>
      </c>
      <c r="CB9" s="275" t="str">
        <f ca="true">+IF(OFFSET('Water Data'!$G$27,0,10*ROW('Water Data'!G3))="","",OFFSET('Water Data'!$G$27,0,10*ROW('Water Data'!G3)))</f>
        <v/>
      </c>
      <c r="CC9" s="275" t="str">
        <f ca="true">+IF(OFFSET('Water Data'!$G$28,0,10*ROW('Water Data'!G3))="","",OFFSET('Water Data'!$G$28,0,10*ROW('Water Data'!G3)))</f>
        <v/>
      </c>
      <c r="CD9" s="275" t="str">
        <f ca="true">+IF(OFFSET('Water Data'!$G$29,0,10*ROW('Water Data'!G3))="","",OFFSET('Water Data'!$G$29,0,10*ROW('Water Data'!G3)))</f>
        <v/>
      </c>
      <c r="CE9" s="275" t="str">
        <f ca="true">+IF(OFFSET('Water Data'!$H$27,0,10*ROW('Water Data'!H3))="","",OFFSET('Water Data'!$H$27,0,10*ROW('Water Data'!H3)))</f>
        <v/>
      </c>
      <c r="CF9" s="275" t="str">
        <f ca="true">+IF(OFFSET('Water Data'!$H$28,0,10*ROW('Water Data'!H3))="","",OFFSET('Water Data'!$H$28,0,10*ROW('Water Data'!H3)))</f>
        <v>Yes</v>
      </c>
      <c r="CG9" s="275" t="str">
        <f ca="true">+IF(OFFSET('Water Data'!$H$29,0,10*ROW('Water Data'!H3))="","",OFFSET('Water Data'!$H$29,0,10*ROW('Water Data'!H3)))</f>
        <v/>
      </c>
      <c r="CH9" s="275" t="str">
        <f ca="true">+IF(OFFSET('Water Data'!$I$27,0,10*ROW('Water Data'!I3))="","",OFFSET('Water Data'!$I$27,0,10*ROW('Water Data'!I3)))</f>
        <v/>
      </c>
      <c r="CI9" s="275" t="str">
        <f ca="true">+IF(OFFSET('Water Data'!$I$28,0,10*ROW('Water Data'!I3))="","",OFFSET('Water Data'!$I$28,0,10*ROW('Water Data'!I3)))</f>
        <v/>
      </c>
      <c r="CJ9" s="275" t="str">
        <f ca="true">+IF(OFFSET('Water Data'!$I$29,0,10*ROW('Water Data'!I3))="","",OFFSET('Water Data'!$I$29,0,10*ROW('Water Data'!I3)))</f>
        <v/>
      </c>
      <c r="CK9" s="275" t="str">
        <f ca="true">+IF(OFFSET('Sanitation Data'!$D$28,0,10*ROW('Sanitation Data'!D3))="","",OFFSET('Sanitation Data'!$D$28,0,10*ROW('Sanitation Data'!D3)))</f>
        <v>Yes</v>
      </c>
      <c r="CL9" s="275" t="str">
        <f ca="true">+IF(OFFSET('Sanitation Data'!$D$29,0,10*ROW('Sanitation Data'!D3))="","",OFFSET('Sanitation Data'!$D$29,0,10*ROW('Sanitation Data'!D3)))</f>
        <v/>
      </c>
      <c r="CM9" s="275" t="str">
        <f ca="true">+IF(OFFSET('Sanitation Data'!$D$30,0,10*ROW('Sanitation Data'!D3))="","",OFFSET('Sanitation Data'!$D$30,0,10*ROW('Sanitation Data'!D3)))</f>
        <v/>
      </c>
      <c r="CN9" s="275" t="str">
        <f ca="true">+IF(OFFSET('Sanitation Data'!$D$31,0,10*ROW('Sanitation Data'!D3))="","",OFFSET('Sanitation Data'!$D$31,0,10*ROW('Sanitation Data'!D3)))</f>
        <v/>
      </c>
      <c r="CO9" s="275" t="str">
        <f ca="true">+IF(OFFSET('Sanitation Data'!$D$32,0,10*ROW('Sanitation Data'!D3))="","",OFFSET('Sanitation Data'!$D$32,0,10*ROW('Sanitation Data'!D3)))</f>
        <v/>
      </c>
      <c r="CP9" s="275" t="str">
        <f ca="true">+IF(OFFSET('Sanitation Data'!$E$28,0,10*ROW('Sanitation Data'!E3))="","",OFFSET('Sanitation Data'!$E$28,0,10*ROW('Sanitation Data'!E3)))</f>
        <v/>
      </c>
      <c r="CQ9" s="275" t="str">
        <f ca="true">+IF(OFFSET('Sanitation Data'!$E$29,0,10*ROW('Sanitation Data'!E3))="","",OFFSET('Sanitation Data'!$E$29,0,10*ROW('Sanitation Data'!E3)))</f>
        <v/>
      </c>
      <c r="CR9" s="275" t="str">
        <f ca="true">+IF(OFFSET('Sanitation Data'!$E$30,0,10*ROW('Sanitation Data'!E3))="","",OFFSET('Sanitation Data'!$E$30,0,10*ROW('Sanitation Data'!E3)))</f>
        <v/>
      </c>
      <c r="CS9" s="275" t="str">
        <f ca="true">+IF(OFFSET('Sanitation Data'!$E$31,0,10*ROW('Sanitation Data'!E3))="","",OFFSET('Sanitation Data'!$E$31,0,10*ROW('Sanitation Data'!E3)))</f>
        <v/>
      </c>
      <c r="CT9" s="275" t="str">
        <f ca="true">+IF(OFFSET('Sanitation Data'!$E$32,0,10*ROW('Sanitation Data'!E3))="","",OFFSET('Sanitation Data'!$E$32,0,10*ROW('Sanitation Data'!E3)))</f>
        <v/>
      </c>
      <c r="CU9" s="275" t="str">
        <f ca="true">+IF(OFFSET('Sanitation Data'!$F$28,0,10*ROW('Sanitation Data'!F3))="","",OFFSET('Sanitation Data'!$F$28,0,10*ROW('Sanitation Data'!F3)))</f>
        <v/>
      </c>
      <c r="CV9" s="275" t="str">
        <f ca="true">+IF(OFFSET('Sanitation Data'!$F$29,0,10*ROW('Sanitation Data'!F3))="","",OFFSET('Sanitation Data'!$F$29,0,10*ROW('Sanitation Data'!F3)))</f>
        <v/>
      </c>
      <c r="CW9" s="275" t="str">
        <f ca="true">+IF(OFFSET('Sanitation Data'!$F$30,0,10*ROW('Sanitation Data'!F3))="","",OFFSET('Sanitation Data'!$F$30,0,10*ROW('Sanitation Data'!F3)))</f>
        <v/>
      </c>
      <c r="CX9" s="275" t="str">
        <f ca="true">+IF(OFFSET('Sanitation Data'!$F$31,0,10*ROW('Sanitation Data'!F3))="","",OFFSET('Sanitation Data'!$F$31,0,10*ROW('Sanitation Data'!F3)))</f>
        <v/>
      </c>
      <c r="CY9" s="275" t="str">
        <f ca="true">+IF(OFFSET('Sanitation Data'!$F$32,0,10*ROW('Sanitation Data'!F3))="","",OFFSET('Sanitation Data'!$F$32,0,10*ROW('Sanitation Data'!F3)))</f>
        <v/>
      </c>
      <c r="CZ9" s="275" t="str">
        <f ca="true">+IF(OFFSET('Sanitation Data'!$G$28,0,10*ROW('Sanitation Data'!G3))="","",OFFSET('Sanitation Data'!$G$28,0,10*ROW('Sanitation Data'!G3)))</f>
        <v/>
      </c>
      <c r="DA9" s="275" t="str">
        <f ca="true">+IF(OFFSET('Sanitation Data'!$G$29,0,10*ROW('Sanitation Data'!G3))="","",OFFSET('Sanitation Data'!$G$29,0,10*ROW('Sanitation Data'!G3)))</f>
        <v/>
      </c>
      <c r="DB9" s="275" t="str">
        <f ca="true">+IF(OFFSET('Sanitation Data'!$G$30,0,10*ROW('Sanitation Data'!G3))="","",OFFSET('Sanitation Data'!$G$30,0,10*ROW('Sanitation Data'!G3)))</f>
        <v/>
      </c>
      <c r="DC9" s="275" t="str">
        <f ca="true">+IF(OFFSET('Sanitation Data'!$G$31,0,10*ROW('Sanitation Data'!G3))="","",OFFSET('Sanitation Data'!$G$31,0,10*ROW('Sanitation Data'!G3)))</f>
        <v/>
      </c>
      <c r="DD9" s="275" t="str">
        <f ca="true">+IF(OFFSET('Sanitation Data'!$G$32,0,10*ROW('Sanitation Data'!G3))="","",OFFSET('Sanitation Data'!$G$32,0,10*ROW('Sanitation Data'!G3)))</f>
        <v/>
      </c>
      <c r="DE9" s="275" t="str">
        <f ca="true">+IF(OFFSET('Sanitation Data'!$H$28,0,10*ROW('Sanitation Data'!H3))="","",OFFSET('Sanitation Data'!$H$28,0,10*ROW('Sanitation Data'!H3)))</f>
        <v>Yes</v>
      </c>
      <c r="DF9" s="275" t="str">
        <f ca="true">+IF(OFFSET('Sanitation Data'!$H$29,0,10*ROW('Sanitation Data'!H3))="","",OFFSET('Sanitation Data'!$H$29,0,10*ROW('Sanitation Data'!H3)))</f>
        <v/>
      </c>
      <c r="DG9" s="275" t="str">
        <f ca="true">+IF(OFFSET('Sanitation Data'!$H$30,0,10*ROW('Sanitation Data'!H3))="","",OFFSET('Sanitation Data'!$H$30,0,10*ROW('Sanitation Data'!H3)))</f>
        <v/>
      </c>
      <c r="DH9" s="275" t="str">
        <f ca="true">+IF(OFFSET('Sanitation Data'!$H$31,0,10*ROW('Sanitation Data'!H3))="","",OFFSET('Sanitation Data'!$H$31,0,10*ROW('Sanitation Data'!H3)))</f>
        <v/>
      </c>
      <c r="DI9" s="275" t="str">
        <f ca="true">+IF(OFFSET('Sanitation Data'!$H$32,0,10*ROW('Sanitation Data'!H3))="","",OFFSET('Sanitation Data'!$H$32,0,10*ROW('Sanitation Data'!H3)))</f>
        <v/>
      </c>
      <c r="DJ9" s="275" t="str">
        <f ca="true">+IF(OFFSET('Sanitation Data'!$I$28,0,10*ROW('Sanitation Data'!I3))="","",OFFSET('Sanitation Data'!$I$28,0,10*ROW('Sanitation Data'!I3)))</f>
        <v/>
      </c>
      <c r="DK9" s="275" t="str">
        <f ca="true">+IF(OFFSET('Sanitation Data'!$I$29,0,10*ROW('Sanitation Data'!I3))="","",OFFSET('Sanitation Data'!$I$29,0,10*ROW('Sanitation Data'!I3)))</f>
        <v/>
      </c>
      <c r="DL9" s="275" t="str">
        <f ca="true">+IF(OFFSET('Sanitation Data'!$I$30,0,10*ROW('Sanitation Data'!I3))="","",OFFSET('Sanitation Data'!$I$30,0,10*ROW('Sanitation Data'!I3)))</f>
        <v/>
      </c>
      <c r="DM9" s="275" t="str">
        <f ca="true">+IF(OFFSET('Sanitation Data'!$I$31,0,10*ROW('Sanitation Data'!I3))="","",OFFSET('Sanitation Data'!$I$31,0,10*ROW('Sanitation Data'!I3)))</f>
        <v/>
      </c>
      <c r="DN9" s="275" t="str">
        <f ca="true">+IF(OFFSET('Sanitation Data'!$I$32,0,10*ROW('Sanitation Data'!I3))="","",OFFSET('Sanitation Data'!$I$32,0,10*ROW('Sanitation Data'!I3)))</f>
        <v/>
      </c>
      <c r="DO9" s="275" t="str">
        <f ca="true">+IF(OFFSET('Hygiene Data'!$D$11,0,10*ROW('Hygiene Data'!D3))="","",OFFSET('Hygiene Data'!$D$11,0,10*ROW('Hygiene Data'!D3)))</f>
        <v/>
      </c>
      <c r="DP9" s="275" t="str">
        <f ca="true">+IF(OFFSET('Hygiene Data'!$D$12,0,10*ROW('Hygiene Data'!D3))="","",OFFSET('Hygiene Data'!$D$12,0,10*ROW('Hygiene Data'!D3)))</f>
        <v/>
      </c>
      <c r="DQ9" s="275" t="str">
        <f ca="true">+IF(OFFSET('Hygiene Data'!$D$13,0,10*ROW('Hygiene Data'!D3))="","",OFFSET('Hygiene Data'!$D$13,0,10*ROW('Hygiene Data'!D3)))</f>
        <v/>
      </c>
      <c r="DR9" s="275" t="str">
        <f ca="true">+IF(OFFSET('Hygiene Data'!$E$11,0,10*ROW('Hygiene Data'!E3))="","",OFFSET('Hygiene Data'!$E$11,0,10*ROW('Hygiene Data'!E3)))</f>
        <v/>
      </c>
      <c r="DS9" s="275" t="str">
        <f ca="true">+IF(OFFSET('Hygiene Data'!$E$12,0,10*ROW('Hygiene Data'!E3))="","",OFFSET('Hygiene Data'!$E$12,0,10*ROW('Hygiene Data'!E3)))</f>
        <v/>
      </c>
      <c r="DT9" s="275" t="str">
        <f ca="true">+IF(OFFSET('Hygiene Data'!$E$13,0,10*ROW('Hygiene Data'!E3))="","",OFFSET('Hygiene Data'!$E$13,0,10*ROW('Hygiene Data'!E3)))</f>
        <v/>
      </c>
      <c r="DU9" s="275" t="str">
        <f ca="true">+IF(OFFSET('Hygiene Data'!$F$11,0,10*ROW('Hygiene Data'!F3))="","",OFFSET('Hygiene Data'!$F$11,0,10*ROW('Hygiene Data'!F3)))</f>
        <v/>
      </c>
      <c r="DV9" s="275" t="str">
        <f ca="true">+IF(OFFSET('Hygiene Data'!$F$12,0,10*ROW('Hygiene Data'!F3))="","",OFFSET('Hygiene Data'!$F$12,0,10*ROW('Hygiene Data'!F3)))</f>
        <v/>
      </c>
      <c r="DW9" s="275" t="str">
        <f ca="true">+IF(OFFSET('Hygiene Data'!$F$13,0,10*ROW('Hygiene Data'!F3))="","",OFFSET('Hygiene Data'!$F$13,0,10*ROW('Hygiene Data'!F3)))</f>
        <v/>
      </c>
      <c r="DX9" s="275" t="str">
        <f ca="true">+IF(OFFSET('Hygiene Data'!$G$11,0,10*ROW('Hygiene Data'!G3))="","",OFFSET('Hygiene Data'!$G$11,0,10*ROW('Hygiene Data'!G3)))</f>
        <v/>
      </c>
      <c r="DY9" s="275" t="str">
        <f ca="true">+IF(OFFSET('Hygiene Data'!$G$12,0,10*ROW('Hygiene Data'!G3))="","",OFFSET('Hygiene Data'!$G$12,0,10*ROW('Hygiene Data'!G3)))</f>
        <v/>
      </c>
      <c r="DZ9" s="275" t="str">
        <f ca="true">+IF(OFFSET('Hygiene Data'!$G$13,0,10*ROW('Hygiene Data'!G3))="","",OFFSET('Hygiene Data'!$G$13,0,10*ROW('Hygiene Data'!G3)))</f>
        <v/>
      </c>
      <c r="EA9" s="275" t="str">
        <f ca="true">+IF(OFFSET('Hygiene Data'!$H$11,0,10*ROW('Hygiene Data'!H3))="","",OFFSET('Hygiene Data'!$H$11,0,10*ROW('Hygiene Data'!H3)))</f>
        <v/>
      </c>
      <c r="EB9" s="275" t="str">
        <f ca="true">+IF(OFFSET('Hygiene Data'!$H$12,0,10*ROW('Hygiene Data'!H3))="","",OFFSET('Hygiene Data'!$H$12,0,10*ROW('Hygiene Data'!H3)))</f>
        <v/>
      </c>
      <c r="EC9" s="275" t="str">
        <f ca="true">+IF(OFFSET('Hygiene Data'!$H$13,0,10*ROW('Hygiene Data'!H3))="","",OFFSET('Hygiene Data'!$H$13,0,10*ROW('Hygiene Data'!H3)))</f>
        <v/>
      </c>
      <c r="ED9" s="275" t="str">
        <f ca="true">+IF(OFFSET('Hygiene Data'!$I$11,0,10*ROW('Hygiene Data'!I3))="","",OFFSET('Hygiene Data'!$I$11,0,10*ROW('Hygiene Data'!I3)))</f>
        <v/>
      </c>
      <c r="EE9" s="275" t="str">
        <f ca="true">+IF(OFFSET('Hygiene Data'!$I$12,0,10*ROW('Hygiene Data'!I3))="","",OFFSET('Hygiene Data'!$I$12,0,10*ROW('Hygiene Data'!I3)))</f>
        <v/>
      </c>
      <c r="EF9" s="275"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CHN_2017_UIS</v>
      </c>
      <c r="B10" s="36" t="str">
        <f ca="true">+IF(OFFSET('Water Data'!$C$2,0,10*ROW('Water Data'!F4))="","",OFFSET('Water Data'!$C$2,0,10*ROW('Water Data'!F4)))</f>
        <v>Other</v>
      </c>
      <c r="C10" s="331">
        <f t="shared" ca="true" si="0"/>
        <v>2017</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99.397450628349034</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99.253519999999995</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99.542306212586439</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99.273071000000002</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98.983860000000007</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99.564139999999995</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5"/>
      <c r="BS10" s="275" t="str">
        <f ca="true">+IF(OFFSET('Water Data'!$D$27,0,10*ROW('Water Data'!D4))="","",OFFSET('Water Data'!$D$27,0,10*ROW('Water Data'!D4)))</f>
        <v/>
      </c>
      <c r="BT10" s="275" t="str">
        <f ca="true">+IF(OFFSET('Water Data'!$D$28,0,10*ROW('Water Data'!D4))="","",OFFSET('Water Data'!$D$28,0,10*ROW('Water Data'!D4)))</f>
        <v>Yes</v>
      </c>
      <c r="BU10" s="275" t="str">
        <f ca="true">+IF(OFFSET('Water Data'!$D$29,0,10*ROW('Water Data'!D4))="","",OFFSET('Water Data'!$D$29,0,10*ROW('Water Data'!D4)))</f>
        <v/>
      </c>
      <c r="BV10" s="275" t="str">
        <f ca="true">+IF(OFFSET('Water Data'!$E$27,0,10*ROW('Water Data'!E4))="","",OFFSET('Water Data'!$E$27,0,10*ROW('Water Data'!E4)))</f>
        <v/>
      </c>
      <c r="BW10" s="275" t="str">
        <f ca="true">+IF(OFFSET('Water Data'!$E$28,0,10*ROW('Water Data'!E4))="","",OFFSET('Water Data'!$E$28,0,10*ROW('Water Data'!E4)))</f>
        <v/>
      </c>
      <c r="BX10" s="275" t="str">
        <f ca="true">+IF(OFFSET('Water Data'!$E$29,0,10*ROW('Water Data'!E4))="","",OFFSET('Water Data'!$E$29,0,10*ROW('Water Data'!E4)))</f>
        <v/>
      </c>
      <c r="BY10" s="275" t="str">
        <f ca="true">+IF(OFFSET('Water Data'!$F$27,0,10*ROW('Water Data'!F4))="","",OFFSET('Water Data'!$F$27,0,10*ROW('Water Data'!F4)))</f>
        <v/>
      </c>
      <c r="BZ10" s="275" t="str">
        <f ca="true">+IF(OFFSET('Water Data'!$F$28,0,10*ROW('Water Data'!F4))="","",OFFSET('Water Data'!$F$28,0,10*ROW('Water Data'!F4)))</f>
        <v/>
      </c>
      <c r="CA10" s="275" t="str">
        <f ca="true">+IF(OFFSET('Water Data'!$F$29,0,10*ROW('Water Data'!F4))="","",OFFSET('Water Data'!$F$29,0,10*ROW('Water Data'!F4)))</f>
        <v/>
      </c>
      <c r="CB10" s="275" t="str">
        <f ca="true">+IF(OFFSET('Water Data'!$G$27,0,10*ROW('Water Data'!G4))="","",OFFSET('Water Data'!$G$27,0,10*ROW('Water Data'!G4)))</f>
        <v/>
      </c>
      <c r="CC10" s="275" t="str">
        <f ca="true">+IF(OFFSET('Water Data'!$G$28,0,10*ROW('Water Data'!G4))="","",OFFSET('Water Data'!$G$28,0,10*ROW('Water Data'!G4)))</f>
        <v/>
      </c>
      <c r="CD10" s="275" t="str">
        <f ca="true">+IF(OFFSET('Water Data'!$G$29,0,10*ROW('Water Data'!G4))="","",OFFSET('Water Data'!$G$29,0,10*ROW('Water Data'!G4)))</f>
        <v/>
      </c>
      <c r="CE10" s="275" t="str">
        <f ca="true">+IF(OFFSET('Water Data'!$H$27,0,10*ROW('Water Data'!H4))="","",OFFSET('Water Data'!$H$27,0,10*ROW('Water Data'!H4)))</f>
        <v/>
      </c>
      <c r="CF10" s="275" t="str">
        <f ca="true">+IF(OFFSET('Water Data'!$H$28,0,10*ROW('Water Data'!H4))="","",OFFSET('Water Data'!$H$28,0,10*ROW('Water Data'!H4)))</f>
        <v>Yes</v>
      </c>
      <c r="CG10" s="275" t="str">
        <f ca="true">+IF(OFFSET('Water Data'!$H$29,0,10*ROW('Water Data'!H4))="","",OFFSET('Water Data'!$H$29,0,10*ROW('Water Data'!H4)))</f>
        <v/>
      </c>
      <c r="CH10" s="275" t="str">
        <f ca="true">+IF(OFFSET('Water Data'!$I$27,0,10*ROW('Water Data'!I4))="","",OFFSET('Water Data'!$I$27,0,10*ROW('Water Data'!I4)))</f>
        <v/>
      </c>
      <c r="CI10" s="275" t="str">
        <f ca="true">+IF(OFFSET('Water Data'!$I$28,0,10*ROW('Water Data'!I4))="","",OFFSET('Water Data'!$I$28,0,10*ROW('Water Data'!I4)))</f>
        <v>Yes</v>
      </c>
      <c r="CJ10" s="275" t="str">
        <f ca="true">+IF(OFFSET('Water Data'!$I$29,0,10*ROW('Water Data'!I4))="","",OFFSET('Water Data'!$I$29,0,10*ROW('Water Data'!I4)))</f>
        <v/>
      </c>
      <c r="CK10" s="275" t="str">
        <f ca="true">+IF(OFFSET('Sanitation Data'!$D$28,0,10*ROW('Sanitation Data'!D4))="","",OFFSET('Sanitation Data'!$D$28,0,10*ROW('Sanitation Data'!D4)))</f>
        <v>Yes</v>
      </c>
      <c r="CL10" s="275" t="str">
        <f ca="true">+IF(OFFSET('Sanitation Data'!$D$29,0,10*ROW('Sanitation Data'!D4))="","",OFFSET('Sanitation Data'!$D$29,0,10*ROW('Sanitation Data'!D4)))</f>
        <v/>
      </c>
      <c r="CM10" s="275" t="str">
        <f ca="true">+IF(OFFSET('Sanitation Data'!$D$30,0,10*ROW('Sanitation Data'!D4))="","",OFFSET('Sanitation Data'!$D$30,0,10*ROW('Sanitation Data'!D4)))</f>
        <v/>
      </c>
      <c r="CN10" s="275" t="str">
        <f ca="true">+IF(OFFSET('Sanitation Data'!$D$31,0,10*ROW('Sanitation Data'!D4))="","",OFFSET('Sanitation Data'!$D$31,0,10*ROW('Sanitation Data'!D4)))</f>
        <v/>
      </c>
      <c r="CO10" s="275" t="str">
        <f ca="true">+IF(OFFSET('Sanitation Data'!$D$32,0,10*ROW('Sanitation Data'!D4))="","",OFFSET('Sanitation Data'!$D$32,0,10*ROW('Sanitation Data'!D4)))</f>
        <v/>
      </c>
      <c r="CP10" s="275" t="str">
        <f ca="true">+IF(OFFSET('Sanitation Data'!$E$28,0,10*ROW('Sanitation Data'!E4))="","",OFFSET('Sanitation Data'!$E$28,0,10*ROW('Sanitation Data'!E4)))</f>
        <v/>
      </c>
      <c r="CQ10" s="275" t="str">
        <f ca="true">+IF(OFFSET('Sanitation Data'!$E$29,0,10*ROW('Sanitation Data'!E4))="","",OFFSET('Sanitation Data'!$E$29,0,10*ROW('Sanitation Data'!E4)))</f>
        <v/>
      </c>
      <c r="CR10" s="275" t="str">
        <f ca="true">+IF(OFFSET('Sanitation Data'!$E$30,0,10*ROW('Sanitation Data'!E4))="","",OFFSET('Sanitation Data'!$E$30,0,10*ROW('Sanitation Data'!E4)))</f>
        <v/>
      </c>
      <c r="CS10" s="275" t="str">
        <f ca="true">+IF(OFFSET('Sanitation Data'!$E$31,0,10*ROW('Sanitation Data'!E4))="","",OFFSET('Sanitation Data'!$E$31,0,10*ROW('Sanitation Data'!E4)))</f>
        <v/>
      </c>
      <c r="CT10" s="275" t="str">
        <f ca="true">+IF(OFFSET('Sanitation Data'!$E$32,0,10*ROW('Sanitation Data'!E4))="","",OFFSET('Sanitation Data'!$E$32,0,10*ROW('Sanitation Data'!E4)))</f>
        <v/>
      </c>
      <c r="CU10" s="275" t="str">
        <f ca="true">+IF(OFFSET('Sanitation Data'!$F$28,0,10*ROW('Sanitation Data'!F4))="","",OFFSET('Sanitation Data'!$F$28,0,10*ROW('Sanitation Data'!F4)))</f>
        <v/>
      </c>
      <c r="CV10" s="275" t="str">
        <f ca="true">+IF(OFFSET('Sanitation Data'!$F$29,0,10*ROW('Sanitation Data'!F4))="","",OFFSET('Sanitation Data'!$F$29,0,10*ROW('Sanitation Data'!F4)))</f>
        <v/>
      </c>
      <c r="CW10" s="275" t="str">
        <f ca="true">+IF(OFFSET('Sanitation Data'!$F$30,0,10*ROW('Sanitation Data'!F4))="","",OFFSET('Sanitation Data'!$F$30,0,10*ROW('Sanitation Data'!F4)))</f>
        <v/>
      </c>
      <c r="CX10" s="275" t="str">
        <f ca="true">+IF(OFFSET('Sanitation Data'!$F$31,0,10*ROW('Sanitation Data'!F4))="","",OFFSET('Sanitation Data'!$F$31,0,10*ROW('Sanitation Data'!F4)))</f>
        <v/>
      </c>
      <c r="CY10" s="275" t="str">
        <f ca="true">+IF(OFFSET('Sanitation Data'!$F$32,0,10*ROW('Sanitation Data'!F4))="","",OFFSET('Sanitation Data'!$F$32,0,10*ROW('Sanitation Data'!F4)))</f>
        <v/>
      </c>
      <c r="CZ10" s="275" t="str">
        <f ca="true">+IF(OFFSET('Sanitation Data'!$G$28,0,10*ROW('Sanitation Data'!G4))="","",OFFSET('Sanitation Data'!$G$28,0,10*ROW('Sanitation Data'!G4)))</f>
        <v/>
      </c>
      <c r="DA10" s="275" t="str">
        <f ca="true">+IF(OFFSET('Sanitation Data'!$G$29,0,10*ROW('Sanitation Data'!G4))="","",OFFSET('Sanitation Data'!$G$29,0,10*ROW('Sanitation Data'!G4)))</f>
        <v/>
      </c>
      <c r="DB10" s="275" t="str">
        <f ca="true">+IF(OFFSET('Sanitation Data'!$G$30,0,10*ROW('Sanitation Data'!G4))="","",OFFSET('Sanitation Data'!$G$30,0,10*ROW('Sanitation Data'!G4)))</f>
        <v/>
      </c>
      <c r="DC10" s="275" t="str">
        <f ca="true">+IF(OFFSET('Sanitation Data'!$G$31,0,10*ROW('Sanitation Data'!G4))="","",OFFSET('Sanitation Data'!$G$31,0,10*ROW('Sanitation Data'!G4)))</f>
        <v/>
      </c>
      <c r="DD10" s="275" t="str">
        <f ca="true">+IF(OFFSET('Sanitation Data'!$G$32,0,10*ROW('Sanitation Data'!G4))="","",OFFSET('Sanitation Data'!$G$32,0,10*ROW('Sanitation Data'!G4)))</f>
        <v/>
      </c>
      <c r="DE10" s="275" t="str">
        <f ca="true">+IF(OFFSET('Sanitation Data'!$H$28,0,10*ROW('Sanitation Data'!H4))="","",OFFSET('Sanitation Data'!$H$28,0,10*ROW('Sanitation Data'!H4)))</f>
        <v>Yes</v>
      </c>
      <c r="DF10" s="275" t="str">
        <f ca="true">+IF(OFFSET('Sanitation Data'!$H$29,0,10*ROW('Sanitation Data'!H4))="","",OFFSET('Sanitation Data'!$H$29,0,10*ROW('Sanitation Data'!H4)))</f>
        <v/>
      </c>
      <c r="DG10" s="275" t="str">
        <f ca="true">+IF(OFFSET('Sanitation Data'!$H$30,0,10*ROW('Sanitation Data'!H4))="","",OFFSET('Sanitation Data'!$H$30,0,10*ROW('Sanitation Data'!H4)))</f>
        <v/>
      </c>
      <c r="DH10" s="275" t="str">
        <f ca="true">+IF(OFFSET('Sanitation Data'!$H$31,0,10*ROW('Sanitation Data'!H4))="","",OFFSET('Sanitation Data'!$H$31,0,10*ROW('Sanitation Data'!H4)))</f>
        <v/>
      </c>
      <c r="DI10" s="275" t="str">
        <f ca="true">+IF(OFFSET('Sanitation Data'!$H$32,0,10*ROW('Sanitation Data'!H4))="","",OFFSET('Sanitation Data'!$H$32,0,10*ROW('Sanitation Data'!H4)))</f>
        <v/>
      </c>
      <c r="DJ10" s="275" t="str">
        <f ca="true">+IF(OFFSET('Sanitation Data'!$I$28,0,10*ROW('Sanitation Data'!I4))="","",OFFSET('Sanitation Data'!$I$28,0,10*ROW('Sanitation Data'!I4)))</f>
        <v>Yes</v>
      </c>
      <c r="DK10" s="275" t="str">
        <f ca="true">+IF(OFFSET('Sanitation Data'!$I$29,0,10*ROW('Sanitation Data'!I4))="","",OFFSET('Sanitation Data'!$I$29,0,10*ROW('Sanitation Data'!I4)))</f>
        <v/>
      </c>
      <c r="DL10" s="275" t="str">
        <f ca="true">+IF(OFFSET('Sanitation Data'!$I$30,0,10*ROW('Sanitation Data'!I4))="","",OFFSET('Sanitation Data'!$I$30,0,10*ROW('Sanitation Data'!I4)))</f>
        <v/>
      </c>
      <c r="DM10" s="275" t="str">
        <f ca="true">+IF(OFFSET('Sanitation Data'!$I$31,0,10*ROW('Sanitation Data'!I4))="","",OFFSET('Sanitation Data'!$I$31,0,10*ROW('Sanitation Data'!I4)))</f>
        <v/>
      </c>
      <c r="DN10" s="275" t="str">
        <f ca="true">+IF(OFFSET('Sanitation Data'!$I$32,0,10*ROW('Sanitation Data'!I4))="","",OFFSET('Sanitation Data'!$I$32,0,10*ROW('Sanitation Data'!I4)))</f>
        <v/>
      </c>
      <c r="DO10" s="275" t="str">
        <f ca="true">+IF(OFFSET('Hygiene Data'!$D$11,0,10*ROW('Hygiene Data'!D4))="","",OFFSET('Hygiene Data'!$D$11,0,10*ROW('Hygiene Data'!D4)))</f>
        <v/>
      </c>
      <c r="DP10" s="275" t="str">
        <f ca="true">+IF(OFFSET('Hygiene Data'!$D$12,0,10*ROW('Hygiene Data'!D4))="","",OFFSET('Hygiene Data'!$D$12,0,10*ROW('Hygiene Data'!D4)))</f>
        <v/>
      </c>
      <c r="DQ10" s="275" t="str">
        <f ca="true">+IF(OFFSET('Hygiene Data'!$D$13,0,10*ROW('Hygiene Data'!D4))="","",OFFSET('Hygiene Data'!$D$13,0,10*ROW('Hygiene Data'!D4)))</f>
        <v/>
      </c>
      <c r="DR10" s="275" t="str">
        <f ca="true">+IF(OFFSET('Hygiene Data'!$E$11,0,10*ROW('Hygiene Data'!E4))="","",OFFSET('Hygiene Data'!$E$11,0,10*ROW('Hygiene Data'!E4)))</f>
        <v/>
      </c>
      <c r="DS10" s="275" t="str">
        <f ca="true">+IF(OFFSET('Hygiene Data'!$E$12,0,10*ROW('Hygiene Data'!E4))="","",OFFSET('Hygiene Data'!$E$12,0,10*ROW('Hygiene Data'!E4)))</f>
        <v/>
      </c>
      <c r="DT10" s="275" t="str">
        <f ca="true">+IF(OFFSET('Hygiene Data'!$E$13,0,10*ROW('Hygiene Data'!E4))="","",OFFSET('Hygiene Data'!$E$13,0,10*ROW('Hygiene Data'!E4)))</f>
        <v/>
      </c>
      <c r="DU10" s="275" t="str">
        <f ca="true">+IF(OFFSET('Hygiene Data'!$F$11,0,10*ROW('Hygiene Data'!F4))="","",OFFSET('Hygiene Data'!$F$11,0,10*ROW('Hygiene Data'!F4)))</f>
        <v/>
      </c>
      <c r="DV10" s="275" t="str">
        <f ca="true">+IF(OFFSET('Hygiene Data'!$F$12,0,10*ROW('Hygiene Data'!F4))="","",OFFSET('Hygiene Data'!$F$12,0,10*ROW('Hygiene Data'!F4)))</f>
        <v/>
      </c>
      <c r="DW10" s="275" t="str">
        <f ca="true">+IF(OFFSET('Hygiene Data'!$F$13,0,10*ROW('Hygiene Data'!F4))="","",OFFSET('Hygiene Data'!$F$13,0,10*ROW('Hygiene Data'!F4)))</f>
        <v/>
      </c>
      <c r="DX10" s="275" t="str">
        <f ca="true">+IF(OFFSET('Hygiene Data'!$G$11,0,10*ROW('Hygiene Data'!G4))="","",OFFSET('Hygiene Data'!$G$11,0,10*ROW('Hygiene Data'!G4)))</f>
        <v/>
      </c>
      <c r="DY10" s="275" t="str">
        <f ca="true">+IF(OFFSET('Hygiene Data'!$G$12,0,10*ROW('Hygiene Data'!G4))="","",OFFSET('Hygiene Data'!$G$12,0,10*ROW('Hygiene Data'!G4)))</f>
        <v/>
      </c>
      <c r="DZ10" s="275" t="str">
        <f ca="true">+IF(OFFSET('Hygiene Data'!$G$13,0,10*ROW('Hygiene Data'!G4))="","",OFFSET('Hygiene Data'!$G$13,0,10*ROW('Hygiene Data'!G4)))</f>
        <v/>
      </c>
      <c r="EA10" s="275" t="str">
        <f ca="true">+IF(OFFSET('Hygiene Data'!$H$11,0,10*ROW('Hygiene Data'!H4))="","",OFFSET('Hygiene Data'!$H$11,0,10*ROW('Hygiene Data'!H4)))</f>
        <v/>
      </c>
      <c r="EB10" s="275" t="str">
        <f ca="true">+IF(OFFSET('Hygiene Data'!$H$12,0,10*ROW('Hygiene Data'!H4))="","",OFFSET('Hygiene Data'!$H$12,0,10*ROW('Hygiene Data'!H4)))</f>
        <v/>
      </c>
      <c r="EC10" s="275" t="str">
        <f ca="true">+IF(OFFSET('Hygiene Data'!$H$13,0,10*ROW('Hygiene Data'!H4))="","",OFFSET('Hygiene Data'!$H$13,0,10*ROW('Hygiene Data'!H4)))</f>
        <v/>
      </c>
      <c r="ED10" s="275" t="str">
        <f ca="true">+IF(OFFSET('Hygiene Data'!$I$11,0,10*ROW('Hygiene Data'!I4))="","",OFFSET('Hygiene Data'!$I$11,0,10*ROW('Hygiene Data'!I4)))</f>
        <v/>
      </c>
      <c r="EE10" s="275" t="str">
        <f ca="true">+IF(OFFSET('Hygiene Data'!$I$12,0,10*ROW('Hygiene Data'!I4))="","",OFFSET('Hygiene Data'!$I$12,0,10*ROW('Hygiene Data'!I4)))</f>
        <v/>
      </c>
      <c r="EF10" s="275"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CHN_2018_UIS</v>
      </c>
      <c r="B11" s="36" t="str">
        <f ca="true">+IF(OFFSET('Water Data'!$C$2,0,10*ROW('Water Data'!F5))="","",OFFSET('Water Data'!$C$2,0,10*ROW('Water Data'!F5)))</f>
        <v>Other</v>
      </c>
      <c r="C11" s="331">
        <f t="shared" ca="true" si="0"/>
        <v>2018</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99.607193369674448</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99.559309999999996</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99.656121022711133</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99.407104000000004</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99.355720000000005</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99.459599999999995</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97.992866868394472</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97.168419999999998</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98.835294011643668</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5"/>
      <c r="BS11" s="275" t="str">
        <f ca="true">+IF(OFFSET('Water Data'!$D$27,0,10*ROW('Water Data'!D5))="","",OFFSET('Water Data'!$D$27,0,10*ROW('Water Data'!D5)))</f>
        <v/>
      </c>
      <c r="BT11" s="275" t="str">
        <f ca="true">+IF(OFFSET('Water Data'!$D$28,0,10*ROW('Water Data'!D5))="","",OFFSET('Water Data'!$D$28,0,10*ROW('Water Data'!D5)))</f>
        <v>Yes</v>
      </c>
      <c r="BU11" s="275" t="str">
        <f ca="true">+IF(OFFSET('Water Data'!$D$29,0,10*ROW('Water Data'!D5))="","",OFFSET('Water Data'!$D$29,0,10*ROW('Water Data'!D5)))</f>
        <v/>
      </c>
      <c r="BV11" s="275" t="str">
        <f ca="true">+IF(OFFSET('Water Data'!$E$27,0,10*ROW('Water Data'!E5))="","",OFFSET('Water Data'!$E$27,0,10*ROW('Water Data'!E5)))</f>
        <v/>
      </c>
      <c r="BW11" s="275" t="str">
        <f ca="true">+IF(OFFSET('Water Data'!$E$28,0,10*ROW('Water Data'!E5))="","",OFFSET('Water Data'!$E$28,0,10*ROW('Water Data'!E5)))</f>
        <v/>
      </c>
      <c r="BX11" s="275" t="str">
        <f ca="true">+IF(OFFSET('Water Data'!$E$29,0,10*ROW('Water Data'!E5))="","",OFFSET('Water Data'!$E$29,0,10*ROW('Water Data'!E5)))</f>
        <v/>
      </c>
      <c r="BY11" s="275" t="str">
        <f ca="true">+IF(OFFSET('Water Data'!$F$27,0,10*ROW('Water Data'!F5))="","",OFFSET('Water Data'!$F$27,0,10*ROW('Water Data'!F5)))</f>
        <v/>
      </c>
      <c r="BZ11" s="275" t="str">
        <f ca="true">+IF(OFFSET('Water Data'!$F$28,0,10*ROW('Water Data'!F5))="","",OFFSET('Water Data'!$F$28,0,10*ROW('Water Data'!F5)))</f>
        <v/>
      </c>
      <c r="CA11" s="275" t="str">
        <f ca="true">+IF(OFFSET('Water Data'!$F$29,0,10*ROW('Water Data'!F5))="","",OFFSET('Water Data'!$F$29,0,10*ROW('Water Data'!F5)))</f>
        <v/>
      </c>
      <c r="CB11" s="275" t="str">
        <f ca="true">+IF(OFFSET('Water Data'!$G$27,0,10*ROW('Water Data'!G5))="","",OFFSET('Water Data'!$G$27,0,10*ROW('Water Data'!G5)))</f>
        <v/>
      </c>
      <c r="CC11" s="275" t="str">
        <f ca="true">+IF(OFFSET('Water Data'!$G$28,0,10*ROW('Water Data'!G5))="","",OFFSET('Water Data'!$G$28,0,10*ROW('Water Data'!G5)))</f>
        <v/>
      </c>
      <c r="CD11" s="275" t="str">
        <f ca="true">+IF(OFFSET('Water Data'!$G$29,0,10*ROW('Water Data'!G5))="","",OFFSET('Water Data'!$G$29,0,10*ROW('Water Data'!G5)))</f>
        <v/>
      </c>
      <c r="CE11" s="275" t="str">
        <f ca="true">+IF(OFFSET('Water Data'!$H$27,0,10*ROW('Water Data'!H5))="","",OFFSET('Water Data'!$H$27,0,10*ROW('Water Data'!H5)))</f>
        <v/>
      </c>
      <c r="CF11" s="275" t="str">
        <f ca="true">+IF(OFFSET('Water Data'!$H$28,0,10*ROW('Water Data'!H5))="","",OFFSET('Water Data'!$H$28,0,10*ROW('Water Data'!H5)))</f>
        <v>Yes</v>
      </c>
      <c r="CG11" s="275" t="str">
        <f ca="true">+IF(OFFSET('Water Data'!$H$29,0,10*ROW('Water Data'!H5))="","",OFFSET('Water Data'!$H$29,0,10*ROW('Water Data'!H5)))</f>
        <v/>
      </c>
      <c r="CH11" s="275" t="str">
        <f ca="true">+IF(OFFSET('Water Data'!$I$27,0,10*ROW('Water Data'!I5))="","",OFFSET('Water Data'!$I$27,0,10*ROW('Water Data'!I5)))</f>
        <v/>
      </c>
      <c r="CI11" s="275" t="str">
        <f ca="true">+IF(OFFSET('Water Data'!$I$28,0,10*ROW('Water Data'!I5))="","",OFFSET('Water Data'!$I$28,0,10*ROW('Water Data'!I5)))</f>
        <v>Yes</v>
      </c>
      <c r="CJ11" s="275" t="str">
        <f ca="true">+IF(OFFSET('Water Data'!$I$29,0,10*ROW('Water Data'!I5))="","",OFFSET('Water Data'!$I$29,0,10*ROW('Water Data'!I5)))</f>
        <v/>
      </c>
      <c r="CK11" s="275" t="str">
        <f ca="true">+IF(OFFSET('Sanitation Data'!$D$28,0,10*ROW('Sanitation Data'!D5))="","",OFFSET('Sanitation Data'!$D$28,0,10*ROW('Sanitation Data'!D5)))</f>
        <v>Yes</v>
      </c>
      <c r="CL11" s="275" t="str">
        <f ca="true">+IF(OFFSET('Sanitation Data'!$D$29,0,10*ROW('Sanitation Data'!D5))="","",OFFSET('Sanitation Data'!$D$29,0,10*ROW('Sanitation Data'!D5)))</f>
        <v/>
      </c>
      <c r="CM11" s="275" t="str">
        <f ca="true">+IF(OFFSET('Sanitation Data'!$D$30,0,10*ROW('Sanitation Data'!D5))="","",OFFSET('Sanitation Data'!$D$30,0,10*ROW('Sanitation Data'!D5)))</f>
        <v/>
      </c>
      <c r="CN11" s="275" t="str">
        <f ca="true">+IF(OFFSET('Sanitation Data'!$D$31,0,10*ROW('Sanitation Data'!D5))="","",OFFSET('Sanitation Data'!$D$31,0,10*ROW('Sanitation Data'!D5)))</f>
        <v/>
      </c>
      <c r="CO11" s="275" t="str">
        <f ca="true">+IF(OFFSET('Sanitation Data'!$D$32,0,10*ROW('Sanitation Data'!D5))="","",OFFSET('Sanitation Data'!$D$32,0,10*ROW('Sanitation Data'!D5)))</f>
        <v/>
      </c>
      <c r="CP11" s="275" t="str">
        <f ca="true">+IF(OFFSET('Sanitation Data'!$E$28,0,10*ROW('Sanitation Data'!E5))="","",OFFSET('Sanitation Data'!$E$28,0,10*ROW('Sanitation Data'!E5)))</f>
        <v/>
      </c>
      <c r="CQ11" s="275" t="str">
        <f ca="true">+IF(OFFSET('Sanitation Data'!$E$29,0,10*ROW('Sanitation Data'!E5))="","",OFFSET('Sanitation Data'!$E$29,0,10*ROW('Sanitation Data'!E5)))</f>
        <v/>
      </c>
      <c r="CR11" s="275" t="str">
        <f ca="true">+IF(OFFSET('Sanitation Data'!$E$30,0,10*ROW('Sanitation Data'!E5))="","",OFFSET('Sanitation Data'!$E$30,0,10*ROW('Sanitation Data'!E5)))</f>
        <v/>
      </c>
      <c r="CS11" s="275" t="str">
        <f ca="true">+IF(OFFSET('Sanitation Data'!$E$31,0,10*ROW('Sanitation Data'!E5))="","",OFFSET('Sanitation Data'!$E$31,0,10*ROW('Sanitation Data'!E5)))</f>
        <v/>
      </c>
      <c r="CT11" s="275" t="str">
        <f ca="true">+IF(OFFSET('Sanitation Data'!$E$32,0,10*ROW('Sanitation Data'!E5))="","",OFFSET('Sanitation Data'!$E$32,0,10*ROW('Sanitation Data'!E5)))</f>
        <v/>
      </c>
      <c r="CU11" s="275" t="str">
        <f ca="true">+IF(OFFSET('Sanitation Data'!$F$28,0,10*ROW('Sanitation Data'!F5))="","",OFFSET('Sanitation Data'!$F$28,0,10*ROW('Sanitation Data'!F5)))</f>
        <v/>
      </c>
      <c r="CV11" s="275" t="str">
        <f ca="true">+IF(OFFSET('Sanitation Data'!$F$29,0,10*ROW('Sanitation Data'!F5))="","",OFFSET('Sanitation Data'!$F$29,0,10*ROW('Sanitation Data'!F5)))</f>
        <v/>
      </c>
      <c r="CW11" s="275" t="str">
        <f ca="true">+IF(OFFSET('Sanitation Data'!$F$30,0,10*ROW('Sanitation Data'!F5))="","",OFFSET('Sanitation Data'!$F$30,0,10*ROW('Sanitation Data'!F5)))</f>
        <v/>
      </c>
      <c r="CX11" s="275" t="str">
        <f ca="true">+IF(OFFSET('Sanitation Data'!$F$31,0,10*ROW('Sanitation Data'!F5))="","",OFFSET('Sanitation Data'!$F$31,0,10*ROW('Sanitation Data'!F5)))</f>
        <v/>
      </c>
      <c r="CY11" s="275" t="str">
        <f ca="true">+IF(OFFSET('Sanitation Data'!$F$32,0,10*ROW('Sanitation Data'!F5))="","",OFFSET('Sanitation Data'!$F$32,0,10*ROW('Sanitation Data'!F5)))</f>
        <v/>
      </c>
      <c r="CZ11" s="275" t="str">
        <f ca="true">+IF(OFFSET('Sanitation Data'!$G$28,0,10*ROW('Sanitation Data'!G5))="","",OFFSET('Sanitation Data'!$G$28,0,10*ROW('Sanitation Data'!G5)))</f>
        <v/>
      </c>
      <c r="DA11" s="275" t="str">
        <f ca="true">+IF(OFFSET('Sanitation Data'!$G$29,0,10*ROW('Sanitation Data'!G5))="","",OFFSET('Sanitation Data'!$G$29,0,10*ROW('Sanitation Data'!G5)))</f>
        <v/>
      </c>
      <c r="DB11" s="275" t="str">
        <f ca="true">+IF(OFFSET('Sanitation Data'!$G$30,0,10*ROW('Sanitation Data'!G5))="","",OFFSET('Sanitation Data'!$G$30,0,10*ROW('Sanitation Data'!G5)))</f>
        <v/>
      </c>
      <c r="DC11" s="275" t="str">
        <f ca="true">+IF(OFFSET('Sanitation Data'!$G$31,0,10*ROW('Sanitation Data'!G5))="","",OFFSET('Sanitation Data'!$G$31,0,10*ROW('Sanitation Data'!G5)))</f>
        <v/>
      </c>
      <c r="DD11" s="275" t="str">
        <f ca="true">+IF(OFFSET('Sanitation Data'!$G$32,0,10*ROW('Sanitation Data'!G5))="","",OFFSET('Sanitation Data'!$G$32,0,10*ROW('Sanitation Data'!G5)))</f>
        <v/>
      </c>
      <c r="DE11" s="275" t="str">
        <f ca="true">+IF(OFFSET('Sanitation Data'!$H$28,0,10*ROW('Sanitation Data'!H5))="","",OFFSET('Sanitation Data'!$H$28,0,10*ROW('Sanitation Data'!H5)))</f>
        <v>Yes</v>
      </c>
      <c r="DF11" s="275" t="str">
        <f ca="true">+IF(OFFSET('Sanitation Data'!$H$29,0,10*ROW('Sanitation Data'!H5))="","",OFFSET('Sanitation Data'!$H$29,0,10*ROW('Sanitation Data'!H5)))</f>
        <v/>
      </c>
      <c r="DG11" s="275" t="str">
        <f ca="true">+IF(OFFSET('Sanitation Data'!$H$30,0,10*ROW('Sanitation Data'!H5))="","",OFFSET('Sanitation Data'!$H$30,0,10*ROW('Sanitation Data'!H5)))</f>
        <v/>
      </c>
      <c r="DH11" s="275" t="str">
        <f ca="true">+IF(OFFSET('Sanitation Data'!$H$31,0,10*ROW('Sanitation Data'!H5))="","",OFFSET('Sanitation Data'!$H$31,0,10*ROW('Sanitation Data'!H5)))</f>
        <v/>
      </c>
      <c r="DI11" s="275" t="str">
        <f ca="true">+IF(OFFSET('Sanitation Data'!$H$32,0,10*ROW('Sanitation Data'!H5))="","",OFFSET('Sanitation Data'!$H$32,0,10*ROW('Sanitation Data'!H5)))</f>
        <v/>
      </c>
      <c r="DJ11" s="275" t="str">
        <f ca="true">+IF(OFFSET('Sanitation Data'!$I$28,0,10*ROW('Sanitation Data'!I5))="","",OFFSET('Sanitation Data'!$I$28,0,10*ROW('Sanitation Data'!I5)))</f>
        <v>Yes</v>
      </c>
      <c r="DK11" s="275" t="str">
        <f ca="true">+IF(OFFSET('Sanitation Data'!$I$29,0,10*ROW('Sanitation Data'!I5))="","",OFFSET('Sanitation Data'!$I$29,0,10*ROW('Sanitation Data'!I5)))</f>
        <v/>
      </c>
      <c r="DL11" s="275" t="str">
        <f ca="true">+IF(OFFSET('Sanitation Data'!$I$30,0,10*ROW('Sanitation Data'!I5))="","",OFFSET('Sanitation Data'!$I$30,0,10*ROW('Sanitation Data'!I5)))</f>
        <v/>
      </c>
      <c r="DM11" s="275" t="str">
        <f ca="true">+IF(OFFSET('Sanitation Data'!$I$31,0,10*ROW('Sanitation Data'!I5))="","",OFFSET('Sanitation Data'!$I$31,0,10*ROW('Sanitation Data'!I5)))</f>
        <v/>
      </c>
      <c r="DN11" s="275" t="str">
        <f ca="true">+IF(OFFSET('Sanitation Data'!$I$32,0,10*ROW('Sanitation Data'!I5))="","",OFFSET('Sanitation Data'!$I$32,0,10*ROW('Sanitation Data'!I5)))</f>
        <v/>
      </c>
      <c r="DO11" s="275" t="str">
        <f ca="true">+IF(OFFSET('Hygiene Data'!$D$11,0,10*ROW('Hygiene Data'!D5))="","",OFFSET('Hygiene Data'!$D$11,0,10*ROW('Hygiene Data'!D5)))</f>
        <v>Yes</v>
      </c>
      <c r="DP11" s="275" t="str">
        <f ca="true">+IF(OFFSET('Hygiene Data'!$D$12,0,10*ROW('Hygiene Data'!D5))="","",OFFSET('Hygiene Data'!$D$12,0,10*ROW('Hygiene Data'!D5)))</f>
        <v/>
      </c>
      <c r="DQ11" s="275" t="str">
        <f ca="true">+IF(OFFSET('Hygiene Data'!$D$13,0,10*ROW('Hygiene Data'!D5))="","",OFFSET('Hygiene Data'!$D$13,0,10*ROW('Hygiene Data'!D5)))</f>
        <v/>
      </c>
      <c r="DR11" s="275" t="str">
        <f ca="true">+IF(OFFSET('Hygiene Data'!$E$11,0,10*ROW('Hygiene Data'!E5))="","",OFFSET('Hygiene Data'!$E$11,0,10*ROW('Hygiene Data'!E5)))</f>
        <v/>
      </c>
      <c r="DS11" s="275" t="str">
        <f ca="true">+IF(OFFSET('Hygiene Data'!$E$12,0,10*ROW('Hygiene Data'!E5))="","",OFFSET('Hygiene Data'!$E$12,0,10*ROW('Hygiene Data'!E5)))</f>
        <v/>
      </c>
      <c r="DT11" s="275" t="str">
        <f ca="true">+IF(OFFSET('Hygiene Data'!$E$13,0,10*ROW('Hygiene Data'!E5))="","",OFFSET('Hygiene Data'!$E$13,0,10*ROW('Hygiene Data'!E5)))</f>
        <v/>
      </c>
      <c r="DU11" s="275" t="str">
        <f ca="true">+IF(OFFSET('Hygiene Data'!$F$11,0,10*ROW('Hygiene Data'!F5))="","",OFFSET('Hygiene Data'!$F$11,0,10*ROW('Hygiene Data'!F5)))</f>
        <v/>
      </c>
      <c r="DV11" s="275" t="str">
        <f ca="true">+IF(OFFSET('Hygiene Data'!$F$12,0,10*ROW('Hygiene Data'!F5))="","",OFFSET('Hygiene Data'!$F$12,0,10*ROW('Hygiene Data'!F5)))</f>
        <v/>
      </c>
      <c r="DW11" s="275" t="str">
        <f ca="true">+IF(OFFSET('Hygiene Data'!$F$13,0,10*ROW('Hygiene Data'!F5))="","",OFFSET('Hygiene Data'!$F$13,0,10*ROW('Hygiene Data'!F5)))</f>
        <v/>
      </c>
      <c r="DX11" s="275" t="str">
        <f ca="true">+IF(OFFSET('Hygiene Data'!$G$11,0,10*ROW('Hygiene Data'!G5))="","",OFFSET('Hygiene Data'!$G$11,0,10*ROW('Hygiene Data'!G5)))</f>
        <v/>
      </c>
      <c r="DY11" s="275" t="str">
        <f ca="true">+IF(OFFSET('Hygiene Data'!$G$12,0,10*ROW('Hygiene Data'!G5))="","",OFFSET('Hygiene Data'!$G$12,0,10*ROW('Hygiene Data'!G5)))</f>
        <v/>
      </c>
      <c r="DZ11" s="275" t="str">
        <f ca="true">+IF(OFFSET('Hygiene Data'!$G$13,0,10*ROW('Hygiene Data'!G5))="","",OFFSET('Hygiene Data'!$G$13,0,10*ROW('Hygiene Data'!G5)))</f>
        <v/>
      </c>
      <c r="EA11" s="275" t="str">
        <f ca="true">+IF(OFFSET('Hygiene Data'!$H$11,0,10*ROW('Hygiene Data'!H5))="","",OFFSET('Hygiene Data'!$H$11,0,10*ROW('Hygiene Data'!H5)))</f>
        <v>Yes</v>
      </c>
      <c r="EB11" s="275" t="str">
        <f ca="true">+IF(OFFSET('Hygiene Data'!$H$12,0,10*ROW('Hygiene Data'!H5))="","",OFFSET('Hygiene Data'!$H$12,0,10*ROW('Hygiene Data'!H5)))</f>
        <v/>
      </c>
      <c r="EC11" s="275" t="str">
        <f ca="true">+IF(OFFSET('Hygiene Data'!$H$13,0,10*ROW('Hygiene Data'!H5))="","",OFFSET('Hygiene Data'!$H$13,0,10*ROW('Hygiene Data'!H5)))</f>
        <v/>
      </c>
      <c r="ED11" s="275" t="str">
        <f ca="true">+IF(OFFSET('Hygiene Data'!$I$11,0,10*ROW('Hygiene Data'!I5))="","",OFFSET('Hygiene Data'!$I$11,0,10*ROW('Hygiene Data'!I5)))</f>
        <v>Yes</v>
      </c>
      <c r="EE11" s="275" t="str">
        <f ca="true">+IF(OFFSET('Hygiene Data'!$I$12,0,10*ROW('Hygiene Data'!I5))="","",OFFSET('Hygiene Data'!$I$12,0,10*ROW('Hygiene Data'!I5)))</f>
        <v/>
      </c>
      <c r="EF11" s="275"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CHN_2019_UIS</v>
      </c>
      <c r="B12" s="36" t="str">
        <f ca="true">+IF(OFFSET('Water Data'!$C$2,0,10*ROW('Water Data'!F6))="","",OFFSET('Water Data'!$C$2,0,10*ROW('Water Data'!F6)))</f>
        <v>Other</v>
      </c>
      <c r="C12" s="331">
        <f t="shared" ca="true" si="0"/>
        <v>2019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99.667052174969868</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99.663809999999998</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99.670400344662013</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99.486352181097203</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99.487669999999994</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99.4849912794337</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98.74486797058627</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98.378969999999995</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99.122728051216129</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5"/>
      <c r="BS12" s="275" t="str">
        <f ca="true">+IF(OFFSET('Water Data'!$D$27,0,10*ROW('Water Data'!D6))="","",OFFSET('Water Data'!$D$27,0,10*ROW('Water Data'!D6)))</f>
        <v/>
      </c>
      <c r="BT12" s="275" t="str">
        <f ca="true">+IF(OFFSET('Water Data'!$D$28,0,10*ROW('Water Data'!D6))="","",OFFSET('Water Data'!$D$28,0,10*ROW('Water Data'!D6)))</f>
        <v>Yes</v>
      </c>
      <c r="BU12" s="275" t="str">
        <f ca="true">+IF(OFFSET('Water Data'!$D$29,0,10*ROW('Water Data'!D6))="","",OFFSET('Water Data'!$D$29,0,10*ROW('Water Data'!D6)))</f>
        <v/>
      </c>
      <c r="BV12" s="275" t="str">
        <f ca="true">+IF(OFFSET('Water Data'!$E$27,0,10*ROW('Water Data'!E6))="","",OFFSET('Water Data'!$E$27,0,10*ROW('Water Data'!E6)))</f>
        <v/>
      </c>
      <c r="BW12" s="275" t="str">
        <f ca="true">+IF(OFFSET('Water Data'!$E$28,0,10*ROW('Water Data'!E6))="","",OFFSET('Water Data'!$E$28,0,10*ROW('Water Data'!E6)))</f>
        <v/>
      </c>
      <c r="BX12" s="275" t="str">
        <f ca="true">+IF(OFFSET('Water Data'!$E$29,0,10*ROW('Water Data'!E6))="","",OFFSET('Water Data'!$E$29,0,10*ROW('Water Data'!E6)))</f>
        <v/>
      </c>
      <c r="BY12" s="275" t="str">
        <f ca="true">+IF(OFFSET('Water Data'!$F$27,0,10*ROW('Water Data'!F6))="","",OFFSET('Water Data'!$F$27,0,10*ROW('Water Data'!F6)))</f>
        <v/>
      </c>
      <c r="BZ12" s="275" t="str">
        <f ca="true">+IF(OFFSET('Water Data'!$F$28,0,10*ROW('Water Data'!F6))="","",OFFSET('Water Data'!$F$28,0,10*ROW('Water Data'!F6)))</f>
        <v/>
      </c>
      <c r="CA12" s="275" t="str">
        <f ca="true">+IF(OFFSET('Water Data'!$F$29,0,10*ROW('Water Data'!F6))="","",OFFSET('Water Data'!$F$29,0,10*ROW('Water Data'!F6)))</f>
        <v/>
      </c>
      <c r="CB12" s="275" t="str">
        <f ca="true">+IF(OFFSET('Water Data'!$G$27,0,10*ROW('Water Data'!G6))="","",OFFSET('Water Data'!$G$27,0,10*ROW('Water Data'!G6)))</f>
        <v/>
      </c>
      <c r="CC12" s="275" t="str">
        <f ca="true">+IF(OFFSET('Water Data'!$G$28,0,10*ROW('Water Data'!G6))="","",OFFSET('Water Data'!$G$28,0,10*ROW('Water Data'!G6)))</f>
        <v/>
      </c>
      <c r="CD12" s="275" t="str">
        <f ca="true">+IF(OFFSET('Water Data'!$G$29,0,10*ROW('Water Data'!G6))="","",OFFSET('Water Data'!$G$29,0,10*ROW('Water Data'!G6)))</f>
        <v/>
      </c>
      <c r="CE12" s="275" t="str">
        <f ca="true">+IF(OFFSET('Water Data'!$H$27,0,10*ROW('Water Data'!H6))="","",OFFSET('Water Data'!$H$27,0,10*ROW('Water Data'!H6)))</f>
        <v/>
      </c>
      <c r="CF12" s="275" t="str">
        <f ca="true">+IF(OFFSET('Water Data'!$H$28,0,10*ROW('Water Data'!H6))="","",OFFSET('Water Data'!$H$28,0,10*ROW('Water Data'!H6)))</f>
        <v>Yes</v>
      </c>
      <c r="CG12" s="275" t="str">
        <f ca="true">+IF(OFFSET('Water Data'!$H$29,0,10*ROW('Water Data'!H6))="","",OFFSET('Water Data'!$H$29,0,10*ROW('Water Data'!H6)))</f>
        <v/>
      </c>
      <c r="CH12" s="275" t="str">
        <f ca="true">+IF(OFFSET('Water Data'!$I$27,0,10*ROW('Water Data'!I6))="","",OFFSET('Water Data'!$I$27,0,10*ROW('Water Data'!I6)))</f>
        <v/>
      </c>
      <c r="CI12" s="275" t="str">
        <f ca="true">+IF(OFFSET('Water Data'!$I$28,0,10*ROW('Water Data'!I6))="","",OFFSET('Water Data'!$I$28,0,10*ROW('Water Data'!I6)))</f>
        <v>Yes</v>
      </c>
      <c r="CJ12" s="275" t="str">
        <f ca="true">+IF(OFFSET('Water Data'!$I$29,0,10*ROW('Water Data'!I6))="","",OFFSET('Water Data'!$I$29,0,10*ROW('Water Data'!I6)))</f>
        <v/>
      </c>
      <c r="CK12" s="275" t="str">
        <f ca="true">+IF(OFFSET('Sanitation Data'!$D$28,0,10*ROW('Sanitation Data'!D6))="","",OFFSET('Sanitation Data'!$D$28,0,10*ROW('Sanitation Data'!D6)))</f>
        <v>Yes</v>
      </c>
      <c r="CL12" s="275" t="str">
        <f ca="true">+IF(OFFSET('Sanitation Data'!$D$29,0,10*ROW('Sanitation Data'!D6))="","",OFFSET('Sanitation Data'!$D$29,0,10*ROW('Sanitation Data'!D6)))</f>
        <v/>
      </c>
      <c r="CM12" s="275" t="str">
        <f ca="true">+IF(OFFSET('Sanitation Data'!$D$30,0,10*ROW('Sanitation Data'!D6))="","",OFFSET('Sanitation Data'!$D$30,0,10*ROW('Sanitation Data'!D6)))</f>
        <v/>
      </c>
      <c r="CN12" s="275" t="str">
        <f ca="true">+IF(OFFSET('Sanitation Data'!$D$31,0,10*ROW('Sanitation Data'!D6))="","",OFFSET('Sanitation Data'!$D$31,0,10*ROW('Sanitation Data'!D6)))</f>
        <v/>
      </c>
      <c r="CO12" s="275" t="str">
        <f ca="true">+IF(OFFSET('Sanitation Data'!$D$32,0,10*ROW('Sanitation Data'!D6))="","",OFFSET('Sanitation Data'!$D$32,0,10*ROW('Sanitation Data'!D6)))</f>
        <v/>
      </c>
      <c r="CP12" s="275" t="str">
        <f ca="true">+IF(OFFSET('Sanitation Data'!$E$28,0,10*ROW('Sanitation Data'!E6))="","",OFFSET('Sanitation Data'!$E$28,0,10*ROW('Sanitation Data'!E6)))</f>
        <v/>
      </c>
      <c r="CQ12" s="275" t="str">
        <f ca="true">+IF(OFFSET('Sanitation Data'!$E$29,0,10*ROW('Sanitation Data'!E6))="","",OFFSET('Sanitation Data'!$E$29,0,10*ROW('Sanitation Data'!E6)))</f>
        <v/>
      </c>
      <c r="CR12" s="275" t="str">
        <f ca="true">+IF(OFFSET('Sanitation Data'!$E$30,0,10*ROW('Sanitation Data'!E6))="","",OFFSET('Sanitation Data'!$E$30,0,10*ROW('Sanitation Data'!E6)))</f>
        <v/>
      </c>
      <c r="CS12" s="275" t="str">
        <f ca="true">+IF(OFFSET('Sanitation Data'!$E$31,0,10*ROW('Sanitation Data'!E6))="","",OFFSET('Sanitation Data'!$E$31,0,10*ROW('Sanitation Data'!E6)))</f>
        <v/>
      </c>
      <c r="CT12" s="275" t="str">
        <f ca="true">+IF(OFFSET('Sanitation Data'!$E$32,0,10*ROW('Sanitation Data'!E6))="","",OFFSET('Sanitation Data'!$E$32,0,10*ROW('Sanitation Data'!E6)))</f>
        <v/>
      </c>
      <c r="CU12" s="275" t="str">
        <f ca="true">+IF(OFFSET('Sanitation Data'!$F$28,0,10*ROW('Sanitation Data'!F6))="","",OFFSET('Sanitation Data'!$F$28,0,10*ROW('Sanitation Data'!F6)))</f>
        <v/>
      </c>
      <c r="CV12" s="275" t="str">
        <f ca="true">+IF(OFFSET('Sanitation Data'!$F$29,0,10*ROW('Sanitation Data'!F6))="","",OFFSET('Sanitation Data'!$F$29,0,10*ROW('Sanitation Data'!F6)))</f>
        <v/>
      </c>
      <c r="CW12" s="275" t="str">
        <f ca="true">+IF(OFFSET('Sanitation Data'!$F$30,0,10*ROW('Sanitation Data'!F6))="","",OFFSET('Sanitation Data'!$F$30,0,10*ROW('Sanitation Data'!F6)))</f>
        <v/>
      </c>
      <c r="CX12" s="275" t="str">
        <f ca="true">+IF(OFFSET('Sanitation Data'!$F$31,0,10*ROW('Sanitation Data'!F6))="","",OFFSET('Sanitation Data'!$F$31,0,10*ROW('Sanitation Data'!F6)))</f>
        <v/>
      </c>
      <c r="CY12" s="275" t="str">
        <f ca="true">+IF(OFFSET('Sanitation Data'!$F$32,0,10*ROW('Sanitation Data'!F6))="","",OFFSET('Sanitation Data'!$F$32,0,10*ROW('Sanitation Data'!F6)))</f>
        <v/>
      </c>
      <c r="CZ12" s="275" t="str">
        <f ca="true">+IF(OFFSET('Sanitation Data'!$G$28,0,10*ROW('Sanitation Data'!G6))="","",OFFSET('Sanitation Data'!$G$28,0,10*ROW('Sanitation Data'!G6)))</f>
        <v/>
      </c>
      <c r="DA12" s="275" t="str">
        <f ca="true">+IF(OFFSET('Sanitation Data'!$G$29,0,10*ROW('Sanitation Data'!G6))="","",OFFSET('Sanitation Data'!$G$29,0,10*ROW('Sanitation Data'!G6)))</f>
        <v/>
      </c>
      <c r="DB12" s="275" t="str">
        <f ca="true">+IF(OFFSET('Sanitation Data'!$G$30,0,10*ROW('Sanitation Data'!G6))="","",OFFSET('Sanitation Data'!$G$30,0,10*ROW('Sanitation Data'!G6)))</f>
        <v/>
      </c>
      <c r="DC12" s="275" t="str">
        <f ca="true">+IF(OFFSET('Sanitation Data'!$G$31,0,10*ROW('Sanitation Data'!G6))="","",OFFSET('Sanitation Data'!$G$31,0,10*ROW('Sanitation Data'!G6)))</f>
        <v/>
      </c>
      <c r="DD12" s="275" t="str">
        <f ca="true">+IF(OFFSET('Sanitation Data'!$G$32,0,10*ROW('Sanitation Data'!G6))="","",OFFSET('Sanitation Data'!$G$32,0,10*ROW('Sanitation Data'!G6)))</f>
        <v/>
      </c>
      <c r="DE12" s="275" t="str">
        <f ca="true">+IF(OFFSET('Sanitation Data'!$H$28,0,10*ROW('Sanitation Data'!H6))="","",OFFSET('Sanitation Data'!$H$28,0,10*ROW('Sanitation Data'!H6)))</f>
        <v>Yes</v>
      </c>
      <c r="DF12" s="275" t="str">
        <f ca="true">+IF(OFFSET('Sanitation Data'!$H$29,0,10*ROW('Sanitation Data'!H6))="","",OFFSET('Sanitation Data'!$H$29,0,10*ROW('Sanitation Data'!H6)))</f>
        <v/>
      </c>
      <c r="DG12" s="275" t="str">
        <f ca="true">+IF(OFFSET('Sanitation Data'!$H$30,0,10*ROW('Sanitation Data'!H6))="","",OFFSET('Sanitation Data'!$H$30,0,10*ROW('Sanitation Data'!H6)))</f>
        <v/>
      </c>
      <c r="DH12" s="275" t="str">
        <f ca="true">+IF(OFFSET('Sanitation Data'!$H$31,0,10*ROW('Sanitation Data'!H6))="","",OFFSET('Sanitation Data'!$H$31,0,10*ROW('Sanitation Data'!H6)))</f>
        <v/>
      </c>
      <c r="DI12" s="275" t="str">
        <f ca="true">+IF(OFFSET('Sanitation Data'!$H$32,0,10*ROW('Sanitation Data'!H6))="","",OFFSET('Sanitation Data'!$H$32,0,10*ROW('Sanitation Data'!H6)))</f>
        <v/>
      </c>
      <c r="DJ12" s="275" t="str">
        <f ca="true">+IF(OFFSET('Sanitation Data'!$I$28,0,10*ROW('Sanitation Data'!I6))="","",OFFSET('Sanitation Data'!$I$28,0,10*ROW('Sanitation Data'!I6)))</f>
        <v>Yes</v>
      </c>
      <c r="DK12" s="275" t="str">
        <f ca="true">+IF(OFFSET('Sanitation Data'!$I$29,0,10*ROW('Sanitation Data'!I6))="","",OFFSET('Sanitation Data'!$I$29,0,10*ROW('Sanitation Data'!I6)))</f>
        <v/>
      </c>
      <c r="DL12" s="275" t="str">
        <f ca="true">+IF(OFFSET('Sanitation Data'!$I$30,0,10*ROW('Sanitation Data'!I6))="","",OFFSET('Sanitation Data'!$I$30,0,10*ROW('Sanitation Data'!I6)))</f>
        <v/>
      </c>
      <c r="DM12" s="275" t="str">
        <f ca="true">+IF(OFFSET('Sanitation Data'!$I$31,0,10*ROW('Sanitation Data'!I6))="","",OFFSET('Sanitation Data'!$I$31,0,10*ROW('Sanitation Data'!I6)))</f>
        <v/>
      </c>
      <c r="DN12" s="275" t="str">
        <f ca="true">+IF(OFFSET('Sanitation Data'!$I$32,0,10*ROW('Sanitation Data'!I6))="","",OFFSET('Sanitation Data'!$I$32,0,10*ROW('Sanitation Data'!I6)))</f>
        <v/>
      </c>
      <c r="DO12" s="275" t="str">
        <f ca="true">+IF(OFFSET('Hygiene Data'!$D$11,0,10*ROW('Hygiene Data'!D6))="","",OFFSET('Hygiene Data'!$D$11,0,10*ROW('Hygiene Data'!D6)))</f>
        <v>Yes</v>
      </c>
      <c r="DP12" s="275" t="str">
        <f ca="true">+IF(OFFSET('Hygiene Data'!$D$12,0,10*ROW('Hygiene Data'!D6))="","",OFFSET('Hygiene Data'!$D$12,0,10*ROW('Hygiene Data'!D6)))</f>
        <v/>
      </c>
      <c r="DQ12" s="275" t="str">
        <f ca="true">+IF(OFFSET('Hygiene Data'!$D$13,0,10*ROW('Hygiene Data'!D6))="","",OFFSET('Hygiene Data'!$D$13,0,10*ROW('Hygiene Data'!D6)))</f>
        <v/>
      </c>
      <c r="DR12" s="275" t="str">
        <f ca="true">+IF(OFFSET('Hygiene Data'!$E$11,0,10*ROW('Hygiene Data'!E6))="","",OFFSET('Hygiene Data'!$E$11,0,10*ROW('Hygiene Data'!E6)))</f>
        <v/>
      </c>
      <c r="DS12" s="275" t="str">
        <f ca="true">+IF(OFFSET('Hygiene Data'!$E$12,0,10*ROW('Hygiene Data'!E6))="","",OFFSET('Hygiene Data'!$E$12,0,10*ROW('Hygiene Data'!E6)))</f>
        <v/>
      </c>
      <c r="DT12" s="275" t="str">
        <f ca="true">+IF(OFFSET('Hygiene Data'!$E$13,0,10*ROW('Hygiene Data'!E6))="","",OFFSET('Hygiene Data'!$E$13,0,10*ROW('Hygiene Data'!E6)))</f>
        <v/>
      </c>
      <c r="DU12" s="275" t="str">
        <f ca="true">+IF(OFFSET('Hygiene Data'!$F$11,0,10*ROW('Hygiene Data'!F6))="","",OFFSET('Hygiene Data'!$F$11,0,10*ROW('Hygiene Data'!F6)))</f>
        <v/>
      </c>
      <c r="DV12" s="275" t="str">
        <f ca="true">+IF(OFFSET('Hygiene Data'!$F$12,0,10*ROW('Hygiene Data'!F6))="","",OFFSET('Hygiene Data'!$F$12,0,10*ROW('Hygiene Data'!F6)))</f>
        <v/>
      </c>
      <c r="DW12" s="275" t="str">
        <f ca="true">+IF(OFFSET('Hygiene Data'!$F$13,0,10*ROW('Hygiene Data'!F6))="","",OFFSET('Hygiene Data'!$F$13,0,10*ROW('Hygiene Data'!F6)))</f>
        <v/>
      </c>
      <c r="DX12" s="275" t="str">
        <f ca="true">+IF(OFFSET('Hygiene Data'!$G$11,0,10*ROW('Hygiene Data'!G6))="","",OFFSET('Hygiene Data'!$G$11,0,10*ROW('Hygiene Data'!G6)))</f>
        <v/>
      </c>
      <c r="DY12" s="275" t="str">
        <f ca="true">+IF(OFFSET('Hygiene Data'!$G$12,0,10*ROW('Hygiene Data'!G6))="","",OFFSET('Hygiene Data'!$G$12,0,10*ROW('Hygiene Data'!G6)))</f>
        <v/>
      </c>
      <c r="DZ12" s="275" t="str">
        <f ca="true">+IF(OFFSET('Hygiene Data'!$G$13,0,10*ROW('Hygiene Data'!G6))="","",OFFSET('Hygiene Data'!$G$13,0,10*ROW('Hygiene Data'!G6)))</f>
        <v/>
      </c>
      <c r="EA12" s="275" t="str">
        <f ca="true">+IF(OFFSET('Hygiene Data'!$H$11,0,10*ROW('Hygiene Data'!H6))="","",OFFSET('Hygiene Data'!$H$11,0,10*ROW('Hygiene Data'!H6)))</f>
        <v>Yes</v>
      </c>
      <c r="EB12" s="275" t="str">
        <f ca="true">+IF(OFFSET('Hygiene Data'!$H$12,0,10*ROW('Hygiene Data'!H6))="","",OFFSET('Hygiene Data'!$H$12,0,10*ROW('Hygiene Data'!H6)))</f>
        <v/>
      </c>
      <c r="EC12" s="275" t="str">
        <f ca="true">+IF(OFFSET('Hygiene Data'!$H$13,0,10*ROW('Hygiene Data'!H6))="","",OFFSET('Hygiene Data'!$H$13,0,10*ROW('Hygiene Data'!H6)))</f>
        <v/>
      </c>
      <c r="ED12" s="275" t="str">
        <f ca="true">+IF(OFFSET('Hygiene Data'!$I$11,0,10*ROW('Hygiene Data'!I6))="","",OFFSET('Hygiene Data'!$I$11,0,10*ROW('Hygiene Data'!I6)))</f>
        <v>Yes</v>
      </c>
      <c r="EE12" s="275" t="str">
        <f ca="true">+IF(OFFSET('Hygiene Data'!$I$12,0,10*ROW('Hygiene Data'!I6))="","",OFFSET('Hygiene Data'!$I$12,0,10*ROW('Hygiene Data'!I6)))</f>
        <v/>
      </c>
      <c r="EF12" s="275"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CHN_2020_UIS</v>
      </c>
      <c r="B13" s="36" t="str">
        <f ca="true">+IF(OFFSET('Water Data'!$C$2,0,10*ROW('Water Data'!F7))="","",OFFSET('Water Data'!$C$2,0,10*ROW('Water Data'!F7)))</f>
        <v>Other</v>
      </c>
      <c r="C13" s="331">
        <f t="shared" ca="true" si="0"/>
        <v>2020</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99.642798932541595</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99.63409</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99.651848597580923</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99.496518437554599</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99.522940000000006</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99.469063145094296</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99.090260666495851</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98.857309999999998</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99.332325407772814</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5"/>
      <c r="BS13" s="275" t="str">
        <f ca="true">+IF(OFFSET('Water Data'!$D$27,0,10*ROW('Water Data'!D7))="","",OFFSET('Water Data'!$D$27,0,10*ROW('Water Data'!D7)))</f>
        <v/>
      </c>
      <c r="BT13" s="275" t="str">
        <f ca="true">+IF(OFFSET('Water Data'!$D$28,0,10*ROW('Water Data'!D7))="","",OFFSET('Water Data'!$D$28,0,10*ROW('Water Data'!D7)))</f>
        <v>Yes</v>
      </c>
      <c r="BU13" s="275" t="str">
        <f ca="true">+IF(OFFSET('Water Data'!$D$29,0,10*ROW('Water Data'!D7))="","",OFFSET('Water Data'!$D$29,0,10*ROW('Water Data'!D7)))</f>
        <v/>
      </c>
      <c r="BV13" s="275" t="str">
        <f ca="true">+IF(OFFSET('Water Data'!$E$27,0,10*ROW('Water Data'!E7))="","",OFFSET('Water Data'!$E$27,0,10*ROW('Water Data'!E7)))</f>
        <v/>
      </c>
      <c r="BW13" s="275" t="str">
        <f ca="true">+IF(OFFSET('Water Data'!$E$28,0,10*ROW('Water Data'!E7))="","",OFFSET('Water Data'!$E$28,0,10*ROW('Water Data'!E7)))</f>
        <v/>
      </c>
      <c r="BX13" s="275" t="str">
        <f ca="true">+IF(OFFSET('Water Data'!$E$29,0,10*ROW('Water Data'!E7))="","",OFFSET('Water Data'!$E$29,0,10*ROW('Water Data'!E7)))</f>
        <v/>
      </c>
      <c r="BY13" s="275" t="str">
        <f ca="true">+IF(OFFSET('Water Data'!$F$27,0,10*ROW('Water Data'!F7))="","",OFFSET('Water Data'!$F$27,0,10*ROW('Water Data'!F7)))</f>
        <v/>
      </c>
      <c r="BZ13" s="275" t="str">
        <f ca="true">+IF(OFFSET('Water Data'!$F$28,0,10*ROW('Water Data'!F7))="","",OFFSET('Water Data'!$F$28,0,10*ROW('Water Data'!F7)))</f>
        <v/>
      </c>
      <c r="CA13" s="275" t="str">
        <f ca="true">+IF(OFFSET('Water Data'!$F$29,0,10*ROW('Water Data'!F7))="","",OFFSET('Water Data'!$F$29,0,10*ROW('Water Data'!F7)))</f>
        <v/>
      </c>
      <c r="CB13" s="275" t="str">
        <f ca="true">+IF(OFFSET('Water Data'!$G$27,0,10*ROW('Water Data'!G7))="","",OFFSET('Water Data'!$G$27,0,10*ROW('Water Data'!G7)))</f>
        <v/>
      </c>
      <c r="CC13" s="275" t="str">
        <f ca="true">+IF(OFFSET('Water Data'!$G$28,0,10*ROW('Water Data'!G7))="","",OFFSET('Water Data'!$G$28,0,10*ROW('Water Data'!G7)))</f>
        <v/>
      </c>
      <c r="CD13" s="275" t="str">
        <f ca="true">+IF(OFFSET('Water Data'!$G$29,0,10*ROW('Water Data'!G7))="","",OFFSET('Water Data'!$G$29,0,10*ROW('Water Data'!G7)))</f>
        <v/>
      </c>
      <c r="CE13" s="275" t="str">
        <f ca="true">+IF(OFFSET('Water Data'!$H$27,0,10*ROW('Water Data'!H7))="","",OFFSET('Water Data'!$H$27,0,10*ROW('Water Data'!H7)))</f>
        <v/>
      </c>
      <c r="CF13" s="275" t="str">
        <f ca="true">+IF(OFFSET('Water Data'!$H$28,0,10*ROW('Water Data'!H7))="","",OFFSET('Water Data'!$H$28,0,10*ROW('Water Data'!H7)))</f>
        <v>Yes</v>
      </c>
      <c r="CG13" s="275" t="str">
        <f ca="true">+IF(OFFSET('Water Data'!$H$29,0,10*ROW('Water Data'!H7))="","",OFFSET('Water Data'!$H$29,0,10*ROW('Water Data'!H7)))</f>
        <v/>
      </c>
      <c r="CH13" s="275" t="str">
        <f ca="true">+IF(OFFSET('Water Data'!$I$27,0,10*ROW('Water Data'!I7))="","",OFFSET('Water Data'!$I$27,0,10*ROW('Water Data'!I7)))</f>
        <v/>
      </c>
      <c r="CI13" s="275" t="str">
        <f ca="true">+IF(OFFSET('Water Data'!$I$28,0,10*ROW('Water Data'!I7))="","",OFFSET('Water Data'!$I$28,0,10*ROW('Water Data'!I7)))</f>
        <v>Yes</v>
      </c>
      <c r="CJ13" s="275" t="str">
        <f ca="true">+IF(OFFSET('Water Data'!$I$29,0,10*ROW('Water Data'!I7))="","",OFFSET('Water Data'!$I$29,0,10*ROW('Water Data'!I7)))</f>
        <v/>
      </c>
      <c r="CK13" s="275" t="str">
        <f ca="true">+IF(OFFSET('Sanitation Data'!$D$28,0,10*ROW('Sanitation Data'!D7))="","",OFFSET('Sanitation Data'!$D$28,0,10*ROW('Sanitation Data'!D7)))</f>
        <v>Yes</v>
      </c>
      <c r="CL13" s="275" t="str">
        <f ca="true">+IF(OFFSET('Sanitation Data'!$D$29,0,10*ROW('Sanitation Data'!D7))="","",OFFSET('Sanitation Data'!$D$29,0,10*ROW('Sanitation Data'!D7)))</f>
        <v/>
      </c>
      <c r="CM13" s="275" t="str">
        <f ca="true">+IF(OFFSET('Sanitation Data'!$D$30,0,10*ROW('Sanitation Data'!D7))="","",OFFSET('Sanitation Data'!$D$30,0,10*ROW('Sanitation Data'!D7)))</f>
        <v/>
      </c>
      <c r="CN13" s="275" t="str">
        <f ca="true">+IF(OFFSET('Sanitation Data'!$D$31,0,10*ROW('Sanitation Data'!D7))="","",OFFSET('Sanitation Data'!$D$31,0,10*ROW('Sanitation Data'!D7)))</f>
        <v/>
      </c>
      <c r="CO13" s="275" t="str">
        <f ca="true">+IF(OFFSET('Sanitation Data'!$D$32,0,10*ROW('Sanitation Data'!D7))="","",OFFSET('Sanitation Data'!$D$32,0,10*ROW('Sanitation Data'!D7)))</f>
        <v/>
      </c>
      <c r="CP13" s="275" t="str">
        <f ca="true">+IF(OFFSET('Sanitation Data'!$E$28,0,10*ROW('Sanitation Data'!E7))="","",OFFSET('Sanitation Data'!$E$28,0,10*ROW('Sanitation Data'!E7)))</f>
        <v/>
      </c>
      <c r="CQ13" s="275" t="str">
        <f ca="true">+IF(OFFSET('Sanitation Data'!$E$29,0,10*ROW('Sanitation Data'!E7))="","",OFFSET('Sanitation Data'!$E$29,0,10*ROW('Sanitation Data'!E7)))</f>
        <v/>
      </c>
      <c r="CR13" s="275" t="str">
        <f ca="true">+IF(OFFSET('Sanitation Data'!$E$30,0,10*ROW('Sanitation Data'!E7))="","",OFFSET('Sanitation Data'!$E$30,0,10*ROW('Sanitation Data'!E7)))</f>
        <v/>
      </c>
      <c r="CS13" s="275" t="str">
        <f ca="true">+IF(OFFSET('Sanitation Data'!$E$31,0,10*ROW('Sanitation Data'!E7))="","",OFFSET('Sanitation Data'!$E$31,0,10*ROW('Sanitation Data'!E7)))</f>
        <v/>
      </c>
      <c r="CT13" s="275" t="str">
        <f ca="true">+IF(OFFSET('Sanitation Data'!$E$32,0,10*ROW('Sanitation Data'!E7))="","",OFFSET('Sanitation Data'!$E$32,0,10*ROW('Sanitation Data'!E7)))</f>
        <v/>
      </c>
      <c r="CU13" s="275" t="str">
        <f ca="true">+IF(OFFSET('Sanitation Data'!$F$28,0,10*ROW('Sanitation Data'!F7))="","",OFFSET('Sanitation Data'!$F$28,0,10*ROW('Sanitation Data'!F7)))</f>
        <v/>
      </c>
      <c r="CV13" s="275" t="str">
        <f ca="true">+IF(OFFSET('Sanitation Data'!$F$29,0,10*ROW('Sanitation Data'!F7))="","",OFFSET('Sanitation Data'!$F$29,0,10*ROW('Sanitation Data'!F7)))</f>
        <v/>
      </c>
      <c r="CW13" s="275" t="str">
        <f ca="true">+IF(OFFSET('Sanitation Data'!$F$30,0,10*ROW('Sanitation Data'!F7))="","",OFFSET('Sanitation Data'!$F$30,0,10*ROW('Sanitation Data'!F7)))</f>
        <v/>
      </c>
      <c r="CX13" s="275" t="str">
        <f ca="true">+IF(OFFSET('Sanitation Data'!$F$31,0,10*ROW('Sanitation Data'!F7))="","",OFFSET('Sanitation Data'!$F$31,0,10*ROW('Sanitation Data'!F7)))</f>
        <v/>
      </c>
      <c r="CY13" s="275" t="str">
        <f ca="true">+IF(OFFSET('Sanitation Data'!$F$32,0,10*ROW('Sanitation Data'!F7))="","",OFFSET('Sanitation Data'!$F$32,0,10*ROW('Sanitation Data'!F7)))</f>
        <v/>
      </c>
      <c r="CZ13" s="275" t="str">
        <f ca="true">+IF(OFFSET('Sanitation Data'!$G$28,0,10*ROW('Sanitation Data'!G7))="","",OFFSET('Sanitation Data'!$G$28,0,10*ROW('Sanitation Data'!G7)))</f>
        <v/>
      </c>
      <c r="DA13" s="275" t="str">
        <f ca="true">+IF(OFFSET('Sanitation Data'!$G$29,0,10*ROW('Sanitation Data'!G7))="","",OFFSET('Sanitation Data'!$G$29,0,10*ROW('Sanitation Data'!G7)))</f>
        <v/>
      </c>
      <c r="DB13" s="275" t="str">
        <f ca="true">+IF(OFFSET('Sanitation Data'!$G$30,0,10*ROW('Sanitation Data'!G7))="","",OFFSET('Sanitation Data'!$G$30,0,10*ROW('Sanitation Data'!G7)))</f>
        <v/>
      </c>
      <c r="DC13" s="275" t="str">
        <f ca="true">+IF(OFFSET('Sanitation Data'!$G$31,0,10*ROW('Sanitation Data'!G7))="","",OFFSET('Sanitation Data'!$G$31,0,10*ROW('Sanitation Data'!G7)))</f>
        <v/>
      </c>
      <c r="DD13" s="275" t="str">
        <f ca="true">+IF(OFFSET('Sanitation Data'!$G$32,0,10*ROW('Sanitation Data'!G7))="","",OFFSET('Sanitation Data'!$G$32,0,10*ROW('Sanitation Data'!G7)))</f>
        <v/>
      </c>
      <c r="DE13" s="275" t="str">
        <f ca="true">+IF(OFFSET('Sanitation Data'!$H$28,0,10*ROW('Sanitation Data'!H7))="","",OFFSET('Sanitation Data'!$H$28,0,10*ROW('Sanitation Data'!H7)))</f>
        <v>Yes</v>
      </c>
      <c r="DF13" s="275" t="str">
        <f ca="true">+IF(OFFSET('Sanitation Data'!$H$29,0,10*ROW('Sanitation Data'!H7))="","",OFFSET('Sanitation Data'!$H$29,0,10*ROW('Sanitation Data'!H7)))</f>
        <v/>
      </c>
      <c r="DG13" s="275" t="str">
        <f ca="true">+IF(OFFSET('Sanitation Data'!$H$30,0,10*ROW('Sanitation Data'!H7))="","",OFFSET('Sanitation Data'!$H$30,0,10*ROW('Sanitation Data'!H7)))</f>
        <v/>
      </c>
      <c r="DH13" s="275" t="str">
        <f ca="true">+IF(OFFSET('Sanitation Data'!$H$31,0,10*ROW('Sanitation Data'!H7))="","",OFFSET('Sanitation Data'!$H$31,0,10*ROW('Sanitation Data'!H7)))</f>
        <v/>
      </c>
      <c r="DI13" s="275" t="str">
        <f ca="true">+IF(OFFSET('Sanitation Data'!$H$32,0,10*ROW('Sanitation Data'!H7))="","",OFFSET('Sanitation Data'!$H$32,0,10*ROW('Sanitation Data'!H7)))</f>
        <v/>
      </c>
      <c r="DJ13" s="275" t="str">
        <f ca="true">+IF(OFFSET('Sanitation Data'!$I$28,0,10*ROW('Sanitation Data'!I7))="","",OFFSET('Sanitation Data'!$I$28,0,10*ROW('Sanitation Data'!I7)))</f>
        <v>Yes</v>
      </c>
      <c r="DK13" s="275" t="str">
        <f ca="true">+IF(OFFSET('Sanitation Data'!$I$29,0,10*ROW('Sanitation Data'!I7))="","",OFFSET('Sanitation Data'!$I$29,0,10*ROW('Sanitation Data'!I7)))</f>
        <v/>
      </c>
      <c r="DL13" s="275" t="str">
        <f ca="true">+IF(OFFSET('Sanitation Data'!$I$30,0,10*ROW('Sanitation Data'!I7))="","",OFFSET('Sanitation Data'!$I$30,0,10*ROW('Sanitation Data'!I7)))</f>
        <v/>
      </c>
      <c r="DM13" s="275" t="str">
        <f ca="true">+IF(OFFSET('Sanitation Data'!$I$31,0,10*ROW('Sanitation Data'!I7))="","",OFFSET('Sanitation Data'!$I$31,0,10*ROW('Sanitation Data'!I7)))</f>
        <v/>
      </c>
      <c r="DN13" s="275" t="str">
        <f ca="true">+IF(OFFSET('Sanitation Data'!$I$32,0,10*ROW('Sanitation Data'!I7))="","",OFFSET('Sanitation Data'!$I$32,0,10*ROW('Sanitation Data'!I7)))</f>
        <v/>
      </c>
      <c r="DO13" s="275" t="str">
        <f ca="true">+IF(OFFSET('Hygiene Data'!$D$11,0,10*ROW('Hygiene Data'!D7))="","",OFFSET('Hygiene Data'!$D$11,0,10*ROW('Hygiene Data'!D7)))</f>
        <v>Yes</v>
      </c>
      <c r="DP13" s="275" t="str">
        <f ca="true">+IF(OFFSET('Hygiene Data'!$D$12,0,10*ROW('Hygiene Data'!D7))="","",OFFSET('Hygiene Data'!$D$12,0,10*ROW('Hygiene Data'!D7)))</f>
        <v/>
      </c>
      <c r="DQ13" s="275" t="str">
        <f ca="true">+IF(OFFSET('Hygiene Data'!$D$13,0,10*ROW('Hygiene Data'!D7))="","",OFFSET('Hygiene Data'!$D$13,0,10*ROW('Hygiene Data'!D7)))</f>
        <v/>
      </c>
      <c r="DR13" s="275" t="str">
        <f ca="true">+IF(OFFSET('Hygiene Data'!$E$11,0,10*ROW('Hygiene Data'!E7))="","",OFFSET('Hygiene Data'!$E$11,0,10*ROW('Hygiene Data'!E7)))</f>
        <v/>
      </c>
      <c r="DS13" s="275" t="str">
        <f ca="true">+IF(OFFSET('Hygiene Data'!$E$12,0,10*ROW('Hygiene Data'!E7))="","",OFFSET('Hygiene Data'!$E$12,0,10*ROW('Hygiene Data'!E7)))</f>
        <v/>
      </c>
      <c r="DT13" s="275" t="str">
        <f ca="true">+IF(OFFSET('Hygiene Data'!$E$13,0,10*ROW('Hygiene Data'!E7))="","",OFFSET('Hygiene Data'!$E$13,0,10*ROW('Hygiene Data'!E7)))</f>
        <v/>
      </c>
      <c r="DU13" s="275" t="str">
        <f ca="true">+IF(OFFSET('Hygiene Data'!$F$11,0,10*ROW('Hygiene Data'!F7))="","",OFFSET('Hygiene Data'!$F$11,0,10*ROW('Hygiene Data'!F7)))</f>
        <v/>
      </c>
      <c r="DV13" s="275" t="str">
        <f ca="true">+IF(OFFSET('Hygiene Data'!$F$12,0,10*ROW('Hygiene Data'!F7))="","",OFFSET('Hygiene Data'!$F$12,0,10*ROW('Hygiene Data'!F7)))</f>
        <v/>
      </c>
      <c r="DW13" s="275" t="str">
        <f ca="true">+IF(OFFSET('Hygiene Data'!$F$13,0,10*ROW('Hygiene Data'!F7))="","",OFFSET('Hygiene Data'!$F$13,0,10*ROW('Hygiene Data'!F7)))</f>
        <v/>
      </c>
      <c r="DX13" s="275" t="str">
        <f ca="true">+IF(OFFSET('Hygiene Data'!$G$11,0,10*ROW('Hygiene Data'!G7))="","",OFFSET('Hygiene Data'!$G$11,0,10*ROW('Hygiene Data'!G7)))</f>
        <v/>
      </c>
      <c r="DY13" s="275" t="str">
        <f ca="true">+IF(OFFSET('Hygiene Data'!$G$12,0,10*ROW('Hygiene Data'!G7))="","",OFFSET('Hygiene Data'!$G$12,0,10*ROW('Hygiene Data'!G7)))</f>
        <v/>
      </c>
      <c r="DZ13" s="275" t="str">
        <f ca="true">+IF(OFFSET('Hygiene Data'!$G$13,0,10*ROW('Hygiene Data'!G7))="","",OFFSET('Hygiene Data'!$G$13,0,10*ROW('Hygiene Data'!G7)))</f>
        <v/>
      </c>
      <c r="EA13" s="275" t="str">
        <f ca="true">+IF(OFFSET('Hygiene Data'!$H$11,0,10*ROW('Hygiene Data'!H7))="","",OFFSET('Hygiene Data'!$H$11,0,10*ROW('Hygiene Data'!H7)))</f>
        <v>Yes</v>
      </c>
      <c r="EB13" s="275" t="str">
        <f ca="true">+IF(OFFSET('Hygiene Data'!$H$12,0,10*ROW('Hygiene Data'!H7))="","",OFFSET('Hygiene Data'!$H$12,0,10*ROW('Hygiene Data'!H7)))</f>
        <v/>
      </c>
      <c r="EC13" s="275" t="str">
        <f ca="true">+IF(OFFSET('Hygiene Data'!$H$13,0,10*ROW('Hygiene Data'!H7))="","",OFFSET('Hygiene Data'!$H$13,0,10*ROW('Hygiene Data'!H7)))</f>
        <v/>
      </c>
      <c r="ED13" s="275" t="str">
        <f ca="true">+IF(OFFSET('Hygiene Data'!$I$11,0,10*ROW('Hygiene Data'!I7))="","",OFFSET('Hygiene Data'!$I$11,0,10*ROW('Hygiene Data'!I7)))</f>
        <v>Yes</v>
      </c>
      <c r="EE13" s="275" t="str">
        <f ca="true">+IF(OFFSET('Hygiene Data'!$I$12,0,10*ROW('Hygiene Data'!I7))="","",OFFSET('Hygiene Data'!$I$12,0,10*ROW('Hygiene Data'!I7)))</f>
        <v/>
      </c>
      <c r="EF13" s="275"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CHN_2021_UIS</v>
      </c>
      <c r="B14" s="36" t="str">
        <f ca="true">+IF(OFFSET('Water Data'!$C$2,0,10*ROW('Water Data'!F8))="","",OFFSET('Water Data'!$C$2,0,10*ROW('Water Data'!F8)))</f>
        <v>Other</v>
      </c>
      <c r="C14" s="331">
        <f t="shared" ca="true" si="0"/>
        <v>2021</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98.902143078576913</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99.63</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98.144542911647378</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98.763209154947006</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99.55</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97.944266780413599</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98.713033562767976</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99.37</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98.029220758541271</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5"/>
      <c r="BS14" s="275" t="str">
        <f ca="true">+IF(OFFSET('Water Data'!$D$27,0,10*ROW('Water Data'!D8))="","",OFFSET('Water Data'!$D$27,0,10*ROW('Water Data'!D8)))</f>
        <v/>
      </c>
      <c r="BT14" s="275" t="str">
        <f ca="true">+IF(OFFSET('Water Data'!$D$28,0,10*ROW('Water Data'!D8))="","",OFFSET('Water Data'!$D$28,0,10*ROW('Water Data'!D8)))</f>
        <v>Yes</v>
      </c>
      <c r="BU14" s="275" t="str">
        <f ca="true">+IF(OFFSET('Water Data'!$D$29,0,10*ROW('Water Data'!D8))="","",OFFSET('Water Data'!$D$29,0,10*ROW('Water Data'!D8)))</f>
        <v/>
      </c>
      <c r="BV14" s="275" t="str">
        <f ca="true">+IF(OFFSET('Water Data'!$E$27,0,10*ROW('Water Data'!E8))="","",OFFSET('Water Data'!$E$27,0,10*ROW('Water Data'!E8)))</f>
        <v/>
      </c>
      <c r="BW14" s="275" t="str">
        <f ca="true">+IF(OFFSET('Water Data'!$E$28,0,10*ROW('Water Data'!E8))="","",OFFSET('Water Data'!$E$28,0,10*ROW('Water Data'!E8)))</f>
        <v/>
      </c>
      <c r="BX14" s="275" t="str">
        <f ca="true">+IF(OFFSET('Water Data'!$E$29,0,10*ROW('Water Data'!E8))="","",OFFSET('Water Data'!$E$29,0,10*ROW('Water Data'!E8)))</f>
        <v/>
      </c>
      <c r="BY14" s="275" t="str">
        <f ca="true">+IF(OFFSET('Water Data'!$F$27,0,10*ROW('Water Data'!F8))="","",OFFSET('Water Data'!$F$27,0,10*ROW('Water Data'!F8)))</f>
        <v/>
      </c>
      <c r="BZ14" s="275" t="str">
        <f ca="true">+IF(OFFSET('Water Data'!$F$28,0,10*ROW('Water Data'!F8))="","",OFFSET('Water Data'!$F$28,0,10*ROW('Water Data'!F8)))</f>
        <v/>
      </c>
      <c r="CA14" s="275" t="str">
        <f ca="true">+IF(OFFSET('Water Data'!$F$29,0,10*ROW('Water Data'!F8))="","",OFFSET('Water Data'!$F$29,0,10*ROW('Water Data'!F8)))</f>
        <v/>
      </c>
      <c r="CB14" s="275" t="str">
        <f ca="true">+IF(OFFSET('Water Data'!$G$27,0,10*ROW('Water Data'!G8))="","",OFFSET('Water Data'!$G$27,0,10*ROW('Water Data'!G8)))</f>
        <v/>
      </c>
      <c r="CC14" s="275" t="str">
        <f ca="true">+IF(OFFSET('Water Data'!$G$28,0,10*ROW('Water Data'!G8))="","",OFFSET('Water Data'!$G$28,0,10*ROW('Water Data'!G8)))</f>
        <v/>
      </c>
      <c r="CD14" s="275" t="str">
        <f ca="true">+IF(OFFSET('Water Data'!$G$29,0,10*ROW('Water Data'!G8))="","",OFFSET('Water Data'!$G$29,0,10*ROW('Water Data'!G8)))</f>
        <v/>
      </c>
      <c r="CE14" s="275" t="str">
        <f ca="true">+IF(OFFSET('Water Data'!$H$27,0,10*ROW('Water Data'!H8))="","",OFFSET('Water Data'!$H$27,0,10*ROW('Water Data'!H8)))</f>
        <v/>
      </c>
      <c r="CF14" s="275" t="str">
        <f ca="true">+IF(OFFSET('Water Data'!$H$28,0,10*ROW('Water Data'!H8))="","",OFFSET('Water Data'!$H$28,0,10*ROW('Water Data'!H8)))</f>
        <v>Yes</v>
      </c>
      <c r="CG14" s="275" t="str">
        <f ca="true">+IF(OFFSET('Water Data'!$H$29,0,10*ROW('Water Data'!H8))="","",OFFSET('Water Data'!$H$29,0,10*ROW('Water Data'!H8)))</f>
        <v/>
      </c>
      <c r="CH14" s="275" t="str">
        <f ca="true">+IF(OFFSET('Water Data'!$I$27,0,10*ROW('Water Data'!I8))="","",OFFSET('Water Data'!$I$27,0,10*ROW('Water Data'!I8)))</f>
        <v/>
      </c>
      <c r="CI14" s="275" t="str">
        <f ca="true">+IF(OFFSET('Water Data'!$I$28,0,10*ROW('Water Data'!I8))="","",OFFSET('Water Data'!$I$28,0,10*ROW('Water Data'!I8)))</f>
        <v>Yes</v>
      </c>
      <c r="CJ14" s="275" t="str">
        <f ca="true">+IF(OFFSET('Water Data'!$I$29,0,10*ROW('Water Data'!I8))="","",OFFSET('Water Data'!$I$29,0,10*ROW('Water Data'!I8)))</f>
        <v/>
      </c>
      <c r="CK14" s="275" t="str">
        <f ca="true">+IF(OFFSET('Sanitation Data'!$D$28,0,10*ROW('Sanitation Data'!D8))="","",OFFSET('Sanitation Data'!$D$28,0,10*ROW('Sanitation Data'!D8)))</f>
        <v>Yes</v>
      </c>
      <c r="CL14" s="275" t="str">
        <f ca="true">+IF(OFFSET('Sanitation Data'!$D$29,0,10*ROW('Sanitation Data'!D8))="","",OFFSET('Sanitation Data'!$D$29,0,10*ROW('Sanitation Data'!D8)))</f>
        <v/>
      </c>
      <c r="CM14" s="275" t="str">
        <f ca="true">+IF(OFFSET('Sanitation Data'!$D$30,0,10*ROW('Sanitation Data'!D8))="","",OFFSET('Sanitation Data'!$D$30,0,10*ROW('Sanitation Data'!D8)))</f>
        <v/>
      </c>
      <c r="CN14" s="275" t="str">
        <f ca="true">+IF(OFFSET('Sanitation Data'!$D$31,0,10*ROW('Sanitation Data'!D8))="","",OFFSET('Sanitation Data'!$D$31,0,10*ROW('Sanitation Data'!D8)))</f>
        <v/>
      </c>
      <c r="CO14" s="275" t="str">
        <f ca="true">+IF(OFFSET('Sanitation Data'!$D$32,0,10*ROW('Sanitation Data'!D8))="","",OFFSET('Sanitation Data'!$D$32,0,10*ROW('Sanitation Data'!D8)))</f>
        <v/>
      </c>
      <c r="CP14" s="275" t="str">
        <f ca="true">+IF(OFFSET('Sanitation Data'!$E$28,0,10*ROW('Sanitation Data'!E8))="","",OFFSET('Sanitation Data'!$E$28,0,10*ROW('Sanitation Data'!E8)))</f>
        <v/>
      </c>
      <c r="CQ14" s="275" t="str">
        <f ca="true">+IF(OFFSET('Sanitation Data'!$E$29,0,10*ROW('Sanitation Data'!E8))="","",OFFSET('Sanitation Data'!$E$29,0,10*ROW('Sanitation Data'!E8)))</f>
        <v/>
      </c>
      <c r="CR14" s="275" t="str">
        <f ca="true">+IF(OFFSET('Sanitation Data'!$E$30,0,10*ROW('Sanitation Data'!E8))="","",OFFSET('Sanitation Data'!$E$30,0,10*ROW('Sanitation Data'!E8)))</f>
        <v/>
      </c>
      <c r="CS14" s="275" t="str">
        <f ca="true">+IF(OFFSET('Sanitation Data'!$E$31,0,10*ROW('Sanitation Data'!E8))="","",OFFSET('Sanitation Data'!$E$31,0,10*ROW('Sanitation Data'!E8)))</f>
        <v/>
      </c>
      <c r="CT14" s="275" t="str">
        <f ca="true">+IF(OFFSET('Sanitation Data'!$E$32,0,10*ROW('Sanitation Data'!E8))="","",OFFSET('Sanitation Data'!$E$32,0,10*ROW('Sanitation Data'!E8)))</f>
        <v/>
      </c>
      <c r="CU14" s="275" t="str">
        <f ca="true">+IF(OFFSET('Sanitation Data'!$F$28,0,10*ROW('Sanitation Data'!F8))="","",OFFSET('Sanitation Data'!$F$28,0,10*ROW('Sanitation Data'!F8)))</f>
        <v/>
      </c>
      <c r="CV14" s="275" t="str">
        <f ca="true">+IF(OFFSET('Sanitation Data'!$F$29,0,10*ROW('Sanitation Data'!F8))="","",OFFSET('Sanitation Data'!$F$29,0,10*ROW('Sanitation Data'!F8)))</f>
        <v/>
      </c>
      <c r="CW14" s="275" t="str">
        <f ca="true">+IF(OFFSET('Sanitation Data'!$F$30,0,10*ROW('Sanitation Data'!F8))="","",OFFSET('Sanitation Data'!$F$30,0,10*ROW('Sanitation Data'!F8)))</f>
        <v/>
      </c>
      <c r="CX14" s="275" t="str">
        <f ca="true">+IF(OFFSET('Sanitation Data'!$F$31,0,10*ROW('Sanitation Data'!F8))="","",OFFSET('Sanitation Data'!$F$31,0,10*ROW('Sanitation Data'!F8)))</f>
        <v/>
      </c>
      <c r="CY14" s="275" t="str">
        <f ca="true">+IF(OFFSET('Sanitation Data'!$F$32,0,10*ROW('Sanitation Data'!F8))="","",OFFSET('Sanitation Data'!$F$32,0,10*ROW('Sanitation Data'!F8)))</f>
        <v/>
      </c>
      <c r="CZ14" s="275" t="str">
        <f ca="true">+IF(OFFSET('Sanitation Data'!$G$28,0,10*ROW('Sanitation Data'!G8))="","",OFFSET('Sanitation Data'!$G$28,0,10*ROW('Sanitation Data'!G8)))</f>
        <v/>
      </c>
      <c r="DA14" s="275" t="str">
        <f ca="true">+IF(OFFSET('Sanitation Data'!$G$29,0,10*ROW('Sanitation Data'!G8))="","",OFFSET('Sanitation Data'!$G$29,0,10*ROW('Sanitation Data'!G8)))</f>
        <v/>
      </c>
      <c r="DB14" s="275" t="str">
        <f ca="true">+IF(OFFSET('Sanitation Data'!$G$30,0,10*ROW('Sanitation Data'!G8))="","",OFFSET('Sanitation Data'!$G$30,0,10*ROW('Sanitation Data'!G8)))</f>
        <v/>
      </c>
      <c r="DC14" s="275" t="str">
        <f ca="true">+IF(OFFSET('Sanitation Data'!$G$31,0,10*ROW('Sanitation Data'!G8))="","",OFFSET('Sanitation Data'!$G$31,0,10*ROW('Sanitation Data'!G8)))</f>
        <v/>
      </c>
      <c r="DD14" s="275" t="str">
        <f ca="true">+IF(OFFSET('Sanitation Data'!$G$32,0,10*ROW('Sanitation Data'!G8))="","",OFFSET('Sanitation Data'!$G$32,0,10*ROW('Sanitation Data'!G8)))</f>
        <v/>
      </c>
      <c r="DE14" s="275" t="str">
        <f ca="true">+IF(OFFSET('Sanitation Data'!$H$28,0,10*ROW('Sanitation Data'!H8))="","",OFFSET('Sanitation Data'!$H$28,0,10*ROW('Sanitation Data'!H8)))</f>
        <v>Yes</v>
      </c>
      <c r="DF14" s="275" t="str">
        <f ca="true">+IF(OFFSET('Sanitation Data'!$H$29,0,10*ROW('Sanitation Data'!H8))="","",OFFSET('Sanitation Data'!$H$29,0,10*ROW('Sanitation Data'!H8)))</f>
        <v/>
      </c>
      <c r="DG14" s="275" t="str">
        <f ca="true">+IF(OFFSET('Sanitation Data'!$H$30,0,10*ROW('Sanitation Data'!H8))="","",OFFSET('Sanitation Data'!$H$30,0,10*ROW('Sanitation Data'!H8)))</f>
        <v/>
      </c>
      <c r="DH14" s="275" t="str">
        <f ca="true">+IF(OFFSET('Sanitation Data'!$H$31,0,10*ROW('Sanitation Data'!H8))="","",OFFSET('Sanitation Data'!$H$31,0,10*ROW('Sanitation Data'!H8)))</f>
        <v/>
      </c>
      <c r="DI14" s="275" t="str">
        <f ca="true">+IF(OFFSET('Sanitation Data'!$H$32,0,10*ROW('Sanitation Data'!H8))="","",OFFSET('Sanitation Data'!$H$32,0,10*ROW('Sanitation Data'!H8)))</f>
        <v/>
      </c>
      <c r="DJ14" s="275" t="str">
        <f ca="true">+IF(OFFSET('Sanitation Data'!$I$28,0,10*ROW('Sanitation Data'!I8))="","",OFFSET('Sanitation Data'!$I$28,0,10*ROW('Sanitation Data'!I8)))</f>
        <v>Yes</v>
      </c>
      <c r="DK14" s="275" t="str">
        <f ca="true">+IF(OFFSET('Sanitation Data'!$I$29,0,10*ROW('Sanitation Data'!I8))="","",OFFSET('Sanitation Data'!$I$29,0,10*ROW('Sanitation Data'!I8)))</f>
        <v/>
      </c>
      <c r="DL14" s="275" t="str">
        <f ca="true">+IF(OFFSET('Sanitation Data'!$I$30,0,10*ROW('Sanitation Data'!I8))="","",OFFSET('Sanitation Data'!$I$30,0,10*ROW('Sanitation Data'!I8)))</f>
        <v/>
      </c>
      <c r="DM14" s="275" t="str">
        <f ca="true">+IF(OFFSET('Sanitation Data'!$I$31,0,10*ROW('Sanitation Data'!I8))="","",OFFSET('Sanitation Data'!$I$31,0,10*ROW('Sanitation Data'!I8)))</f>
        <v/>
      </c>
      <c r="DN14" s="275" t="str">
        <f ca="true">+IF(OFFSET('Sanitation Data'!$I$32,0,10*ROW('Sanitation Data'!I8))="","",OFFSET('Sanitation Data'!$I$32,0,10*ROW('Sanitation Data'!I8)))</f>
        <v/>
      </c>
      <c r="DO14" s="275" t="str">
        <f ca="true">+IF(OFFSET('Hygiene Data'!$D$11,0,10*ROW('Hygiene Data'!D8))="","",OFFSET('Hygiene Data'!$D$11,0,10*ROW('Hygiene Data'!D8)))</f>
        <v>Yes</v>
      </c>
      <c r="DP14" s="275" t="str">
        <f ca="true">+IF(OFFSET('Hygiene Data'!$D$12,0,10*ROW('Hygiene Data'!D8))="","",OFFSET('Hygiene Data'!$D$12,0,10*ROW('Hygiene Data'!D8)))</f>
        <v/>
      </c>
      <c r="DQ14" s="275" t="str">
        <f ca="true">+IF(OFFSET('Hygiene Data'!$D$13,0,10*ROW('Hygiene Data'!D8))="","",OFFSET('Hygiene Data'!$D$13,0,10*ROW('Hygiene Data'!D8)))</f>
        <v/>
      </c>
      <c r="DR14" s="275" t="str">
        <f ca="true">+IF(OFFSET('Hygiene Data'!$E$11,0,10*ROW('Hygiene Data'!E8))="","",OFFSET('Hygiene Data'!$E$11,0,10*ROW('Hygiene Data'!E8)))</f>
        <v/>
      </c>
      <c r="DS14" s="275" t="str">
        <f ca="true">+IF(OFFSET('Hygiene Data'!$E$12,0,10*ROW('Hygiene Data'!E8))="","",OFFSET('Hygiene Data'!$E$12,0,10*ROW('Hygiene Data'!E8)))</f>
        <v/>
      </c>
      <c r="DT14" s="275" t="str">
        <f ca="true">+IF(OFFSET('Hygiene Data'!$E$13,0,10*ROW('Hygiene Data'!E8))="","",OFFSET('Hygiene Data'!$E$13,0,10*ROW('Hygiene Data'!E8)))</f>
        <v/>
      </c>
      <c r="DU14" s="275" t="str">
        <f ca="true">+IF(OFFSET('Hygiene Data'!$F$11,0,10*ROW('Hygiene Data'!F8))="","",OFFSET('Hygiene Data'!$F$11,0,10*ROW('Hygiene Data'!F8)))</f>
        <v/>
      </c>
      <c r="DV14" s="275" t="str">
        <f ca="true">+IF(OFFSET('Hygiene Data'!$F$12,0,10*ROW('Hygiene Data'!F8))="","",OFFSET('Hygiene Data'!$F$12,0,10*ROW('Hygiene Data'!F8)))</f>
        <v/>
      </c>
      <c r="DW14" s="275" t="str">
        <f ca="true">+IF(OFFSET('Hygiene Data'!$F$13,0,10*ROW('Hygiene Data'!F8))="","",OFFSET('Hygiene Data'!$F$13,0,10*ROW('Hygiene Data'!F8)))</f>
        <v/>
      </c>
      <c r="DX14" s="275" t="str">
        <f ca="true">+IF(OFFSET('Hygiene Data'!$G$11,0,10*ROW('Hygiene Data'!G8))="","",OFFSET('Hygiene Data'!$G$11,0,10*ROW('Hygiene Data'!G8)))</f>
        <v/>
      </c>
      <c r="DY14" s="275" t="str">
        <f ca="true">+IF(OFFSET('Hygiene Data'!$G$12,0,10*ROW('Hygiene Data'!G8))="","",OFFSET('Hygiene Data'!$G$12,0,10*ROW('Hygiene Data'!G8)))</f>
        <v/>
      </c>
      <c r="DZ14" s="275" t="str">
        <f ca="true">+IF(OFFSET('Hygiene Data'!$G$13,0,10*ROW('Hygiene Data'!G8))="","",OFFSET('Hygiene Data'!$G$13,0,10*ROW('Hygiene Data'!G8)))</f>
        <v/>
      </c>
      <c r="EA14" s="275" t="str">
        <f ca="true">+IF(OFFSET('Hygiene Data'!$H$11,0,10*ROW('Hygiene Data'!H8))="","",OFFSET('Hygiene Data'!$H$11,0,10*ROW('Hygiene Data'!H8)))</f>
        <v>Yes</v>
      </c>
      <c r="EB14" s="275" t="str">
        <f ca="true">+IF(OFFSET('Hygiene Data'!$H$12,0,10*ROW('Hygiene Data'!H8))="","",OFFSET('Hygiene Data'!$H$12,0,10*ROW('Hygiene Data'!H8)))</f>
        <v/>
      </c>
      <c r="EC14" s="275" t="str">
        <f ca="true">+IF(OFFSET('Hygiene Data'!$H$13,0,10*ROW('Hygiene Data'!H8))="","",OFFSET('Hygiene Data'!$H$13,0,10*ROW('Hygiene Data'!H8)))</f>
        <v/>
      </c>
      <c r="ED14" s="275" t="str">
        <f ca="true">+IF(OFFSET('Hygiene Data'!$I$11,0,10*ROW('Hygiene Data'!I8))="","",OFFSET('Hygiene Data'!$I$11,0,10*ROW('Hygiene Data'!I8)))</f>
        <v>Yes</v>
      </c>
      <c r="EE14" s="275" t="str">
        <f ca="true">+IF(OFFSET('Hygiene Data'!$I$12,0,10*ROW('Hygiene Data'!I8))="","",OFFSET('Hygiene Data'!$I$12,0,10*ROW('Hygiene Data'!I8)))</f>
        <v/>
      </c>
      <c r="EF14" s="27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CHN_2022_UIS</v>
      </c>
      <c r="B15" s="36" t="str">
        <f ca="true">+IF(OFFSET('Water Data'!$C$2,0,10*ROW('Water Data'!F9))="","",OFFSET('Water Data'!$C$2,0,10*ROW('Water Data'!F9)))</f>
        <v>Other</v>
      </c>
      <c r="C15" s="331">
        <f t="shared" ca="true" si="0"/>
        <v>2022</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99.425260628301601</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99.32</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99.5346132300362</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99.307085033109104</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99.29</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99.324834241444094</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99.305069960958662</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99.19</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99.424613230036201</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5"/>
      <c r="BS15" s="275" t="str">
        <f ca="true">+IF(OFFSET('Water Data'!$D$27,0,10*ROW('Water Data'!D9))="","",OFFSET('Water Data'!$D$27,0,10*ROW('Water Data'!D9)))</f>
        <v/>
      </c>
      <c r="BT15" s="275" t="str">
        <f ca="true">+IF(OFFSET('Water Data'!$D$28,0,10*ROW('Water Data'!D9))="","",OFFSET('Water Data'!$D$28,0,10*ROW('Water Data'!D9)))</f>
        <v>Yes</v>
      </c>
      <c r="BU15" s="275" t="str">
        <f ca="true">+IF(OFFSET('Water Data'!$D$29,0,10*ROW('Water Data'!D9))="","",OFFSET('Water Data'!$D$29,0,10*ROW('Water Data'!D9)))</f>
        <v/>
      </c>
      <c r="BV15" s="275" t="str">
        <f ca="true">+IF(OFFSET('Water Data'!$E$27,0,10*ROW('Water Data'!E9))="","",OFFSET('Water Data'!$E$27,0,10*ROW('Water Data'!E9)))</f>
        <v/>
      </c>
      <c r="BW15" s="275" t="str">
        <f ca="true">+IF(OFFSET('Water Data'!$E$28,0,10*ROW('Water Data'!E9))="","",OFFSET('Water Data'!$E$28,0,10*ROW('Water Data'!E9)))</f>
        <v/>
      </c>
      <c r="BX15" s="275" t="str">
        <f ca="true">+IF(OFFSET('Water Data'!$E$29,0,10*ROW('Water Data'!E9))="","",OFFSET('Water Data'!$E$29,0,10*ROW('Water Data'!E9)))</f>
        <v/>
      </c>
      <c r="BY15" s="275" t="str">
        <f ca="true">+IF(OFFSET('Water Data'!$F$27,0,10*ROW('Water Data'!F9))="","",OFFSET('Water Data'!$F$27,0,10*ROW('Water Data'!F9)))</f>
        <v/>
      </c>
      <c r="BZ15" s="275" t="str">
        <f ca="true">+IF(OFFSET('Water Data'!$F$28,0,10*ROW('Water Data'!F9))="","",OFFSET('Water Data'!$F$28,0,10*ROW('Water Data'!F9)))</f>
        <v/>
      </c>
      <c r="CA15" s="275" t="str">
        <f ca="true">+IF(OFFSET('Water Data'!$F$29,0,10*ROW('Water Data'!F9))="","",OFFSET('Water Data'!$F$29,0,10*ROW('Water Data'!F9)))</f>
        <v/>
      </c>
      <c r="CB15" s="275" t="str">
        <f ca="true">+IF(OFFSET('Water Data'!$G$27,0,10*ROW('Water Data'!G9))="","",OFFSET('Water Data'!$G$27,0,10*ROW('Water Data'!G9)))</f>
        <v/>
      </c>
      <c r="CC15" s="275" t="str">
        <f ca="true">+IF(OFFSET('Water Data'!$G$28,0,10*ROW('Water Data'!G9))="","",OFFSET('Water Data'!$G$28,0,10*ROW('Water Data'!G9)))</f>
        <v/>
      </c>
      <c r="CD15" s="275" t="str">
        <f ca="true">+IF(OFFSET('Water Data'!$G$29,0,10*ROW('Water Data'!G9))="","",OFFSET('Water Data'!$G$29,0,10*ROW('Water Data'!G9)))</f>
        <v/>
      </c>
      <c r="CE15" s="275" t="str">
        <f ca="true">+IF(OFFSET('Water Data'!$H$27,0,10*ROW('Water Data'!H9))="","",OFFSET('Water Data'!$H$27,0,10*ROW('Water Data'!H9)))</f>
        <v/>
      </c>
      <c r="CF15" s="275" t="str">
        <f ca="true">+IF(OFFSET('Water Data'!$H$28,0,10*ROW('Water Data'!H9))="","",OFFSET('Water Data'!$H$28,0,10*ROW('Water Data'!H9)))</f>
        <v>Yes</v>
      </c>
      <c r="CG15" s="275" t="str">
        <f ca="true">+IF(OFFSET('Water Data'!$H$29,0,10*ROW('Water Data'!H9))="","",OFFSET('Water Data'!$H$29,0,10*ROW('Water Data'!H9)))</f>
        <v/>
      </c>
      <c r="CH15" s="275" t="str">
        <f ca="true">+IF(OFFSET('Water Data'!$I$27,0,10*ROW('Water Data'!I9))="","",OFFSET('Water Data'!$I$27,0,10*ROW('Water Data'!I9)))</f>
        <v/>
      </c>
      <c r="CI15" s="275" t="str">
        <f ca="true">+IF(OFFSET('Water Data'!$I$28,0,10*ROW('Water Data'!I9))="","",OFFSET('Water Data'!$I$28,0,10*ROW('Water Data'!I9)))</f>
        <v>Yes</v>
      </c>
      <c r="CJ15" s="275" t="str">
        <f ca="true">+IF(OFFSET('Water Data'!$I$29,0,10*ROW('Water Data'!I9))="","",OFFSET('Water Data'!$I$29,0,10*ROW('Water Data'!I9)))</f>
        <v/>
      </c>
      <c r="CK15" s="275" t="str">
        <f ca="true">+IF(OFFSET('Sanitation Data'!$D$28,0,10*ROW('Sanitation Data'!D9))="","",OFFSET('Sanitation Data'!$D$28,0,10*ROW('Sanitation Data'!D9)))</f>
        <v>Yes</v>
      </c>
      <c r="CL15" s="275" t="str">
        <f ca="true">+IF(OFFSET('Sanitation Data'!$D$29,0,10*ROW('Sanitation Data'!D9))="","",OFFSET('Sanitation Data'!$D$29,0,10*ROW('Sanitation Data'!D9)))</f>
        <v/>
      </c>
      <c r="CM15" s="275" t="str">
        <f ca="true">+IF(OFFSET('Sanitation Data'!$D$30,0,10*ROW('Sanitation Data'!D9))="","",OFFSET('Sanitation Data'!$D$30,0,10*ROW('Sanitation Data'!D9)))</f>
        <v/>
      </c>
      <c r="CN15" s="275" t="str">
        <f ca="true">+IF(OFFSET('Sanitation Data'!$D$31,0,10*ROW('Sanitation Data'!D9))="","",OFFSET('Sanitation Data'!$D$31,0,10*ROW('Sanitation Data'!D9)))</f>
        <v/>
      </c>
      <c r="CO15" s="275" t="str">
        <f ca="true">+IF(OFFSET('Sanitation Data'!$D$32,0,10*ROW('Sanitation Data'!D9))="","",OFFSET('Sanitation Data'!$D$32,0,10*ROW('Sanitation Data'!D9)))</f>
        <v/>
      </c>
      <c r="CP15" s="275" t="str">
        <f ca="true">+IF(OFFSET('Sanitation Data'!$E$28,0,10*ROW('Sanitation Data'!E9))="","",OFFSET('Sanitation Data'!$E$28,0,10*ROW('Sanitation Data'!E9)))</f>
        <v/>
      </c>
      <c r="CQ15" s="275" t="str">
        <f ca="true">+IF(OFFSET('Sanitation Data'!$E$29,0,10*ROW('Sanitation Data'!E9))="","",OFFSET('Sanitation Data'!$E$29,0,10*ROW('Sanitation Data'!E9)))</f>
        <v/>
      </c>
      <c r="CR15" s="275" t="str">
        <f ca="true">+IF(OFFSET('Sanitation Data'!$E$30,0,10*ROW('Sanitation Data'!E9))="","",OFFSET('Sanitation Data'!$E$30,0,10*ROW('Sanitation Data'!E9)))</f>
        <v/>
      </c>
      <c r="CS15" s="275" t="str">
        <f ca="true">+IF(OFFSET('Sanitation Data'!$E$31,0,10*ROW('Sanitation Data'!E9))="","",OFFSET('Sanitation Data'!$E$31,0,10*ROW('Sanitation Data'!E9)))</f>
        <v/>
      </c>
      <c r="CT15" s="275" t="str">
        <f ca="true">+IF(OFFSET('Sanitation Data'!$E$32,0,10*ROW('Sanitation Data'!E9))="","",OFFSET('Sanitation Data'!$E$32,0,10*ROW('Sanitation Data'!E9)))</f>
        <v/>
      </c>
      <c r="CU15" s="275" t="str">
        <f ca="true">+IF(OFFSET('Sanitation Data'!$F$28,0,10*ROW('Sanitation Data'!F9))="","",OFFSET('Sanitation Data'!$F$28,0,10*ROW('Sanitation Data'!F9)))</f>
        <v/>
      </c>
      <c r="CV15" s="275" t="str">
        <f ca="true">+IF(OFFSET('Sanitation Data'!$F$29,0,10*ROW('Sanitation Data'!F9))="","",OFFSET('Sanitation Data'!$F$29,0,10*ROW('Sanitation Data'!F9)))</f>
        <v/>
      </c>
      <c r="CW15" s="275" t="str">
        <f ca="true">+IF(OFFSET('Sanitation Data'!$F$30,0,10*ROW('Sanitation Data'!F9))="","",OFFSET('Sanitation Data'!$F$30,0,10*ROW('Sanitation Data'!F9)))</f>
        <v/>
      </c>
      <c r="CX15" s="275" t="str">
        <f ca="true">+IF(OFFSET('Sanitation Data'!$F$31,0,10*ROW('Sanitation Data'!F9))="","",OFFSET('Sanitation Data'!$F$31,0,10*ROW('Sanitation Data'!F9)))</f>
        <v/>
      </c>
      <c r="CY15" s="275" t="str">
        <f ca="true">+IF(OFFSET('Sanitation Data'!$F$32,0,10*ROW('Sanitation Data'!F9))="","",OFFSET('Sanitation Data'!$F$32,0,10*ROW('Sanitation Data'!F9)))</f>
        <v/>
      </c>
      <c r="CZ15" s="275" t="str">
        <f ca="true">+IF(OFFSET('Sanitation Data'!$G$28,0,10*ROW('Sanitation Data'!G9))="","",OFFSET('Sanitation Data'!$G$28,0,10*ROW('Sanitation Data'!G9)))</f>
        <v/>
      </c>
      <c r="DA15" s="275" t="str">
        <f ca="true">+IF(OFFSET('Sanitation Data'!$G$29,0,10*ROW('Sanitation Data'!G9))="","",OFFSET('Sanitation Data'!$G$29,0,10*ROW('Sanitation Data'!G9)))</f>
        <v/>
      </c>
      <c r="DB15" s="275" t="str">
        <f ca="true">+IF(OFFSET('Sanitation Data'!$G$30,0,10*ROW('Sanitation Data'!G9))="","",OFFSET('Sanitation Data'!$G$30,0,10*ROW('Sanitation Data'!G9)))</f>
        <v/>
      </c>
      <c r="DC15" s="275" t="str">
        <f ca="true">+IF(OFFSET('Sanitation Data'!$G$31,0,10*ROW('Sanitation Data'!G9))="","",OFFSET('Sanitation Data'!$G$31,0,10*ROW('Sanitation Data'!G9)))</f>
        <v/>
      </c>
      <c r="DD15" s="275" t="str">
        <f ca="true">+IF(OFFSET('Sanitation Data'!$G$32,0,10*ROW('Sanitation Data'!G9))="","",OFFSET('Sanitation Data'!$G$32,0,10*ROW('Sanitation Data'!G9)))</f>
        <v/>
      </c>
      <c r="DE15" s="275" t="str">
        <f ca="true">+IF(OFFSET('Sanitation Data'!$H$28,0,10*ROW('Sanitation Data'!H9))="","",OFFSET('Sanitation Data'!$H$28,0,10*ROW('Sanitation Data'!H9)))</f>
        <v>Yes</v>
      </c>
      <c r="DF15" s="275" t="str">
        <f ca="true">+IF(OFFSET('Sanitation Data'!$H$29,0,10*ROW('Sanitation Data'!H9))="","",OFFSET('Sanitation Data'!$H$29,0,10*ROW('Sanitation Data'!H9)))</f>
        <v/>
      </c>
      <c r="DG15" s="275" t="str">
        <f ca="true">+IF(OFFSET('Sanitation Data'!$H$30,0,10*ROW('Sanitation Data'!H9))="","",OFFSET('Sanitation Data'!$H$30,0,10*ROW('Sanitation Data'!H9)))</f>
        <v/>
      </c>
      <c r="DH15" s="275" t="str">
        <f ca="true">+IF(OFFSET('Sanitation Data'!$H$31,0,10*ROW('Sanitation Data'!H9))="","",OFFSET('Sanitation Data'!$H$31,0,10*ROW('Sanitation Data'!H9)))</f>
        <v/>
      </c>
      <c r="DI15" s="275" t="str">
        <f ca="true">+IF(OFFSET('Sanitation Data'!$H$32,0,10*ROW('Sanitation Data'!H9))="","",OFFSET('Sanitation Data'!$H$32,0,10*ROW('Sanitation Data'!H9)))</f>
        <v/>
      </c>
      <c r="DJ15" s="275" t="str">
        <f ca="true">+IF(OFFSET('Sanitation Data'!$I$28,0,10*ROW('Sanitation Data'!I9))="","",OFFSET('Sanitation Data'!$I$28,0,10*ROW('Sanitation Data'!I9)))</f>
        <v>Yes</v>
      </c>
      <c r="DK15" s="275" t="str">
        <f ca="true">+IF(OFFSET('Sanitation Data'!$I$29,0,10*ROW('Sanitation Data'!I9))="","",OFFSET('Sanitation Data'!$I$29,0,10*ROW('Sanitation Data'!I9)))</f>
        <v/>
      </c>
      <c r="DL15" s="275" t="str">
        <f ca="true">+IF(OFFSET('Sanitation Data'!$I$30,0,10*ROW('Sanitation Data'!I9))="","",OFFSET('Sanitation Data'!$I$30,0,10*ROW('Sanitation Data'!I9)))</f>
        <v/>
      </c>
      <c r="DM15" s="275" t="str">
        <f ca="true">+IF(OFFSET('Sanitation Data'!$I$31,0,10*ROW('Sanitation Data'!I9))="","",OFFSET('Sanitation Data'!$I$31,0,10*ROW('Sanitation Data'!I9)))</f>
        <v/>
      </c>
      <c r="DN15" s="275" t="str">
        <f ca="true">+IF(OFFSET('Sanitation Data'!$I$32,0,10*ROW('Sanitation Data'!I9))="","",OFFSET('Sanitation Data'!$I$32,0,10*ROW('Sanitation Data'!I9)))</f>
        <v/>
      </c>
      <c r="DO15" s="275" t="str">
        <f ca="true">+IF(OFFSET('Hygiene Data'!$D$11,0,10*ROW('Hygiene Data'!D9))="","",OFFSET('Hygiene Data'!$D$11,0,10*ROW('Hygiene Data'!D9)))</f>
        <v>Yes</v>
      </c>
      <c r="DP15" s="275" t="str">
        <f ca="true">+IF(OFFSET('Hygiene Data'!$D$12,0,10*ROW('Hygiene Data'!D9))="","",OFFSET('Hygiene Data'!$D$12,0,10*ROW('Hygiene Data'!D9)))</f>
        <v/>
      </c>
      <c r="DQ15" s="275" t="str">
        <f ca="true">+IF(OFFSET('Hygiene Data'!$D$13,0,10*ROW('Hygiene Data'!D9))="","",OFFSET('Hygiene Data'!$D$13,0,10*ROW('Hygiene Data'!D9)))</f>
        <v/>
      </c>
      <c r="DR15" s="275" t="str">
        <f ca="true">+IF(OFFSET('Hygiene Data'!$E$11,0,10*ROW('Hygiene Data'!E9))="","",OFFSET('Hygiene Data'!$E$11,0,10*ROW('Hygiene Data'!E9)))</f>
        <v/>
      </c>
      <c r="DS15" s="275" t="str">
        <f ca="true">+IF(OFFSET('Hygiene Data'!$E$12,0,10*ROW('Hygiene Data'!E9))="","",OFFSET('Hygiene Data'!$E$12,0,10*ROW('Hygiene Data'!E9)))</f>
        <v/>
      </c>
      <c r="DT15" s="275" t="str">
        <f ca="true">+IF(OFFSET('Hygiene Data'!$E$13,0,10*ROW('Hygiene Data'!E9))="","",OFFSET('Hygiene Data'!$E$13,0,10*ROW('Hygiene Data'!E9)))</f>
        <v/>
      </c>
      <c r="DU15" s="275" t="str">
        <f ca="true">+IF(OFFSET('Hygiene Data'!$F$11,0,10*ROW('Hygiene Data'!F9))="","",OFFSET('Hygiene Data'!$F$11,0,10*ROW('Hygiene Data'!F9)))</f>
        <v/>
      </c>
      <c r="DV15" s="275" t="str">
        <f ca="true">+IF(OFFSET('Hygiene Data'!$F$12,0,10*ROW('Hygiene Data'!F9))="","",OFFSET('Hygiene Data'!$F$12,0,10*ROW('Hygiene Data'!F9)))</f>
        <v/>
      </c>
      <c r="DW15" s="275" t="str">
        <f ca="true">+IF(OFFSET('Hygiene Data'!$F$13,0,10*ROW('Hygiene Data'!F9))="","",OFFSET('Hygiene Data'!$F$13,0,10*ROW('Hygiene Data'!F9)))</f>
        <v/>
      </c>
      <c r="DX15" s="275" t="str">
        <f ca="true">+IF(OFFSET('Hygiene Data'!$G$11,0,10*ROW('Hygiene Data'!G9))="","",OFFSET('Hygiene Data'!$G$11,0,10*ROW('Hygiene Data'!G9)))</f>
        <v/>
      </c>
      <c r="DY15" s="275" t="str">
        <f ca="true">+IF(OFFSET('Hygiene Data'!$G$12,0,10*ROW('Hygiene Data'!G9))="","",OFFSET('Hygiene Data'!$G$12,0,10*ROW('Hygiene Data'!G9)))</f>
        <v/>
      </c>
      <c r="DZ15" s="275" t="str">
        <f ca="true">+IF(OFFSET('Hygiene Data'!$G$13,0,10*ROW('Hygiene Data'!G9))="","",OFFSET('Hygiene Data'!$G$13,0,10*ROW('Hygiene Data'!G9)))</f>
        <v/>
      </c>
      <c r="EA15" s="275" t="str">
        <f ca="true">+IF(OFFSET('Hygiene Data'!$H$11,0,10*ROW('Hygiene Data'!H9))="","",OFFSET('Hygiene Data'!$H$11,0,10*ROW('Hygiene Data'!H9)))</f>
        <v>Yes</v>
      </c>
      <c r="EB15" s="275" t="str">
        <f ca="true">+IF(OFFSET('Hygiene Data'!$H$12,0,10*ROW('Hygiene Data'!H9))="","",OFFSET('Hygiene Data'!$H$12,0,10*ROW('Hygiene Data'!H9)))</f>
        <v/>
      </c>
      <c r="EC15" s="275" t="str">
        <f ca="true">+IF(OFFSET('Hygiene Data'!$H$13,0,10*ROW('Hygiene Data'!H9))="","",OFFSET('Hygiene Data'!$H$13,0,10*ROW('Hygiene Data'!H9)))</f>
        <v/>
      </c>
      <c r="ED15" s="275" t="str">
        <f ca="true">+IF(OFFSET('Hygiene Data'!$I$11,0,10*ROW('Hygiene Data'!I9))="","",OFFSET('Hygiene Data'!$I$11,0,10*ROW('Hygiene Data'!I9)))</f>
        <v>Yes</v>
      </c>
      <c r="EE15" s="275" t="str">
        <f ca="true">+IF(OFFSET('Hygiene Data'!$I$12,0,10*ROW('Hygiene Data'!I9))="","",OFFSET('Hygiene Data'!$I$12,0,10*ROW('Hygiene Data'!I9)))</f>
        <v/>
      </c>
      <c r="EF15" s="275"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1"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5"/>
      <c r="BS16" s="275" t="str">
        <f ca="true">+IF(OFFSET('Water Data'!$D$27,0,10*ROW('Water Data'!D10))="","",OFFSET('Water Data'!$D$27,0,10*ROW('Water Data'!D10)))</f>
        <v/>
      </c>
      <c r="BT16" s="275" t="str">
        <f ca="true">+IF(OFFSET('Water Data'!$D$28,0,10*ROW('Water Data'!D10))="","",OFFSET('Water Data'!$D$28,0,10*ROW('Water Data'!D10)))</f>
        <v/>
      </c>
      <c r="BU16" s="275" t="str">
        <f ca="true">+IF(OFFSET('Water Data'!$D$29,0,10*ROW('Water Data'!D10))="","",OFFSET('Water Data'!$D$29,0,10*ROW('Water Data'!D10)))</f>
        <v/>
      </c>
      <c r="BV16" s="275" t="str">
        <f ca="true">+IF(OFFSET('Water Data'!$E$27,0,10*ROW('Water Data'!E10))="","",OFFSET('Water Data'!$E$27,0,10*ROW('Water Data'!E10)))</f>
        <v/>
      </c>
      <c r="BW16" s="275" t="str">
        <f ca="true">+IF(OFFSET('Water Data'!$E$28,0,10*ROW('Water Data'!E10))="","",OFFSET('Water Data'!$E$28,0,10*ROW('Water Data'!E10)))</f>
        <v/>
      </c>
      <c r="BX16" s="275" t="str">
        <f ca="true">+IF(OFFSET('Water Data'!$E$29,0,10*ROW('Water Data'!E10))="","",OFFSET('Water Data'!$E$29,0,10*ROW('Water Data'!E10)))</f>
        <v/>
      </c>
      <c r="BY16" s="275" t="str">
        <f ca="true">+IF(OFFSET('Water Data'!$F$27,0,10*ROW('Water Data'!F10))="","",OFFSET('Water Data'!$F$27,0,10*ROW('Water Data'!F10)))</f>
        <v/>
      </c>
      <c r="BZ16" s="275" t="str">
        <f ca="true">+IF(OFFSET('Water Data'!$F$28,0,10*ROW('Water Data'!F10))="","",OFFSET('Water Data'!$F$28,0,10*ROW('Water Data'!F10)))</f>
        <v/>
      </c>
      <c r="CA16" s="275" t="str">
        <f ca="true">+IF(OFFSET('Water Data'!$F$29,0,10*ROW('Water Data'!F10))="","",OFFSET('Water Data'!$F$29,0,10*ROW('Water Data'!F10)))</f>
        <v/>
      </c>
      <c r="CB16" s="275" t="str">
        <f ca="true">+IF(OFFSET('Water Data'!$G$27,0,10*ROW('Water Data'!G10))="","",OFFSET('Water Data'!$G$27,0,10*ROW('Water Data'!G10)))</f>
        <v/>
      </c>
      <c r="CC16" s="275" t="str">
        <f ca="true">+IF(OFFSET('Water Data'!$G$28,0,10*ROW('Water Data'!G10))="","",OFFSET('Water Data'!$G$28,0,10*ROW('Water Data'!G10)))</f>
        <v/>
      </c>
      <c r="CD16" s="275" t="str">
        <f ca="true">+IF(OFFSET('Water Data'!$G$29,0,10*ROW('Water Data'!G10))="","",OFFSET('Water Data'!$G$29,0,10*ROW('Water Data'!G10)))</f>
        <v/>
      </c>
      <c r="CE16" s="275" t="str">
        <f ca="true">+IF(OFFSET('Water Data'!$H$27,0,10*ROW('Water Data'!H10))="","",OFFSET('Water Data'!$H$27,0,10*ROW('Water Data'!H10)))</f>
        <v/>
      </c>
      <c r="CF16" s="275" t="str">
        <f ca="true">+IF(OFFSET('Water Data'!$H$28,0,10*ROW('Water Data'!H10))="","",OFFSET('Water Data'!$H$28,0,10*ROW('Water Data'!H10)))</f>
        <v/>
      </c>
      <c r="CG16" s="275" t="str">
        <f ca="true">+IF(OFFSET('Water Data'!$H$29,0,10*ROW('Water Data'!H10))="","",OFFSET('Water Data'!$H$29,0,10*ROW('Water Data'!H10)))</f>
        <v/>
      </c>
      <c r="CH16" s="275" t="str">
        <f ca="true">+IF(OFFSET('Water Data'!$I$27,0,10*ROW('Water Data'!I10))="","",OFFSET('Water Data'!$I$27,0,10*ROW('Water Data'!I10)))</f>
        <v/>
      </c>
      <c r="CI16" s="275" t="str">
        <f ca="true">+IF(OFFSET('Water Data'!$I$28,0,10*ROW('Water Data'!I10))="","",OFFSET('Water Data'!$I$28,0,10*ROW('Water Data'!I10)))</f>
        <v/>
      </c>
      <c r="CJ16" s="275" t="str">
        <f ca="true">+IF(OFFSET('Water Data'!$I$29,0,10*ROW('Water Data'!I10))="","",OFFSET('Water Data'!$I$29,0,10*ROW('Water Data'!I10)))</f>
        <v/>
      </c>
      <c r="CK16" s="275" t="str">
        <f ca="true">+IF(OFFSET('Sanitation Data'!$D$28,0,10*ROW('Sanitation Data'!D10))="","",OFFSET('Sanitation Data'!$D$28,0,10*ROW('Sanitation Data'!D10)))</f>
        <v/>
      </c>
      <c r="CL16" s="275" t="str">
        <f ca="true">+IF(OFFSET('Sanitation Data'!$D$29,0,10*ROW('Sanitation Data'!D10))="","",OFFSET('Sanitation Data'!$D$29,0,10*ROW('Sanitation Data'!D10)))</f>
        <v/>
      </c>
      <c r="CM16" s="275" t="str">
        <f ca="true">+IF(OFFSET('Sanitation Data'!$D$30,0,10*ROW('Sanitation Data'!D10))="","",OFFSET('Sanitation Data'!$D$30,0,10*ROW('Sanitation Data'!D10)))</f>
        <v/>
      </c>
      <c r="CN16" s="275" t="str">
        <f ca="true">+IF(OFFSET('Sanitation Data'!$D$31,0,10*ROW('Sanitation Data'!D10))="","",OFFSET('Sanitation Data'!$D$31,0,10*ROW('Sanitation Data'!D10)))</f>
        <v/>
      </c>
      <c r="CO16" s="275" t="str">
        <f ca="true">+IF(OFFSET('Sanitation Data'!$D$32,0,10*ROW('Sanitation Data'!D10))="","",OFFSET('Sanitation Data'!$D$32,0,10*ROW('Sanitation Data'!D10)))</f>
        <v/>
      </c>
      <c r="CP16" s="275" t="str">
        <f ca="true">+IF(OFFSET('Sanitation Data'!$E$28,0,10*ROW('Sanitation Data'!E10))="","",OFFSET('Sanitation Data'!$E$28,0,10*ROW('Sanitation Data'!E10)))</f>
        <v/>
      </c>
      <c r="CQ16" s="275" t="str">
        <f ca="true">+IF(OFFSET('Sanitation Data'!$E$29,0,10*ROW('Sanitation Data'!E10))="","",OFFSET('Sanitation Data'!$E$29,0,10*ROW('Sanitation Data'!E10)))</f>
        <v/>
      </c>
      <c r="CR16" s="275" t="str">
        <f ca="true">+IF(OFFSET('Sanitation Data'!$E$30,0,10*ROW('Sanitation Data'!E10))="","",OFFSET('Sanitation Data'!$E$30,0,10*ROW('Sanitation Data'!E10)))</f>
        <v/>
      </c>
      <c r="CS16" s="275" t="str">
        <f ca="true">+IF(OFFSET('Sanitation Data'!$E$31,0,10*ROW('Sanitation Data'!E10))="","",OFFSET('Sanitation Data'!$E$31,0,10*ROW('Sanitation Data'!E10)))</f>
        <v/>
      </c>
      <c r="CT16" s="275" t="str">
        <f ca="true">+IF(OFFSET('Sanitation Data'!$E$32,0,10*ROW('Sanitation Data'!E10))="","",OFFSET('Sanitation Data'!$E$32,0,10*ROW('Sanitation Data'!E10)))</f>
        <v/>
      </c>
      <c r="CU16" s="275" t="str">
        <f ca="true">+IF(OFFSET('Sanitation Data'!$F$28,0,10*ROW('Sanitation Data'!F10))="","",OFFSET('Sanitation Data'!$F$28,0,10*ROW('Sanitation Data'!F10)))</f>
        <v/>
      </c>
      <c r="CV16" s="275" t="str">
        <f ca="true">+IF(OFFSET('Sanitation Data'!$F$29,0,10*ROW('Sanitation Data'!F10))="","",OFFSET('Sanitation Data'!$F$29,0,10*ROW('Sanitation Data'!F10)))</f>
        <v/>
      </c>
      <c r="CW16" s="275" t="str">
        <f ca="true">+IF(OFFSET('Sanitation Data'!$F$30,0,10*ROW('Sanitation Data'!F10))="","",OFFSET('Sanitation Data'!$F$30,0,10*ROW('Sanitation Data'!F10)))</f>
        <v/>
      </c>
      <c r="CX16" s="275" t="str">
        <f ca="true">+IF(OFFSET('Sanitation Data'!$F$31,0,10*ROW('Sanitation Data'!F10))="","",OFFSET('Sanitation Data'!$F$31,0,10*ROW('Sanitation Data'!F10)))</f>
        <v/>
      </c>
      <c r="CY16" s="275" t="str">
        <f ca="true">+IF(OFFSET('Sanitation Data'!$F$32,0,10*ROW('Sanitation Data'!F10))="","",OFFSET('Sanitation Data'!$F$32,0,10*ROW('Sanitation Data'!F10)))</f>
        <v/>
      </c>
      <c r="CZ16" s="275" t="str">
        <f ca="true">+IF(OFFSET('Sanitation Data'!$G$28,0,10*ROW('Sanitation Data'!G10))="","",OFFSET('Sanitation Data'!$G$28,0,10*ROW('Sanitation Data'!G10)))</f>
        <v/>
      </c>
      <c r="DA16" s="275" t="str">
        <f ca="true">+IF(OFFSET('Sanitation Data'!$G$29,0,10*ROW('Sanitation Data'!G10))="","",OFFSET('Sanitation Data'!$G$29,0,10*ROW('Sanitation Data'!G10)))</f>
        <v/>
      </c>
      <c r="DB16" s="275" t="str">
        <f ca="true">+IF(OFFSET('Sanitation Data'!$G$30,0,10*ROW('Sanitation Data'!G10))="","",OFFSET('Sanitation Data'!$G$30,0,10*ROW('Sanitation Data'!G10)))</f>
        <v/>
      </c>
      <c r="DC16" s="275" t="str">
        <f ca="true">+IF(OFFSET('Sanitation Data'!$G$31,0,10*ROW('Sanitation Data'!G10))="","",OFFSET('Sanitation Data'!$G$31,0,10*ROW('Sanitation Data'!G10)))</f>
        <v/>
      </c>
      <c r="DD16" s="275" t="str">
        <f ca="true">+IF(OFFSET('Sanitation Data'!$G$32,0,10*ROW('Sanitation Data'!G10))="","",OFFSET('Sanitation Data'!$G$32,0,10*ROW('Sanitation Data'!G10)))</f>
        <v/>
      </c>
      <c r="DE16" s="275" t="str">
        <f ca="true">+IF(OFFSET('Sanitation Data'!$H$28,0,10*ROW('Sanitation Data'!H10))="","",OFFSET('Sanitation Data'!$H$28,0,10*ROW('Sanitation Data'!H10)))</f>
        <v/>
      </c>
      <c r="DF16" s="275" t="str">
        <f ca="true">+IF(OFFSET('Sanitation Data'!$H$29,0,10*ROW('Sanitation Data'!H10))="","",OFFSET('Sanitation Data'!$H$29,0,10*ROW('Sanitation Data'!H10)))</f>
        <v/>
      </c>
      <c r="DG16" s="275" t="str">
        <f ca="true">+IF(OFFSET('Sanitation Data'!$H$30,0,10*ROW('Sanitation Data'!H10))="","",OFFSET('Sanitation Data'!$H$30,0,10*ROW('Sanitation Data'!H10)))</f>
        <v/>
      </c>
      <c r="DH16" s="275" t="str">
        <f ca="true">+IF(OFFSET('Sanitation Data'!$H$31,0,10*ROW('Sanitation Data'!H10))="","",OFFSET('Sanitation Data'!$H$31,0,10*ROW('Sanitation Data'!H10)))</f>
        <v/>
      </c>
      <c r="DI16" s="275" t="str">
        <f ca="true">+IF(OFFSET('Sanitation Data'!$H$32,0,10*ROW('Sanitation Data'!H10))="","",OFFSET('Sanitation Data'!$H$32,0,10*ROW('Sanitation Data'!H10)))</f>
        <v/>
      </c>
      <c r="DJ16" s="275" t="str">
        <f ca="true">+IF(OFFSET('Sanitation Data'!$I$28,0,10*ROW('Sanitation Data'!I10))="","",OFFSET('Sanitation Data'!$I$28,0,10*ROW('Sanitation Data'!I10)))</f>
        <v/>
      </c>
      <c r="DK16" s="275" t="str">
        <f ca="true">+IF(OFFSET('Sanitation Data'!$I$29,0,10*ROW('Sanitation Data'!I10))="","",OFFSET('Sanitation Data'!$I$29,0,10*ROW('Sanitation Data'!I10)))</f>
        <v/>
      </c>
      <c r="DL16" s="275" t="str">
        <f ca="true">+IF(OFFSET('Sanitation Data'!$I$30,0,10*ROW('Sanitation Data'!I10))="","",OFFSET('Sanitation Data'!$I$30,0,10*ROW('Sanitation Data'!I10)))</f>
        <v/>
      </c>
      <c r="DM16" s="275" t="str">
        <f ca="true">+IF(OFFSET('Sanitation Data'!$I$31,0,10*ROW('Sanitation Data'!I10))="","",OFFSET('Sanitation Data'!$I$31,0,10*ROW('Sanitation Data'!I10)))</f>
        <v/>
      </c>
      <c r="DN16" s="275" t="str">
        <f ca="true">+IF(OFFSET('Sanitation Data'!$I$32,0,10*ROW('Sanitation Data'!I10))="","",OFFSET('Sanitation Data'!$I$32,0,10*ROW('Sanitation Data'!I10)))</f>
        <v/>
      </c>
      <c r="DO16" s="275" t="str">
        <f ca="true">+IF(OFFSET('Hygiene Data'!$D$11,0,10*ROW('Hygiene Data'!D10))="","",OFFSET('Hygiene Data'!$D$11,0,10*ROW('Hygiene Data'!D10)))</f>
        <v/>
      </c>
      <c r="DP16" s="275" t="str">
        <f ca="true">+IF(OFFSET('Hygiene Data'!$D$12,0,10*ROW('Hygiene Data'!D10))="","",OFFSET('Hygiene Data'!$D$12,0,10*ROW('Hygiene Data'!D10)))</f>
        <v/>
      </c>
      <c r="DQ16" s="275" t="str">
        <f ca="true">+IF(OFFSET('Hygiene Data'!$D$13,0,10*ROW('Hygiene Data'!D10))="","",OFFSET('Hygiene Data'!$D$13,0,10*ROW('Hygiene Data'!D10)))</f>
        <v/>
      </c>
      <c r="DR16" s="275" t="str">
        <f ca="true">+IF(OFFSET('Hygiene Data'!$E$11,0,10*ROW('Hygiene Data'!E10))="","",OFFSET('Hygiene Data'!$E$11,0,10*ROW('Hygiene Data'!E10)))</f>
        <v/>
      </c>
      <c r="DS16" s="275" t="str">
        <f ca="true">+IF(OFFSET('Hygiene Data'!$E$12,0,10*ROW('Hygiene Data'!E10))="","",OFFSET('Hygiene Data'!$E$12,0,10*ROW('Hygiene Data'!E10)))</f>
        <v/>
      </c>
      <c r="DT16" s="275" t="str">
        <f ca="true">+IF(OFFSET('Hygiene Data'!$E$13,0,10*ROW('Hygiene Data'!E10))="","",OFFSET('Hygiene Data'!$E$13,0,10*ROW('Hygiene Data'!E10)))</f>
        <v/>
      </c>
      <c r="DU16" s="275" t="str">
        <f ca="true">+IF(OFFSET('Hygiene Data'!$F$11,0,10*ROW('Hygiene Data'!F10))="","",OFFSET('Hygiene Data'!$F$11,0,10*ROW('Hygiene Data'!F10)))</f>
        <v/>
      </c>
      <c r="DV16" s="275" t="str">
        <f ca="true">+IF(OFFSET('Hygiene Data'!$F$12,0,10*ROW('Hygiene Data'!F10))="","",OFFSET('Hygiene Data'!$F$12,0,10*ROW('Hygiene Data'!F10)))</f>
        <v/>
      </c>
      <c r="DW16" s="275" t="str">
        <f ca="true">+IF(OFFSET('Hygiene Data'!$F$13,0,10*ROW('Hygiene Data'!F10))="","",OFFSET('Hygiene Data'!$F$13,0,10*ROW('Hygiene Data'!F10)))</f>
        <v/>
      </c>
      <c r="DX16" s="275" t="str">
        <f ca="true">+IF(OFFSET('Hygiene Data'!$G$11,0,10*ROW('Hygiene Data'!G10))="","",OFFSET('Hygiene Data'!$G$11,0,10*ROW('Hygiene Data'!G10)))</f>
        <v/>
      </c>
      <c r="DY16" s="275" t="str">
        <f ca="true">+IF(OFFSET('Hygiene Data'!$G$12,0,10*ROW('Hygiene Data'!G10))="","",OFFSET('Hygiene Data'!$G$12,0,10*ROW('Hygiene Data'!G10)))</f>
        <v/>
      </c>
      <c r="DZ16" s="275" t="str">
        <f ca="true">+IF(OFFSET('Hygiene Data'!$G$13,0,10*ROW('Hygiene Data'!G10))="","",OFFSET('Hygiene Data'!$G$13,0,10*ROW('Hygiene Data'!G10)))</f>
        <v/>
      </c>
      <c r="EA16" s="275" t="str">
        <f ca="true">+IF(OFFSET('Hygiene Data'!$H$11,0,10*ROW('Hygiene Data'!H10))="","",OFFSET('Hygiene Data'!$H$11,0,10*ROW('Hygiene Data'!H10)))</f>
        <v/>
      </c>
      <c r="EB16" s="275" t="str">
        <f ca="true">+IF(OFFSET('Hygiene Data'!$H$12,0,10*ROW('Hygiene Data'!H10))="","",OFFSET('Hygiene Data'!$H$12,0,10*ROW('Hygiene Data'!H10)))</f>
        <v/>
      </c>
      <c r="EC16" s="275" t="str">
        <f ca="true">+IF(OFFSET('Hygiene Data'!$H$13,0,10*ROW('Hygiene Data'!H10))="","",OFFSET('Hygiene Data'!$H$13,0,10*ROW('Hygiene Data'!H10)))</f>
        <v/>
      </c>
      <c r="ED16" s="275" t="str">
        <f ca="true">+IF(OFFSET('Hygiene Data'!$I$11,0,10*ROW('Hygiene Data'!I10))="","",OFFSET('Hygiene Data'!$I$11,0,10*ROW('Hygiene Data'!I10)))</f>
        <v/>
      </c>
      <c r="EE16" s="275" t="str">
        <f ca="true">+IF(OFFSET('Hygiene Data'!$I$12,0,10*ROW('Hygiene Data'!I10))="","",OFFSET('Hygiene Data'!$I$12,0,10*ROW('Hygiene Data'!I10)))</f>
        <v/>
      </c>
      <c r="EF16" s="275"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1"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5"/>
      <c r="BS17" s="275" t="str">
        <f ca="true">+IF(OFFSET('Water Data'!$D$27,0,10*ROW('Water Data'!D11))="","",OFFSET('Water Data'!$D$27,0,10*ROW('Water Data'!D11)))</f>
        <v/>
      </c>
      <c r="BT17" s="275" t="str">
        <f ca="true">+IF(OFFSET('Water Data'!$D$28,0,10*ROW('Water Data'!D11))="","",OFFSET('Water Data'!$D$28,0,10*ROW('Water Data'!D11)))</f>
        <v/>
      </c>
      <c r="BU17" s="275" t="str">
        <f ca="true">+IF(OFFSET('Water Data'!$D$29,0,10*ROW('Water Data'!D11))="","",OFFSET('Water Data'!$D$29,0,10*ROW('Water Data'!D11)))</f>
        <v/>
      </c>
      <c r="BV17" s="275" t="str">
        <f ca="true">+IF(OFFSET('Water Data'!$E$27,0,10*ROW('Water Data'!E11))="","",OFFSET('Water Data'!$E$27,0,10*ROW('Water Data'!E11)))</f>
        <v/>
      </c>
      <c r="BW17" s="275" t="str">
        <f ca="true">+IF(OFFSET('Water Data'!$E$28,0,10*ROW('Water Data'!E11))="","",OFFSET('Water Data'!$E$28,0,10*ROW('Water Data'!E11)))</f>
        <v/>
      </c>
      <c r="BX17" s="275" t="str">
        <f ca="true">+IF(OFFSET('Water Data'!$E$29,0,10*ROW('Water Data'!E11))="","",OFFSET('Water Data'!$E$29,0,10*ROW('Water Data'!E11)))</f>
        <v/>
      </c>
      <c r="BY17" s="275" t="str">
        <f ca="true">+IF(OFFSET('Water Data'!$F$27,0,10*ROW('Water Data'!F11))="","",OFFSET('Water Data'!$F$27,0,10*ROW('Water Data'!F11)))</f>
        <v/>
      </c>
      <c r="BZ17" s="275" t="str">
        <f ca="true">+IF(OFFSET('Water Data'!$F$28,0,10*ROW('Water Data'!F11))="","",OFFSET('Water Data'!$F$28,0,10*ROW('Water Data'!F11)))</f>
        <v/>
      </c>
      <c r="CA17" s="275" t="str">
        <f ca="true">+IF(OFFSET('Water Data'!$F$29,0,10*ROW('Water Data'!F11))="","",OFFSET('Water Data'!$F$29,0,10*ROW('Water Data'!F11)))</f>
        <v/>
      </c>
      <c r="CB17" s="275" t="str">
        <f ca="true">+IF(OFFSET('Water Data'!$G$27,0,10*ROW('Water Data'!G11))="","",OFFSET('Water Data'!$G$27,0,10*ROW('Water Data'!G11)))</f>
        <v/>
      </c>
      <c r="CC17" s="275" t="str">
        <f ca="true">+IF(OFFSET('Water Data'!$G$28,0,10*ROW('Water Data'!G11))="","",OFFSET('Water Data'!$G$28,0,10*ROW('Water Data'!G11)))</f>
        <v/>
      </c>
      <c r="CD17" s="275" t="str">
        <f ca="true">+IF(OFFSET('Water Data'!$G$29,0,10*ROW('Water Data'!G11))="","",OFFSET('Water Data'!$G$29,0,10*ROW('Water Data'!G11)))</f>
        <v/>
      </c>
      <c r="CE17" s="275" t="str">
        <f ca="true">+IF(OFFSET('Water Data'!$H$27,0,10*ROW('Water Data'!H11))="","",OFFSET('Water Data'!$H$27,0,10*ROW('Water Data'!H11)))</f>
        <v/>
      </c>
      <c r="CF17" s="275" t="str">
        <f ca="true">+IF(OFFSET('Water Data'!$H$28,0,10*ROW('Water Data'!H11))="","",OFFSET('Water Data'!$H$28,0,10*ROW('Water Data'!H11)))</f>
        <v/>
      </c>
      <c r="CG17" s="275" t="str">
        <f ca="true">+IF(OFFSET('Water Data'!$H$29,0,10*ROW('Water Data'!H11))="","",OFFSET('Water Data'!$H$29,0,10*ROW('Water Data'!H11)))</f>
        <v/>
      </c>
      <c r="CH17" s="275" t="str">
        <f ca="true">+IF(OFFSET('Water Data'!$I$27,0,10*ROW('Water Data'!I11))="","",OFFSET('Water Data'!$I$27,0,10*ROW('Water Data'!I11)))</f>
        <v/>
      </c>
      <c r="CI17" s="275" t="str">
        <f ca="true">+IF(OFFSET('Water Data'!$I$28,0,10*ROW('Water Data'!I11))="","",OFFSET('Water Data'!$I$28,0,10*ROW('Water Data'!I11)))</f>
        <v/>
      </c>
      <c r="CJ17" s="275" t="str">
        <f ca="true">+IF(OFFSET('Water Data'!$I$29,0,10*ROW('Water Data'!I11))="","",OFFSET('Water Data'!$I$29,0,10*ROW('Water Data'!I11)))</f>
        <v/>
      </c>
      <c r="CK17" s="275" t="str">
        <f ca="true">+IF(OFFSET('Sanitation Data'!$D$28,0,10*ROW('Sanitation Data'!D11))="","",OFFSET('Sanitation Data'!$D$28,0,10*ROW('Sanitation Data'!D11)))</f>
        <v/>
      </c>
      <c r="CL17" s="275" t="str">
        <f ca="true">+IF(OFFSET('Sanitation Data'!$D$29,0,10*ROW('Sanitation Data'!D11))="","",OFFSET('Sanitation Data'!$D$29,0,10*ROW('Sanitation Data'!D11)))</f>
        <v/>
      </c>
      <c r="CM17" s="275" t="str">
        <f ca="true">+IF(OFFSET('Sanitation Data'!$D$30,0,10*ROW('Sanitation Data'!D11))="","",OFFSET('Sanitation Data'!$D$30,0,10*ROW('Sanitation Data'!D11)))</f>
        <v/>
      </c>
      <c r="CN17" s="275" t="str">
        <f ca="true">+IF(OFFSET('Sanitation Data'!$D$31,0,10*ROW('Sanitation Data'!D11))="","",OFFSET('Sanitation Data'!$D$31,0,10*ROW('Sanitation Data'!D11)))</f>
        <v/>
      </c>
      <c r="CO17" s="275" t="str">
        <f ca="true">+IF(OFFSET('Sanitation Data'!$D$32,0,10*ROW('Sanitation Data'!D11))="","",OFFSET('Sanitation Data'!$D$32,0,10*ROW('Sanitation Data'!D11)))</f>
        <v/>
      </c>
      <c r="CP17" s="275" t="str">
        <f ca="true">+IF(OFFSET('Sanitation Data'!$E$28,0,10*ROW('Sanitation Data'!E11))="","",OFFSET('Sanitation Data'!$E$28,0,10*ROW('Sanitation Data'!E11)))</f>
        <v/>
      </c>
      <c r="CQ17" s="275" t="str">
        <f ca="true">+IF(OFFSET('Sanitation Data'!$E$29,0,10*ROW('Sanitation Data'!E11))="","",OFFSET('Sanitation Data'!$E$29,0,10*ROW('Sanitation Data'!E11)))</f>
        <v/>
      </c>
      <c r="CR17" s="275" t="str">
        <f ca="true">+IF(OFFSET('Sanitation Data'!$E$30,0,10*ROW('Sanitation Data'!E11))="","",OFFSET('Sanitation Data'!$E$30,0,10*ROW('Sanitation Data'!E11)))</f>
        <v/>
      </c>
      <c r="CS17" s="275" t="str">
        <f ca="true">+IF(OFFSET('Sanitation Data'!$E$31,0,10*ROW('Sanitation Data'!E11))="","",OFFSET('Sanitation Data'!$E$31,0,10*ROW('Sanitation Data'!E11)))</f>
        <v/>
      </c>
      <c r="CT17" s="275" t="str">
        <f ca="true">+IF(OFFSET('Sanitation Data'!$E$32,0,10*ROW('Sanitation Data'!E11))="","",OFFSET('Sanitation Data'!$E$32,0,10*ROW('Sanitation Data'!E11)))</f>
        <v/>
      </c>
      <c r="CU17" s="275" t="str">
        <f ca="true">+IF(OFFSET('Sanitation Data'!$F$28,0,10*ROW('Sanitation Data'!F11))="","",OFFSET('Sanitation Data'!$F$28,0,10*ROW('Sanitation Data'!F11)))</f>
        <v/>
      </c>
      <c r="CV17" s="275" t="str">
        <f ca="true">+IF(OFFSET('Sanitation Data'!$F$29,0,10*ROW('Sanitation Data'!F11))="","",OFFSET('Sanitation Data'!$F$29,0,10*ROW('Sanitation Data'!F11)))</f>
        <v/>
      </c>
      <c r="CW17" s="275" t="str">
        <f ca="true">+IF(OFFSET('Sanitation Data'!$F$30,0,10*ROW('Sanitation Data'!F11))="","",OFFSET('Sanitation Data'!$F$30,0,10*ROW('Sanitation Data'!F11)))</f>
        <v/>
      </c>
      <c r="CX17" s="275" t="str">
        <f ca="true">+IF(OFFSET('Sanitation Data'!$F$31,0,10*ROW('Sanitation Data'!F11))="","",OFFSET('Sanitation Data'!$F$31,0,10*ROW('Sanitation Data'!F11)))</f>
        <v/>
      </c>
      <c r="CY17" s="275" t="str">
        <f ca="true">+IF(OFFSET('Sanitation Data'!$F$32,0,10*ROW('Sanitation Data'!F11))="","",OFFSET('Sanitation Data'!$F$32,0,10*ROW('Sanitation Data'!F11)))</f>
        <v/>
      </c>
      <c r="CZ17" s="275" t="str">
        <f ca="true">+IF(OFFSET('Sanitation Data'!$G$28,0,10*ROW('Sanitation Data'!G11))="","",OFFSET('Sanitation Data'!$G$28,0,10*ROW('Sanitation Data'!G11)))</f>
        <v/>
      </c>
      <c r="DA17" s="275" t="str">
        <f ca="true">+IF(OFFSET('Sanitation Data'!$G$29,0,10*ROW('Sanitation Data'!G11))="","",OFFSET('Sanitation Data'!$G$29,0,10*ROW('Sanitation Data'!G11)))</f>
        <v/>
      </c>
      <c r="DB17" s="275" t="str">
        <f ca="true">+IF(OFFSET('Sanitation Data'!$G$30,0,10*ROW('Sanitation Data'!G11))="","",OFFSET('Sanitation Data'!$G$30,0,10*ROW('Sanitation Data'!G11)))</f>
        <v/>
      </c>
      <c r="DC17" s="275" t="str">
        <f ca="true">+IF(OFFSET('Sanitation Data'!$G$31,0,10*ROW('Sanitation Data'!G11))="","",OFFSET('Sanitation Data'!$G$31,0,10*ROW('Sanitation Data'!G11)))</f>
        <v/>
      </c>
      <c r="DD17" s="275" t="str">
        <f ca="true">+IF(OFFSET('Sanitation Data'!$G$32,0,10*ROW('Sanitation Data'!G11))="","",OFFSET('Sanitation Data'!$G$32,0,10*ROW('Sanitation Data'!G11)))</f>
        <v/>
      </c>
      <c r="DE17" s="275" t="str">
        <f ca="true">+IF(OFFSET('Sanitation Data'!$H$28,0,10*ROW('Sanitation Data'!H11))="","",OFFSET('Sanitation Data'!$H$28,0,10*ROW('Sanitation Data'!H11)))</f>
        <v/>
      </c>
      <c r="DF17" s="275" t="str">
        <f ca="true">+IF(OFFSET('Sanitation Data'!$H$29,0,10*ROW('Sanitation Data'!H11))="","",OFFSET('Sanitation Data'!$H$29,0,10*ROW('Sanitation Data'!H11)))</f>
        <v/>
      </c>
      <c r="DG17" s="275" t="str">
        <f ca="true">+IF(OFFSET('Sanitation Data'!$H$30,0,10*ROW('Sanitation Data'!H11))="","",OFFSET('Sanitation Data'!$H$30,0,10*ROW('Sanitation Data'!H11)))</f>
        <v/>
      </c>
      <c r="DH17" s="275" t="str">
        <f ca="true">+IF(OFFSET('Sanitation Data'!$H$31,0,10*ROW('Sanitation Data'!H11))="","",OFFSET('Sanitation Data'!$H$31,0,10*ROW('Sanitation Data'!H11)))</f>
        <v/>
      </c>
      <c r="DI17" s="275" t="str">
        <f ca="true">+IF(OFFSET('Sanitation Data'!$H$32,0,10*ROW('Sanitation Data'!H11))="","",OFFSET('Sanitation Data'!$H$32,0,10*ROW('Sanitation Data'!H11)))</f>
        <v/>
      </c>
      <c r="DJ17" s="275" t="str">
        <f ca="true">+IF(OFFSET('Sanitation Data'!$I$28,0,10*ROW('Sanitation Data'!I11))="","",OFFSET('Sanitation Data'!$I$28,0,10*ROW('Sanitation Data'!I11)))</f>
        <v/>
      </c>
      <c r="DK17" s="275" t="str">
        <f ca="true">+IF(OFFSET('Sanitation Data'!$I$29,0,10*ROW('Sanitation Data'!I11))="","",OFFSET('Sanitation Data'!$I$29,0,10*ROW('Sanitation Data'!I11)))</f>
        <v/>
      </c>
      <c r="DL17" s="275" t="str">
        <f ca="true">+IF(OFFSET('Sanitation Data'!$I$30,0,10*ROW('Sanitation Data'!I11))="","",OFFSET('Sanitation Data'!$I$30,0,10*ROW('Sanitation Data'!I11)))</f>
        <v/>
      </c>
      <c r="DM17" s="275" t="str">
        <f ca="true">+IF(OFFSET('Sanitation Data'!$I$31,0,10*ROW('Sanitation Data'!I11))="","",OFFSET('Sanitation Data'!$I$31,0,10*ROW('Sanitation Data'!I11)))</f>
        <v/>
      </c>
      <c r="DN17" s="275" t="str">
        <f ca="true">+IF(OFFSET('Sanitation Data'!$I$32,0,10*ROW('Sanitation Data'!I11))="","",OFFSET('Sanitation Data'!$I$32,0,10*ROW('Sanitation Data'!I11)))</f>
        <v/>
      </c>
      <c r="DO17" s="275" t="str">
        <f ca="true">+IF(OFFSET('Hygiene Data'!$D$11,0,10*ROW('Hygiene Data'!D11))="","",OFFSET('Hygiene Data'!$D$11,0,10*ROW('Hygiene Data'!D11)))</f>
        <v/>
      </c>
      <c r="DP17" s="275" t="str">
        <f ca="true">+IF(OFFSET('Hygiene Data'!$D$12,0,10*ROW('Hygiene Data'!D11))="","",OFFSET('Hygiene Data'!$D$12,0,10*ROW('Hygiene Data'!D11)))</f>
        <v/>
      </c>
      <c r="DQ17" s="275" t="str">
        <f ca="true">+IF(OFFSET('Hygiene Data'!$D$13,0,10*ROW('Hygiene Data'!D11))="","",OFFSET('Hygiene Data'!$D$13,0,10*ROW('Hygiene Data'!D11)))</f>
        <v/>
      </c>
      <c r="DR17" s="275" t="str">
        <f ca="true">+IF(OFFSET('Hygiene Data'!$E$11,0,10*ROW('Hygiene Data'!E11))="","",OFFSET('Hygiene Data'!$E$11,0,10*ROW('Hygiene Data'!E11)))</f>
        <v/>
      </c>
      <c r="DS17" s="275" t="str">
        <f ca="true">+IF(OFFSET('Hygiene Data'!$E$12,0,10*ROW('Hygiene Data'!E11))="","",OFFSET('Hygiene Data'!$E$12,0,10*ROW('Hygiene Data'!E11)))</f>
        <v/>
      </c>
      <c r="DT17" s="275" t="str">
        <f ca="true">+IF(OFFSET('Hygiene Data'!$E$13,0,10*ROW('Hygiene Data'!E11))="","",OFFSET('Hygiene Data'!$E$13,0,10*ROW('Hygiene Data'!E11)))</f>
        <v/>
      </c>
      <c r="DU17" s="275" t="str">
        <f ca="true">+IF(OFFSET('Hygiene Data'!$F$11,0,10*ROW('Hygiene Data'!F11))="","",OFFSET('Hygiene Data'!$F$11,0,10*ROW('Hygiene Data'!F11)))</f>
        <v/>
      </c>
      <c r="DV17" s="275" t="str">
        <f ca="true">+IF(OFFSET('Hygiene Data'!$F$12,0,10*ROW('Hygiene Data'!F11))="","",OFFSET('Hygiene Data'!$F$12,0,10*ROW('Hygiene Data'!F11)))</f>
        <v/>
      </c>
      <c r="DW17" s="275" t="str">
        <f ca="true">+IF(OFFSET('Hygiene Data'!$F$13,0,10*ROW('Hygiene Data'!F11))="","",OFFSET('Hygiene Data'!$F$13,0,10*ROW('Hygiene Data'!F11)))</f>
        <v/>
      </c>
      <c r="DX17" s="275" t="str">
        <f ca="true">+IF(OFFSET('Hygiene Data'!$G$11,0,10*ROW('Hygiene Data'!G11))="","",OFFSET('Hygiene Data'!$G$11,0,10*ROW('Hygiene Data'!G11)))</f>
        <v/>
      </c>
      <c r="DY17" s="275" t="str">
        <f ca="true">+IF(OFFSET('Hygiene Data'!$G$12,0,10*ROW('Hygiene Data'!G11))="","",OFFSET('Hygiene Data'!$G$12,0,10*ROW('Hygiene Data'!G11)))</f>
        <v/>
      </c>
      <c r="DZ17" s="275" t="str">
        <f ca="true">+IF(OFFSET('Hygiene Data'!$G$13,0,10*ROW('Hygiene Data'!G11))="","",OFFSET('Hygiene Data'!$G$13,0,10*ROW('Hygiene Data'!G11)))</f>
        <v/>
      </c>
      <c r="EA17" s="275" t="str">
        <f ca="true">+IF(OFFSET('Hygiene Data'!$H$11,0,10*ROW('Hygiene Data'!H11))="","",OFFSET('Hygiene Data'!$H$11,0,10*ROW('Hygiene Data'!H11)))</f>
        <v/>
      </c>
      <c r="EB17" s="275" t="str">
        <f ca="true">+IF(OFFSET('Hygiene Data'!$H$12,0,10*ROW('Hygiene Data'!H11))="","",OFFSET('Hygiene Data'!$H$12,0,10*ROW('Hygiene Data'!H11)))</f>
        <v/>
      </c>
      <c r="EC17" s="275" t="str">
        <f ca="true">+IF(OFFSET('Hygiene Data'!$H$13,0,10*ROW('Hygiene Data'!H11))="","",OFFSET('Hygiene Data'!$H$13,0,10*ROW('Hygiene Data'!H11)))</f>
        <v/>
      </c>
      <c r="ED17" s="275" t="str">
        <f ca="true">+IF(OFFSET('Hygiene Data'!$I$11,0,10*ROW('Hygiene Data'!I11))="","",OFFSET('Hygiene Data'!$I$11,0,10*ROW('Hygiene Data'!I11)))</f>
        <v/>
      </c>
      <c r="EE17" s="275" t="str">
        <f ca="true">+IF(OFFSET('Hygiene Data'!$I$12,0,10*ROW('Hygiene Data'!I11))="","",OFFSET('Hygiene Data'!$I$12,0,10*ROW('Hygiene Data'!I11)))</f>
        <v/>
      </c>
      <c r="EF17" s="275"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1"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5"/>
      <c r="BS18" s="275" t="str">
        <f ca="true">+IF(OFFSET('Water Data'!$D$27,0,10*ROW('Water Data'!D12))="","",OFFSET('Water Data'!$D$27,0,10*ROW('Water Data'!D12)))</f>
        <v/>
      </c>
      <c r="BT18" s="275" t="str">
        <f ca="true">+IF(OFFSET('Water Data'!$D$28,0,10*ROW('Water Data'!D12))="","",OFFSET('Water Data'!$D$28,0,10*ROW('Water Data'!D12)))</f>
        <v/>
      </c>
      <c r="BU18" s="275" t="str">
        <f ca="true">+IF(OFFSET('Water Data'!$D$29,0,10*ROW('Water Data'!D12))="","",OFFSET('Water Data'!$D$29,0,10*ROW('Water Data'!D12)))</f>
        <v/>
      </c>
      <c r="BV18" s="275" t="str">
        <f ca="true">+IF(OFFSET('Water Data'!$E$27,0,10*ROW('Water Data'!E12))="","",OFFSET('Water Data'!$E$27,0,10*ROW('Water Data'!E12)))</f>
        <v/>
      </c>
      <c r="BW18" s="275" t="str">
        <f ca="true">+IF(OFFSET('Water Data'!$E$28,0,10*ROW('Water Data'!E12))="","",OFFSET('Water Data'!$E$28,0,10*ROW('Water Data'!E12)))</f>
        <v/>
      </c>
      <c r="BX18" s="275" t="str">
        <f ca="true">+IF(OFFSET('Water Data'!$E$29,0,10*ROW('Water Data'!E12))="","",OFFSET('Water Data'!$E$29,0,10*ROW('Water Data'!E12)))</f>
        <v/>
      </c>
      <c r="BY18" s="275" t="str">
        <f ca="true">+IF(OFFSET('Water Data'!$F$27,0,10*ROW('Water Data'!F12))="","",OFFSET('Water Data'!$F$27,0,10*ROW('Water Data'!F12)))</f>
        <v/>
      </c>
      <c r="BZ18" s="275" t="str">
        <f ca="true">+IF(OFFSET('Water Data'!$F$28,0,10*ROW('Water Data'!F12))="","",OFFSET('Water Data'!$F$28,0,10*ROW('Water Data'!F12)))</f>
        <v/>
      </c>
      <c r="CA18" s="275" t="str">
        <f ca="true">+IF(OFFSET('Water Data'!$F$29,0,10*ROW('Water Data'!F12))="","",OFFSET('Water Data'!$F$29,0,10*ROW('Water Data'!F12)))</f>
        <v/>
      </c>
      <c r="CB18" s="275" t="str">
        <f ca="true">+IF(OFFSET('Water Data'!$G$27,0,10*ROW('Water Data'!G12))="","",OFFSET('Water Data'!$G$27,0,10*ROW('Water Data'!G12)))</f>
        <v/>
      </c>
      <c r="CC18" s="275" t="str">
        <f ca="true">+IF(OFFSET('Water Data'!$G$28,0,10*ROW('Water Data'!G12))="","",OFFSET('Water Data'!$G$28,0,10*ROW('Water Data'!G12)))</f>
        <v/>
      </c>
      <c r="CD18" s="275" t="str">
        <f ca="true">+IF(OFFSET('Water Data'!$G$29,0,10*ROW('Water Data'!G12))="","",OFFSET('Water Data'!$G$29,0,10*ROW('Water Data'!G12)))</f>
        <v/>
      </c>
      <c r="CE18" s="275" t="str">
        <f ca="true">+IF(OFFSET('Water Data'!$H$27,0,10*ROW('Water Data'!H12))="","",OFFSET('Water Data'!$H$27,0,10*ROW('Water Data'!H12)))</f>
        <v/>
      </c>
      <c r="CF18" s="275" t="str">
        <f ca="true">+IF(OFFSET('Water Data'!$H$28,0,10*ROW('Water Data'!H12))="","",OFFSET('Water Data'!$H$28,0,10*ROW('Water Data'!H12)))</f>
        <v/>
      </c>
      <c r="CG18" s="275" t="str">
        <f ca="true">+IF(OFFSET('Water Data'!$H$29,0,10*ROW('Water Data'!H12))="","",OFFSET('Water Data'!$H$29,0,10*ROW('Water Data'!H12)))</f>
        <v/>
      </c>
      <c r="CH18" s="275" t="str">
        <f ca="true">+IF(OFFSET('Water Data'!$I$27,0,10*ROW('Water Data'!I12))="","",OFFSET('Water Data'!$I$27,0,10*ROW('Water Data'!I12)))</f>
        <v/>
      </c>
      <c r="CI18" s="275" t="str">
        <f ca="true">+IF(OFFSET('Water Data'!$I$28,0,10*ROW('Water Data'!I12))="","",OFFSET('Water Data'!$I$28,0,10*ROW('Water Data'!I12)))</f>
        <v/>
      </c>
      <c r="CJ18" s="275" t="str">
        <f ca="true">+IF(OFFSET('Water Data'!$I$29,0,10*ROW('Water Data'!I12))="","",OFFSET('Water Data'!$I$29,0,10*ROW('Water Data'!I12)))</f>
        <v/>
      </c>
      <c r="CK18" s="275" t="str">
        <f ca="true">+IF(OFFSET('Sanitation Data'!$D$28,0,10*ROW('Sanitation Data'!D12))="","",OFFSET('Sanitation Data'!$D$28,0,10*ROW('Sanitation Data'!D12)))</f>
        <v/>
      </c>
      <c r="CL18" s="275" t="str">
        <f ca="true">+IF(OFFSET('Sanitation Data'!$D$29,0,10*ROW('Sanitation Data'!D12))="","",OFFSET('Sanitation Data'!$D$29,0,10*ROW('Sanitation Data'!D12)))</f>
        <v/>
      </c>
      <c r="CM18" s="275" t="str">
        <f ca="true">+IF(OFFSET('Sanitation Data'!$D$30,0,10*ROW('Sanitation Data'!D12))="","",OFFSET('Sanitation Data'!$D$30,0,10*ROW('Sanitation Data'!D12)))</f>
        <v/>
      </c>
      <c r="CN18" s="275" t="str">
        <f ca="true">+IF(OFFSET('Sanitation Data'!$D$31,0,10*ROW('Sanitation Data'!D12))="","",OFFSET('Sanitation Data'!$D$31,0,10*ROW('Sanitation Data'!D12)))</f>
        <v/>
      </c>
      <c r="CO18" s="275" t="str">
        <f ca="true">+IF(OFFSET('Sanitation Data'!$D$32,0,10*ROW('Sanitation Data'!D12))="","",OFFSET('Sanitation Data'!$D$32,0,10*ROW('Sanitation Data'!D12)))</f>
        <v/>
      </c>
      <c r="CP18" s="275" t="str">
        <f ca="true">+IF(OFFSET('Sanitation Data'!$E$28,0,10*ROW('Sanitation Data'!E12))="","",OFFSET('Sanitation Data'!$E$28,0,10*ROW('Sanitation Data'!E12)))</f>
        <v/>
      </c>
      <c r="CQ18" s="275" t="str">
        <f ca="true">+IF(OFFSET('Sanitation Data'!$E$29,0,10*ROW('Sanitation Data'!E12))="","",OFFSET('Sanitation Data'!$E$29,0,10*ROW('Sanitation Data'!E12)))</f>
        <v/>
      </c>
      <c r="CR18" s="275" t="str">
        <f ca="true">+IF(OFFSET('Sanitation Data'!$E$30,0,10*ROW('Sanitation Data'!E12))="","",OFFSET('Sanitation Data'!$E$30,0,10*ROW('Sanitation Data'!E12)))</f>
        <v/>
      </c>
      <c r="CS18" s="275" t="str">
        <f ca="true">+IF(OFFSET('Sanitation Data'!$E$31,0,10*ROW('Sanitation Data'!E12))="","",OFFSET('Sanitation Data'!$E$31,0,10*ROW('Sanitation Data'!E12)))</f>
        <v/>
      </c>
      <c r="CT18" s="275" t="str">
        <f ca="true">+IF(OFFSET('Sanitation Data'!$E$32,0,10*ROW('Sanitation Data'!E12))="","",OFFSET('Sanitation Data'!$E$32,0,10*ROW('Sanitation Data'!E12)))</f>
        <v/>
      </c>
      <c r="CU18" s="275" t="str">
        <f ca="true">+IF(OFFSET('Sanitation Data'!$F$28,0,10*ROW('Sanitation Data'!F12))="","",OFFSET('Sanitation Data'!$F$28,0,10*ROW('Sanitation Data'!F12)))</f>
        <v/>
      </c>
      <c r="CV18" s="275" t="str">
        <f ca="true">+IF(OFFSET('Sanitation Data'!$F$29,0,10*ROW('Sanitation Data'!F12))="","",OFFSET('Sanitation Data'!$F$29,0,10*ROW('Sanitation Data'!F12)))</f>
        <v/>
      </c>
      <c r="CW18" s="275" t="str">
        <f ca="true">+IF(OFFSET('Sanitation Data'!$F$30,0,10*ROW('Sanitation Data'!F12))="","",OFFSET('Sanitation Data'!$F$30,0,10*ROW('Sanitation Data'!F12)))</f>
        <v/>
      </c>
      <c r="CX18" s="275" t="str">
        <f ca="true">+IF(OFFSET('Sanitation Data'!$F$31,0,10*ROW('Sanitation Data'!F12))="","",OFFSET('Sanitation Data'!$F$31,0,10*ROW('Sanitation Data'!F12)))</f>
        <v/>
      </c>
      <c r="CY18" s="275" t="str">
        <f ca="true">+IF(OFFSET('Sanitation Data'!$F$32,0,10*ROW('Sanitation Data'!F12))="","",OFFSET('Sanitation Data'!$F$32,0,10*ROW('Sanitation Data'!F12)))</f>
        <v/>
      </c>
      <c r="CZ18" s="275" t="str">
        <f ca="true">+IF(OFFSET('Sanitation Data'!$G$28,0,10*ROW('Sanitation Data'!G12))="","",OFFSET('Sanitation Data'!$G$28,0,10*ROW('Sanitation Data'!G12)))</f>
        <v/>
      </c>
      <c r="DA18" s="275" t="str">
        <f ca="true">+IF(OFFSET('Sanitation Data'!$G$29,0,10*ROW('Sanitation Data'!G12))="","",OFFSET('Sanitation Data'!$G$29,0,10*ROW('Sanitation Data'!G12)))</f>
        <v/>
      </c>
      <c r="DB18" s="275" t="str">
        <f ca="true">+IF(OFFSET('Sanitation Data'!$G$30,0,10*ROW('Sanitation Data'!G12))="","",OFFSET('Sanitation Data'!$G$30,0,10*ROW('Sanitation Data'!G12)))</f>
        <v/>
      </c>
      <c r="DC18" s="275" t="str">
        <f ca="true">+IF(OFFSET('Sanitation Data'!$G$31,0,10*ROW('Sanitation Data'!G12))="","",OFFSET('Sanitation Data'!$G$31,0,10*ROW('Sanitation Data'!G12)))</f>
        <v/>
      </c>
      <c r="DD18" s="275" t="str">
        <f ca="true">+IF(OFFSET('Sanitation Data'!$G$32,0,10*ROW('Sanitation Data'!G12))="","",OFFSET('Sanitation Data'!$G$32,0,10*ROW('Sanitation Data'!G12)))</f>
        <v/>
      </c>
      <c r="DE18" s="275" t="str">
        <f ca="true">+IF(OFFSET('Sanitation Data'!$H$28,0,10*ROW('Sanitation Data'!H12))="","",OFFSET('Sanitation Data'!$H$28,0,10*ROW('Sanitation Data'!H12)))</f>
        <v/>
      </c>
      <c r="DF18" s="275" t="str">
        <f ca="true">+IF(OFFSET('Sanitation Data'!$H$29,0,10*ROW('Sanitation Data'!H12))="","",OFFSET('Sanitation Data'!$H$29,0,10*ROW('Sanitation Data'!H12)))</f>
        <v/>
      </c>
      <c r="DG18" s="275" t="str">
        <f ca="true">+IF(OFFSET('Sanitation Data'!$H$30,0,10*ROW('Sanitation Data'!H12))="","",OFFSET('Sanitation Data'!$H$30,0,10*ROW('Sanitation Data'!H12)))</f>
        <v/>
      </c>
      <c r="DH18" s="275" t="str">
        <f ca="true">+IF(OFFSET('Sanitation Data'!$H$31,0,10*ROW('Sanitation Data'!H12))="","",OFFSET('Sanitation Data'!$H$31,0,10*ROW('Sanitation Data'!H12)))</f>
        <v/>
      </c>
      <c r="DI18" s="275" t="str">
        <f ca="true">+IF(OFFSET('Sanitation Data'!$H$32,0,10*ROW('Sanitation Data'!H12))="","",OFFSET('Sanitation Data'!$H$32,0,10*ROW('Sanitation Data'!H12)))</f>
        <v/>
      </c>
      <c r="DJ18" s="275" t="str">
        <f ca="true">+IF(OFFSET('Sanitation Data'!$I$28,0,10*ROW('Sanitation Data'!I12))="","",OFFSET('Sanitation Data'!$I$28,0,10*ROW('Sanitation Data'!I12)))</f>
        <v/>
      </c>
      <c r="DK18" s="275" t="str">
        <f ca="true">+IF(OFFSET('Sanitation Data'!$I$29,0,10*ROW('Sanitation Data'!I12))="","",OFFSET('Sanitation Data'!$I$29,0,10*ROW('Sanitation Data'!I12)))</f>
        <v/>
      </c>
      <c r="DL18" s="275" t="str">
        <f ca="true">+IF(OFFSET('Sanitation Data'!$I$30,0,10*ROW('Sanitation Data'!I12))="","",OFFSET('Sanitation Data'!$I$30,0,10*ROW('Sanitation Data'!I12)))</f>
        <v/>
      </c>
      <c r="DM18" s="275" t="str">
        <f ca="true">+IF(OFFSET('Sanitation Data'!$I$31,0,10*ROW('Sanitation Data'!I12))="","",OFFSET('Sanitation Data'!$I$31,0,10*ROW('Sanitation Data'!I12)))</f>
        <v/>
      </c>
      <c r="DN18" s="275" t="str">
        <f ca="true">+IF(OFFSET('Sanitation Data'!$I$32,0,10*ROW('Sanitation Data'!I12))="","",OFFSET('Sanitation Data'!$I$32,0,10*ROW('Sanitation Data'!I12)))</f>
        <v/>
      </c>
      <c r="DO18" s="275" t="str">
        <f ca="true">+IF(OFFSET('Hygiene Data'!$D$11,0,10*ROW('Hygiene Data'!D12))="","",OFFSET('Hygiene Data'!$D$11,0,10*ROW('Hygiene Data'!D12)))</f>
        <v/>
      </c>
      <c r="DP18" s="275" t="str">
        <f ca="true">+IF(OFFSET('Hygiene Data'!$D$12,0,10*ROW('Hygiene Data'!D12))="","",OFFSET('Hygiene Data'!$D$12,0,10*ROW('Hygiene Data'!D12)))</f>
        <v/>
      </c>
      <c r="DQ18" s="275" t="str">
        <f ca="true">+IF(OFFSET('Hygiene Data'!$D$13,0,10*ROW('Hygiene Data'!D12))="","",OFFSET('Hygiene Data'!$D$13,0,10*ROW('Hygiene Data'!D12)))</f>
        <v/>
      </c>
      <c r="DR18" s="275" t="str">
        <f ca="true">+IF(OFFSET('Hygiene Data'!$E$11,0,10*ROW('Hygiene Data'!E12))="","",OFFSET('Hygiene Data'!$E$11,0,10*ROW('Hygiene Data'!E12)))</f>
        <v/>
      </c>
      <c r="DS18" s="275" t="str">
        <f ca="true">+IF(OFFSET('Hygiene Data'!$E$12,0,10*ROW('Hygiene Data'!E12))="","",OFFSET('Hygiene Data'!$E$12,0,10*ROW('Hygiene Data'!E12)))</f>
        <v/>
      </c>
      <c r="DT18" s="275" t="str">
        <f ca="true">+IF(OFFSET('Hygiene Data'!$E$13,0,10*ROW('Hygiene Data'!E12))="","",OFFSET('Hygiene Data'!$E$13,0,10*ROW('Hygiene Data'!E12)))</f>
        <v/>
      </c>
      <c r="DU18" s="275" t="str">
        <f ca="true">+IF(OFFSET('Hygiene Data'!$F$11,0,10*ROW('Hygiene Data'!F12))="","",OFFSET('Hygiene Data'!$F$11,0,10*ROW('Hygiene Data'!F12)))</f>
        <v/>
      </c>
      <c r="DV18" s="275" t="str">
        <f ca="true">+IF(OFFSET('Hygiene Data'!$F$12,0,10*ROW('Hygiene Data'!F12))="","",OFFSET('Hygiene Data'!$F$12,0,10*ROW('Hygiene Data'!F12)))</f>
        <v/>
      </c>
      <c r="DW18" s="275" t="str">
        <f ca="true">+IF(OFFSET('Hygiene Data'!$F$13,0,10*ROW('Hygiene Data'!F12))="","",OFFSET('Hygiene Data'!$F$13,0,10*ROW('Hygiene Data'!F12)))</f>
        <v/>
      </c>
      <c r="DX18" s="275" t="str">
        <f ca="true">+IF(OFFSET('Hygiene Data'!$G$11,0,10*ROW('Hygiene Data'!G12))="","",OFFSET('Hygiene Data'!$G$11,0,10*ROW('Hygiene Data'!G12)))</f>
        <v/>
      </c>
      <c r="DY18" s="275" t="str">
        <f ca="true">+IF(OFFSET('Hygiene Data'!$G$12,0,10*ROW('Hygiene Data'!G12))="","",OFFSET('Hygiene Data'!$G$12,0,10*ROW('Hygiene Data'!G12)))</f>
        <v/>
      </c>
      <c r="DZ18" s="275" t="str">
        <f ca="true">+IF(OFFSET('Hygiene Data'!$G$13,0,10*ROW('Hygiene Data'!G12))="","",OFFSET('Hygiene Data'!$G$13,0,10*ROW('Hygiene Data'!G12)))</f>
        <v/>
      </c>
      <c r="EA18" s="275" t="str">
        <f ca="true">+IF(OFFSET('Hygiene Data'!$H$11,0,10*ROW('Hygiene Data'!H12))="","",OFFSET('Hygiene Data'!$H$11,0,10*ROW('Hygiene Data'!H12)))</f>
        <v/>
      </c>
      <c r="EB18" s="275" t="str">
        <f ca="true">+IF(OFFSET('Hygiene Data'!$H$12,0,10*ROW('Hygiene Data'!H12))="","",OFFSET('Hygiene Data'!$H$12,0,10*ROW('Hygiene Data'!H12)))</f>
        <v/>
      </c>
      <c r="EC18" s="275" t="str">
        <f ca="true">+IF(OFFSET('Hygiene Data'!$H$13,0,10*ROW('Hygiene Data'!H12))="","",OFFSET('Hygiene Data'!$H$13,0,10*ROW('Hygiene Data'!H12)))</f>
        <v/>
      </c>
      <c r="ED18" s="275" t="str">
        <f ca="true">+IF(OFFSET('Hygiene Data'!$I$11,0,10*ROW('Hygiene Data'!I12))="","",OFFSET('Hygiene Data'!$I$11,0,10*ROW('Hygiene Data'!I12)))</f>
        <v/>
      </c>
      <c r="EE18" s="275" t="str">
        <f ca="true">+IF(OFFSET('Hygiene Data'!$I$12,0,10*ROW('Hygiene Data'!I12))="","",OFFSET('Hygiene Data'!$I$12,0,10*ROW('Hygiene Data'!I12)))</f>
        <v/>
      </c>
      <c r="EF18" s="275"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1"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5"/>
      <c r="BS19" s="275" t="str">
        <f ca="true">+IF(OFFSET('Water Data'!$D$27,0,10*ROW('Water Data'!D13))="","",OFFSET('Water Data'!$D$27,0,10*ROW('Water Data'!D13)))</f>
        <v/>
      </c>
      <c r="BT19" s="275" t="str">
        <f ca="true">+IF(OFFSET('Water Data'!$D$28,0,10*ROW('Water Data'!D13))="","",OFFSET('Water Data'!$D$28,0,10*ROW('Water Data'!D13)))</f>
        <v/>
      </c>
      <c r="BU19" s="275" t="str">
        <f ca="true">+IF(OFFSET('Water Data'!$D$29,0,10*ROW('Water Data'!D13))="","",OFFSET('Water Data'!$D$29,0,10*ROW('Water Data'!D13)))</f>
        <v/>
      </c>
      <c r="BV19" s="275" t="str">
        <f ca="true">+IF(OFFSET('Water Data'!$E$27,0,10*ROW('Water Data'!E13))="","",OFFSET('Water Data'!$E$27,0,10*ROW('Water Data'!E13)))</f>
        <v/>
      </c>
      <c r="BW19" s="275" t="str">
        <f ca="true">+IF(OFFSET('Water Data'!$E$28,0,10*ROW('Water Data'!E13))="","",OFFSET('Water Data'!$E$28,0,10*ROW('Water Data'!E13)))</f>
        <v/>
      </c>
      <c r="BX19" s="275" t="str">
        <f ca="true">+IF(OFFSET('Water Data'!$E$29,0,10*ROW('Water Data'!E13))="","",OFFSET('Water Data'!$E$29,0,10*ROW('Water Data'!E13)))</f>
        <v/>
      </c>
      <c r="BY19" s="275" t="str">
        <f ca="true">+IF(OFFSET('Water Data'!$F$27,0,10*ROW('Water Data'!F13))="","",OFFSET('Water Data'!$F$27,0,10*ROW('Water Data'!F13)))</f>
        <v/>
      </c>
      <c r="BZ19" s="275" t="str">
        <f ca="true">+IF(OFFSET('Water Data'!$F$28,0,10*ROW('Water Data'!F13))="","",OFFSET('Water Data'!$F$28,0,10*ROW('Water Data'!F13)))</f>
        <v/>
      </c>
      <c r="CA19" s="275" t="str">
        <f ca="true">+IF(OFFSET('Water Data'!$F$29,0,10*ROW('Water Data'!F13))="","",OFFSET('Water Data'!$F$29,0,10*ROW('Water Data'!F13)))</f>
        <v/>
      </c>
      <c r="CB19" s="275" t="str">
        <f ca="true">+IF(OFFSET('Water Data'!$G$27,0,10*ROW('Water Data'!G13))="","",OFFSET('Water Data'!$G$27,0,10*ROW('Water Data'!G13)))</f>
        <v/>
      </c>
      <c r="CC19" s="275" t="str">
        <f ca="true">+IF(OFFSET('Water Data'!$G$28,0,10*ROW('Water Data'!G13))="","",OFFSET('Water Data'!$G$28,0,10*ROW('Water Data'!G13)))</f>
        <v/>
      </c>
      <c r="CD19" s="275" t="str">
        <f ca="true">+IF(OFFSET('Water Data'!$G$29,0,10*ROW('Water Data'!G13))="","",OFFSET('Water Data'!$G$29,0,10*ROW('Water Data'!G13)))</f>
        <v/>
      </c>
      <c r="CE19" s="275" t="str">
        <f ca="true">+IF(OFFSET('Water Data'!$H$27,0,10*ROW('Water Data'!H13))="","",OFFSET('Water Data'!$H$27,0,10*ROW('Water Data'!H13)))</f>
        <v/>
      </c>
      <c r="CF19" s="275" t="str">
        <f ca="true">+IF(OFFSET('Water Data'!$H$28,0,10*ROW('Water Data'!H13))="","",OFFSET('Water Data'!$H$28,0,10*ROW('Water Data'!H13)))</f>
        <v/>
      </c>
      <c r="CG19" s="275" t="str">
        <f ca="true">+IF(OFFSET('Water Data'!$H$29,0,10*ROW('Water Data'!H13))="","",OFFSET('Water Data'!$H$29,0,10*ROW('Water Data'!H13)))</f>
        <v/>
      </c>
      <c r="CH19" s="275" t="str">
        <f ca="true">+IF(OFFSET('Water Data'!$I$27,0,10*ROW('Water Data'!I13))="","",OFFSET('Water Data'!$I$27,0,10*ROW('Water Data'!I13)))</f>
        <v/>
      </c>
      <c r="CI19" s="275" t="str">
        <f ca="true">+IF(OFFSET('Water Data'!$I$28,0,10*ROW('Water Data'!I13))="","",OFFSET('Water Data'!$I$28,0,10*ROW('Water Data'!I13)))</f>
        <v/>
      </c>
      <c r="CJ19" s="275" t="str">
        <f ca="true">+IF(OFFSET('Water Data'!$I$29,0,10*ROW('Water Data'!I13))="","",OFFSET('Water Data'!$I$29,0,10*ROW('Water Data'!I13)))</f>
        <v/>
      </c>
      <c r="CK19" s="275" t="str">
        <f ca="true">+IF(OFFSET('Sanitation Data'!$D$28,0,10*ROW('Sanitation Data'!D13))="","",OFFSET('Sanitation Data'!$D$28,0,10*ROW('Sanitation Data'!D13)))</f>
        <v/>
      </c>
      <c r="CL19" s="275" t="str">
        <f ca="true">+IF(OFFSET('Sanitation Data'!$D$29,0,10*ROW('Sanitation Data'!D13))="","",OFFSET('Sanitation Data'!$D$29,0,10*ROW('Sanitation Data'!D13)))</f>
        <v/>
      </c>
      <c r="CM19" s="275" t="str">
        <f ca="true">+IF(OFFSET('Sanitation Data'!$D$30,0,10*ROW('Sanitation Data'!D13))="","",OFFSET('Sanitation Data'!$D$30,0,10*ROW('Sanitation Data'!D13)))</f>
        <v/>
      </c>
      <c r="CN19" s="275" t="str">
        <f ca="true">+IF(OFFSET('Sanitation Data'!$D$31,0,10*ROW('Sanitation Data'!D13))="","",OFFSET('Sanitation Data'!$D$31,0,10*ROW('Sanitation Data'!D13)))</f>
        <v/>
      </c>
      <c r="CO19" s="275" t="str">
        <f ca="true">+IF(OFFSET('Sanitation Data'!$D$32,0,10*ROW('Sanitation Data'!D13))="","",OFFSET('Sanitation Data'!$D$32,0,10*ROW('Sanitation Data'!D13)))</f>
        <v/>
      </c>
      <c r="CP19" s="275" t="str">
        <f ca="true">+IF(OFFSET('Sanitation Data'!$E$28,0,10*ROW('Sanitation Data'!E13))="","",OFFSET('Sanitation Data'!$E$28,0,10*ROW('Sanitation Data'!E13)))</f>
        <v/>
      </c>
      <c r="CQ19" s="275" t="str">
        <f ca="true">+IF(OFFSET('Sanitation Data'!$E$29,0,10*ROW('Sanitation Data'!E13))="","",OFFSET('Sanitation Data'!$E$29,0,10*ROW('Sanitation Data'!E13)))</f>
        <v/>
      </c>
      <c r="CR19" s="275" t="str">
        <f ca="true">+IF(OFFSET('Sanitation Data'!$E$30,0,10*ROW('Sanitation Data'!E13))="","",OFFSET('Sanitation Data'!$E$30,0,10*ROW('Sanitation Data'!E13)))</f>
        <v/>
      </c>
      <c r="CS19" s="275" t="str">
        <f ca="true">+IF(OFFSET('Sanitation Data'!$E$31,0,10*ROW('Sanitation Data'!E13))="","",OFFSET('Sanitation Data'!$E$31,0,10*ROW('Sanitation Data'!E13)))</f>
        <v/>
      </c>
      <c r="CT19" s="275" t="str">
        <f ca="true">+IF(OFFSET('Sanitation Data'!$E$32,0,10*ROW('Sanitation Data'!E13))="","",OFFSET('Sanitation Data'!$E$32,0,10*ROW('Sanitation Data'!E13)))</f>
        <v/>
      </c>
      <c r="CU19" s="275" t="str">
        <f ca="true">+IF(OFFSET('Sanitation Data'!$F$28,0,10*ROW('Sanitation Data'!F13))="","",OFFSET('Sanitation Data'!$F$28,0,10*ROW('Sanitation Data'!F13)))</f>
        <v/>
      </c>
      <c r="CV19" s="275" t="str">
        <f ca="true">+IF(OFFSET('Sanitation Data'!$F$29,0,10*ROW('Sanitation Data'!F13))="","",OFFSET('Sanitation Data'!$F$29,0,10*ROW('Sanitation Data'!F13)))</f>
        <v/>
      </c>
      <c r="CW19" s="275" t="str">
        <f ca="true">+IF(OFFSET('Sanitation Data'!$F$30,0,10*ROW('Sanitation Data'!F13))="","",OFFSET('Sanitation Data'!$F$30,0,10*ROW('Sanitation Data'!F13)))</f>
        <v/>
      </c>
      <c r="CX19" s="275" t="str">
        <f ca="true">+IF(OFFSET('Sanitation Data'!$F$31,0,10*ROW('Sanitation Data'!F13))="","",OFFSET('Sanitation Data'!$F$31,0,10*ROW('Sanitation Data'!F13)))</f>
        <v/>
      </c>
      <c r="CY19" s="275" t="str">
        <f ca="true">+IF(OFFSET('Sanitation Data'!$F$32,0,10*ROW('Sanitation Data'!F13))="","",OFFSET('Sanitation Data'!$F$32,0,10*ROW('Sanitation Data'!F13)))</f>
        <v/>
      </c>
      <c r="CZ19" s="275" t="str">
        <f ca="true">+IF(OFFSET('Sanitation Data'!$G$28,0,10*ROW('Sanitation Data'!G13))="","",OFFSET('Sanitation Data'!$G$28,0,10*ROW('Sanitation Data'!G13)))</f>
        <v/>
      </c>
      <c r="DA19" s="275" t="str">
        <f ca="true">+IF(OFFSET('Sanitation Data'!$G$29,0,10*ROW('Sanitation Data'!G13))="","",OFFSET('Sanitation Data'!$G$29,0,10*ROW('Sanitation Data'!G13)))</f>
        <v/>
      </c>
      <c r="DB19" s="275" t="str">
        <f ca="true">+IF(OFFSET('Sanitation Data'!$G$30,0,10*ROW('Sanitation Data'!G13))="","",OFFSET('Sanitation Data'!$G$30,0,10*ROW('Sanitation Data'!G13)))</f>
        <v/>
      </c>
      <c r="DC19" s="275" t="str">
        <f ca="true">+IF(OFFSET('Sanitation Data'!$G$31,0,10*ROW('Sanitation Data'!G13))="","",OFFSET('Sanitation Data'!$G$31,0,10*ROW('Sanitation Data'!G13)))</f>
        <v/>
      </c>
      <c r="DD19" s="275" t="str">
        <f ca="true">+IF(OFFSET('Sanitation Data'!$G$32,0,10*ROW('Sanitation Data'!G13))="","",OFFSET('Sanitation Data'!$G$32,0,10*ROW('Sanitation Data'!G13)))</f>
        <v/>
      </c>
      <c r="DE19" s="275" t="str">
        <f ca="true">+IF(OFFSET('Sanitation Data'!$H$28,0,10*ROW('Sanitation Data'!H13))="","",OFFSET('Sanitation Data'!$H$28,0,10*ROW('Sanitation Data'!H13)))</f>
        <v/>
      </c>
      <c r="DF19" s="275" t="str">
        <f ca="true">+IF(OFFSET('Sanitation Data'!$H$29,0,10*ROW('Sanitation Data'!H13))="","",OFFSET('Sanitation Data'!$H$29,0,10*ROW('Sanitation Data'!H13)))</f>
        <v/>
      </c>
      <c r="DG19" s="275" t="str">
        <f ca="true">+IF(OFFSET('Sanitation Data'!$H$30,0,10*ROW('Sanitation Data'!H13))="","",OFFSET('Sanitation Data'!$H$30,0,10*ROW('Sanitation Data'!H13)))</f>
        <v/>
      </c>
      <c r="DH19" s="275" t="str">
        <f ca="true">+IF(OFFSET('Sanitation Data'!$H$31,0,10*ROW('Sanitation Data'!H13))="","",OFFSET('Sanitation Data'!$H$31,0,10*ROW('Sanitation Data'!H13)))</f>
        <v/>
      </c>
      <c r="DI19" s="275" t="str">
        <f ca="true">+IF(OFFSET('Sanitation Data'!$H$32,0,10*ROW('Sanitation Data'!H13))="","",OFFSET('Sanitation Data'!$H$32,0,10*ROW('Sanitation Data'!H13)))</f>
        <v/>
      </c>
      <c r="DJ19" s="275" t="str">
        <f ca="true">+IF(OFFSET('Sanitation Data'!$I$28,0,10*ROW('Sanitation Data'!I13))="","",OFFSET('Sanitation Data'!$I$28,0,10*ROW('Sanitation Data'!I13)))</f>
        <v/>
      </c>
      <c r="DK19" s="275" t="str">
        <f ca="true">+IF(OFFSET('Sanitation Data'!$I$29,0,10*ROW('Sanitation Data'!I13))="","",OFFSET('Sanitation Data'!$I$29,0,10*ROW('Sanitation Data'!I13)))</f>
        <v/>
      </c>
      <c r="DL19" s="275" t="str">
        <f ca="true">+IF(OFFSET('Sanitation Data'!$I$30,0,10*ROW('Sanitation Data'!I13))="","",OFFSET('Sanitation Data'!$I$30,0,10*ROW('Sanitation Data'!I13)))</f>
        <v/>
      </c>
      <c r="DM19" s="275" t="str">
        <f ca="true">+IF(OFFSET('Sanitation Data'!$I$31,0,10*ROW('Sanitation Data'!I13))="","",OFFSET('Sanitation Data'!$I$31,0,10*ROW('Sanitation Data'!I13)))</f>
        <v/>
      </c>
      <c r="DN19" s="275" t="str">
        <f ca="true">+IF(OFFSET('Sanitation Data'!$I$32,0,10*ROW('Sanitation Data'!I13))="","",OFFSET('Sanitation Data'!$I$32,0,10*ROW('Sanitation Data'!I13)))</f>
        <v/>
      </c>
      <c r="DO19" s="275" t="str">
        <f ca="true">+IF(OFFSET('Hygiene Data'!$D$11,0,10*ROW('Hygiene Data'!D13))="","",OFFSET('Hygiene Data'!$D$11,0,10*ROW('Hygiene Data'!D13)))</f>
        <v/>
      </c>
      <c r="DP19" s="275" t="str">
        <f ca="true">+IF(OFFSET('Hygiene Data'!$D$12,0,10*ROW('Hygiene Data'!D13))="","",OFFSET('Hygiene Data'!$D$12,0,10*ROW('Hygiene Data'!D13)))</f>
        <v/>
      </c>
      <c r="DQ19" s="275" t="str">
        <f ca="true">+IF(OFFSET('Hygiene Data'!$D$13,0,10*ROW('Hygiene Data'!D13))="","",OFFSET('Hygiene Data'!$D$13,0,10*ROW('Hygiene Data'!D13)))</f>
        <v/>
      </c>
      <c r="DR19" s="275" t="str">
        <f ca="true">+IF(OFFSET('Hygiene Data'!$E$11,0,10*ROW('Hygiene Data'!E13))="","",OFFSET('Hygiene Data'!$E$11,0,10*ROW('Hygiene Data'!E13)))</f>
        <v/>
      </c>
      <c r="DS19" s="275" t="str">
        <f ca="true">+IF(OFFSET('Hygiene Data'!$E$12,0,10*ROW('Hygiene Data'!E13))="","",OFFSET('Hygiene Data'!$E$12,0,10*ROW('Hygiene Data'!E13)))</f>
        <v/>
      </c>
      <c r="DT19" s="275" t="str">
        <f ca="true">+IF(OFFSET('Hygiene Data'!$E$13,0,10*ROW('Hygiene Data'!E13))="","",OFFSET('Hygiene Data'!$E$13,0,10*ROW('Hygiene Data'!E13)))</f>
        <v/>
      </c>
      <c r="DU19" s="275" t="str">
        <f ca="true">+IF(OFFSET('Hygiene Data'!$F$11,0,10*ROW('Hygiene Data'!F13))="","",OFFSET('Hygiene Data'!$F$11,0,10*ROW('Hygiene Data'!F13)))</f>
        <v/>
      </c>
      <c r="DV19" s="275" t="str">
        <f ca="true">+IF(OFFSET('Hygiene Data'!$F$12,0,10*ROW('Hygiene Data'!F13))="","",OFFSET('Hygiene Data'!$F$12,0,10*ROW('Hygiene Data'!F13)))</f>
        <v/>
      </c>
      <c r="DW19" s="275" t="str">
        <f ca="true">+IF(OFFSET('Hygiene Data'!$F$13,0,10*ROW('Hygiene Data'!F13))="","",OFFSET('Hygiene Data'!$F$13,0,10*ROW('Hygiene Data'!F13)))</f>
        <v/>
      </c>
      <c r="DX19" s="275" t="str">
        <f ca="true">+IF(OFFSET('Hygiene Data'!$G$11,0,10*ROW('Hygiene Data'!G13))="","",OFFSET('Hygiene Data'!$G$11,0,10*ROW('Hygiene Data'!G13)))</f>
        <v/>
      </c>
      <c r="DY19" s="275" t="str">
        <f ca="true">+IF(OFFSET('Hygiene Data'!$G$12,0,10*ROW('Hygiene Data'!G13))="","",OFFSET('Hygiene Data'!$G$12,0,10*ROW('Hygiene Data'!G13)))</f>
        <v/>
      </c>
      <c r="DZ19" s="275" t="str">
        <f ca="true">+IF(OFFSET('Hygiene Data'!$G$13,0,10*ROW('Hygiene Data'!G13))="","",OFFSET('Hygiene Data'!$G$13,0,10*ROW('Hygiene Data'!G13)))</f>
        <v/>
      </c>
      <c r="EA19" s="275" t="str">
        <f ca="true">+IF(OFFSET('Hygiene Data'!$H$11,0,10*ROW('Hygiene Data'!H13))="","",OFFSET('Hygiene Data'!$H$11,0,10*ROW('Hygiene Data'!H13)))</f>
        <v/>
      </c>
      <c r="EB19" s="275" t="str">
        <f ca="true">+IF(OFFSET('Hygiene Data'!$H$12,0,10*ROW('Hygiene Data'!H13))="","",OFFSET('Hygiene Data'!$H$12,0,10*ROW('Hygiene Data'!H13)))</f>
        <v/>
      </c>
      <c r="EC19" s="275" t="str">
        <f ca="true">+IF(OFFSET('Hygiene Data'!$H$13,0,10*ROW('Hygiene Data'!H13))="","",OFFSET('Hygiene Data'!$H$13,0,10*ROW('Hygiene Data'!H13)))</f>
        <v/>
      </c>
      <c r="ED19" s="275" t="str">
        <f ca="true">+IF(OFFSET('Hygiene Data'!$I$11,0,10*ROW('Hygiene Data'!I13))="","",OFFSET('Hygiene Data'!$I$11,0,10*ROW('Hygiene Data'!I13)))</f>
        <v/>
      </c>
      <c r="EE19" s="275" t="str">
        <f ca="true">+IF(OFFSET('Hygiene Data'!$I$12,0,10*ROW('Hygiene Data'!I13))="","",OFFSET('Hygiene Data'!$I$12,0,10*ROW('Hygiene Data'!I13)))</f>
        <v/>
      </c>
      <c r="EF19" s="27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1"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5"/>
      <c r="BS20" s="275" t="str">
        <f ca="true">+IF(OFFSET('Water Data'!$D$27,0,10*ROW('Water Data'!D14))="","",OFFSET('Water Data'!$D$27,0,10*ROW('Water Data'!D14)))</f>
        <v/>
      </c>
      <c r="BT20" s="275" t="str">
        <f ca="true">+IF(OFFSET('Water Data'!$D$28,0,10*ROW('Water Data'!D14))="","",OFFSET('Water Data'!$D$28,0,10*ROW('Water Data'!D14)))</f>
        <v/>
      </c>
      <c r="BU20" s="275" t="str">
        <f ca="true">+IF(OFFSET('Water Data'!$D$29,0,10*ROW('Water Data'!D14))="","",OFFSET('Water Data'!$D$29,0,10*ROW('Water Data'!D14)))</f>
        <v/>
      </c>
      <c r="BV20" s="275" t="str">
        <f ca="true">+IF(OFFSET('Water Data'!$E$27,0,10*ROW('Water Data'!E14))="","",OFFSET('Water Data'!$E$27,0,10*ROW('Water Data'!E14)))</f>
        <v/>
      </c>
      <c r="BW20" s="275" t="str">
        <f ca="true">+IF(OFFSET('Water Data'!$E$28,0,10*ROW('Water Data'!E14))="","",OFFSET('Water Data'!$E$28,0,10*ROW('Water Data'!E14)))</f>
        <v/>
      </c>
      <c r="BX20" s="275" t="str">
        <f ca="true">+IF(OFFSET('Water Data'!$E$29,0,10*ROW('Water Data'!E14))="","",OFFSET('Water Data'!$E$29,0,10*ROW('Water Data'!E14)))</f>
        <v/>
      </c>
      <c r="BY20" s="275" t="str">
        <f ca="true">+IF(OFFSET('Water Data'!$F$27,0,10*ROW('Water Data'!F14))="","",OFFSET('Water Data'!$F$27,0,10*ROW('Water Data'!F14)))</f>
        <v/>
      </c>
      <c r="BZ20" s="275" t="str">
        <f ca="true">+IF(OFFSET('Water Data'!$F$28,0,10*ROW('Water Data'!F14))="","",OFFSET('Water Data'!$F$28,0,10*ROW('Water Data'!F14)))</f>
        <v/>
      </c>
      <c r="CA20" s="275" t="str">
        <f ca="true">+IF(OFFSET('Water Data'!$F$29,0,10*ROW('Water Data'!F14))="","",OFFSET('Water Data'!$F$29,0,10*ROW('Water Data'!F14)))</f>
        <v/>
      </c>
      <c r="CB20" s="275" t="str">
        <f ca="true">+IF(OFFSET('Water Data'!$G$27,0,10*ROW('Water Data'!G14))="","",OFFSET('Water Data'!$G$27,0,10*ROW('Water Data'!G14)))</f>
        <v/>
      </c>
      <c r="CC20" s="275" t="str">
        <f ca="true">+IF(OFFSET('Water Data'!$G$28,0,10*ROW('Water Data'!G14))="","",OFFSET('Water Data'!$G$28,0,10*ROW('Water Data'!G14)))</f>
        <v/>
      </c>
      <c r="CD20" s="275" t="str">
        <f ca="true">+IF(OFFSET('Water Data'!$G$29,0,10*ROW('Water Data'!G14))="","",OFFSET('Water Data'!$G$29,0,10*ROW('Water Data'!G14)))</f>
        <v/>
      </c>
      <c r="CE20" s="275" t="str">
        <f ca="true">+IF(OFFSET('Water Data'!$H$27,0,10*ROW('Water Data'!H14))="","",OFFSET('Water Data'!$H$27,0,10*ROW('Water Data'!H14)))</f>
        <v/>
      </c>
      <c r="CF20" s="275" t="str">
        <f ca="true">+IF(OFFSET('Water Data'!$H$28,0,10*ROW('Water Data'!H14))="","",OFFSET('Water Data'!$H$28,0,10*ROW('Water Data'!H14)))</f>
        <v/>
      </c>
      <c r="CG20" s="275" t="str">
        <f ca="true">+IF(OFFSET('Water Data'!$H$29,0,10*ROW('Water Data'!H14))="","",OFFSET('Water Data'!$H$29,0,10*ROW('Water Data'!H14)))</f>
        <v/>
      </c>
      <c r="CH20" s="275" t="str">
        <f ca="true">+IF(OFFSET('Water Data'!$I$27,0,10*ROW('Water Data'!I14))="","",OFFSET('Water Data'!$I$27,0,10*ROW('Water Data'!I14)))</f>
        <v/>
      </c>
      <c r="CI20" s="275" t="str">
        <f ca="true">+IF(OFFSET('Water Data'!$I$28,0,10*ROW('Water Data'!I14))="","",OFFSET('Water Data'!$I$28,0,10*ROW('Water Data'!I14)))</f>
        <v/>
      </c>
      <c r="CJ20" s="275" t="str">
        <f ca="true">+IF(OFFSET('Water Data'!$I$29,0,10*ROW('Water Data'!I14))="","",OFFSET('Water Data'!$I$29,0,10*ROW('Water Data'!I14)))</f>
        <v/>
      </c>
      <c r="CK20" s="275" t="str">
        <f ca="true">+IF(OFFSET('Sanitation Data'!$D$28,0,10*ROW('Sanitation Data'!D14))="","",OFFSET('Sanitation Data'!$D$28,0,10*ROW('Sanitation Data'!D14)))</f>
        <v/>
      </c>
      <c r="CL20" s="275" t="str">
        <f ca="true">+IF(OFFSET('Sanitation Data'!$D$29,0,10*ROW('Sanitation Data'!D14))="","",OFFSET('Sanitation Data'!$D$29,0,10*ROW('Sanitation Data'!D14)))</f>
        <v/>
      </c>
      <c r="CM20" s="275" t="str">
        <f ca="true">+IF(OFFSET('Sanitation Data'!$D$30,0,10*ROW('Sanitation Data'!D14))="","",OFFSET('Sanitation Data'!$D$30,0,10*ROW('Sanitation Data'!D14)))</f>
        <v/>
      </c>
      <c r="CN20" s="275" t="str">
        <f ca="true">+IF(OFFSET('Sanitation Data'!$D$31,0,10*ROW('Sanitation Data'!D14))="","",OFFSET('Sanitation Data'!$D$31,0,10*ROW('Sanitation Data'!D14)))</f>
        <v/>
      </c>
      <c r="CO20" s="275" t="str">
        <f ca="true">+IF(OFFSET('Sanitation Data'!$D$32,0,10*ROW('Sanitation Data'!D14))="","",OFFSET('Sanitation Data'!$D$32,0,10*ROW('Sanitation Data'!D14)))</f>
        <v/>
      </c>
      <c r="CP20" s="275" t="str">
        <f ca="true">+IF(OFFSET('Sanitation Data'!$E$28,0,10*ROW('Sanitation Data'!E14))="","",OFFSET('Sanitation Data'!$E$28,0,10*ROW('Sanitation Data'!E14)))</f>
        <v/>
      </c>
      <c r="CQ20" s="275" t="str">
        <f ca="true">+IF(OFFSET('Sanitation Data'!$E$29,0,10*ROW('Sanitation Data'!E14))="","",OFFSET('Sanitation Data'!$E$29,0,10*ROW('Sanitation Data'!E14)))</f>
        <v/>
      </c>
      <c r="CR20" s="275" t="str">
        <f ca="true">+IF(OFFSET('Sanitation Data'!$E$30,0,10*ROW('Sanitation Data'!E14))="","",OFFSET('Sanitation Data'!$E$30,0,10*ROW('Sanitation Data'!E14)))</f>
        <v/>
      </c>
      <c r="CS20" s="275" t="str">
        <f ca="true">+IF(OFFSET('Sanitation Data'!$E$31,0,10*ROW('Sanitation Data'!E14))="","",OFFSET('Sanitation Data'!$E$31,0,10*ROW('Sanitation Data'!E14)))</f>
        <v/>
      </c>
      <c r="CT20" s="275" t="str">
        <f ca="true">+IF(OFFSET('Sanitation Data'!$E$32,0,10*ROW('Sanitation Data'!E14))="","",OFFSET('Sanitation Data'!$E$32,0,10*ROW('Sanitation Data'!E14)))</f>
        <v/>
      </c>
      <c r="CU20" s="275" t="str">
        <f ca="true">+IF(OFFSET('Sanitation Data'!$F$28,0,10*ROW('Sanitation Data'!F14))="","",OFFSET('Sanitation Data'!$F$28,0,10*ROW('Sanitation Data'!F14)))</f>
        <v/>
      </c>
      <c r="CV20" s="275" t="str">
        <f ca="true">+IF(OFFSET('Sanitation Data'!$F$29,0,10*ROW('Sanitation Data'!F14))="","",OFFSET('Sanitation Data'!$F$29,0,10*ROW('Sanitation Data'!F14)))</f>
        <v/>
      </c>
      <c r="CW20" s="275" t="str">
        <f ca="true">+IF(OFFSET('Sanitation Data'!$F$30,0,10*ROW('Sanitation Data'!F14))="","",OFFSET('Sanitation Data'!$F$30,0,10*ROW('Sanitation Data'!F14)))</f>
        <v/>
      </c>
      <c r="CX20" s="275" t="str">
        <f ca="true">+IF(OFFSET('Sanitation Data'!$F$31,0,10*ROW('Sanitation Data'!F14))="","",OFFSET('Sanitation Data'!$F$31,0,10*ROW('Sanitation Data'!F14)))</f>
        <v/>
      </c>
      <c r="CY20" s="275" t="str">
        <f ca="true">+IF(OFFSET('Sanitation Data'!$F$32,0,10*ROW('Sanitation Data'!F14))="","",OFFSET('Sanitation Data'!$F$32,0,10*ROW('Sanitation Data'!F14)))</f>
        <v/>
      </c>
      <c r="CZ20" s="275" t="str">
        <f ca="true">+IF(OFFSET('Sanitation Data'!$G$28,0,10*ROW('Sanitation Data'!G14))="","",OFFSET('Sanitation Data'!$G$28,0,10*ROW('Sanitation Data'!G14)))</f>
        <v/>
      </c>
      <c r="DA20" s="275" t="str">
        <f ca="true">+IF(OFFSET('Sanitation Data'!$G$29,0,10*ROW('Sanitation Data'!G14))="","",OFFSET('Sanitation Data'!$G$29,0,10*ROW('Sanitation Data'!G14)))</f>
        <v/>
      </c>
      <c r="DB20" s="275" t="str">
        <f ca="true">+IF(OFFSET('Sanitation Data'!$G$30,0,10*ROW('Sanitation Data'!G14))="","",OFFSET('Sanitation Data'!$G$30,0,10*ROW('Sanitation Data'!G14)))</f>
        <v/>
      </c>
      <c r="DC20" s="275" t="str">
        <f ca="true">+IF(OFFSET('Sanitation Data'!$G$31,0,10*ROW('Sanitation Data'!G14))="","",OFFSET('Sanitation Data'!$G$31,0,10*ROW('Sanitation Data'!G14)))</f>
        <v/>
      </c>
      <c r="DD20" s="275" t="str">
        <f ca="true">+IF(OFFSET('Sanitation Data'!$G$32,0,10*ROW('Sanitation Data'!G14))="","",OFFSET('Sanitation Data'!$G$32,0,10*ROW('Sanitation Data'!G14)))</f>
        <v/>
      </c>
      <c r="DE20" s="275" t="str">
        <f ca="true">+IF(OFFSET('Sanitation Data'!$H$28,0,10*ROW('Sanitation Data'!H14))="","",OFFSET('Sanitation Data'!$H$28,0,10*ROW('Sanitation Data'!H14)))</f>
        <v/>
      </c>
      <c r="DF20" s="275" t="str">
        <f ca="true">+IF(OFFSET('Sanitation Data'!$H$29,0,10*ROW('Sanitation Data'!H14))="","",OFFSET('Sanitation Data'!$H$29,0,10*ROW('Sanitation Data'!H14)))</f>
        <v/>
      </c>
      <c r="DG20" s="275" t="str">
        <f ca="true">+IF(OFFSET('Sanitation Data'!$H$30,0,10*ROW('Sanitation Data'!H14))="","",OFFSET('Sanitation Data'!$H$30,0,10*ROW('Sanitation Data'!H14)))</f>
        <v/>
      </c>
      <c r="DH20" s="275" t="str">
        <f ca="true">+IF(OFFSET('Sanitation Data'!$H$31,0,10*ROW('Sanitation Data'!H14))="","",OFFSET('Sanitation Data'!$H$31,0,10*ROW('Sanitation Data'!H14)))</f>
        <v/>
      </c>
      <c r="DI20" s="275" t="str">
        <f ca="true">+IF(OFFSET('Sanitation Data'!$H$32,0,10*ROW('Sanitation Data'!H14))="","",OFFSET('Sanitation Data'!$H$32,0,10*ROW('Sanitation Data'!H14)))</f>
        <v/>
      </c>
      <c r="DJ20" s="275" t="str">
        <f ca="true">+IF(OFFSET('Sanitation Data'!$I$28,0,10*ROW('Sanitation Data'!I14))="","",OFFSET('Sanitation Data'!$I$28,0,10*ROW('Sanitation Data'!I14)))</f>
        <v/>
      </c>
      <c r="DK20" s="275" t="str">
        <f ca="true">+IF(OFFSET('Sanitation Data'!$I$29,0,10*ROW('Sanitation Data'!I14))="","",OFFSET('Sanitation Data'!$I$29,0,10*ROW('Sanitation Data'!I14)))</f>
        <v/>
      </c>
      <c r="DL20" s="275" t="str">
        <f ca="true">+IF(OFFSET('Sanitation Data'!$I$30,0,10*ROW('Sanitation Data'!I14))="","",OFFSET('Sanitation Data'!$I$30,0,10*ROW('Sanitation Data'!I14)))</f>
        <v/>
      </c>
      <c r="DM20" s="275" t="str">
        <f ca="true">+IF(OFFSET('Sanitation Data'!$I$31,0,10*ROW('Sanitation Data'!I14))="","",OFFSET('Sanitation Data'!$I$31,0,10*ROW('Sanitation Data'!I14)))</f>
        <v/>
      </c>
      <c r="DN20" s="275" t="str">
        <f ca="true">+IF(OFFSET('Sanitation Data'!$I$32,0,10*ROW('Sanitation Data'!I14))="","",OFFSET('Sanitation Data'!$I$32,0,10*ROW('Sanitation Data'!I14)))</f>
        <v/>
      </c>
      <c r="DO20" s="275" t="str">
        <f ca="true">+IF(OFFSET('Hygiene Data'!$D$11,0,10*ROW('Hygiene Data'!D14))="","",OFFSET('Hygiene Data'!$D$11,0,10*ROW('Hygiene Data'!D14)))</f>
        <v/>
      </c>
      <c r="DP20" s="275" t="str">
        <f ca="true">+IF(OFFSET('Hygiene Data'!$D$12,0,10*ROW('Hygiene Data'!D14))="","",OFFSET('Hygiene Data'!$D$12,0,10*ROW('Hygiene Data'!D14)))</f>
        <v/>
      </c>
      <c r="DQ20" s="275" t="str">
        <f ca="true">+IF(OFFSET('Hygiene Data'!$D$13,0,10*ROW('Hygiene Data'!D14))="","",OFFSET('Hygiene Data'!$D$13,0,10*ROW('Hygiene Data'!D14)))</f>
        <v/>
      </c>
      <c r="DR20" s="275" t="str">
        <f ca="true">+IF(OFFSET('Hygiene Data'!$E$11,0,10*ROW('Hygiene Data'!E14))="","",OFFSET('Hygiene Data'!$E$11,0,10*ROW('Hygiene Data'!E14)))</f>
        <v/>
      </c>
      <c r="DS20" s="275" t="str">
        <f ca="true">+IF(OFFSET('Hygiene Data'!$E$12,0,10*ROW('Hygiene Data'!E14))="","",OFFSET('Hygiene Data'!$E$12,0,10*ROW('Hygiene Data'!E14)))</f>
        <v/>
      </c>
      <c r="DT20" s="275" t="str">
        <f ca="true">+IF(OFFSET('Hygiene Data'!$E$13,0,10*ROW('Hygiene Data'!E14))="","",OFFSET('Hygiene Data'!$E$13,0,10*ROW('Hygiene Data'!E14)))</f>
        <v/>
      </c>
      <c r="DU20" s="275" t="str">
        <f ca="true">+IF(OFFSET('Hygiene Data'!$F$11,0,10*ROW('Hygiene Data'!F14))="","",OFFSET('Hygiene Data'!$F$11,0,10*ROW('Hygiene Data'!F14)))</f>
        <v/>
      </c>
      <c r="DV20" s="275" t="str">
        <f ca="true">+IF(OFFSET('Hygiene Data'!$F$12,0,10*ROW('Hygiene Data'!F14))="","",OFFSET('Hygiene Data'!$F$12,0,10*ROW('Hygiene Data'!F14)))</f>
        <v/>
      </c>
      <c r="DW20" s="275" t="str">
        <f ca="true">+IF(OFFSET('Hygiene Data'!$F$13,0,10*ROW('Hygiene Data'!F14))="","",OFFSET('Hygiene Data'!$F$13,0,10*ROW('Hygiene Data'!F14)))</f>
        <v/>
      </c>
      <c r="DX20" s="275" t="str">
        <f ca="true">+IF(OFFSET('Hygiene Data'!$G$11,0,10*ROW('Hygiene Data'!G14))="","",OFFSET('Hygiene Data'!$G$11,0,10*ROW('Hygiene Data'!G14)))</f>
        <v/>
      </c>
      <c r="DY20" s="275" t="str">
        <f ca="true">+IF(OFFSET('Hygiene Data'!$G$12,0,10*ROW('Hygiene Data'!G14))="","",OFFSET('Hygiene Data'!$G$12,0,10*ROW('Hygiene Data'!G14)))</f>
        <v/>
      </c>
      <c r="DZ20" s="275" t="str">
        <f ca="true">+IF(OFFSET('Hygiene Data'!$G$13,0,10*ROW('Hygiene Data'!G14))="","",OFFSET('Hygiene Data'!$G$13,0,10*ROW('Hygiene Data'!G14)))</f>
        <v/>
      </c>
      <c r="EA20" s="275" t="str">
        <f ca="true">+IF(OFFSET('Hygiene Data'!$H$11,0,10*ROW('Hygiene Data'!H14))="","",OFFSET('Hygiene Data'!$H$11,0,10*ROW('Hygiene Data'!H14)))</f>
        <v/>
      </c>
      <c r="EB20" s="275" t="str">
        <f ca="true">+IF(OFFSET('Hygiene Data'!$H$12,0,10*ROW('Hygiene Data'!H14))="","",OFFSET('Hygiene Data'!$H$12,0,10*ROW('Hygiene Data'!H14)))</f>
        <v/>
      </c>
      <c r="EC20" s="275" t="str">
        <f ca="true">+IF(OFFSET('Hygiene Data'!$H$13,0,10*ROW('Hygiene Data'!H14))="","",OFFSET('Hygiene Data'!$H$13,0,10*ROW('Hygiene Data'!H14)))</f>
        <v/>
      </c>
      <c r="ED20" s="275" t="str">
        <f ca="true">+IF(OFFSET('Hygiene Data'!$I$11,0,10*ROW('Hygiene Data'!I14))="","",OFFSET('Hygiene Data'!$I$11,0,10*ROW('Hygiene Data'!I14)))</f>
        <v/>
      </c>
      <c r="EE20" s="275" t="str">
        <f ca="true">+IF(OFFSET('Hygiene Data'!$I$12,0,10*ROW('Hygiene Data'!I14))="","",OFFSET('Hygiene Data'!$I$12,0,10*ROW('Hygiene Data'!I14)))</f>
        <v/>
      </c>
      <c r="EF20" s="27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1"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5"/>
      <c r="BS21" s="275" t="str">
        <f ca="true">+IF(OFFSET('Water Data'!$D$27,0,10*ROW('Water Data'!D15))="","",OFFSET('Water Data'!$D$27,0,10*ROW('Water Data'!D15)))</f>
        <v/>
      </c>
      <c r="BT21" s="275" t="str">
        <f ca="true">+IF(OFFSET('Water Data'!$D$28,0,10*ROW('Water Data'!D15))="","",OFFSET('Water Data'!$D$28,0,10*ROW('Water Data'!D15)))</f>
        <v/>
      </c>
      <c r="BU21" s="275" t="str">
        <f ca="true">+IF(OFFSET('Water Data'!$D$29,0,10*ROW('Water Data'!D15))="","",OFFSET('Water Data'!$D$29,0,10*ROW('Water Data'!D15)))</f>
        <v/>
      </c>
      <c r="BV21" s="275" t="str">
        <f ca="true">+IF(OFFSET('Water Data'!$E$27,0,10*ROW('Water Data'!E15))="","",OFFSET('Water Data'!$E$27,0,10*ROW('Water Data'!E15)))</f>
        <v/>
      </c>
      <c r="BW21" s="275" t="str">
        <f ca="true">+IF(OFFSET('Water Data'!$E$28,0,10*ROW('Water Data'!E15))="","",OFFSET('Water Data'!$E$28,0,10*ROW('Water Data'!E15)))</f>
        <v/>
      </c>
      <c r="BX21" s="275" t="str">
        <f ca="true">+IF(OFFSET('Water Data'!$E$29,0,10*ROW('Water Data'!E15))="","",OFFSET('Water Data'!$E$29,0,10*ROW('Water Data'!E15)))</f>
        <v/>
      </c>
      <c r="BY21" s="275" t="str">
        <f ca="true">+IF(OFFSET('Water Data'!$F$27,0,10*ROW('Water Data'!F15))="","",OFFSET('Water Data'!$F$27,0,10*ROW('Water Data'!F15)))</f>
        <v/>
      </c>
      <c r="BZ21" s="275" t="str">
        <f ca="true">+IF(OFFSET('Water Data'!$F$28,0,10*ROW('Water Data'!F15))="","",OFFSET('Water Data'!$F$28,0,10*ROW('Water Data'!F15)))</f>
        <v/>
      </c>
      <c r="CA21" s="275" t="str">
        <f ca="true">+IF(OFFSET('Water Data'!$F$29,0,10*ROW('Water Data'!F15))="","",OFFSET('Water Data'!$F$29,0,10*ROW('Water Data'!F15)))</f>
        <v/>
      </c>
      <c r="CB21" s="275" t="str">
        <f ca="true">+IF(OFFSET('Water Data'!$G$27,0,10*ROW('Water Data'!G15))="","",OFFSET('Water Data'!$G$27,0,10*ROW('Water Data'!G15)))</f>
        <v/>
      </c>
      <c r="CC21" s="275" t="str">
        <f ca="true">+IF(OFFSET('Water Data'!$G$28,0,10*ROW('Water Data'!G15))="","",OFFSET('Water Data'!$G$28,0,10*ROW('Water Data'!G15)))</f>
        <v/>
      </c>
      <c r="CD21" s="275" t="str">
        <f ca="true">+IF(OFFSET('Water Data'!$G$29,0,10*ROW('Water Data'!G15))="","",OFFSET('Water Data'!$G$29,0,10*ROW('Water Data'!G15)))</f>
        <v/>
      </c>
      <c r="CE21" s="275" t="str">
        <f ca="true">+IF(OFFSET('Water Data'!$H$27,0,10*ROW('Water Data'!H15))="","",OFFSET('Water Data'!$H$27,0,10*ROW('Water Data'!H15)))</f>
        <v/>
      </c>
      <c r="CF21" s="275" t="str">
        <f ca="true">+IF(OFFSET('Water Data'!$H$28,0,10*ROW('Water Data'!H15))="","",OFFSET('Water Data'!$H$28,0,10*ROW('Water Data'!H15)))</f>
        <v/>
      </c>
      <c r="CG21" s="275" t="str">
        <f ca="true">+IF(OFFSET('Water Data'!$H$29,0,10*ROW('Water Data'!H15))="","",OFFSET('Water Data'!$H$29,0,10*ROW('Water Data'!H15)))</f>
        <v/>
      </c>
      <c r="CH21" s="275" t="str">
        <f ca="true">+IF(OFFSET('Water Data'!$I$27,0,10*ROW('Water Data'!I15))="","",OFFSET('Water Data'!$I$27,0,10*ROW('Water Data'!I15)))</f>
        <v/>
      </c>
      <c r="CI21" s="275" t="str">
        <f ca="true">+IF(OFFSET('Water Data'!$I$28,0,10*ROW('Water Data'!I15))="","",OFFSET('Water Data'!$I$28,0,10*ROW('Water Data'!I15)))</f>
        <v/>
      </c>
      <c r="CJ21" s="275" t="str">
        <f ca="true">+IF(OFFSET('Water Data'!$I$29,0,10*ROW('Water Data'!I15))="","",OFFSET('Water Data'!$I$29,0,10*ROW('Water Data'!I15)))</f>
        <v/>
      </c>
      <c r="CK21" s="275" t="str">
        <f ca="true">+IF(OFFSET('Sanitation Data'!$D$28,0,10*ROW('Sanitation Data'!D15))="","",OFFSET('Sanitation Data'!$D$28,0,10*ROW('Sanitation Data'!D15)))</f>
        <v/>
      </c>
      <c r="CL21" s="275" t="str">
        <f ca="true">+IF(OFFSET('Sanitation Data'!$D$29,0,10*ROW('Sanitation Data'!D15))="","",OFFSET('Sanitation Data'!$D$29,0,10*ROW('Sanitation Data'!D15)))</f>
        <v/>
      </c>
      <c r="CM21" s="275" t="str">
        <f ca="true">+IF(OFFSET('Sanitation Data'!$D$30,0,10*ROW('Sanitation Data'!D15))="","",OFFSET('Sanitation Data'!$D$30,0,10*ROW('Sanitation Data'!D15)))</f>
        <v/>
      </c>
      <c r="CN21" s="275" t="str">
        <f ca="true">+IF(OFFSET('Sanitation Data'!$D$31,0,10*ROW('Sanitation Data'!D15))="","",OFFSET('Sanitation Data'!$D$31,0,10*ROW('Sanitation Data'!D15)))</f>
        <v/>
      </c>
      <c r="CO21" s="275" t="str">
        <f ca="true">+IF(OFFSET('Sanitation Data'!$D$32,0,10*ROW('Sanitation Data'!D15))="","",OFFSET('Sanitation Data'!$D$32,0,10*ROW('Sanitation Data'!D15)))</f>
        <v/>
      </c>
      <c r="CP21" s="275" t="str">
        <f ca="true">+IF(OFFSET('Sanitation Data'!$E$28,0,10*ROW('Sanitation Data'!E15))="","",OFFSET('Sanitation Data'!$E$28,0,10*ROW('Sanitation Data'!E15)))</f>
        <v/>
      </c>
      <c r="CQ21" s="275" t="str">
        <f ca="true">+IF(OFFSET('Sanitation Data'!$E$29,0,10*ROW('Sanitation Data'!E15))="","",OFFSET('Sanitation Data'!$E$29,0,10*ROW('Sanitation Data'!E15)))</f>
        <v/>
      </c>
      <c r="CR21" s="275" t="str">
        <f ca="true">+IF(OFFSET('Sanitation Data'!$E$30,0,10*ROW('Sanitation Data'!E15))="","",OFFSET('Sanitation Data'!$E$30,0,10*ROW('Sanitation Data'!E15)))</f>
        <v/>
      </c>
      <c r="CS21" s="275" t="str">
        <f ca="true">+IF(OFFSET('Sanitation Data'!$E$31,0,10*ROW('Sanitation Data'!E15))="","",OFFSET('Sanitation Data'!$E$31,0,10*ROW('Sanitation Data'!E15)))</f>
        <v/>
      </c>
      <c r="CT21" s="275" t="str">
        <f ca="true">+IF(OFFSET('Sanitation Data'!$E$32,0,10*ROW('Sanitation Data'!E15))="","",OFFSET('Sanitation Data'!$E$32,0,10*ROW('Sanitation Data'!E15)))</f>
        <v/>
      </c>
      <c r="CU21" s="275" t="str">
        <f ca="true">+IF(OFFSET('Sanitation Data'!$F$28,0,10*ROW('Sanitation Data'!F15))="","",OFFSET('Sanitation Data'!$F$28,0,10*ROW('Sanitation Data'!F15)))</f>
        <v/>
      </c>
      <c r="CV21" s="275" t="str">
        <f ca="true">+IF(OFFSET('Sanitation Data'!$F$29,0,10*ROW('Sanitation Data'!F15))="","",OFFSET('Sanitation Data'!$F$29,0,10*ROW('Sanitation Data'!F15)))</f>
        <v/>
      </c>
      <c r="CW21" s="275" t="str">
        <f ca="true">+IF(OFFSET('Sanitation Data'!$F$30,0,10*ROW('Sanitation Data'!F15))="","",OFFSET('Sanitation Data'!$F$30,0,10*ROW('Sanitation Data'!F15)))</f>
        <v/>
      </c>
      <c r="CX21" s="275" t="str">
        <f ca="true">+IF(OFFSET('Sanitation Data'!$F$31,0,10*ROW('Sanitation Data'!F15))="","",OFFSET('Sanitation Data'!$F$31,0,10*ROW('Sanitation Data'!F15)))</f>
        <v/>
      </c>
      <c r="CY21" s="275" t="str">
        <f ca="true">+IF(OFFSET('Sanitation Data'!$F$32,0,10*ROW('Sanitation Data'!F15))="","",OFFSET('Sanitation Data'!$F$32,0,10*ROW('Sanitation Data'!F15)))</f>
        <v/>
      </c>
      <c r="CZ21" s="275" t="str">
        <f ca="true">+IF(OFFSET('Sanitation Data'!$G$28,0,10*ROW('Sanitation Data'!G15))="","",OFFSET('Sanitation Data'!$G$28,0,10*ROW('Sanitation Data'!G15)))</f>
        <v/>
      </c>
      <c r="DA21" s="275" t="str">
        <f ca="true">+IF(OFFSET('Sanitation Data'!$G$29,0,10*ROW('Sanitation Data'!G15))="","",OFFSET('Sanitation Data'!$G$29,0,10*ROW('Sanitation Data'!G15)))</f>
        <v/>
      </c>
      <c r="DB21" s="275" t="str">
        <f ca="true">+IF(OFFSET('Sanitation Data'!$G$30,0,10*ROW('Sanitation Data'!G15))="","",OFFSET('Sanitation Data'!$G$30,0,10*ROW('Sanitation Data'!G15)))</f>
        <v/>
      </c>
      <c r="DC21" s="275" t="str">
        <f ca="true">+IF(OFFSET('Sanitation Data'!$G$31,0,10*ROW('Sanitation Data'!G15))="","",OFFSET('Sanitation Data'!$G$31,0,10*ROW('Sanitation Data'!G15)))</f>
        <v/>
      </c>
      <c r="DD21" s="275" t="str">
        <f ca="true">+IF(OFFSET('Sanitation Data'!$G$32,0,10*ROW('Sanitation Data'!G15))="","",OFFSET('Sanitation Data'!$G$32,0,10*ROW('Sanitation Data'!G15)))</f>
        <v/>
      </c>
      <c r="DE21" s="275" t="str">
        <f ca="true">+IF(OFFSET('Sanitation Data'!$H$28,0,10*ROW('Sanitation Data'!H15))="","",OFFSET('Sanitation Data'!$H$28,0,10*ROW('Sanitation Data'!H15)))</f>
        <v/>
      </c>
      <c r="DF21" s="275" t="str">
        <f ca="true">+IF(OFFSET('Sanitation Data'!$H$29,0,10*ROW('Sanitation Data'!H15))="","",OFFSET('Sanitation Data'!$H$29,0,10*ROW('Sanitation Data'!H15)))</f>
        <v/>
      </c>
      <c r="DG21" s="275" t="str">
        <f ca="true">+IF(OFFSET('Sanitation Data'!$H$30,0,10*ROW('Sanitation Data'!H15))="","",OFFSET('Sanitation Data'!$H$30,0,10*ROW('Sanitation Data'!H15)))</f>
        <v/>
      </c>
      <c r="DH21" s="275" t="str">
        <f ca="true">+IF(OFFSET('Sanitation Data'!$H$31,0,10*ROW('Sanitation Data'!H15))="","",OFFSET('Sanitation Data'!$H$31,0,10*ROW('Sanitation Data'!H15)))</f>
        <v/>
      </c>
      <c r="DI21" s="275" t="str">
        <f ca="true">+IF(OFFSET('Sanitation Data'!$H$32,0,10*ROW('Sanitation Data'!H15))="","",OFFSET('Sanitation Data'!$H$32,0,10*ROW('Sanitation Data'!H15)))</f>
        <v/>
      </c>
      <c r="DJ21" s="275" t="str">
        <f ca="true">+IF(OFFSET('Sanitation Data'!$I$28,0,10*ROW('Sanitation Data'!I15))="","",OFFSET('Sanitation Data'!$I$28,0,10*ROW('Sanitation Data'!I15)))</f>
        <v/>
      </c>
      <c r="DK21" s="275" t="str">
        <f ca="true">+IF(OFFSET('Sanitation Data'!$I$29,0,10*ROW('Sanitation Data'!I15))="","",OFFSET('Sanitation Data'!$I$29,0,10*ROW('Sanitation Data'!I15)))</f>
        <v/>
      </c>
      <c r="DL21" s="275" t="str">
        <f ca="true">+IF(OFFSET('Sanitation Data'!$I$30,0,10*ROW('Sanitation Data'!I15))="","",OFFSET('Sanitation Data'!$I$30,0,10*ROW('Sanitation Data'!I15)))</f>
        <v/>
      </c>
      <c r="DM21" s="275" t="str">
        <f ca="true">+IF(OFFSET('Sanitation Data'!$I$31,0,10*ROW('Sanitation Data'!I15))="","",OFFSET('Sanitation Data'!$I$31,0,10*ROW('Sanitation Data'!I15)))</f>
        <v/>
      </c>
      <c r="DN21" s="275" t="str">
        <f ca="true">+IF(OFFSET('Sanitation Data'!$I$32,0,10*ROW('Sanitation Data'!I15))="","",OFFSET('Sanitation Data'!$I$32,0,10*ROW('Sanitation Data'!I15)))</f>
        <v/>
      </c>
      <c r="DO21" s="275" t="str">
        <f ca="true">+IF(OFFSET('Hygiene Data'!$D$11,0,10*ROW('Hygiene Data'!D15))="","",OFFSET('Hygiene Data'!$D$11,0,10*ROW('Hygiene Data'!D15)))</f>
        <v/>
      </c>
      <c r="DP21" s="275" t="str">
        <f ca="true">+IF(OFFSET('Hygiene Data'!$D$12,0,10*ROW('Hygiene Data'!D15))="","",OFFSET('Hygiene Data'!$D$12,0,10*ROW('Hygiene Data'!D15)))</f>
        <v/>
      </c>
      <c r="DQ21" s="275" t="str">
        <f ca="true">+IF(OFFSET('Hygiene Data'!$D$13,0,10*ROW('Hygiene Data'!D15))="","",OFFSET('Hygiene Data'!$D$13,0,10*ROW('Hygiene Data'!D15)))</f>
        <v/>
      </c>
      <c r="DR21" s="275" t="str">
        <f ca="true">+IF(OFFSET('Hygiene Data'!$E$11,0,10*ROW('Hygiene Data'!E15))="","",OFFSET('Hygiene Data'!$E$11,0,10*ROW('Hygiene Data'!E15)))</f>
        <v/>
      </c>
      <c r="DS21" s="275" t="str">
        <f ca="true">+IF(OFFSET('Hygiene Data'!$E$12,0,10*ROW('Hygiene Data'!E15))="","",OFFSET('Hygiene Data'!$E$12,0,10*ROW('Hygiene Data'!E15)))</f>
        <v/>
      </c>
      <c r="DT21" s="275" t="str">
        <f ca="true">+IF(OFFSET('Hygiene Data'!$E$13,0,10*ROW('Hygiene Data'!E15))="","",OFFSET('Hygiene Data'!$E$13,0,10*ROW('Hygiene Data'!E15)))</f>
        <v/>
      </c>
      <c r="DU21" s="275" t="str">
        <f ca="true">+IF(OFFSET('Hygiene Data'!$F$11,0,10*ROW('Hygiene Data'!F15))="","",OFFSET('Hygiene Data'!$F$11,0,10*ROW('Hygiene Data'!F15)))</f>
        <v/>
      </c>
      <c r="DV21" s="275" t="str">
        <f ca="true">+IF(OFFSET('Hygiene Data'!$F$12,0,10*ROW('Hygiene Data'!F15))="","",OFFSET('Hygiene Data'!$F$12,0,10*ROW('Hygiene Data'!F15)))</f>
        <v/>
      </c>
      <c r="DW21" s="275" t="str">
        <f ca="true">+IF(OFFSET('Hygiene Data'!$F$13,0,10*ROW('Hygiene Data'!F15))="","",OFFSET('Hygiene Data'!$F$13,0,10*ROW('Hygiene Data'!F15)))</f>
        <v/>
      </c>
      <c r="DX21" s="275" t="str">
        <f ca="true">+IF(OFFSET('Hygiene Data'!$G$11,0,10*ROW('Hygiene Data'!G15))="","",OFFSET('Hygiene Data'!$G$11,0,10*ROW('Hygiene Data'!G15)))</f>
        <v/>
      </c>
      <c r="DY21" s="275" t="str">
        <f ca="true">+IF(OFFSET('Hygiene Data'!$G$12,0,10*ROW('Hygiene Data'!G15))="","",OFFSET('Hygiene Data'!$G$12,0,10*ROW('Hygiene Data'!G15)))</f>
        <v/>
      </c>
      <c r="DZ21" s="275" t="str">
        <f ca="true">+IF(OFFSET('Hygiene Data'!$G$13,0,10*ROW('Hygiene Data'!G15))="","",OFFSET('Hygiene Data'!$G$13,0,10*ROW('Hygiene Data'!G15)))</f>
        <v/>
      </c>
      <c r="EA21" s="275" t="str">
        <f ca="true">+IF(OFFSET('Hygiene Data'!$H$11,0,10*ROW('Hygiene Data'!H15))="","",OFFSET('Hygiene Data'!$H$11,0,10*ROW('Hygiene Data'!H15)))</f>
        <v/>
      </c>
      <c r="EB21" s="275" t="str">
        <f ca="true">+IF(OFFSET('Hygiene Data'!$H$12,0,10*ROW('Hygiene Data'!H15))="","",OFFSET('Hygiene Data'!$H$12,0,10*ROW('Hygiene Data'!H15)))</f>
        <v/>
      </c>
      <c r="EC21" s="275" t="str">
        <f ca="true">+IF(OFFSET('Hygiene Data'!$H$13,0,10*ROW('Hygiene Data'!H15))="","",OFFSET('Hygiene Data'!$H$13,0,10*ROW('Hygiene Data'!H15)))</f>
        <v/>
      </c>
      <c r="ED21" s="275" t="str">
        <f ca="true">+IF(OFFSET('Hygiene Data'!$I$11,0,10*ROW('Hygiene Data'!I15))="","",OFFSET('Hygiene Data'!$I$11,0,10*ROW('Hygiene Data'!I15)))</f>
        <v/>
      </c>
      <c r="EE21" s="275" t="str">
        <f ca="true">+IF(OFFSET('Hygiene Data'!$I$12,0,10*ROW('Hygiene Data'!I15))="","",OFFSET('Hygiene Data'!$I$12,0,10*ROW('Hygiene Data'!I15)))</f>
        <v/>
      </c>
      <c r="EF21" s="27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1"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5"/>
      <c r="BS22" s="275" t="str">
        <f ca="true">+IF(OFFSET('Water Data'!$D$27,0,10*ROW('Water Data'!D16))="","",OFFSET('Water Data'!$D$27,0,10*ROW('Water Data'!D16)))</f>
        <v/>
      </c>
      <c r="BT22" s="275" t="str">
        <f ca="true">+IF(OFFSET('Water Data'!$D$28,0,10*ROW('Water Data'!D16))="","",OFFSET('Water Data'!$D$28,0,10*ROW('Water Data'!D16)))</f>
        <v/>
      </c>
      <c r="BU22" s="275" t="str">
        <f ca="true">+IF(OFFSET('Water Data'!$D$29,0,10*ROW('Water Data'!D16))="","",OFFSET('Water Data'!$D$29,0,10*ROW('Water Data'!D16)))</f>
        <v/>
      </c>
      <c r="BV22" s="275" t="str">
        <f ca="true">+IF(OFFSET('Water Data'!$E$27,0,10*ROW('Water Data'!E16))="","",OFFSET('Water Data'!$E$27,0,10*ROW('Water Data'!E16)))</f>
        <v/>
      </c>
      <c r="BW22" s="275" t="str">
        <f ca="true">+IF(OFFSET('Water Data'!$E$28,0,10*ROW('Water Data'!E16))="","",OFFSET('Water Data'!$E$28,0,10*ROW('Water Data'!E16)))</f>
        <v/>
      </c>
      <c r="BX22" s="275" t="str">
        <f ca="true">+IF(OFFSET('Water Data'!$E$29,0,10*ROW('Water Data'!E16))="","",OFFSET('Water Data'!$E$29,0,10*ROW('Water Data'!E16)))</f>
        <v/>
      </c>
      <c r="BY22" s="275" t="str">
        <f ca="true">+IF(OFFSET('Water Data'!$F$27,0,10*ROW('Water Data'!F16))="","",OFFSET('Water Data'!$F$27,0,10*ROW('Water Data'!F16)))</f>
        <v/>
      </c>
      <c r="BZ22" s="275" t="str">
        <f ca="true">+IF(OFFSET('Water Data'!$F$28,0,10*ROW('Water Data'!F16))="","",OFFSET('Water Data'!$F$28,0,10*ROW('Water Data'!F16)))</f>
        <v/>
      </c>
      <c r="CA22" s="275" t="str">
        <f ca="true">+IF(OFFSET('Water Data'!$F$29,0,10*ROW('Water Data'!F16))="","",OFFSET('Water Data'!$F$29,0,10*ROW('Water Data'!F16)))</f>
        <v/>
      </c>
      <c r="CB22" s="275" t="str">
        <f ca="true">+IF(OFFSET('Water Data'!$G$27,0,10*ROW('Water Data'!G16))="","",OFFSET('Water Data'!$G$27,0,10*ROW('Water Data'!G16)))</f>
        <v/>
      </c>
      <c r="CC22" s="275" t="str">
        <f ca="true">+IF(OFFSET('Water Data'!$G$28,0,10*ROW('Water Data'!G16))="","",OFFSET('Water Data'!$G$28,0,10*ROW('Water Data'!G16)))</f>
        <v/>
      </c>
      <c r="CD22" s="275" t="str">
        <f ca="true">+IF(OFFSET('Water Data'!$G$29,0,10*ROW('Water Data'!G16))="","",OFFSET('Water Data'!$G$29,0,10*ROW('Water Data'!G16)))</f>
        <v/>
      </c>
      <c r="CE22" s="275" t="str">
        <f ca="true">+IF(OFFSET('Water Data'!$H$27,0,10*ROW('Water Data'!H16))="","",OFFSET('Water Data'!$H$27,0,10*ROW('Water Data'!H16)))</f>
        <v/>
      </c>
      <c r="CF22" s="275" t="str">
        <f ca="true">+IF(OFFSET('Water Data'!$H$28,0,10*ROW('Water Data'!H16))="","",OFFSET('Water Data'!$H$28,0,10*ROW('Water Data'!H16)))</f>
        <v/>
      </c>
      <c r="CG22" s="275" t="str">
        <f ca="true">+IF(OFFSET('Water Data'!$H$29,0,10*ROW('Water Data'!H16))="","",OFFSET('Water Data'!$H$29,0,10*ROW('Water Data'!H16)))</f>
        <v/>
      </c>
      <c r="CH22" s="275" t="str">
        <f ca="true">+IF(OFFSET('Water Data'!$I$27,0,10*ROW('Water Data'!I16))="","",OFFSET('Water Data'!$I$27,0,10*ROW('Water Data'!I16)))</f>
        <v/>
      </c>
      <c r="CI22" s="275" t="str">
        <f ca="true">+IF(OFFSET('Water Data'!$I$28,0,10*ROW('Water Data'!I16))="","",OFFSET('Water Data'!$I$28,0,10*ROW('Water Data'!I16)))</f>
        <v/>
      </c>
      <c r="CJ22" s="275" t="str">
        <f ca="true">+IF(OFFSET('Water Data'!$I$29,0,10*ROW('Water Data'!I16))="","",OFFSET('Water Data'!$I$29,0,10*ROW('Water Data'!I16)))</f>
        <v/>
      </c>
      <c r="CK22" s="275" t="str">
        <f ca="true">+IF(OFFSET('Sanitation Data'!$D$28,0,10*ROW('Sanitation Data'!D16))="","",OFFSET('Sanitation Data'!$D$28,0,10*ROW('Sanitation Data'!D16)))</f>
        <v/>
      </c>
      <c r="CL22" s="275" t="str">
        <f ca="true">+IF(OFFSET('Sanitation Data'!$D$29,0,10*ROW('Sanitation Data'!D16))="","",OFFSET('Sanitation Data'!$D$29,0,10*ROW('Sanitation Data'!D16)))</f>
        <v/>
      </c>
      <c r="CM22" s="275" t="str">
        <f ca="true">+IF(OFFSET('Sanitation Data'!$D$30,0,10*ROW('Sanitation Data'!D16))="","",OFFSET('Sanitation Data'!$D$30,0,10*ROW('Sanitation Data'!D16)))</f>
        <v/>
      </c>
      <c r="CN22" s="275" t="str">
        <f ca="true">+IF(OFFSET('Sanitation Data'!$D$31,0,10*ROW('Sanitation Data'!D16))="","",OFFSET('Sanitation Data'!$D$31,0,10*ROW('Sanitation Data'!D16)))</f>
        <v/>
      </c>
      <c r="CO22" s="275" t="str">
        <f ca="true">+IF(OFFSET('Sanitation Data'!$D$32,0,10*ROW('Sanitation Data'!D16))="","",OFFSET('Sanitation Data'!$D$32,0,10*ROW('Sanitation Data'!D16)))</f>
        <v/>
      </c>
      <c r="CP22" s="275" t="str">
        <f ca="true">+IF(OFFSET('Sanitation Data'!$E$28,0,10*ROW('Sanitation Data'!E16))="","",OFFSET('Sanitation Data'!$E$28,0,10*ROW('Sanitation Data'!E16)))</f>
        <v/>
      </c>
      <c r="CQ22" s="275" t="str">
        <f ca="true">+IF(OFFSET('Sanitation Data'!$E$29,0,10*ROW('Sanitation Data'!E16))="","",OFFSET('Sanitation Data'!$E$29,0,10*ROW('Sanitation Data'!E16)))</f>
        <v/>
      </c>
      <c r="CR22" s="275" t="str">
        <f ca="true">+IF(OFFSET('Sanitation Data'!$E$30,0,10*ROW('Sanitation Data'!E16))="","",OFFSET('Sanitation Data'!$E$30,0,10*ROW('Sanitation Data'!E16)))</f>
        <v/>
      </c>
      <c r="CS22" s="275" t="str">
        <f ca="true">+IF(OFFSET('Sanitation Data'!$E$31,0,10*ROW('Sanitation Data'!E16))="","",OFFSET('Sanitation Data'!$E$31,0,10*ROW('Sanitation Data'!E16)))</f>
        <v/>
      </c>
      <c r="CT22" s="275" t="str">
        <f ca="true">+IF(OFFSET('Sanitation Data'!$E$32,0,10*ROW('Sanitation Data'!E16))="","",OFFSET('Sanitation Data'!$E$32,0,10*ROW('Sanitation Data'!E16)))</f>
        <v/>
      </c>
      <c r="CU22" s="275" t="str">
        <f ca="true">+IF(OFFSET('Sanitation Data'!$F$28,0,10*ROW('Sanitation Data'!F16))="","",OFFSET('Sanitation Data'!$F$28,0,10*ROW('Sanitation Data'!F16)))</f>
        <v/>
      </c>
      <c r="CV22" s="275" t="str">
        <f ca="true">+IF(OFFSET('Sanitation Data'!$F$29,0,10*ROW('Sanitation Data'!F16))="","",OFFSET('Sanitation Data'!$F$29,0,10*ROW('Sanitation Data'!F16)))</f>
        <v/>
      </c>
      <c r="CW22" s="275" t="str">
        <f ca="true">+IF(OFFSET('Sanitation Data'!$F$30,0,10*ROW('Sanitation Data'!F16))="","",OFFSET('Sanitation Data'!$F$30,0,10*ROW('Sanitation Data'!F16)))</f>
        <v/>
      </c>
      <c r="CX22" s="275" t="str">
        <f ca="true">+IF(OFFSET('Sanitation Data'!$F$31,0,10*ROW('Sanitation Data'!F16))="","",OFFSET('Sanitation Data'!$F$31,0,10*ROW('Sanitation Data'!F16)))</f>
        <v/>
      </c>
      <c r="CY22" s="275" t="str">
        <f ca="true">+IF(OFFSET('Sanitation Data'!$F$32,0,10*ROW('Sanitation Data'!F16))="","",OFFSET('Sanitation Data'!$F$32,0,10*ROW('Sanitation Data'!F16)))</f>
        <v/>
      </c>
      <c r="CZ22" s="275" t="str">
        <f ca="true">+IF(OFFSET('Sanitation Data'!$G$28,0,10*ROW('Sanitation Data'!G16))="","",OFFSET('Sanitation Data'!$G$28,0,10*ROW('Sanitation Data'!G16)))</f>
        <v/>
      </c>
      <c r="DA22" s="275" t="str">
        <f ca="true">+IF(OFFSET('Sanitation Data'!$G$29,0,10*ROW('Sanitation Data'!G16))="","",OFFSET('Sanitation Data'!$G$29,0,10*ROW('Sanitation Data'!G16)))</f>
        <v/>
      </c>
      <c r="DB22" s="275" t="str">
        <f ca="true">+IF(OFFSET('Sanitation Data'!$G$30,0,10*ROW('Sanitation Data'!G16))="","",OFFSET('Sanitation Data'!$G$30,0,10*ROW('Sanitation Data'!G16)))</f>
        <v/>
      </c>
      <c r="DC22" s="275" t="str">
        <f ca="true">+IF(OFFSET('Sanitation Data'!$G$31,0,10*ROW('Sanitation Data'!G16))="","",OFFSET('Sanitation Data'!$G$31,0,10*ROW('Sanitation Data'!G16)))</f>
        <v/>
      </c>
      <c r="DD22" s="275" t="str">
        <f ca="true">+IF(OFFSET('Sanitation Data'!$G$32,0,10*ROW('Sanitation Data'!G16))="","",OFFSET('Sanitation Data'!$G$32,0,10*ROW('Sanitation Data'!G16)))</f>
        <v/>
      </c>
      <c r="DE22" s="275" t="str">
        <f ca="true">+IF(OFFSET('Sanitation Data'!$H$28,0,10*ROW('Sanitation Data'!H16))="","",OFFSET('Sanitation Data'!$H$28,0,10*ROW('Sanitation Data'!H16)))</f>
        <v/>
      </c>
      <c r="DF22" s="275" t="str">
        <f ca="true">+IF(OFFSET('Sanitation Data'!$H$29,0,10*ROW('Sanitation Data'!H16))="","",OFFSET('Sanitation Data'!$H$29,0,10*ROW('Sanitation Data'!H16)))</f>
        <v/>
      </c>
      <c r="DG22" s="275" t="str">
        <f ca="true">+IF(OFFSET('Sanitation Data'!$H$30,0,10*ROW('Sanitation Data'!H16))="","",OFFSET('Sanitation Data'!$H$30,0,10*ROW('Sanitation Data'!H16)))</f>
        <v/>
      </c>
      <c r="DH22" s="275" t="str">
        <f ca="true">+IF(OFFSET('Sanitation Data'!$H$31,0,10*ROW('Sanitation Data'!H16))="","",OFFSET('Sanitation Data'!$H$31,0,10*ROW('Sanitation Data'!H16)))</f>
        <v/>
      </c>
      <c r="DI22" s="275" t="str">
        <f ca="true">+IF(OFFSET('Sanitation Data'!$H$32,0,10*ROW('Sanitation Data'!H16))="","",OFFSET('Sanitation Data'!$H$32,0,10*ROW('Sanitation Data'!H16)))</f>
        <v/>
      </c>
      <c r="DJ22" s="275" t="str">
        <f ca="true">+IF(OFFSET('Sanitation Data'!$I$28,0,10*ROW('Sanitation Data'!I16))="","",OFFSET('Sanitation Data'!$I$28,0,10*ROW('Sanitation Data'!I16)))</f>
        <v/>
      </c>
      <c r="DK22" s="275" t="str">
        <f ca="true">+IF(OFFSET('Sanitation Data'!$I$29,0,10*ROW('Sanitation Data'!I16))="","",OFFSET('Sanitation Data'!$I$29,0,10*ROW('Sanitation Data'!I16)))</f>
        <v/>
      </c>
      <c r="DL22" s="275" t="str">
        <f ca="true">+IF(OFFSET('Sanitation Data'!$I$30,0,10*ROW('Sanitation Data'!I16))="","",OFFSET('Sanitation Data'!$I$30,0,10*ROW('Sanitation Data'!I16)))</f>
        <v/>
      </c>
      <c r="DM22" s="275" t="str">
        <f ca="true">+IF(OFFSET('Sanitation Data'!$I$31,0,10*ROW('Sanitation Data'!I16))="","",OFFSET('Sanitation Data'!$I$31,0,10*ROW('Sanitation Data'!I16)))</f>
        <v/>
      </c>
      <c r="DN22" s="275" t="str">
        <f ca="true">+IF(OFFSET('Sanitation Data'!$I$32,0,10*ROW('Sanitation Data'!I16))="","",OFFSET('Sanitation Data'!$I$32,0,10*ROW('Sanitation Data'!I16)))</f>
        <v/>
      </c>
      <c r="DO22" s="275" t="str">
        <f ca="true">+IF(OFFSET('Hygiene Data'!$D$11,0,10*ROW('Hygiene Data'!D16))="","",OFFSET('Hygiene Data'!$D$11,0,10*ROW('Hygiene Data'!D16)))</f>
        <v/>
      </c>
      <c r="DP22" s="275" t="str">
        <f ca="true">+IF(OFFSET('Hygiene Data'!$D$12,0,10*ROW('Hygiene Data'!D16))="","",OFFSET('Hygiene Data'!$D$12,0,10*ROW('Hygiene Data'!D16)))</f>
        <v/>
      </c>
      <c r="DQ22" s="275" t="str">
        <f ca="true">+IF(OFFSET('Hygiene Data'!$D$13,0,10*ROW('Hygiene Data'!D16))="","",OFFSET('Hygiene Data'!$D$13,0,10*ROW('Hygiene Data'!D16)))</f>
        <v/>
      </c>
      <c r="DR22" s="275" t="str">
        <f ca="true">+IF(OFFSET('Hygiene Data'!$E$11,0,10*ROW('Hygiene Data'!E16))="","",OFFSET('Hygiene Data'!$E$11,0,10*ROW('Hygiene Data'!E16)))</f>
        <v/>
      </c>
      <c r="DS22" s="275" t="str">
        <f ca="true">+IF(OFFSET('Hygiene Data'!$E$12,0,10*ROW('Hygiene Data'!E16))="","",OFFSET('Hygiene Data'!$E$12,0,10*ROW('Hygiene Data'!E16)))</f>
        <v/>
      </c>
      <c r="DT22" s="275" t="str">
        <f ca="true">+IF(OFFSET('Hygiene Data'!$E$13,0,10*ROW('Hygiene Data'!E16))="","",OFFSET('Hygiene Data'!$E$13,0,10*ROW('Hygiene Data'!E16)))</f>
        <v/>
      </c>
      <c r="DU22" s="275" t="str">
        <f ca="true">+IF(OFFSET('Hygiene Data'!$F$11,0,10*ROW('Hygiene Data'!F16))="","",OFFSET('Hygiene Data'!$F$11,0,10*ROW('Hygiene Data'!F16)))</f>
        <v/>
      </c>
      <c r="DV22" s="275" t="str">
        <f ca="true">+IF(OFFSET('Hygiene Data'!$F$12,0,10*ROW('Hygiene Data'!F16))="","",OFFSET('Hygiene Data'!$F$12,0,10*ROW('Hygiene Data'!F16)))</f>
        <v/>
      </c>
      <c r="DW22" s="275" t="str">
        <f ca="true">+IF(OFFSET('Hygiene Data'!$F$13,0,10*ROW('Hygiene Data'!F16))="","",OFFSET('Hygiene Data'!$F$13,0,10*ROW('Hygiene Data'!F16)))</f>
        <v/>
      </c>
      <c r="DX22" s="275" t="str">
        <f ca="true">+IF(OFFSET('Hygiene Data'!$G$11,0,10*ROW('Hygiene Data'!G16))="","",OFFSET('Hygiene Data'!$G$11,0,10*ROW('Hygiene Data'!G16)))</f>
        <v/>
      </c>
      <c r="DY22" s="275" t="str">
        <f ca="true">+IF(OFFSET('Hygiene Data'!$G$12,0,10*ROW('Hygiene Data'!G16))="","",OFFSET('Hygiene Data'!$G$12,0,10*ROW('Hygiene Data'!G16)))</f>
        <v/>
      </c>
      <c r="DZ22" s="275" t="str">
        <f ca="true">+IF(OFFSET('Hygiene Data'!$G$13,0,10*ROW('Hygiene Data'!G16))="","",OFFSET('Hygiene Data'!$G$13,0,10*ROW('Hygiene Data'!G16)))</f>
        <v/>
      </c>
      <c r="EA22" s="275" t="str">
        <f ca="true">+IF(OFFSET('Hygiene Data'!$H$11,0,10*ROW('Hygiene Data'!H16))="","",OFFSET('Hygiene Data'!$H$11,0,10*ROW('Hygiene Data'!H16)))</f>
        <v/>
      </c>
      <c r="EB22" s="275" t="str">
        <f ca="true">+IF(OFFSET('Hygiene Data'!$H$12,0,10*ROW('Hygiene Data'!H16))="","",OFFSET('Hygiene Data'!$H$12,0,10*ROW('Hygiene Data'!H16)))</f>
        <v/>
      </c>
      <c r="EC22" s="275" t="str">
        <f ca="true">+IF(OFFSET('Hygiene Data'!$H$13,0,10*ROW('Hygiene Data'!H16))="","",OFFSET('Hygiene Data'!$H$13,0,10*ROW('Hygiene Data'!H16)))</f>
        <v/>
      </c>
      <c r="ED22" s="275" t="str">
        <f ca="true">+IF(OFFSET('Hygiene Data'!$I$11,0,10*ROW('Hygiene Data'!I16))="","",OFFSET('Hygiene Data'!$I$11,0,10*ROW('Hygiene Data'!I16)))</f>
        <v/>
      </c>
      <c r="EE22" s="275" t="str">
        <f ca="true">+IF(OFFSET('Hygiene Data'!$I$12,0,10*ROW('Hygiene Data'!I16))="","",OFFSET('Hygiene Data'!$I$12,0,10*ROW('Hygiene Data'!I16)))</f>
        <v/>
      </c>
      <c r="EF22" s="27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1"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5"/>
      <c r="BS23" s="275" t="str">
        <f ca="true">+IF(OFFSET('Water Data'!$D$27,0,10*ROW('Water Data'!D17))="","",OFFSET('Water Data'!$D$27,0,10*ROW('Water Data'!D17)))</f>
        <v/>
      </c>
      <c r="BT23" s="275" t="str">
        <f ca="true">+IF(OFFSET('Water Data'!$D$28,0,10*ROW('Water Data'!D17))="","",OFFSET('Water Data'!$D$28,0,10*ROW('Water Data'!D17)))</f>
        <v/>
      </c>
      <c r="BU23" s="275" t="str">
        <f ca="true">+IF(OFFSET('Water Data'!$D$29,0,10*ROW('Water Data'!D17))="","",OFFSET('Water Data'!$D$29,0,10*ROW('Water Data'!D17)))</f>
        <v/>
      </c>
      <c r="BV23" s="275" t="str">
        <f ca="true">+IF(OFFSET('Water Data'!$E$27,0,10*ROW('Water Data'!E17))="","",OFFSET('Water Data'!$E$27,0,10*ROW('Water Data'!E17)))</f>
        <v/>
      </c>
      <c r="BW23" s="275" t="str">
        <f ca="true">+IF(OFFSET('Water Data'!$E$28,0,10*ROW('Water Data'!E17))="","",OFFSET('Water Data'!$E$28,0,10*ROW('Water Data'!E17)))</f>
        <v/>
      </c>
      <c r="BX23" s="275" t="str">
        <f ca="true">+IF(OFFSET('Water Data'!$E$29,0,10*ROW('Water Data'!E17))="","",OFFSET('Water Data'!$E$29,0,10*ROW('Water Data'!E17)))</f>
        <v/>
      </c>
      <c r="BY23" s="275" t="str">
        <f ca="true">+IF(OFFSET('Water Data'!$F$27,0,10*ROW('Water Data'!F17))="","",OFFSET('Water Data'!$F$27,0,10*ROW('Water Data'!F17)))</f>
        <v/>
      </c>
      <c r="BZ23" s="275" t="str">
        <f ca="true">+IF(OFFSET('Water Data'!$F$28,0,10*ROW('Water Data'!F17))="","",OFFSET('Water Data'!$F$28,0,10*ROW('Water Data'!F17)))</f>
        <v/>
      </c>
      <c r="CA23" s="275" t="str">
        <f ca="true">+IF(OFFSET('Water Data'!$F$29,0,10*ROW('Water Data'!F17))="","",OFFSET('Water Data'!$F$29,0,10*ROW('Water Data'!F17)))</f>
        <v/>
      </c>
      <c r="CB23" s="275" t="str">
        <f ca="true">+IF(OFFSET('Water Data'!$G$27,0,10*ROW('Water Data'!G17))="","",OFFSET('Water Data'!$G$27,0,10*ROW('Water Data'!G17)))</f>
        <v/>
      </c>
      <c r="CC23" s="275" t="str">
        <f ca="true">+IF(OFFSET('Water Data'!$G$28,0,10*ROW('Water Data'!G17))="","",OFFSET('Water Data'!$G$28,0,10*ROW('Water Data'!G17)))</f>
        <v/>
      </c>
      <c r="CD23" s="275" t="str">
        <f ca="true">+IF(OFFSET('Water Data'!$G$29,0,10*ROW('Water Data'!G17))="","",OFFSET('Water Data'!$G$29,0,10*ROW('Water Data'!G17)))</f>
        <v/>
      </c>
      <c r="CE23" s="275" t="str">
        <f ca="true">+IF(OFFSET('Water Data'!$H$27,0,10*ROW('Water Data'!H17))="","",OFFSET('Water Data'!$H$27,0,10*ROW('Water Data'!H17)))</f>
        <v/>
      </c>
      <c r="CF23" s="275" t="str">
        <f ca="true">+IF(OFFSET('Water Data'!$H$28,0,10*ROW('Water Data'!H17))="","",OFFSET('Water Data'!$H$28,0,10*ROW('Water Data'!H17)))</f>
        <v/>
      </c>
      <c r="CG23" s="275" t="str">
        <f ca="true">+IF(OFFSET('Water Data'!$H$29,0,10*ROW('Water Data'!H17))="","",OFFSET('Water Data'!$H$29,0,10*ROW('Water Data'!H17)))</f>
        <v/>
      </c>
      <c r="CH23" s="275" t="str">
        <f ca="true">+IF(OFFSET('Water Data'!$I$27,0,10*ROW('Water Data'!I17))="","",OFFSET('Water Data'!$I$27,0,10*ROW('Water Data'!I17)))</f>
        <v/>
      </c>
      <c r="CI23" s="275" t="str">
        <f ca="true">+IF(OFFSET('Water Data'!$I$28,0,10*ROW('Water Data'!I17))="","",OFFSET('Water Data'!$I$28,0,10*ROW('Water Data'!I17)))</f>
        <v/>
      </c>
      <c r="CJ23" s="275" t="str">
        <f ca="true">+IF(OFFSET('Water Data'!$I$29,0,10*ROW('Water Data'!I17))="","",OFFSET('Water Data'!$I$29,0,10*ROW('Water Data'!I17)))</f>
        <v/>
      </c>
      <c r="CK23" s="275" t="str">
        <f ca="true">+IF(OFFSET('Sanitation Data'!$D$28,0,10*ROW('Sanitation Data'!D17))="","",OFFSET('Sanitation Data'!$D$28,0,10*ROW('Sanitation Data'!D17)))</f>
        <v/>
      </c>
      <c r="CL23" s="275" t="str">
        <f ca="true">+IF(OFFSET('Sanitation Data'!$D$29,0,10*ROW('Sanitation Data'!D17))="","",OFFSET('Sanitation Data'!$D$29,0,10*ROW('Sanitation Data'!D17)))</f>
        <v/>
      </c>
      <c r="CM23" s="275" t="str">
        <f ca="true">+IF(OFFSET('Sanitation Data'!$D$30,0,10*ROW('Sanitation Data'!D17))="","",OFFSET('Sanitation Data'!$D$30,0,10*ROW('Sanitation Data'!D17)))</f>
        <v/>
      </c>
      <c r="CN23" s="275" t="str">
        <f ca="true">+IF(OFFSET('Sanitation Data'!$D$31,0,10*ROW('Sanitation Data'!D17))="","",OFFSET('Sanitation Data'!$D$31,0,10*ROW('Sanitation Data'!D17)))</f>
        <v/>
      </c>
      <c r="CO23" s="275" t="str">
        <f ca="true">+IF(OFFSET('Sanitation Data'!$D$32,0,10*ROW('Sanitation Data'!D17))="","",OFFSET('Sanitation Data'!$D$32,0,10*ROW('Sanitation Data'!D17)))</f>
        <v/>
      </c>
      <c r="CP23" s="275" t="str">
        <f ca="true">+IF(OFFSET('Sanitation Data'!$E$28,0,10*ROW('Sanitation Data'!E17))="","",OFFSET('Sanitation Data'!$E$28,0,10*ROW('Sanitation Data'!E17)))</f>
        <v/>
      </c>
      <c r="CQ23" s="275" t="str">
        <f ca="true">+IF(OFFSET('Sanitation Data'!$E$29,0,10*ROW('Sanitation Data'!E17))="","",OFFSET('Sanitation Data'!$E$29,0,10*ROW('Sanitation Data'!E17)))</f>
        <v/>
      </c>
      <c r="CR23" s="275" t="str">
        <f ca="true">+IF(OFFSET('Sanitation Data'!$E$30,0,10*ROW('Sanitation Data'!E17))="","",OFFSET('Sanitation Data'!$E$30,0,10*ROW('Sanitation Data'!E17)))</f>
        <v/>
      </c>
      <c r="CS23" s="275" t="str">
        <f ca="true">+IF(OFFSET('Sanitation Data'!$E$31,0,10*ROW('Sanitation Data'!E17))="","",OFFSET('Sanitation Data'!$E$31,0,10*ROW('Sanitation Data'!E17)))</f>
        <v/>
      </c>
      <c r="CT23" s="275" t="str">
        <f ca="true">+IF(OFFSET('Sanitation Data'!$E$32,0,10*ROW('Sanitation Data'!E17))="","",OFFSET('Sanitation Data'!$E$32,0,10*ROW('Sanitation Data'!E17)))</f>
        <v/>
      </c>
      <c r="CU23" s="275" t="str">
        <f ca="true">+IF(OFFSET('Sanitation Data'!$F$28,0,10*ROW('Sanitation Data'!F17))="","",OFFSET('Sanitation Data'!$F$28,0,10*ROW('Sanitation Data'!F17)))</f>
        <v/>
      </c>
      <c r="CV23" s="275" t="str">
        <f ca="true">+IF(OFFSET('Sanitation Data'!$F$29,0,10*ROW('Sanitation Data'!F17))="","",OFFSET('Sanitation Data'!$F$29,0,10*ROW('Sanitation Data'!F17)))</f>
        <v/>
      </c>
      <c r="CW23" s="275" t="str">
        <f ca="true">+IF(OFFSET('Sanitation Data'!$F$30,0,10*ROW('Sanitation Data'!F17))="","",OFFSET('Sanitation Data'!$F$30,0,10*ROW('Sanitation Data'!F17)))</f>
        <v/>
      </c>
      <c r="CX23" s="275" t="str">
        <f ca="true">+IF(OFFSET('Sanitation Data'!$F$31,0,10*ROW('Sanitation Data'!F17))="","",OFFSET('Sanitation Data'!$F$31,0,10*ROW('Sanitation Data'!F17)))</f>
        <v/>
      </c>
      <c r="CY23" s="275" t="str">
        <f ca="true">+IF(OFFSET('Sanitation Data'!$F$32,0,10*ROW('Sanitation Data'!F17))="","",OFFSET('Sanitation Data'!$F$32,0,10*ROW('Sanitation Data'!F17)))</f>
        <v/>
      </c>
      <c r="CZ23" s="275" t="str">
        <f ca="true">+IF(OFFSET('Sanitation Data'!$G$28,0,10*ROW('Sanitation Data'!G17))="","",OFFSET('Sanitation Data'!$G$28,0,10*ROW('Sanitation Data'!G17)))</f>
        <v/>
      </c>
      <c r="DA23" s="275" t="str">
        <f ca="true">+IF(OFFSET('Sanitation Data'!$G$29,0,10*ROW('Sanitation Data'!G17))="","",OFFSET('Sanitation Data'!$G$29,0,10*ROW('Sanitation Data'!G17)))</f>
        <v/>
      </c>
      <c r="DB23" s="275" t="str">
        <f ca="true">+IF(OFFSET('Sanitation Data'!$G$30,0,10*ROW('Sanitation Data'!G17))="","",OFFSET('Sanitation Data'!$G$30,0,10*ROW('Sanitation Data'!G17)))</f>
        <v/>
      </c>
      <c r="DC23" s="275" t="str">
        <f ca="true">+IF(OFFSET('Sanitation Data'!$G$31,0,10*ROW('Sanitation Data'!G17))="","",OFFSET('Sanitation Data'!$G$31,0,10*ROW('Sanitation Data'!G17)))</f>
        <v/>
      </c>
      <c r="DD23" s="275" t="str">
        <f ca="true">+IF(OFFSET('Sanitation Data'!$G$32,0,10*ROW('Sanitation Data'!G17))="","",OFFSET('Sanitation Data'!$G$32,0,10*ROW('Sanitation Data'!G17)))</f>
        <v/>
      </c>
      <c r="DE23" s="275" t="str">
        <f ca="true">+IF(OFFSET('Sanitation Data'!$H$28,0,10*ROW('Sanitation Data'!H17))="","",OFFSET('Sanitation Data'!$H$28,0,10*ROW('Sanitation Data'!H17)))</f>
        <v/>
      </c>
      <c r="DF23" s="275" t="str">
        <f ca="true">+IF(OFFSET('Sanitation Data'!$H$29,0,10*ROW('Sanitation Data'!H17))="","",OFFSET('Sanitation Data'!$H$29,0,10*ROW('Sanitation Data'!H17)))</f>
        <v/>
      </c>
      <c r="DG23" s="275" t="str">
        <f ca="true">+IF(OFFSET('Sanitation Data'!$H$30,0,10*ROW('Sanitation Data'!H17))="","",OFFSET('Sanitation Data'!$H$30,0,10*ROW('Sanitation Data'!H17)))</f>
        <v/>
      </c>
      <c r="DH23" s="275" t="str">
        <f ca="true">+IF(OFFSET('Sanitation Data'!$H$31,0,10*ROW('Sanitation Data'!H17))="","",OFFSET('Sanitation Data'!$H$31,0,10*ROW('Sanitation Data'!H17)))</f>
        <v/>
      </c>
      <c r="DI23" s="275" t="str">
        <f ca="true">+IF(OFFSET('Sanitation Data'!$H$32,0,10*ROW('Sanitation Data'!H17))="","",OFFSET('Sanitation Data'!$H$32,0,10*ROW('Sanitation Data'!H17)))</f>
        <v/>
      </c>
      <c r="DJ23" s="275" t="str">
        <f ca="true">+IF(OFFSET('Sanitation Data'!$I$28,0,10*ROW('Sanitation Data'!I17))="","",OFFSET('Sanitation Data'!$I$28,0,10*ROW('Sanitation Data'!I17)))</f>
        <v/>
      </c>
      <c r="DK23" s="275" t="str">
        <f ca="true">+IF(OFFSET('Sanitation Data'!$I$29,0,10*ROW('Sanitation Data'!I17))="","",OFFSET('Sanitation Data'!$I$29,0,10*ROW('Sanitation Data'!I17)))</f>
        <v/>
      </c>
      <c r="DL23" s="275" t="str">
        <f ca="true">+IF(OFFSET('Sanitation Data'!$I$30,0,10*ROW('Sanitation Data'!I17))="","",OFFSET('Sanitation Data'!$I$30,0,10*ROW('Sanitation Data'!I17)))</f>
        <v/>
      </c>
      <c r="DM23" s="275" t="str">
        <f ca="true">+IF(OFFSET('Sanitation Data'!$I$31,0,10*ROW('Sanitation Data'!I17))="","",OFFSET('Sanitation Data'!$I$31,0,10*ROW('Sanitation Data'!I17)))</f>
        <v/>
      </c>
      <c r="DN23" s="275" t="str">
        <f ca="true">+IF(OFFSET('Sanitation Data'!$I$32,0,10*ROW('Sanitation Data'!I17))="","",OFFSET('Sanitation Data'!$I$32,0,10*ROW('Sanitation Data'!I17)))</f>
        <v/>
      </c>
      <c r="DO23" s="275" t="str">
        <f ca="true">+IF(OFFSET('Hygiene Data'!$D$11,0,10*ROW('Hygiene Data'!D17))="","",OFFSET('Hygiene Data'!$D$11,0,10*ROW('Hygiene Data'!D17)))</f>
        <v/>
      </c>
      <c r="DP23" s="275" t="str">
        <f ca="true">+IF(OFFSET('Hygiene Data'!$D$12,0,10*ROW('Hygiene Data'!D17))="","",OFFSET('Hygiene Data'!$D$12,0,10*ROW('Hygiene Data'!D17)))</f>
        <v/>
      </c>
      <c r="DQ23" s="275" t="str">
        <f ca="true">+IF(OFFSET('Hygiene Data'!$D$13,0,10*ROW('Hygiene Data'!D17))="","",OFFSET('Hygiene Data'!$D$13,0,10*ROW('Hygiene Data'!D17)))</f>
        <v/>
      </c>
      <c r="DR23" s="275" t="str">
        <f ca="true">+IF(OFFSET('Hygiene Data'!$E$11,0,10*ROW('Hygiene Data'!E17))="","",OFFSET('Hygiene Data'!$E$11,0,10*ROW('Hygiene Data'!E17)))</f>
        <v/>
      </c>
      <c r="DS23" s="275" t="str">
        <f ca="true">+IF(OFFSET('Hygiene Data'!$E$12,0,10*ROW('Hygiene Data'!E17))="","",OFFSET('Hygiene Data'!$E$12,0,10*ROW('Hygiene Data'!E17)))</f>
        <v/>
      </c>
      <c r="DT23" s="275" t="str">
        <f ca="true">+IF(OFFSET('Hygiene Data'!$E$13,0,10*ROW('Hygiene Data'!E17))="","",OFFSET('Hygiene Data'!$E$13,0,10*ROW('Hygiene Data'!E17)))</f>
        <v/>
      </c>
      <c r="DU23" s="275" t="str">
        <f ca="true">+IF(OFFSET('Hygiene Data'!$F$11,0,10*ROW('Hygiene Data'!F17))="","",OFFSET('Hygiene Data'!$F$11,0,10*ROW('Hygiene Data'!F17)))</f>
        <v/>
      </c>
      <c r="DV23" s="275" t="str">
        <f ca="true">+IF(OFFSET('Hygiene Data'!$F$12,0,10*ROW('Hygiene Data'!F17))="","",OFFSET('Hygiene Data'!$F$12,0,10*ROW('Hygiene Data'!F17)))</f>
        <v/>
      </c>
      <c r="DW23" s="275" t="str">
        <f ca="true">+IF(OFFSET('Hygiene Data'!$F$13,0,10*ROW('Hygiene Data'!F17))="","",OFFSET('Hygiene Data'!$F$13,0,10*ROW('Hygiene Data'!F17)))</f>
        <v/>
      </c>
      <c r="DX23" s="275" t="str">
        <f ca="true">+IF(OFFSET('Hygiene Data'!$G$11,0,10*ROW('Hygiene Data'!G17))="","",OFFSET('Hygiene Data'!$G$11,0,10*ROW('Hygiene Data'!G17)))</f>
        <v/>
      </c>
      <c r="DY23" s="275" t="str">
        <f ca="true">+IF(OFFSET('Hygiene Data'!$G$12,0,10*ROW('Hygiene Data'!G17))="","",OFFSET('Hygiene Data'!$G$12,0,10*ROW('Hygiene Data'!G17)))</f>
        <v/>
      </c>
      <c r="DZ23" s="275" t="str">
        <f ca="true">+IF(OFFSET('Hygiene Data'!$G$13,0,10*ROW('Hygiene Data'!G17))="","",OFFSET('Hygiene Data'!$G$13,0,10*ROW('Hygiene Data'!G17)))</f>
        <v/>
      </c>
      <c r="EA23" s="275" t="str">
        <f ca="true">+IF(OFFSET('Hygiene Data'!$H$11,0,10*ROW('Hygiene Data'!H17))="","",OFFSET('Hygiene Data'!$H$11,0,10*ROW('Hygiene Data'!H17)))</f>
        <v/>
      </c>
      <c r="EB23" s="275" t="str">
        <f ca="true">+IF(OFFSET('Hygiene Data'!$H$12,0,10*ROW('Hygiene Data'!H17))="","",OFFSET('Hygiene Data'!$H$12,0,10*ROW('Hygiene Data'!H17)))</f>
        <v/>
      </c>
      <c r="EC23" s="275" t="str">
        <f ca="true">+IF(OFFSET('Hygiene Data'!$H$13,0,10*ROW('Hygiene Data'!H17))="","",OFFSET('Hygiene Data'!$H$13,0,10*ROW('Hygiene Data'!H17)))</f>
        <v/>
      </c>
      <c r="ED23" s="275" t="str">
        <f ca="true">+IF(OFFSET('Hygiene Data'!$I$11,0,10*ROW('Hygiene Data'!I17))="","",OFFSET('Hygiene Data'!$I$11,0,10*ROW('Hygiene Data'!I17)))</f>
        <v/>
      </c>
      <c r="EE23" s="275" t="str">
        <f ca="true">+IF(OFFSET('Hygiene Data'!$I$12,0,10*ROW('Hygiene Data'!I17))="","",OFFSET('Hygiene Data'!$I$12,0,10*ROW('Hygiene Data'!I17)))</f>
        <v/>
      </c>
      <c r="EF23" s="275"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1"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5"/>
      <c r="BS24" s="275" t="str">
        <f ca="true">+IF(OFFSET('Water Data'!$D$27,0,10*ROW('Water Data'!D18))="","",OFFSET('Water Data'!$D$27,0,10*ROW('Water Data'!D18)))</f>
        <v/>
      </c>
      <c r="BT24" s="275" t="str">
        <f ca="true">+IF(OFFSET('Water Data'!$D$28,0,10*ROW('Water Data'!D18))="","",OFFSET('Water Data'!$D$28,0,10*ROW('Water Data'!D18)))</f>
        <v/>
      </c>
      <c r="BU24" s="275" t="str">
        <f ca="true">+IF(OFFSET('Water Data'!$D$29,0,10*ROW('Water Data'!D18))="","",OFFSET('Water Data'!$D$29,0,10*ROW('Water Data'!D18)))</f>
        <v/>
      </c>
      <c r="BV24" s="275" t="str">
        <f ca="true">+IF(OFFSET('Water Data'!$E$27,0,10*ROW('Water Data'!E18))="","",OFFSET('Water Data'!$E$27,0,10*ROW('Water Data'!E18)))</f>
        <v/>
      </c>
      <c r="BW24" s="275" t="str">
        <f ca="true">+IF(OFFSET('Water Data'!$E$28,0,10*ROW('Water Data'!E18))="","",OFFSET('Water Data'!$E$28,0,10*ROW('Water Data'!E18)))</f>
        <v/>
      </c>
      <c r="BX24" s="275" t="str">
        <f ca="true">+IF(OFFSET('Water Data'!$E$29,0,10*ROW('Water Data'!E18))="","",OFFSET('Water Data'!$E$29,0,10*ROW('Water Data'!E18)))</f>
        <v/>
      </c>
      <c r="BY24" s="275" t="str">
        <f ca="true">+IF(OFFSET('Water Data'!$F$27,0,10*ROW('Water Data'!F18))="","",OFFSET('Water Data'!$F$27,0,10*ROW('Water Data'!F18)))</f>
        <v/>
      </c>
      <c r="BZ24" s="275" t="str">
        <f ca="true">+IF(OFFSET('Water Data'!$F$28,0,10*ROW('Water Data'!F18))="","",OFFSET('Water Data'!$F$28,0,10*ROW('Water Data'!F18)))</f>
        <v/>
      </c>
      <c r="CA24" s="275" t="str">
        <f ca="true">+IF(OFFSET('Water Data'!$F$29,0,10*ROW('Water Data'!F18))="","",OFFSET('Water Data'!$F$29,0,10*ROW('Water Data'!F18)))</f>
        <v/>
      </c>
      <c r="CB24" s="275" t="str">
        <f ca="true">+IF(OFFSET('Water Data'!$G$27,0,10*ROW('Water Data'!G18))="","",OFFSET('Water Data'!$G$27,0,10*ROW('Water Data'!G18)))</f>
        <v/>
      </c>
      <c r="CC24" s="275" t="str">
        <f ca="true">+IF(OFFSET('Water Data'!$G$28,0,10*ROW('Water Data'!G18))="","",OFFSET('Water Data'!$G$28,0,10*ROW('Water Data'!G18)))</f>
        <v/>
      </c>
      <c r="CD24" s="275" t="str">
        <f ca="true">+IF(OFFSET('Water Data'!$G$29,0,10*ROW('Water Data'!G18))="","",OFFSET('Water Data'!$G$29,0,10*ROW('Water Data'!G18)))</f>
        <v/>
      </c>
      <c r="CE24" s="275" t="str">
        <f ca="true">+IF(OFFSET('Water Data'!$H$27,0,10*ROW('Water Data'!H18))="","",OFFSET('Water Data'!$H$27,0,10*ROW('Water Data'!H18)))</f>
        <v/>
      </c>
      <c r="CF24" s="275" t="str">
        <f ca="true">+IF(OFFSET('Water Data'!$H$28,0,10*ROW('Water Data'!H18))="","",OFFSET('Water Data'!$H$28,0,10*ROW('Water Data'!H18)))</f>
        <v/>
      </c>
      <c r="CG24" s="275" t="str">
        <f ca="true">+IF(OFFSET('Water Data'!$H$29,0,10*ROW('Water Data'!H18))="","",OFFSET('Water Data'!$H$29,0,10*ROW('Water Data'!H18)))</f>
        <v/>
      </c>
      <c r="CH24" s="275" t="str">
        <f ca="true">+IF(OFFSET('Water Data'!$I$27,0,10*ROW('Water Data'!I18))="","",OFFSET('Water Data'!$I$27,0,10*ROW('Water Data'!I18)))</f>
        <v/>
      </c>
      <c r="CI24" s="275" t="str">
        <f ca="true">+IF(OFFSET('Water Data'!$I$28,0,10*ROW('Water Data'!I18))="","",OFFSET('Water Data'!$I$28,0,10*ROW('Water Data'!I18)))</f>
        <v/>
      </c>
      <c r="CJ24" s="275" t="str">
        <f ca="true">+IF(OFFSET('Water Data'!$I$29,0,10*ROW('Water Data'!I18))="","",OFFSET('Water Data'!$I$29,0,10*ROW('Water Data'!I18)))</f>
        <v/>
      </c>
      <c r="CK24" s="275" t="str">
        <f ca="true">+IF(OFFSET('Sanitation Data'!$D$28,0,10*ROW('Sanitation Data'!D18))="","",OFFSET('Sanitation Data'!$D$28,0,10*ROW('Sanitation Data'!D18)))</f>
        <v/>
      </c>
      <c r="CL24" s="275" t="str">
        <f ca="true">+IF(OFFSET('Sanitation Data'!$D$29,0,10*ROW('Sanitation Data'!D18))="","",OFFSET('Sanitation Data'!$D$29,0,10*ROW('Sanitation Data'!D18)))</f>
        <v/>
      </c>
      <c r="CM24" s="275" t="str">
        <f ca="true">+IF(OFFSET('Sanitation Data'!$D$30,0,10*ROW('Sanitation Data'!D18))="","",OFFSET('Sanitation Data'!$D$30,0,10*ROW('Sanitation Data'!D18)))</f>
        <v/>
      </c>
      <c r="CN24" s="275" t="str">
        <f ca="true">+IF(OFFSET('Sanitation Data'!$D$31,0,10*ROW('Sanitation Data'!D18))="","",OFFSET('Sanitation Data'!$D$31,0,10*ROW('Sanitation Data'!D18)))</f>
        <v/>
      </c>
      <c r="CO24" s="275" t="str">
        <f ca="true">+IF(OFFSET('Sanitation Data'!$D$32,0,10*ROW('Sanitation Data'!D18))="","",OFFSET('Sanitation Data'!$D$32,0,10*ROW('Sanitation Data'!D18)))</f>
        <v/>
      </c>
      <c r="CP24" s="275" t="str">
        <f ca="true">+IF(OFFSET('Sanitation Data'!$E$28,0,10*ROW('Sanitation Data'!E18))="","",OFFSET('Sanitation Data'!$E$28,0,10*ROW('Sanitation Data'!E18)))</f>
        <v/>
      </c>
      <c r="CQ24" s="275" t="str">
        <f ca="true">+IF(OFFSET('Sanitation Data'!$E$29,0,10*ROW('Sanitation Data'!E18))="","",OFFSET('Sanitation Data'!$E$29,0,10*ROW('Sanitation Data'!E18)))</f>
        <v/>
      </c>
      <c r="CR24" s="275" t="str">
        <f ca="true">+IF(OFFSET('Sanitation Data'!$E$30,0,10*ROW('Sanitation Data'!E18))="","",OFFSET('Sanitation Data'!$E$30,0,10*ROW('Sanitation Data'!E18)))</f>
        <v/>
      </c>
      <c r="CS24" s="275" t="str">
        <f ca="true">+IF(OFFSET('Sanitation Data'!$E$31,0,10*ROW('Sanitation Data'!E18))="","",OFFSET('Sanitation Data'!$E$31,0,10*ROW('Sanitation Data'!E18)))</f>
        <v/>
      </c>
      <c r="CT24" s="275" t="str">
        <f ca="true">+IF(OFFSET('Sanitation Data'!$E$32,0,10*ROW('Sanitation Data'!E18))="","",OFFSET('Sanitation Data'!$E$32,0,10*ROW('Sanitation Data'!E18)))</f>
        <v/>
      </c>
      <c r="CU24" s="275" t="str">
        <f ca="true">+IF(OFFSET('Sanitation Data'!$F$28,0,10*ROW('Sanitation Data'!F18))="","",OFFSET('Sanitation Data'!$F$28,0,10*ROW('Sanitation Data'!F18)))</f>
        <v/>
      </c>
      <c r="CV24" s="275" t="str">
        <f ca="true">+IF(OFFSET('Sanitation Data'!$F$29,0,10*ROW('Sanitation Data'!F18))="","",OFFSET('Sanitation Data'!$F$29,0,10*ROW('Sanitation Data'!F18)))</f>
        <v/>
      </c>
      <c r="CW24" s="275" t="str">
        <f ca="true">+IF(OFFSET('Sanitation Data'!$F$30,0,10*ROW('Sanitation Data'!F18))="","",OFFSET('Sanitation Data'!$F$30,0,10*ROW('Sanitation Data'!F18)))</f>
        <v/>
      </c>
      <c r="CX24" s="275" t="str">
        <f ca="true">+IF(OFFSET('Sanitation Data'!$F$31,0,10*ROW('Sanitation Data'!F18))="","",OFFSET('Sanitation Data'!$F$31,0,10*ROW('Sanitation Data'!F18)))</f>
        <v/>
      </c>
      <c r="CY24" s="275" t="str">
        <f ca="true">+IF(OFFSET('Sanitation Data'!$F$32,0,10*ROW('Sanitation Data'!F18))="","",OFFSET('Sanitation Data'!$F$32,0,10*ROW('Sanitation Data'!F18)))</f>
        <v/>
      </c>
      <c r="CZ24" s="275" t="str">
        <f ca="true">+IF(OFFSET('Sanitation Data'!$G$28,0,10*ROW('Sanitation Data'!G18))="","",OFFSET('Sanitation Data'!$G$28,0,10*ROW('Sanitation Data'!G18)))</f>
        <v/>
      </c>
      <c r="DA24" s="275" t="str">
        <f ca="true">+IF(OFFSET('Sanitation Data'!$G$29,0,10*ROW('Sanitation Data'!G18))="","",OFFSET('Sanitation Data'!$G$29,0,10*ROW('Sanitation Data'!G18)))</f>
        <v/>
      </c>
      <c r="DB24" s="275" t="str">
        <f ca="true">+IF(OFFSET('Sanitation Data'!$G$30,0,10*ROW('Sanitation Data'!G18))="","",OFFSET('Sanitation Data'!$G$30,0,10*ROW('Sanitation Data'!G18)))</f>
        <v/>
      </c>
      <c r="DC24" s="275" t="str">
        <f ca="true">+IF(OFFSET('Sanitation Data'!$G$31,0,10*ROW('Sanitation Data'!G18))="","",OFFSET('Sanitation Data'!$G$31,0,10*ROW('Sanitation Data'!G18)))</f>
        <v/>
      </c>
      <c r="DD24" s="275" t="str">
        <f ca="true">+IF(OFFSET('Sanitation Data'!$G$32,0,10*ROW('Sanitation Data'!G18))="","",OFFSET('Sanitation Data'!$G$32,0,10*ROW('Sanitation Data'!G18)))</f>
        <v/>
      </c>
      <c r="DE24" s="275" t="str">
        <f ca="true">+IF(OFFSET('Sanitation Data'!$H$28,0,10*ROW('Sanitation Data'!H18))="","",OFFSET('Sanitation Data'!$H$28,0,10*ROW('Sanitation Data'!H18)))</f>
        <v/>
      </c>
      <c r="DF24" s="275" t="str">
        <f ca="true">+IF(OFFSET('Sanitation Data'!$H$29,0,10*ROW('Sanitation Data'!H18))="","",OFFSET('Sanitation Data'!$H$29,0,10*ROW('Sanitation Data'!H18)))</f>
        <v/>
      </c>
      <c r="DG24" s="275" t="str">
        <f ca="true">+IF(OFFSET('Sanitation Data'!$H$30,0,10*ROW('Sanitation Data'!H18))="","",OFFSET('Sanitation Data'!$H$30,0,10*ROW('Sanitation Data'!H18)))</f>
        <v/>
      </c>
      <c r="DH24" s="275" t="str">
        <f ca="true">+IF(OFFSET('Sanitation Data'!$H$31,0,10*ROW('Sanitation Data'!H18))="","",OFFSET('Sanitation Data'!$H$31,0,10*ROW('Sanitation Data'!H18)))</f>
        <v/>
      </c>
      <c r="DI24" s="275" t="str">
        <f ca="true">+IF(OFFSET('Sanitation Data'!$H$32,0,10*ROW('Sanitation Data'!H18))="","",OFFSET('Sanitation Data'!$H$32,0,10*ROW('Sanitation Data'!H18)))</f>
        <v/>
      </c>
      <c r="DJ24" s="275" t="str">
        <f ca="true">+IF(OFFSET('Sanitation Data'!$I$28,0,10*ROW('Sanitation Data'!I18))="","",OFFSET('Sanitation Data'!$I$28,0,10*ROW('Sanitation Data'!I18)))</f>
        <v/>
      </c>
      <c r="DK24" s="275" t="str">
        <f ca="true">+IF(OFFSET('Sanitation Data'!$I$29,0,10*ROW('Sanitation Data'!I18))="","",OFFSET('Sanitation Data'!$I$29,0,10*ROW('Sanitation Data'!I18)))</f>
        <v/>
      </c>
      <c r="DL24" s="275" t="str">
        <f ca="true">+IF(OFFSET('Sanitation Data'!$I$30,0,10*ROW('Sanitation Data'!I18))="","",OFFSET('Sanitation Data'!$I$30,0,10*ROW('Sanitation Data'!I18)))</f>
        <v/>
      </c>
      <c r="DM24" s="275" t="str">
        <f ca="true">+IF(OFFSET('Sanitation Data'!$I$31,0,10*ROW('Sanitation Data'!I18))="","",OFFSET('Sanitation Data'!$I$31,0,10*ROW('Sanitation Data'!I18)))</f>
        <v/>
      </c>
      <c r="DN24" s="275" t="str">
        <f ca="true">+IF(OFFSET('Sanitation Data'!$I$32,0,10*ROW('Sanitation Data'!I18))="","",OFFSET('Sanitation Data'!$I$32,0,10*ROW('Sanitation Data'!I18)))</f>
        <v/>
      </c>
      <c r="DO24" s="275" t="str">
        <f ca="true">+IF(OFFSET('Hygiene Data'!$D$11,0,10*ROW('Hygiene Data'!D18))="","",OFFSET('Hygiene Data'!$D$11,0,10*ROW('Hygiene Data'!D18)))</f>
        <v/>
      </c>
      <c r="DP24" s="275" t="str">
        <f ca="true">+IF(OFFSET('Hygiene Data'!$D$12,0,10*ROW('Hygiene Data'!D18))="","",OFFSET('Hygiene Data'!$D$12,0,10*ROW('Hygiene Data'!D18)))</f>
        <v/>
      </c>
      <c r="DQ24" s="275" t="str">
        <f ca="true">+IF(OFFSET('Hygiene Data'!$D$13,0,10*ROW('Hygiene Data'!D18))="","",OFFSET('Hygiene Data'!$D$13,0,10*ROW('Hygiene Data'!D18)))</f>
        <v/>
      </c>
      <c r="DR24" s="275" t="str">
        <f ca="true">+IF(OFFSET('Hygiene Data'!$E$11,0,10*ROW('Hygiene Data'!E18))="","",OFFSET('Hygiene Data'!$E$11,0,10*ROW('Hygiene Data'!E18)))</f>
        <v/>
      </c>
      <c r="DS24" s="275" t="str">
        <f ca="true">+IF(OFFSET('Hygiene Data'!$E$12,0,10*ROW('Hygiene Data'!E18))="","",OFFSET('Hygiene Data'!$E$12,0,10*ROW('Hygiene Data'!E18)))</f>
        <v/>
      </c>
      <c r="DT24" s="275" t="str">
        <f ca="true">+IF(OFFSET('Hygiene Data'!$E$13,0,10*ROW('Hygiene Data'!E18))="","",OFFSET('Hygiene Data'!$E$13,0,10*ROW('Hygiene Data'!E18)))</f>
        <v/>
      </c>
      <c r="DU24" s="275" t="str">
        <f ca="true">+IF(OFFSET('Hygiene Data'!$F$11,0,10*ROW('Hygiene Data'!F18))="","",OFFSET('Hygiene Data'!$F$11,0,10*ROW('Hygiene Data'!F18)))</f>
        <v/>
      </c>
      <c r="DV24" s="275" t="str">
        <f ca="true">+IF(OFFSET('Hygiene Data'!$F$12,0,10*ROW('Hygiene Data'!F18))="","",OFFSET('Hygiene Data'!$F$12,0,10*ROW('Hygiene Data'!F18)))</f>
        <v/>
      </c>
      <c r="DW24" s="275" t="str">
        <f ca="true">+IF(OFFSET('Hygiene Data'!$F$13,0,10*ROW('Hygiene Data'!F18))="","",OFFSET('Hygiene Data'!$F$13,0,10*ROW('Hygiene Data'!F18)))</f>
        <v/>
      </c>
      <c r="DX24" s="275" t="str">
        <f ca="true">+IF(OFFSET('Hygiene Data'!$G$11,0,10*ROW('Hygiene Data'!G18))="","",OFFSET('Hygiene Data'!$G$11,0,10*ROW('Hygiene Data'!G18)))</f>
        <v/>
      </c>
      <c r="DY24" s="275" t="str">
        <f ca="true">+IF(OFFSET('Hygiene Data'!$G$12,0,10*ROW('Hygiene Data'!G18))="","",OFFSET('Hygiene Data'!$G$12,0,10*ROW('Hygiene Data'!G18)))</f>
        <v/>
      </c>
      <c r="DZ24" s="275" t="str">
        <f ca="true">+IF(OFFSET('Hygiene Data'!$G$13,0,10*ROW('Hygiene Data'!G18))="","",OFFSET('Hygiene Data'!$G$13,0,10*ROW('Hygiene Data'!G18)))</f>
        <v/>
      </c>
      <c r="EA24" s="275" t="str">
        <f ca="true">+IF(OFFSET('Hygiene Data'!$H$11,0,10*ROW('Hygiene Data'!H18))="","",OFFSET('Hygiene Data'!$H$11,0,10*ROW('Hygiene Data'!H18)))</f>
        <v/>
      </c>
      <c r="EB24" s="275" t="str">
        <f ca="true">+IF(OFFSET('Hygiene Data'!$H$12,0,10*ROW('Hygiene Data'!H18))="","",OFFSET('Hygiene Data'!$H$12,0,10*ROW('Hygiene Data'!H18)))</f>
        <v/>
      </c>
      <c r="EC24" s="275" t="str">
        <f ca="true">+IF(OFFSET('Hygiene Data'!$H$13,0,10*ROW('Hygiene Data'!H18))="","",OFFSET('Hygiene Data'!$H$13,0,10*ROW('Hygiene Data'!H18)))</f>
        <v/>
      </c>
      <c r="ED24" s="275" t="str">
        <f ca="true">+IF(OFFSET('Hygiene Data'!$I$11,0,10*ROW('Hygiene Data'!I18))="","",OFFSET('Hygiene Data'!$I$11,0,10*ROW('Hygiene Data'!I18)))</f>
        <v/>
      </c>
      <c r="EE24" s="275" t="str">
        <f ca="true">+IF(OFFSET('Hygiene Data'!$I$12,0,10*ROW('Hygiene Data'!I18))="","",OFFSET('Hygiene Data'!$I$12,0,10*ROW('Hygiene Data'!I18)))</f>
        <v/>
      </c>
      <c r="EF24" s="275"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1"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5"/>
      <c r="BS25" s="275" t="str">
        <f ca="true">+IF(OFFSET('Water Data'!$D$27,0,10*ROW('Water Data'!D19))="","",OFFSET('Water Data'!$D$27,0,10*ROW('Water Data'!D19)))</f>
        <v/>
      </c>
      <c r="BT25" s="275" t="str">
        <f ca="true">+IF(OFFSET('Water Data'!$D$28,0,10*ROW('Water Data'!D19))="","",OFFSET('Water Data'!$D$28,0,10*ROW('Water Data'!D19)))</f>
        <v/>
      </c>
      <c r="BU25" s="275" t="str">
        <f ca="true">+IF(OFFSET('Water Data'!$D$29,0,10*ROW('Water Data'!D19))="","",OFFSET('Water Data'!$D$29,0,10*ROW('Water Data'!D19)))</f>
        <v/>
      </c>
      <c r="BV25" s="275" t="str">
        <f ca="true">+IF(OFFSET('Water Data'!$E$27,0,10*ROW('Water Data'!E19))="","",OFFSET('Water Data'!$E$27,0,10*ROW('Water Data'!E19)))</f>
        <v/>
      </c>
      <c r="BW25" s="275" t="str">
        <f ca="true">+IF(OFFSET('Water Data'!$E$28,0,10*ROW('Water Data'!E19))="","",OFFSET('Water Data'!$E$28,0,10*ROW('Water Data'!E19)))</f>
        <v/>
      </c>
      <c r="BX25" s="275" t="str">
        <f ca="true">+IF(OFFSET('Water Data'!$E$29,0,10*ROW('Water Data'!E19))="","",OFFSET('Water Data'!$E$29,0,10*ROW('Water Data'!E19)))</f>
        <v/>
      </c>
      <c r="BY25" s="275" t="str">
        <f ca="true">+IF(OFFSET('Water Data'!$F$27,0,10*ROW('Water Data'!F19))="","",OFFSET('Water Data'!$F$27,0,10*ROW('Water Data'!F19)))</f>
        <v/>
      </c>
      <c r="BZ25" s="275" t="str">
        <f ca="true">+IF(OFFSET('Water Data'!$F$28,0,10*ROW('Water Data'!F19))="","",OFFSET('Water Data'!$F$28,0,10*ROW('Water Data'!F19)))</f>
        <v/>
      </c>
      <c r="CA25" s="275" t="str">
        <f ca="true">+IF(OFFSET('Water Data'!$F$29,0,10*ROW('Water Data'!F19))="","",OFFSET('Water Data'!$F$29,0,10*ROW('Water Data'!F19)))</f>
        <v/>
      </c>
      <c r="CB25" s="275" t="str">
        <f ca="true">+IF(OFFSET('Water Data'!$G$27,0,10*ROW('Water Data'!G19))="","",OFFSET('Water Data'!$G$27,0,10*ROW('Water Data'!G19)))</f>
        <v/>
      </c>
      <c r="CC25" s="275" t="str">
        <f ca="true">+IF(OFFSET('Water Data'!$G$28,0,10*ROW('Water Data'!G19))="","",OFFSET('Water Data'!$G$28,0,10*ROW('Water Data'!G19)))</f>
        <v/>
      </c>
      <c r="CD25" s="275" t="str">
        <f ca="true">+IF(OFFSET('Water Data'!$G$29,0,10*ROW('Water Data'!G19))="","",OFFSET('Water Data'!$G$29,0,10*ROW('Water Data'!G19)))</f>
        <v/>
      </c>
      <c r="CE25" s="275" t="str">
        <f ca="true">+IF(OFFSET('Water Data'!$H$27,0,10*ROW('Water Data'!H19))="","",OFFSET('Water Data'!$H$27,0,10*ROW('Water Data'!H19)))</f>
        <v/>
      </c>
      <c r="CF25" s="275" t="str">
        <f ca="true">+IF(OFFSET('Water Data'!$H$28,0,10*ROW('Water Data'!H19))="","",OFFSET('Water Data'!$H$28,0,10*ROW('Water Data'!H19)))</f>
        <v/>
      </c>
      <c r="CG25" s="275" t="str">
        <f ca="true">+IF(OFFSET('Water Data'!$H$29,0,10*ROW('Water Data'!H19))="","",OFFSET('Water Data'!$H$29,0,10*ROW('Water Data'!H19)))</f>
        <v/>
      </c>
      <c r="CH25" s="275" t="str">
        <f ca="true">+IF(OFFSET('Water Data'!$I$27,0,10*ROW('Water Data'!I19))="","",OFFSET('Water Data'!$I$27,0,10*ROW('Water Data'!I19)))</f>
        <v/>
      </c>
      <c r="CI25" s="275" t="str">
        <f ca="true">+IF(OFFSET('Water Data'!$I$28,0,10*ROW('Water Data'!I19))="","",OFFSET('Water Data'!$I$28,0,10*ROW('Water Data'!I19)))</f>
        <v/>
      </c>
      <c r="CJ25" s="275" t="str">
        <f ca="true">+IF(OFFSET('Water Data'!$I$29,0,10*ROW('Water Data'!I19))="","",OFFSET('Water Data'!$I$29,0,10*ROW('Water Data'!I19)))</f>
        <v/>
      </c>
      <c r="CK25" s="275" t="str">
        <f ca="true">+IF(OFFSET('Sanitation Data'!$D$28,0,10*ROW('Sanitation Data'!D19))="","",OFFSET('Sanitation Data'!$D$28,0,10*ROW('Sanitation Data'!D19)))</f>
        <v/>
      </c>
      <c r="CL25" s="275" t="str">
        <f ca="true">+IF(OFFSET('Sanitation Data'!$D$29,0,10*ROW('Sanitation Data'!D19))="","",OFFSET('Sanitation Data'!$D$29,0,10*ROW('Sanitation Data'!D19)))</f>
        <v/>
      </c>
      <c r="CM25" s="275" t="str">
        <f ca="true">+IF(OFFSET('Sanitation Data'!$D$30,0,10*ROW('Sanitation Data'!D19))="","",OFFSET('Sanitation Data'!$D$30,0,10*ROW('Sanitation Data'!D19)))</f>
        <v/>
      </c>
      <c r="CN25" s="275" t="str">
        <f ca="true">+IF(OFFSET('Sanitation Data'!$D$31,0,10*ROW('Sanitation Data'!D19))="","",OFFSET('Sanitation Data'!$D$31,0,10*ROW('Sanitation Data'!D19)))</f>
        <v/>
      </c>
      <c r="CO25" s="275" t="str">
        <f ca="true">+IF(OFFSET('Sanitation Data'!$D$32,0,10*ROW('Sanitation Data'!D19))="","",OFFSET('Sanitation Data'!$D$32,0,10*ROW('Sanitation Data'!D19)))</f>
        <v/>
      </c>
      <c r="CP25" s="275" t="str">
        <f ca="true">+IF(OFFSET('Sanitation Data'!$E$28,0,10*ROW('Sanitation Data'!E19))="","",OFFSET('Sanitation Data'!$E$28,0,10*ROW('Sanitation Data'!E19)))</f>
        <v/>
      </c>
      <c r="CQ25" s="275" t="str">
        <f ca="true">+IF(OFFSET('Sanitation Data'!$E$29,0,10*ROW('Sanitation Data'!E19))="","",OFFSET('Sanitation Data'!$E$29,0,10*ROW('Sanitation Data'!E19)))</f>
        <v/>
      </c>
      <c r="CR25" s="275" t="str">
        <f ca="true">+IF(OFFSET('Sanitation Data'!$E$30,0,10*ROW('Sanitation Data'!E19))="","",OFFSET('Sanitation Data'!$E$30,0,10*ROW('Sanitation Data'!E19)))</f>
        <v/>
      </c>
      <c r="CS25" s="275" t="str">
        <f ca="true">+IF(OFFSET('Sanitation Data'!$E$31,0,10*ROW('Sanitation Data'!E19))="","",OFFSET('Sanitation Data'!$E$31,0,10*ROW('Sanitation Data'!E19)))</f>
        <v/>
      </c>
      <c r="CT25" s="275" t="str">
        <f ca="true">+IF(OFFSET('Sanitation Data'!$E$32,0,10*ROW('Sanitation Data'!E19))="","",OFFSET('Sanitation Data'!$E$32,0,10*ROW('Sanitation Data'!E19)))</f>
        <v/>
      </c>
      <c r="CU25" s="275" t="str">
        <f ca="true">+IF(OFFSET('Sanitation Data'!$F$28,0,10*ROW('Sanitation Data'!F19))="","",OFFSET('Sanitation Data'!$F$28,0,10*ROW('Sanitation Data'!F19)))</f>
        <v/>
      </c>
      <c r="CV25" s="275" t="str">
        <f ca="true">+IF(OFFSET('Sanitation Data'!$F$29,0,10*ROW('Sanitation Data'!F19))="","",OFFSET('Sanitation Data'!$F$29,0,10*ROW('Sanitation Data'!F19)))</f>
        <v/>
      </c>
      <c r="CW25" s="275" t="str">
        <f ca="true">+IF(OFFSET('Sanitation Data'!$F$30,0,10*ROW('Sanitation Data'!F19))="","",OFFSET('Sanitation Data'!$F$30,0,10*ROW('Sanitation Data'!F19)))</f>
        <v/>
      </c>
      <c r="CX25" s="275" t="str">
        <f ca="true">+IF(OFFSET('Sanitation Data'!$F$31,0,10*ROW('Sanitation Data'!F19))="","",OFFSET('Sanitation Data'!$F$31,0,10*ROW('Sanitation Data'!F19)))</f>
        <v/>
      </c>
      <c r="CY25" s="275" t="str">
        <f ca="true">+IF(OFFSET('Sanitation Data'!$F$32,0,10*ROW('Sanitation Data'!F19))="","",OFFSET('Sanitation Data'!$F$32,0,10*ROW('Sanitation Data'!F19)))</f>
        <v/>
      </c>
      <c r="CZ25" s="275" t="str">
        <f ca="true">+IF(OFFSET('Sanitation Data'!$G$28,0,10*ROW('Sanitation Data'!G19))="","",OFFSET('Sanitation Data'!$G$28,0,10*ROW('Sanitation Data'!G19)))</f>
        <v/>
      </c>
      <c r="DA25" s="275" t="str">
        <f ca="true">+IF(OFFSET('Sanitation Data'!$G$29,0,10*ROW('Sanitation Data'!G19))="","",OFFSET('Sanitation Data'!$G$29,0,10*ROW('Sanitation Data'!G19)))</f>
        <v/>
      </c>
      <c r="DB25" s="275" t="str">
        <f ca="true">+IF(OFFSET('Sanitation Data'!$G$30,0,10*ROW('Sanitation Data'!G19))="","",OFFSET('Sanitation Data'!$G$30,0,10*ROW('Sanitation Data'!G19)))</f>
        <v/>
      </c>
      <c r="DC25" s="275" t="str">
        <f ca="true">+IF(OFFSET('Sanitation Data'!$G$31,0,10*ROW('Sanitation Data'!G19))="","",OFFSET('Sanitation Data'!$G$31,0,10*ROW('Sanitation Data'!G19)))</f>
        <v/>
      </c>
      <c r="DD25" s="275" t="str">
        <f ca="true">+IF(OFFSET('Sanitation Data'!$G$32,0,10*ROW('Sanitation Data'!G19))="","",OFFSET('Sanitation Data'!$G$32,0,10*ROW('Sanitation Data'!G19)))</f>
        <v/>
      </c>
      <c r="DE25" s="275" t="str">
        <f ca="true">+IF(OFFSET('Sanitation Data'!$H$28,0,10*ROW('Sanitation Data'!H19))="","",OFFSET('Sanitation Data'!$H$28,0,10*ROW('Sanitation Data'!H19)))</f>
        <v/>
      </c>
      <c r="DF25" s="275" t="str">
        <f ca="true">+IF(OFFSET('Sanitation Data'!$H$29,0,10*ROW('Sanitation Data'!H19))="","",OFFSET('Sanitation Data'!$H$29,0,10*ROW('Sanitation Data'!H19)))</f>
        <v/>
      </c>
      <c r="DG25" s="275" t="str">
        <f ca="true">+IF(OFFSET('Sanitation Data'!$H$30,0,10*ROW('Sanitation Data'!H19))="","",OFFSET('Sanitation Data'!$H$30,0,10*ROW('Sanitation Data'!H19)))</f>
        <v/>
      </c>
      <c r="DH25" s="275" t="str">
        <f ca="true">+IF(OFFSET('Sanitation Data'!$H$31,0,10*ROW('Sanitation Data'!H19))="","",OFFSET('Sanitation Data'!$H$31,0,10*ROW('Sanitation Data'!H19)))</f>
        <v/>
      </c>
      <c r="DI25" s="275" t="str">
        <f ca="true">+IF(OFFSET('Sanitation Data'!$H$32,0,10*ROW('Sanitation Data'!H19))="","",OFFSET('Sanitation Data'!$H$32,0,10*ROW('Sanitation Data'!H19)))</f>
        <v/>
      </c>
      <c r="DJ25" s="275" t="str">
        <f ca="true">+IF(OFFSET('Sanitation Data'!$I$28,0,10*ROW('Sanitation Data'!I19))="","",OFFSET('Sanitation Data'!$I$28,0,10*ROW('Sanitation Data'!I19)))</f>
        <v/>
      </c>
      <c r="DK25" s="275" t="str">
        <f ca="true">+IF(OFFSET('Sanitation Data'!$I$29,0,10*ROW('Sanitation Data'!I19))="","",OFFSET('Sanitation Data'!$I$29,0,10*ROW('Sanitation Data'!I19)))</f>
        <v/>
      </c>
      <c r="DL25" s="275" t="str">
        <f ca="true">+IF(OFFSET('Sanitation Data'!$I$30,0,10*ROW('Sanitation Data'!I19))="","",OFFSET('Sanitation Data'!$I$30,0,10*ROW('Sanitation Data'!I19)))</f>
        <v/>
      </c>
      <c r="DM25" s="275" t="str">
        <f ca="true">+IF(OFFSET('Sanitation Data'!$I$31,0,10*ROW('Sanitation Data'!I19))="","",OFFSET('Sanitation Data'!$I$31,0,10*ROW('Sanitation Data'!I19)))</f>
        <v/>
      </c>
      <c r="DN25" s="275" t="str">
        <f ca="true">+IF(OFFSET('Sanitation Data'!$I$32,0,10*ROW('Sanitation Data'!I19))="","",OFFSET('Sanitation Data'!$I$32,0,10*ROW('Sanitation Data'!I19)))</f>
        <v/>
      </c>
      <c r="DO25" s="275" t="str">
        <f ca="true">+IF(OFFSET('Hygiene Data'!$D$11,0,10*ROW('Hygiene Data'!D19))="","",OFFSET('Hygiene Data'!$D$11,0,10*ROW('Hygiene Data'!D19)))</f>
        <v/>
      </c>
      <c r="DP25" s="275" t="str">
        <f ca="true">+IF(OFFSET('Hygiene Data'!$D$12,0,10*ROW('Hygiene Data'!D19))="","",OFFSET('Hygiene Data'!$D$12,0,10*ROW('Hygiene Data'!D19)))</f>
        <v/>
      </c>
      <c r="DQ25" s="275" t="str">
        <f ca="true">+IF(OFFSET('Hygiene Data'!$D$13,0,10*ROW('Hygiene Data'!D19))="","",OFFSET('Hygiene Data'!$D$13,0,10*ROW('Hygiene Data'!D19)))</f>
        <v/>
      </c>
      <c r="DR25" s="275" t="str">
        <f ca="true">+IF(OFFSET('Hygiene Data'!$E$11,0,10*ROW('Hygiene Data'!E19))="","",OFFSET('Hygiene Data'!$E$11,0,10*ROW('Hygiene Data'!E19)))</f>
        <v/>
      </c>
      <c r="DS25" s="275" t="str">
        <f ca="true">+IF(OFFSET('Hygiene Data'!$E$12,0,10*ROW('Hygiene Data'!E19))="","",OFFSET('Hygiene Data'!$E$12,0,10*ROW('Hygiene Data'!E19)))</f>
        <v/>
      </c>
      <c r="DT25" s="275" t="str">
        <f ca="true">+IF(OFFSET('Hygiene Data'!$E$13,0,10*ROW('Hygiene Data'!E19))="","",OFFSET('Hygiene Data'!$E$13,0,10*ROW('Hygiene Data'!E19)))</f>
        <v/>
      </c>
      <c r="DU25" s="275" t="str">
        <f ca="true">+IF(OFFSET('Hygiene Data'!$F$11,0,10*ROW('Hygiene Data'!F19))="","",OFFSET('Hygiene Data'!$F$11,0,10*ROW('Hygiene Data'!F19)))</f>
        <v/>
      </c>
      <c r="DV25" s="275" t="str">
        <f ca="true">+IF(OFFSET('Hygiene Data'!$F$12,0,10*ROW('Hygiene Data'!F19))="","",OFFSET('Hygiene Data'!$F$12,0,10*ROW('Hygiene Data'!F19)))</f>
        <v/>
      </c>
      <c r="DW25" s="275" t="str">
        <f ca="true">+IF(OFFSET('Hygiene Data'!$F$13,0,10*ROW('Hygiene Data'!F19))="","",OFFSET('Hygiene Data'!$F$13,0,10*ROW('Hygiene Data'!F19)))</f>
        <v/>
      </c>
      <c r="DX25" s="275" t="str">
        <f ca="true">+IF(OFFSET('Hygiene Data'!$G$11,0,10*ROW('Hygiene Data'!G19))="","",OFFSET('Hygiene Data'!$G$11,0,10*ROW('Hygiene Data'!G19)))</f>
        <v/>
      </c>
      <c r="DY25" s="275" t="str">
        <f ca="true">+IF(OFFSET('Hygiene Data'!$G$12,0,10*ROW('Hygiene Data'!G19))="","",OFFSET('Hygiene Data'!$G$12,0,10*ROW('Hygiene Data'!G19)))</f>
        <v/>
      </c>
      <c r="DZ25" s="275" t="str">
        <f ca="true">+IF(OFFSET('Hygiene Data'!$G$13,0,10*ROW('Hygiene Data'!G19))="","",OFFSET('Hygiene Data'!$G$13,0,10*ROW('Hygiene Data'!G19)))</f>
        <v/>
      </c>
      <c r="EA25" s="275" t="str">
        <f ca="true">+IF(OFFSET('Hygiene Data'!$H$11,0,10*ROW('Hygiene Data'!H19))="","",OFFSET('Hygiene Data'!$H$11,0,10*ROW('Hygiene Data'!H19)))</f>
        <v/>
      </c>
      <c r="EB25" s="275" t="str">
        <f ca="true">+IF(OFFSET('Hygiene Data'!$H$12,0,10*ROW('Hygiene Data'!H19))="","",OFFSET('Hygiene Data'!$H$12,0,10*ROW('Hygiene Data'!H19)))</f>
        <v/>
      </c>
      <c r="EC25" s="275" t="str">
        <f ca="true">+IF(OFFSET('Hygiene Data'!$H$13,0,10*ROW('Hygiene Data'!H19))="","",OFFSET('Hygiene Data'!$H$13,0,10*ROW('Hygiene Data'!H19)))</f>
        <v/>
      </c>
      <c r="ED25" s="275" t="str">
        <f ca="true">+IF(OFFSET('Hygiene Data'!$I$11,0,10*ROW('Hygiene Data'!I19))="","",OFFSET('Hygiene Data'!$I$11,0,10*ROW('Hygiene Data'!I19)))</f>
        <v/>
      </c>
      <c r="EE25" s="275" t="str">
        <f ca="true">+IF(OFFSET('Hygiene Data'!$I$12,0,10*ROW('Hygiene Data'!I19))="","",OFFSET('Hygiene Data'!$I$12,0,10*ROW('Hygiene Data'!I19)))</f>
        <v/>
      </c>
      <c r="EF25" s="275"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1"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5"/>
      <c r="BS26" s="275" t="str">
        <f ca="true">+IF(OFFSET('Water Data'!$D$27,0,10*ROW('Water Data'!D20))="","",OFFSET('Water Data'!$D$27,0,10*ROW('Water Data'!D20)))</f>
        <v/>
      </c>
      <c r="BT26" s="275" t="str">
        <f ca="true">+IF(OFFSET('Water Data'!$D$28,0,10*ROW('Water Data'!D20))="","",OFFSET('Water Data'!$D$28,0,10*ROW('Water Data'!D20)))</f>
        <v/>
      </c>
      <c r="BU26" s="275" t="str">
        <f ca="true">+IF(OFFSET('Water Data'!$D$29,0,10*ROW('Water Data'!D20))="","",OFFSET('Water Data'!$D$29,0,10*ROW('Water Data'!D20)))</f>
        <v/>
      </c>
      <c r="BV26" s="275" t="str">
        <f ca="true">+IF(OFFSET('Water Data'!$E$27,0,10*ROW('Water Data'!E20))="","",OFFSET('Water Data'!$E$27,0,10*ROW('Water Data'!E20)))</f>
        <v/>
      </c>
      <c r="BW26" s="275" t="str">
        <f ca="true">+IF(OFFSET('Water Data'!$E$28,0,10*ROW('Water Data'!E20))="","",OFFSET('Water Data'!$E$28,0,10*ROW('Water Data'!E20)))</f>
        <v/>
      </c>
      <c r="BX26" s="275" t="str">
        <f ca="true">+IF(OFFSET('Water Data'!$E$29,0,10*ROW('Water Data'!E20))="","",OFFSET('Water Data'!$E$29,0,10*ROW('Water Data'!E20)))</f>
        <v/>
      </c>
      <c r="BY26" s="275" t="str">
        <f ca="true">+IF(OFFSET('Water Data'!$F$27,0,10*ROW('Water Data'!F20))="","",OFFSET('Water Data'!$F$27,0,10*ROW('Water Data'!F20)))</f>
        <v/>
      </c>
      <c r="BZ26" s="275" t="str">
        <f ca="true">+IF(OFFSET('Water Data'!$F$28,0,10*ROW('Water Data'!F20))="","",OFFSET('Water Data'!$F$28,0,10*ROW('Water Data'!F20)))</f>
        <v/>
      </c>
      <c r="CA26" s="275" t="str">
        <f ca="true">+IF(OFFSET('Water Data'!$F$29,0,10*ROW('Water Data'!F20))="","",OFFSET('Water Data'!$F$29,0,10*ROW('Water Data'!F20)))</f>
        <v/>
      </c>
      <c r="CB26" s="275" t="str">
        <f ca="true">+IF(OFFSET('Water Data'!$G$27,0,10*ROW('Water Data'!G20))="","",OFFSET('Water Data'!$G$27,0,10*ROW('Water Data'!G20)))</f>
        <v/>
      </c>
      <c r="CC26" s="275" t="str">
        <f ca="true">+IF(OFFSET('Water Data'!$G$28,0,10*ROW('Water Data'!G20))="","",OFFSET('Water Data'!$G$28,0,10*ROW('Water Data'!G20)))</f>
        <v/>
      </c>
      <c r="CD26" s="275" t="str">
        <f ca="true">+IF(OFFSET('Water Data'!$G$29,0,10*ROW('Water Data'!G20))="","",OFFSET('Water Data'!$G$29,0,10*ROW('Water Data'!G20)))</f>
        <v/>
      </c>
      <c r="CE26" s="275" t="str">
        <f ca="true">+IF(OFFSET('Water Data'!$H$27,0,10*ROW('Water Data'!H20))="","",OFFSET('Water Data'!$H$27,0,10*ROW('Water Data'!H20)))</f>
        <v/>
      </c>
      <c r="CF26" s="275" t="str">
        <f ca="true">+IF(OFFSET('Water Data'!$H$28,0,10*ROW('Water Data'!H20))="","",OFFSET('Water Data'!$H$28,0,10*ROW('Water Data'!H20)))</f>
        <v/>
      </c>
      <c r="CG26" s="275" t="str">
        <f ca="true">+IF(OFFSET('Water Data'!$H$29,0,10*ROW('Water Data'!H20))="","",OFFSET('Water Data'!$H$29,0,10*ROW('Water Data'!H20)))</f>
        <v/>
      </c>
      <c r="CH26" s="275" t="str">
        <f ca="true">+IF(OFFSET('Water Data'!$I$27,0,10*ROW('Water Data'!I20))="","",OFFSET('Water Data'!$I$27,0,10*ROW('Water Data'!I20)))</f>
        <v/>
      </c>
      <c r="CI26" s="275" t="str">
        <f ca="true">+IF(OFFSET('Water Data'!$I$28,0,10*ROW('Water Data'!I20))="","",OFFSET('Water Data'!$I$28,0,10*ROW('Water Data'!I20)))</f>
        <v/>
      </c>
      <c r="CJ26" s="275" t="str">
        <f ca="true">+IF(OFFSET('Water Data'!$I$29,0,10*ROW('Water Data'!I20))="","",OFFSET('Water Data'!$I$29,0,10*ROW('Water Data'!I20)))</f>
        <v/>
      </c>
      <c r="CK26" s="275" t="str">
        <f ca="true">+IF(OFFSET('Sanitation Data'!$D$28,0,10*ROW('Sanitation Data'!D20))="","",OFFSET('Sanitation Data'!$D$28,0,10*ROW('Sanitation Data'!D20)))</f>
        <v/>
      </c>
      <c r="CL26" s="275" t="str">
        <f ca="true">+IF(OFFSET('Sanitation Data'!$D$29,0,10*ROW('Sanitation Data'!D20))="","",OFFSET('Sanitation Data'!$D$29,0,10*ROW('Sanitation Data'!D20)))</f>
        <v/>
      </c>
      <c r="CM26" s="275" t="str">
        <f ca="true">+IF(OFFSET('Sanitation Data'!$D$30,0,10*ROW('Sanitation Data'!D20))="","",OFFSET('Sanitation Data'!$D$30,0,10*ROW('Sanitation Data'!D20)))</f>
        <v/>
      </c>
      <c r="CN26" s="275" t="str">
        <f ca="true">+IF(OFFSET('Sanitation Data'!$D$31,0,10*ROW('Sanitation Data'!D20))="","",OFFSET('Sanitation Data'!$D$31,0,10*ROW('Sanitation Data'!D20)))</f>
        <v/>
      </c>
      <c r="CO26" s="275" t="str">
        <f ca="true">+IF(OFFSET('Sanitation Data'!$D$32,0,10*ROW('Sanitation Data'!D20))="","",OFFSET('Sanitation Data'!$D$32,0,10*ROW('Sanitation Data'!D20)))</f>
        <v/>
      </c>
      <c r="CP26" s="275" t="str">
        <f ca="true">+IF(OFFSET('Sanitation Data'!$E$28,0,10*ROW('Sanitation Data'!E20))="","",OFFSET('Sanitation Data'!$E$28,0,10*ROW('Sanitation Data'!E20)))</f>
        <v/>
      </c>
      <c r="CQ26" s="275" t="str">
        <f ca="true">+IF(OFFSET('Sanitation Data'!$E$29,0,10*ROW('Sanitation Data'!E20))="","",OFFSET('Sanitation Data'!$E$29,0,10*ROW('Sanitation Data'!E20)))</f>
        <v/>
      </c>
      <c r="CR26" s="275" t="str">
        <f ca="true">+IF(OFFSET('Sanitation Data'!$E$30,0,10*ROW('Sanitation Data'!E20))="","",OFFSET('Sanitation Data'!$E$30,0,10*ROW('Sanitation Data'!E20)))</f>
        <v/>
      </c>
      <c r="CS26" s="275" t="str">
        <f ca="true">+IF(OFFSET('Sanitation Data'!$E$31,0,10*ROW('Sanitation Data'!E20))="","",OFFSET('Sanitation Data'!$E$31,0,10*ROW('Sanitation Data'!E20)))</f>
        <v/>
      </c>
      <c r="CT26" s="275" t="str">
        <f ca="true">+IF(OFFSET('Sanitation Data'!$E$32,0,10*ROW('Sanitation Data'!E20))="","",OFFSET('Sanitation Data'!$E$32,0,10*ROW('Sanitation Data'!E20)))</f>
        <v/>
      </c>
      <c r="CU26" s="275" t="str">
        <f ca="true">+IF(OFFSET('Sanitation Data'!$F$28,0,10*ROW('Sanitation Data'!F20))="","",OFFSET('Sanitation Data'!$F$28,0,10*ROW('Sanitation Data'!F20)))</f>
        <v/>
      </c>
      <c r="CV26" s="275" t="str">
        <f ca="true">+IF(OFFSET('Sanitation Data'!$F$29,0,10*ROW('Sanitation Data'!F20))="","",OFFSET('Sanitation Data'!$F$29,0,10*ROW('Sanitation Data'!F20)))</f>
        <v/>
      </c>
      <c r="CW26" s="275" t="str">
        <f ca="true">+IF(OFFSET('Sanitation Data'!$F$30,0,10*ROW('Sanitation Data'!F20))="","",OFFSET('Sanitation Data'!$F$30,0,10*ROW('Sanitation Data'!F20)))</f>
        <v/>
      </c>
      <c r="CX26" s="275" t="str">
        <f ca="true">+IF(OFFSET('Sanitation Data'!$F$31,0,10*ROW('Sanitation Data'!F20))="","",OFFSET('Sanitation Data'!$F$31,0,10*ROW('Sanitation Data'!F20)))</f>
        <v/>
      </c>
      <c r="CY26" s="275" t="str">
        <f ca="true">+IF(OFFSET('Sanitation Data'!$F$32,0,10*ROW('Sanitation Data'!F20))="","",OFFSET('Sanitation Data'!$F$32,0,10*ROW('Sanitation Data'!F20)))</f>
        <v/>
      </c>
      <c r="CZ26" s="275" t="str">
        <f ca="true">+IF(OFFSET('Sanitation Data'!$G$28,0,10*ROW('Sanitation Data'!G20))="","",OFFSET('Sanitation Data'!$G$28,0,10*ROW('Sanitation Data'!G20)))</f>
        <v/>
      </c>
      <c r="DA26" s="275" t="str">
        <f ca="true">+IF(OFFSET('Sanitation Data'!$G$29,0,10*ROW('Sanitation Data'!G20))="","",OFFSET('Sanitation Data'!$G$29,0,10*ROW('Sanitation Data'!G20)))</f>
        <v/>
      </c>
      <c r="DB26" s="275" t="str">
        <f ca="true">+IF(OFFSET('Sanitation Data'!$G$30,0,10*ROW('Sanitation Data'!G20))="","",OFFSET('Sanitation Data'!$G$30,0,10*ROW('Sanitation Data'!G20)))</f>
        <v/>
      </c>
      <c r="DC26" s="275" t="str">
        <f ca="true">+IF(OFFSET('Sanitation Data'!$G$31,0,10*ROW('Sanitation Data'!G20))="","",OFFSET('Sanitation Data'!$G$31,0,10*ROW('Sanitation Data'!G20)))</f>
        <v/>
      </c>
      <c r="DD26" s="275" t="str">
        <f ca="true">+IF(OFFSET('Sanitation Data'!$G$32,0,10*ROW('Sanitation Data'!G20))="","",OFFSET('Sanitation Data'!$G$32,0,10*ROW('Sanitation Data'!G20)))</f>
        <v/>
      </c>
      <c r="DE26" s="275" t="str">
        <f ca="true">+IF(OFFSET('Sanitation Data'!$H$28,0,10*ROW('Sanitation Data'!H20))="","",OFFSET('Sanitation Data'!$H$28,0,10*ROW('Sanitation Data'!H20)))</f>
        <v/>
      </c>
      <c r="DF26" s="275" t="str">
        <f ca="true">+IF(OFFSET('Sanitation Data'!$H$29,0,10*ROW('Sanitation Data'!H20))="","",OFFSET('Sanitation Data'!$H$29,0,10*ROW('Sanitation Data'!H20)))</f>
        <v/>
      </c>
      <c r="DG26" s="275" t="str">
        <f ca="true">+IF(OFFSET('Sanitation Data'!$H$30,0,10*ROW('Sanitation Data'!H20))="","",OFFSET('Sanitation Data'!$H$30,0,10*ROW('Sanitation Data'!H20)))</f>
        <v/>
      </c>
      <c r="DH26" s="275" t="str">
        <f ca="true">+IF(OFFSET('Sanitation Data'!$H$31,0,10*ROW('Sanitation Data'!H20))="","",OFFSET('Sanitation Data'!$H$31,0,10*ROW('Sanitation Data'!H20)))</f>
        <v/>
      </c>
      <c r="DI26" s="275" t="str">
        <f ca="true">+IF(OFFSET('Sanitation Data'!$H$32,0,10*ROW('Sanitation Data'!H20))="","",OFFSET('Sanitation Data'!$H$32,0,10*ROW('Sanitation Data'!H20)))</f>
        <v/>
      </c>
      <c r="DJ26" s="275" t="str">
        <f ca="true">+IF(OFFSET('Sanitation Data'!$I$28,0,10*ROW('Sanitation Data'!I20))="","",OFFSET('Sanitation Data'!$I$28,0,10*ROW('Sanitation Data'!I20)))</f>
        <v/>
      </c>
      <c r="DK26" s="275" t="str">
        <f ca="true">+IF(OFFSET('Sanitation Data'!$I$29,0,10*ROW('Sanitation Data'!I20))="","",OFFSET('Sanitation Data'!$I$29,0,10*ROW('Sanitation Data'!I20)))</f>
        <v/>
      </c>
      <c r="DL26" s="275" t="str">
        <f ca="true">+IF(OFFSET('Sanitation Data'!$I$30,0,10*ROW('Sanitation Data'!I20))="","",OFFSET('Sanitation Data'!$I$30,0,10*ROW('Sanitation Data'!I20)))</f>
        <v/>
      </c>
      <c r="DM26" s="275" t="str">
        <f ca="true">+IF(OFFSET('Sanitation Data'!$I$31,0,10*ROW('Sanitation Data'!I20))="","",OFFSET('Sanitation Data'!$I$31,0,10*ROW('Sanitation Data'!I20)))</f>
        <v/>
      </c>
      <c r="DN26" s="275" t="str">
        <f ca="true">+IF(OFFSET('Sanitation Data'!$I$32,0,10*ROW('Sanitation Data'!I20))="","",OFFSET('Sanitation Data'!$I$32,0,10*ROW('Sanitation Data'!I20)))</f>
        <v/>
      </c>
      <c r="DO26" s="275" t="str">
        <f ca="true">+IF(OFFSET('Hygiene Data'!$D$11,0,10*ROW('Hygiene Data'!D20))="","",OFFSET('Hygiene Data'!$D$11,0,10*ROW('Hygiene Data'!D20)))</f>
        <v/>
      </c>
      <c r="DP26" s="275" t="str">
        <f ca="true">+IF(OFFSET('Hygiene Data'!$D$12,0,10*ROW('Hygiene Data'!D20))="","",OFFSET('Hygiene Data'!$D$12,0,10*ROW('Hygiene Data'!D20)))</f>
        <v/>
      </c>
      <c r="DQ26" s="275" t="str">
        <f ca="true">+IF(OFFSET('Hygiene Data'!$D$13,0,10*ROW('Hygiene Data'!D20))="","",OFFSET('Hygiene Data'!$D$13,0,10*ROW('Hygiene Data'!D20)))</f>
        <v/>
      </c>
      <c r="DR26" s="275" t="str">
        <f ca="true">+IF(OFFSET('Hygiene Data'!$E$11,0,10*ROW('Hygiene Data'!E20))="","",OFFSET('Hygiene Data'!$E$11,0,10*ROW('Hygiene Data'!E20)))</f>
        <v/>
      </c>
      <c r="DS26" s="275" t="str">
        <f ca="true">+IF(OFFSET('Hygiene Data'!$E$12,0,10*ROW('Hygiene Data'!E20))="","",OFFSET('Hygiene Data'!$E$12,0,10*ROW('Hygiene Data'!E20)))</f>
        <v/>
      </c>
      <c r="DT26" s="275" t="str">
        <f ca="true">+IF(OFFSET('Hygiene Data'!$E$13,0,10*ROW('Hygiene Data'!E20))="","",OFFSET('Hygiene Data'!$E$13,0,10*ROW('Hygiene Data'!E20)))</f>
        <v/>
      </c>
      <c r="DU26" s="275" t="str">
        <f ca="true">+IF(OFFSET('Hygiene Data'!$F$11,0,10*ROW('Hygiene Data'!F20))="","",OFFSET('Hygiene Data'!$F$11,0,10*ROW('Hygiene Data'!F20)))</f>
        <v/>
      </c>
      <c r="DV26" s="275" t="str">
        <f ca="true">+IF(OFFSET('Hygiene Data'!$F$12,0,10*ROW('Hygiene Data'!F20))="","",OFFSET('Hygiene Data'!$F$12,0,10*ROW('Hygiene Data'!F20)))</f>
        <v/>
      </c>
      <c r="DW26" s="275" t="str">
        <f ca="true">+IF(OFFSET('Hygiene Data'!$F$13,0,10*ROW('Hygiene Data'!F20))="","",OFFSET('Hygiene Data'!$F$13,0,10*ROW('Hygiene Data'!F20)))</f>
        <v/>
      </c>
      <c r="DX26" s="275" t="str">
        <f ca="true">+IF(OFFSET('Hygiene Data'!$G$11,0,10*ROW('Hygiene Data'!G20))="","",OFFSET('Hygiene Data'!$G$11,0,10*ROW('Hygiene Data'!G20)))</f>
        <v/>
      </c>
      <c r="DY26" s="275" t="str">
        <f ca="true">+IF(OFFSET('Hygiene Data'!$G$12,0,10*ROW('Hygiene Data'!G20))="","",OFFSET('Hygiene Data'!$G$12,0,10*ROW('Hygiene Data'!G20)))</f>
        <v/>
      </c>
      <c r="DZ26" s="275" t="str">
        <f ca="true">+IF(OFFSET('Hygiene Data'!$G$13,0,10*ROW('Hygiene Data'!G20))="","",OFFSET('Hygiene Data'!$G$13,0,10*ROW('Hygiene Data'!G20)))</f>
        <v/>
      </c>
      <c r="EA26" s="275" t="str">
        <f ca="true">+IF(OFFSET('Hygiene Data'!$H$11,0,10*ROW('Hygiene Data'!H20))="","",OFFSET('Hygiene Data'!$H$11,0,10*ROW('Hygiene Data'!H20)))</f>
        <v/>
      </c>
      <c r="EB26" s="275" t="str">
        <f ca="true">+IF(OFFSET('Hygiene Data'!$H$12,0,10*ROW('Hygiene Data'!H20))="","",OFFSET('Hygiene Data'!$H$12,0,10*ROW('Hygiene Data'!H20)))</f>
        <v/>
      </c>
      <c r="EC26" s="275" t="str">
        <f ca="true">+IF(OFFSET('Hygiene Data'!$H$13,0,10*ROW('Hygiene Data'!H20))="","",OFFSET('Hygiene Data'!$H$13,0,10*ROW('Hygiene Data'!H20)))</f>
        <v/>
      </c>
      <c r="ED26" s="275" t="str">
        <f ca="true">+IF(OFFSET('Hygiene Data'!$I$11,0,10*ROW('Hygiene Data'!I20))="","",OFFSET('Hygiene Data'!$I$11,0,10*ROW('Hygiene Data'!I20)))</f>
        <v/>
      </c>
      <c r="EE26" s="275" t="str">
        <f ca="true">+IF(OFFSET('Hygiene Data'!$I$12,0,10*ROW('Hygiene Data'!I20))="","",OFFSET('Hygiene Data'!$I$12,0,10*ROW('Hygiene Data'!I20)))</f>
        <v/>
      </c>
      <c r="EF26" s="27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1"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5"/>
      <c r="BS27" s="275" t="str">
        <f ca="true">+IF(OFFSET('Water Data'!$D$27,0,10*ROW('Water Data'!D21))="","",OFFSET('Water Data'!$D$27,0,10*ROW('Water Data'!D21)))</f>
        <v/>
      </c>
      <c r="BT27" s="275" t="str">
        <f ca="true">+IF(OFFSET('Water Data'!$D$28,0,10*ROW('Water Data'!D21))="","",OFFSET('Water Data'!$D$28,0,10*ROW('Water Data'!D21)))</f>
        <v/>
      </c>
      <c r="BU27" s="275" t="str">
        <f ca="true">+IF(OFFSET('Water Data'!$D$29,0,10*ROW('Water Data'!D21))="","",OFFSET('Water Data'!$D$29,0,10*ROW('Water Data'!D21)))</f>
        <v/>
      </c>
      <c r="BV27" s="275" t="str">
        <f ca="true">+IF(OFFSET('Water Data'!$E$27,0,10*ROW('Water Data'!E21))="","",OFFSET('Water Data'!$E$27,0,10*ROW('Water Data'!E21)))</f>
        <v/>
      </c>
      <c r="BW27" s="275" t="str">
        <f ca="true">+IF(OFFSET('Water Data'!$E$28,0,10*ROW('Water Data'!E21))="","",OFFSET('Water Data'!$E$28,0,10*ROW('Water Data'!E21)))</f>
        <v/>
      </c>
      <c r="BX27" s="275" t="str">
        <f ca="true">+IF(OFFSET('Water Data'!$E$29,0,10*ROW('Water Data'!E21))="","",OFFSET('Water Data'!$E$29,0,10*ROW('Water Data'!E21)))</f>
        <v/>
      </c>
      <c r="BY27" s="275" t="str">
        <f ca="true">+IF(OFFSET('Water Data'!$F$27,0,10*ROW('Water Data'!F21))="","",OFFSET('Water Data'!$F$27,0,10*ROW('Water Data'!F21)))</f>
        <v/>
      </c>
      <c r="BZ27" s="275" t="str">
        <f ca="true">+IF(OFFSET('Water Data'!$F$28,0,10*ROW('Water Data'!F21))="","",OFFSET('Water Data'!$F$28,0,10*ROW('Water Data'!F21)))</f>
        <v/>
      </c>
      <c r="CA27" s="275" t="str">
        <f ca="true">+IF(OFFSET('Water Data'!$F$29,0,10*ROW('Water Data'!F21))="","",OFFSET('Water Data'!$F$29,0,10*ROW('Water Data'!F21)))</f>
        <v/>
      </c>
      <c r="CB27" s="275" t="str">
        <f ca="true">+IF(OFFSET('Water Data'!$G$27,0,10*ROW('Water Data'!G21))="","",OFFSET('Water Data'!$G$27,0,10*ROW('Water Data'!G21)))</f>
        <v/>
      </c>
      <c r="CC27" s="275" t="str">
        <f ca="true">+IF(OFFSET('Water Data'!$G$28,0,10*ROW('Water Data'!G21))="","",OFFSET('Water Data'!$G$28,0,10*ROW('Water Data'!G21)))</f>
        <v/>
      </c>
      <c r="CD27" s="275" t="str">
        <f ca="true">+IF(OFFSET('Water Data'!$G$29,0,10*ROW('Water Data'!G21))="","",OFFSET('Water Data'!$G$29,0,10*ROW('Water Data'!G21)))</f>
        <v/>
      </c>
      <c r="CE27" s="275" t="str">
        <f ca="true">+IF(OFFSET('Water Data'!$H$27,0,10*ROW('Water Data'!H21))="","",OFFSET('Water Data'!$H$27,0,10*ROW('Water Data'!H21)))</f>
        <v/>
      </c>
      <c r="CF27" s="275" t="str">
        <f ca="true">+IF(OFFSET('Water Data'!$H$28,0,10*ROW('Water Data'!H21))="","",OFFSET('Water Data'!$H$28,0,10*ROW('Water Data'!H21)))</f>
        <v/>
      </c>
      <c r="CG27" s="275" t="str">
        <f ca="true">+IF(OFFSET('Water Data'!$H$29,0,10*ROW('Water Data'!H21))="","",OFFSET('Water Data'!$H$29,0,10*ROW('Water Data'!H21)))</f>
        <v/>
      </c>
      <c r="CH27" s="275" t="str">
        <f ca="true">+IF(OFFSET('Water Data'!$I$27,0,10*ROW('Water Data'!I21))="","",OFFSET('Water Data'!$I$27,0,10*ROW('Water Data'!I21)))</f>
        <v/>
      </c>
      <c r="CI27" s="275" t="str">
        <f ca="true">+IF(OFFSET('Water Data'!$I$28,0,10*ROW('Water Data'!I21))="","",OFFSET('Water Data'!$I$28,0,10*ROW('Water Data'!I21)))</f>
        <v/>
      </c>
      <c r="CJ27" s="275" t="str">
        <f ca="true">+IF(OFFSET('Water Data'!$I$29,0,10*ROW('Water Data'!I21))="","",OFFSET('Water Data'!$I$29,0,10*ROW('Water Data'!I21)))</f>
        <v/>
      </c>
      <c r="CK27" s="275" t="str">
        <f ca="true">+IF(OFFSET('Sanitation Data'!$D$28,0,10*ROW('Sanitation Data'!D21))="","",OFFSET('Sanitation Data'!$D$28,0,10*ROW('Sanitation Data'!D21)))</f>
        <v/>
      </c>
      <c r="CL27" s="275" t="str">
        <f ca="true">+IF(OFFSET('Sanitation Data'!$D$29,0,10*ROW('Sanitation Data'!D21))="","",OFFSET('Sanitation Data'!$D$29,0,10*ROW('Sanitation Data'!D21)))</f>
        <v/>
      </c>
      <c r="CM27" s="275" t="str">
        <f ca="true">+IF(OFFSET('Sanitation Data'!$D$30,0,10*ROW('Sanitation Data'!D21))="","",OFFSET('Sanitation Data'!$D$30,0,10*ROW('Sanitation Data'!D21)))</f>
        <v/>
      </c>
      <c r="CN27" s="275" t="str">
        <f ca="true">+IF(OFFSET('Sanitation Data'!$D$31,0,10*ROW('Sanitation Data'!D21))="","",OFFSET('Sanitation Data'!$D$31,0,10*ROW('Sanitation Data'!D21)))</f>
        <v/>
      </c>
      <c r="CO27" s="275" t="str">
        <f ca="true">+IF(OFFSET('Sanitation Data'!$D$32,0,10*ROW('Sanitation Data'!D21))="","",OFFSET('Sanitation Data'!$D$32,0,10*ROW('Sanitation Data'!D21)))</f>
        <v/>
      </c>
      <c r="CP27" s="275" t="str">
        <f ca="true">+IF(OFFSET('Sanitation Data'!$E$28,0,10*ROW('Sanitation Data'!E21))="","",OFFSET('Sanitation Data'!$E$28,0,10*ROW('Sanitation Data'!E21)))</f>
        <v/>
      </c>
      <c r="CQ27" s="275" t="str">
        <f ca="true">+IF(OFFSET('Sanitation Data'!$E$29,0,10*ROW('Sanitation Data'!E21))="","",OFFSET('Sanitation Data'!$E$29,0,10*ROW('Sanitation Data'!E21)))</f>
        <v/>
      </c>
      <c r="CR27" s="275" t="str">
        <f ca="true">+IF(OFFSET('Sanitation Data'!$E$30,0,10*ROW('Sanitation Data'!E21))="","",OFFSET('Sanitation Data'!$E$30,0,10*ROW('Sanitation Data'!E21)))</f>
        <v/>
      </c>
      <c r="CS27" s="275" t="str">
        <f ca="true">+IF(OFFSET('Sanitation Data'!$E$31,0,10*ROW('Sanitation Data'!E21))="","",OFFSET('Sanitation Data'!$E$31,0,10*ROW('Sanitation Data'!E21)))</f>
        <v/>
      </c>
      <c r="CT27" s="275" t="str">
        <f ca="true">+IF(OFFSET('Sanitation Data'!$E$32,0,10*ROW('Sanitation Data'!E21))="","",OFFSET('Sanitation Data'!$E$32,0,10*ROW('Sanitation Data'!E21)))</f>
        <v/>
      </c>
      <c r="CU27" s="275" t="str">
        <f ca="true">+IF(OFFSET('Sanitation Data'!$F$28,0,10*ROW('Sanitation Data'!F21))="","",OFFSET('Sanitation Data'!$F$28,0,10*ROW('Sanitation Data'!F21)))</f>
        <v/>
      </c>
      <c r="CV27" s="275" t="str">
        <f ca="true">+IF(OFFSET('Sanitation Data'!$F$29,0,10*ROW('Sanitation Data'!F21))="","",OFFSET('Sanitation Data'!$F$29,0,10*ROW('Sanitation Data'!F21)))</f>
        <v/>
      </c>
      <c r="CW27" s="275" t="str">
        <f ca="true">+IF(OFFSET('Sanitation Data'!$F$30,0,10*ROW('Sanitation Data'!F21))="","",OFFSET('Sanitation Data'!$F$30,0,10*ROW('Sanitation Data'!F21)))</f>
        <v/>
      </c>
      <c r="CX27" s="275" t="str">
        <f ca="true">+IF(OFFSET('Sanitation Data'!$F$31,0,10*ROW('Sanitation Data'!F21))="","",OFFSET('Sanitation Data'!$F$31,0,10*ROW('Sanitation Data'!F21)))</f>
        <v/>
      </c>
      <c r="CY27" s="275" t="str">
        <f ca="true">+IF(OFFSET('Sanitation Data'!$F$32,0,10*ROW('Sanitation Data'!F21))="","",OFFSET('Sanitation Data'!$F$32,0,10*ROW('Sanitation Data'!F21)))</f>
        <v/>
      </c>
      <c r="CZ27" s="275" t="str">
        <f ca="true">+IF(OFFSET('Sanitation Data'!$G$28,0,10*ROW('Sanitation Data'!G21))="","",OFFSET('Sanitation Data'!$G$28,0,10*ROW('Sanitation Data'!G21)))</f>
        <v/>
      </c>
      <c r="DA27" s="275" t="str">
        <f ca="true">+IF(OFFSET('Sanitation Data'!$G$29,0,10*ROW('Sanitation Data'!G21))="","",OFFSET('Sanitation Data'!$G$29,0,10*ROW('Sanitation Data'!G21)))</f>
        <v/>
      </c>
      <c r="DB27" s="275" t="str">
        <f ca="true">+IF(OFFSET('Sanitation Data'!$G$30,0,10*ROW('Sanitation Data'!G21))="","",OFFSET('Sanitation Data'!$G$30,0,10*ROW('Sanitation Data'!G21)))</f>
        <v/>
      </c>
      <c r="DC27" s="275" t="str">
        <f ca="true">+IF(OFFSET('Sanitation Data'!$G$31,0,10*ROW('Sanitation Data'!G21))="","",OFFSET('Sanitation Data'!$G$31,0,10*ROW('Sanitation Data'!G21)))</f>
        <v/>
      </c>
      <c r="DD27" s="275" t="str">
        <f ca="true">+IF(OFFSET('Sanitation Data'!$G$32,0,10*ROW('Sanitation Data'!G21))="","",OFFSET('Sanitation Data'!$G$32,0,10*ROW('Sanitation Data'!G21)))</f>
        <v/>
      </c>
      <c r="DE27" s="275" t="str">
        <f ca="true">+IF(OFFSET('Sanitation Data'!$H$28,0,10*ROW('Sanitation Data'!H21))="","",OFFSET('Sanitation Data'!$H$28,0,10*ROW('Sanitation Data'!H21)))</f>
        <v/>
      </c>
      <c r="DF27" s="275" t="str">
        <f ca="true">+IF(OFFSET('Sanitation Data'!$H$29,0,10*ROW('Sanitation Data'!H21))="","",OFFSET('Sanitation Data'!$H$29,0,10*ROW('Sanitation Data'!H21)))</f>
        <v/>
      </c>
      <c r="DG27" s="275" t="str">
        <f ca="true">+IF(OFFSET('Sanitation Data'!$H$30,0,10*ROW('Sanitation Data'!H21))="","",OFFSET('Sanitation Data'!$H$30,0,10*ROW('Sanitation Data'!H21)))</f>
        <v/>
      </c>
      <c r="DH27" s="275" t="str">
        <f ca="true">+IF(OFFSET('Sanitation Data'!$H$31,0,10*ROW('Sanitation Data'!H21))="","",OFFSET('Sanitation Data'!$H$31,0,10*ROW('Sanitation Data'!H21)))</f>
        <v/>
      </c>
      <c r="DI27" s="275" t="str">
        <f ca="true">+IF(OFFSET('Sanitation Data'!$H$32,0,10*ROW('Sanitation Data'!H21))="","",OFFSET('Sanitation Data'!$H$32,0,10*ROW('Sanitation Data'!H21)))</f>
        <v/>
      </c>
      <c r="DJ27" s="275" t="str">
        <f ca="true">+IF(OFFSET('Sanitation Data'!$I$28,0,10*ROW('Sanitation Data'!I21))="","",OFFSET('Sanitation Data'!$I$28,0,10*ROW('Sanitation Data'!I21)))</f>
        <v/>
      </c>
      <c r="DK27" s="275" t="str">
        <f ca="true">+IF(OFFSET('Sanitation Data'!$I$29,0,10*ROW('Sanitation Data'!I21))="","",OFFSET('Sanitation Data'!$I$29,0,10*ROW('Sanitation Data'!I21)))</f>
        <v/>
      </c>
      <c r="DL27" s="275" t="str">
        <f ca="true">+IF(OFFSET('Sanitation Data'!$I$30,0,10*ROW('Sanitation Data'!I21))="","",OFFSET('Sanitation Data'!$I$30,0,10*ROW('Sanitation Data'!I21)))</f>
        <v/>
      </c>
      <c r="DM27" s="275" t="str">
        <f ca="true">+IF(OFFSET('Sanitation Data'!$I$31,0,10*ROW('Sanitation Data'!I21))="","",OFFSET('Sanitation Data'!$I$31,0,10*ROW('Sanitation Data'!I21)))</f>
        <v/>
      </c>
      <c r="DN27" s="275" t="str">
        <f ca="true">+IF(OFFSET('Sanitation Data'!$I$32,0,10*ROW('Sanitation Data'!I21))="","",OFFSET('Sanitation Data'!$I$32,0,10*ROW('Sanitation Data'!I21)))</f>
        <v/>
      </c>
      <c r="DO27" s="275" t="str">
        <f ca="true">+IF(OFFSET('Hygiene Data'!$D$11,0,10*ROW('Hygiene Data'!D21))="","",OFFSET('Hygiene Data'!$D$11,0,10*ROW('Hygiene Data'!D21)))</f>
        <v/>
      </c>
      <c r="DP27" s="275" t="str">
        <f ca="true">+IF(OFFSET('Hygiene Data'!$D$12,0,10*ROW('Hygiene Data'!D21))="","",OFFSET('Hygiene Data'!$D$12,0,10*ROW('Hygiene Data'!D21)))</f>
        <v/>
      </c>
      <c r="DQ27" s="275" t="str">
        <f ca="true">+IF(OFFSET('Hygiene Data'!$D$13,0,10*ROW('Hygiene Data'!D21))="","",OFFSET('Hygiene Data'!$D$13,0,10*ROW('Hygiene Data'!D21)))</f>
        <v/>
      </c>
      <c r="DR27" s="275" t="str">
        <f ca="true">+IF(OFFSET('Hygiene Data'!$E$11,0,10*ROW('Hygiene Data'!E21))="","",OFFSET('Hygiene Data'!$E$11,0,10*ROW('Hygiene Data'!E21)))</f>
        <v/>
      </c>
      <c r="DS27" s="275" t="str">
        <f ca="true">+IF(OFFSET('Hygiene Data'!$E$12,0,10*ROW('Hygiene Data'!E21))="","",OFFSET('Hygiene Data'!$E$12,0,10*ROW('Hygiene Data'!E21)))</f>
        <v/>
      </c>
      <c r="DT27" s="275" t="str">
        <f ca="true">+IF(OFFSET('Hygiene Data'!$E$13,0,10*ROW('Hygiene Data'!E21))="","",OFFSET('Hygiene Data'!$E$13,0,10*ROW('Hygiene Data'!E21)))</f>
        <v/>
      </c>
      <c r="DU27" s="275" t="str">
        <f ca="true">+IF(OFFSET('Hygiene Data'!$F$11,0,10*ROW('Hygiene Data'!F21))="","",OFFSET('Hygiene Data'!$F$11,0,10*ROW('Hygiene Data'!F21)))</f>
        <v/>
      </c>
      <c r="DV27" s="275" t="str">
        <f ca="true">+IF(OFFSET('Hygiene Data'!$F$12,0,10*ROW('Hygiene Data'!F21))="","",OFFSET('Hygiene Data'!$F$12,0,10*ROW('Hygiene Data'!F21)))</f>
        <v/>
      </c>
      <c r="DW27" s="275" t="str">
        <f ca="true">+IF(OFFSET('Hygiene Data'!$F$13,0,10*ROW('Hygiene Data'!F21))="","",OFFSET('Hygiene Data'!$F$13,0,10*ROW('Hygiene Data'!F21)))</f>
        <v/>
      </c>
      <c r="DX27" s="275" t="str">
        <f ca="true">+IF(OFFSET('Hygiene Data'!$G$11,0,10*ROW('Hygiene Data'!G21))="","",OFFSET('Hygiene Data'!$G$11,0,10*ROW('Hygiene Data'!G21)))</f>
        <v/>
      </c>
      <c r="DY27" s="275" t="str">
        <f ca="true">+IF(OFFSET('Hygiene Data'!$G$12,0,10*ROW('Hygiene Data'!G21))="","",OFFSET('Hygiene Data'!$G$12,0,10*ROW('Hygiene Data'!G21)))</f>
        <v/>
      </c>
      <c r="DZ27" s="275" t="str">
        <f ca="true">+IF(OFFSET('Hygiene Data'!$G$13,0,10*ROW('Hygiene Data'!G21))="","",OFFSET('Hygiene Data'!$G$13,0,10*ROW('Hygiene Data'!G21)))</f>
        <v/>
      </c>
      <c r="EA27" s="275" t="str">
        <f ca="true">+IF(OFFSET('Hygiene Data'!$H$11,0,10*ROW('Hygiene Data'!H21))="","",OFFSET('Hygiene Data'!$H$11,0,10*ROW('Hygiene Data'!H21)))</f>
        <v/>
      </c>
      <c r="EB27" s="275" t="str">
        <f ca="true">+IF(OFFSET('Hygiene Data'!$H$12,0,10*ROW('Hygiene Data'!H21))="","",OFFSET('Hygiene Data'!$H$12,0,10*ROW('Hygiene Data'!H21)))</f>
        <v/>
      </c>
      <c r="EC27" s="275" t="str">
        <f ca="true">+IF(OFFSET('Hygiene Data'!$H$13,0,10*ROW('Hygiene Data'!H21))="","",OFFSET('Hygiene Data'!$H$13,0,10*ROW('Hygiene Data'!H21)))</f>
        <v/>
      </c>
      <c r="ED27" s="275" t="str">
        <f ca="true">+IF(OFFSET('Hygiene Data'!$I$11,0,10*ROW('Hygiene Data'!I21))="","",OFFSET('Hygiene Data'!$I$11,0,10*ROW('Hygiene Data'!I21)))</f>
        <v/>
      </c>
      <c r="EE27" s="275" t="str">
        <f ca="true">+IF(OFFSET('Hygiene Data'!$I$12,0,10*ROW('Hygiene Data'!I21))="","",OFFSET('Hygiene Data'!$I$12,0,10*ROW('Hygiene Data'!I21)))</f>
        <v/>
      </c>
      <c r="EF27" s="275"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1"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5"/>
      <c r="BS28" s="275" t="str">
        <f ca="true">+IF(OFFSET('Water Data'!$D$27,0,10*ROW('Water Data'!D22))="","",OFFSET('Water Data'!$D$27,0,10*ROW('Water Data'!D22)))</f>
        <v/>
      </c>
      <c r="BT28" s="275" t="str">
        <f ca="true">+IF(OFFSET('Water Data'!$D$28,0,10*ROW('Water Data'!D22))="","",OFFSET('Water Data'!$D$28,0,10*ROW('Water Data'!D22)))</f>
        <v/>
      </c>
      <c r="BU28" s="275" t="str">
        <f ca="true">+IF(OFFSET('Water Data'!$D$29,0,10*ROW('Water Data'!D22))="","",OFFSET('Water Data'!$D$29,0,10*ROW('Water Data'!D22)))</f>
        <v/>
      </c>
      <c r="BV28" s="275" t="str">
        <f ca="true">+IF(OFFSET('Water Data'!$E$27,0,10*ROW('Water Data'!E22))="","",OFFSET('Water Data'!$E$27,0,10*ROW('Water Data'!E22)))</f>
        <v/>
      </c>
      <c r="BW28" s="275" t="str">
        <f ca="true">+IF(OFFSET('Water Data'!$E$28,0,10*ROW('Water Data'!E22))="","",OFFSET('Water Data'!$E$28,0,10*ROW('Water Data'!E22)))</f>
        <v/>
      </c>
      <c r="BX28" s="275" t="str">
        <f ca="true">+IF(OFFSET('Water Data'!$E$29,0,10*ROW('Water Data'!E22))="","",OFFSET('Water Data'!$E$29,0,10*ROW('Water Data'!E22)))</f>
        <v/>
      </c>
      <c r="BY28" s="275" t="str">
        <f ca="true">+IF(OFFSET('Water Data'!$F$27,0,10*ROW('Water Data'!F22))="","",OFFSET('Water Data'!$F$27,0,10*ROW('Water Data'!F22)))</f>
        <v/>
      </c>
      <c r="BZ28" s="275" t="str">
        <f ca="true">+IF(OFFSET('Water Data'!$F$28,0,10*ROW('Water Data'!F22))="","",OFFSET('Water Data'!$F$28,0,10*ROW('Water Data'!F22)))</f>
        <v/>
      </c>
      <c r="CA28" s="275" t="str">
        <f ca="true">+IF(OFFSET('Water Data'!$F$29,0,10*ROW('Water Data'!F22))="","",OFFSET('Water Data'!$F$29,0,10*ROW('Water Data'!F22)))</f>
        <v/>
      </c>
      <c r="CB28" s="275" t="str">
        <f ca="true">+IF(OFFSET('Water Data'!$G$27,0,10*ROW('Water Data'!G22))="","",OFFSET('Water Data'!$G$27,0,10*ROW('Water Data'!G22)))</f>
        <v/>
      </c>
      <c r="CC28" s="275" t="str">
        <f ca="true">+IF(OFFSET('Water Data'!$G$28,0,10*ROW('Water Data'!G22))="","",OFFSET('Water Data'!$G$28,0,10*ROW('Water Data'!G22)))</f>
        <v/>
      </c>
      <c r="CD28" s="275" t="str">
        <f ca="true">+IF(OFFSET('Water Data'!$G$29,0,10*ROW('Water Data'!G22))="","",OFFSET('Water Data'!$G$29,0,10*ROW('Water Data'!G22)))</f>
        <v/>
      </c>
      <c r="CE28" s="275" t="str">
        <f ca="true">+IF(OFFSET('Water Data'!$H$27,0,10*ROW('Water Data'!H22))="","",OFFSET('Water Data'!$H$27,0,10*ROW('Water Data'!H22)))</f>
        <v/>
      </c>
      <c r="CF28" s="275" t="str">
        <f ca="true">+IF(OFFSET('Water Data'!$H$28,0,10*ROW('Water Data'!H22))="","",OFFSET('Water Data'!$H$28,0,10*ROW('Water Data'!H22)))</f>
        <v/>
      </c>
      <c r="CG28" s="275" t="str">
        <f ca="true">+IF(OFFSET('Water Data'!$H$29,0,10*ROW('Water Data'!H22))="","",OFFSET('Water Data'!$H$29,0,10*ROW('Water Data'!H22)))</f>
        <v/>
      </c>
      <c r="CH28" s="275" t="str">
        <f ca="true">+IF(OFFSET('Water Data'!$I$27,0,10*ROW('Water Data'!I22))="","",OFFSET('Water Data'!$I$27,0,10*ROW('Water Data'!I22)))</f>
        <v/>
      </c>
      <c r="CI28" s="275" t="str">
        <f ca="true">+IF(OFFSET('Water Data'!$I$28,0,10*ROW('Water Data'!I22))="","",OFFSET('Water Data'!$I$28,0,10*ROW('Water Data'!I22)))</f>
        <v/>
      </c>
      <c r="CJ28" s="275" t="str">
        <f ca="true">+IF(OFFSET('Water Data'!$I$29,0,10*ROW('Water Data'!I22))="","",OFFSET('Water Data'!$I$29,0,10*ROW('Water Data'!I22)))</f>
        <v/>
      </c>
      <c r="CK28" s="275" t="str">
        <f ca="true">+IF(OFFSET('Sanitation Data'!$D$28,0,10*ROW('Sanitation Data'!D22))="","",OFFSET('Sanitation Data'!$D$28,0,10*ROW('Sanitation Data'!D22)))</f>
        <v/>
      </c>
      <c r="CL28" s="275" t="str">
        <f ca="true">+IF(OFFSET('Sanitation Data'!$D$29,0,10*ROW('Sanitation Data'!D22))="","",OFFSET('Sanitation Data'!$D$29,0,10*ROW('Sanitation Data'!D22)))</f>
        <v/>
      </c>
      <c r="CM28" s="275" t="str">
        <f ca="true">+IF(OFFSET('Sanitation Data'!$D$30,0,10*ROW('Sanitation Data'!D22))="","",OFFSET('Sanitation Data'!$D$30,0,10*ROW('Sanitation Data'!D22)))</f>
        <v/>
      </c>
      <c r="CN28" s="275" t="str">
        <f ca="true">+IF(OFFSET('Sanitation Data'!$D$31,0,10*ROW('Sanitation Data'!D22))="","",OFFSET('Sanitation Data'!$D$31,0,10*ROW('Sanitation Data'!D22)))</f>
        <v/>
      </c>
      <c r="CO28" s="275" t="str">
        <f ca="true">+IF(OFFSET('Sanitation Data'!$D$32,0,10*ROW('Sanitation Data'!D22))="","",OFFSET('Sanitation Data'!$D$32,0,10*ROW('Sanitation Data'!D22)))</f>
        <v/>
      </c>
      <c r="CP28" s="275" t="str">
        <f ca="true">+IF(OFFSET('Sanitation Data'!$E$28,0,10*ROW('Sanitation Data'!E22))="","",OFFSET('Sanitation Data'!$E$28,0,10*ROW('Sanitation Data'!E22)))</f>
        <v/>
      </c>
      <c r="CQ28" s="275" t="str">
        <f ca="true">+IF(OFFSET('Sanitation Data'!$E$29,0,10*ROW('Sanitation Data'!E22))="","",OFFSET('Sanitation Data'!$E$29,0,10*ROW('Sanitation Data'!E22)))</f>
        <v/>
      </c>
      <c r="CR28" s="275" t="str">
        <f ca="true">+IF(OFFSET('Sanitation Data'!$E$30,0,10*ROW('Sanitation Data'!E22))="","",OFFSET('Sanitation Data'!$E$30,0,10*ROW('Sanitation Data'!E22)))</f>
        <v/>
      </c>
      <c r="CS28" s="275" t="str">
        <f ca="true">+IF(OFFSET('Sanitation Data'!$E$31,0,10*ROW('Sanitation Data'!E22))="","",OFFSET('Sanitation Data'!$E$31,0,10*ROW('Sanitation Data'!E22)))</f>
        <v/>
      </c>
      <c r="CT28" s="275" t="str">
        <f ca="true">+IF(OFFSET('Sanitation Data'!$E$32,0,10*ROW('Sanitation Data'!E22))="","",OFFSET('Sanitation Data'!$E$32,0,10*ROW('Sanitation Data'!E22)))</f>
        <v/>
      </c>
      <c r="CU28" s="275" t="str">
        <f ca="true">+IF(OFFSET('Sanitation Data'!$F$28,0,10*ROW('Sanitation Data'!F22))="","",OFFSET('Sanitation Data'!$F$28,0,10*ROW('Sanitation Data'!F22)))</f>
        <v/>
      </c>
      <c r="CV28" s="275" t="str">
        <f ca="true">+IF(OFFSET('Sanitation Data'!$F$29,0,10*ROW('Sanitation Data'!F22))="","",OFFSET('Sanitation Data'!$F$29,0,10*ROW('Sanitation Data'!F22)))</f>
        <v/>
      </c>
      <c r="CW28" s="275" t="str">
        <f ca="true">+IF(OFFSET('Sanitation Data'!$F$30,0,10*ROW('Sanitation Data'!F22))="","",OFFSET('Sanitation Data'!$F$30,0,10*ROW('Sanitation Data'!F22)))</f>
        <v/>
      </c>
      <c r="CX28" s="275" t="str">
        <f ca="true">+IF(OFFSET('Sanitation Data'!$F$31,0,10*ROW('Sanitation Data'!F22))="","",OFFSET('Sanitation Data'!$F$31,0,10*ROW('Sanitation Data'!F22)))</f>
        <v/>
      </c>
      <c r="CY28" s="275" t="str">
        <f ca="true">+IF(OFFSET('Sanitation Data'!$F$32,0,10*ROW('Sanitation Data'!F22))="","",OFFSET('Sanitation Data'!$F$32,0,10*ROW('Sanitation Data'!F22)))</f>
        <v/>
      </c>
      <c r="CZ28" s="275" t="str">
        <f ca="true">+IF(OFFSET('Sanitation Data'!$G$28,0,10*ROW('Sanitation Data'!G22))="","",OFFSET('Sanitation Data'!$G$28,0,10*ROW('Sanitation Data'!G22)))</f>
        <v/>
      </c>
      <c r="DA28" s="275" t="str">
        <f ca="true">+IF(OFFSET('Sanitation Data'!$G$29,0,10*ROW('Sanitation Data'!G22))="","",OFFSET('Sanitation Data'!$G$29,0,10*ROW('Sanitation Data'!G22)))</f>
        <v/>
      </c>
      <c r="DB28" s="275" t="str">
        <f ca="true">+IF(OFFSET('Sanitation Data'!$G$30,0,10*ROW('Sanitation Data'!G22))="","",OFFSET('Sanitation Data'!$G$30,0,10*ROW('Sanitation Data'!G22)))</f>
        <v/>
      </c>
      <c r="DC28" s="275" t="str">
        <f ca="true">+IF(OFFSET('Sanitation Data'!$G$31,0,10*ROW('Sanitation Data'!G22))="","",OFFSET('Sanitation Data'!$G$31,0,10*ROW('Sanitation Data'!G22)))</f>
        <v/>
      </c>
      <c r="DD28" s="275" t="str">
        <f ca="true">+IF(OFFSET('Sanitation Data'!$G$32,0,10*ROW('Sanitation Data'!G22))="","",OFFSET('Sanitation Data'!$G$32,0,10*ROW('Sanitation Data'!G22)))</f>
        <v/>
      </c>
      <c r="DE28" s="275" t="str">
        <f ca="true">+IF(OFFSET('Sanitation Data'!$H$28,0,10*ROW('Sanitation Data'!H22))="","",OFFSET('Sanitation Data'!$H$28,0,10*ROW('Sanitation Data'!H22)))</f>
        <v/>
      </c>
      <c r="DF28" s="275" t="str">
        <f ca="true">+IF(OFFSET('Sanitation Data'!$H$29,0,10*ROW('Sanitation Data'!H22))="","",OFFSET('Sanitation Data'!$H$29,0,10*ROW('Sanitation Data'!H22)))</f>
        <v/>
      </c>
      <c r="DG28" s="275" t="str">
        <f ca="true">+IF(OFFSET('Sanitation Data'!$H$30,0,10*ROW('Sanitation Data'!H22))="","",OFFSET('Sanitation Data'!$H$30,0,10*ROW('Sanitation Data'!H22)))</f>
        <v/>
      </c>
      <c r="DH28" s="275" t="str">
        <f ca="true">+IF(OFFSET('Sanitation Data'!$H$31,0,10*ROW('Sanitation Data'!H22))="","",OFFSET('Sanitation Data'!$H$31,0,10*ROW('Sanitation Data'!H22)))</f>
        <v/>
      </c>
      <c r="DI28" s="275" t="str">
        <f ca="true">+IF(OFFSET('Sanitation Data'!$H$32,0,10*ROW('Sanitation Data'!H22))="","",OFFSET('Sanitation Data'!$H$32,0,10*ROW('Sanitation Data'!H22)))</f>
        <v/>
      </c>
      <c r="DJ28" s="275" t="str">
        <f ca="true">+IF(OFFSET('Sanitation Data'!$I$28,0,10*ROW('Sanitation Data'!I22))="","",OFFSET('Sanitation Data'!$I$28,0,10*ROW('Sanitation Data'!I22)))</f>
        <v/>
      </c>
      <c r="DK28" s="275" t="str">
        <f ca="true">+IF(OFFSET('Sanitation Data'!$I$29,0,10*ROW('Sanitation Data'!I22))="","",OFFSET('Sanitation Data'!$I$29,0,10*ROW('Sanitation Data'!I22)))</f>
        <v/>
      </c>
      <c r="DL28" s="275" t="str">
        <f ca="true">+IF(OFFSET('Sanitation Data'!$I$30,0,10*ROW('Sanitation Data'!I22))="","",OFFSET('Sanitation Data'!$I$30,0,10*ROW('Sanitation Data'!I22)))</f>
        <v/>
      </c>
      <c r="DM28" s="275" t="str">
        <f ca="true">+IF(OFFSET('Sanitation Data'!$I$31,0,10*ROW('Sanitation Data'!I22))="","",OFFSET('Sanitation Data'!$I$31,0,10*ROW('Sanitation Data'!I22)))</f>
        <v/>
      </c>
      <c r="DN28" s="275" t="str">
        <f ca="true">+IF(OFFSET('Sanitation Data'!$I$32,0,10*ROW('Sanitation Data'!I22))="","",OFFSET('Sanitation Data'!$I$32,0,10*ROW('Sanitation Data'!I22)))</f>
        <v/>
      </c>
      <c r="DO28" s="275" t="str">
        <f ca="true">+IF(OFFSET('Hygiene Data'!$D$11,0,10*ROW('Hygiene Data'!D22))="","",OFFSET('Hygiene Data'!$D$11,0,10*ROW('Hygiene Data'!D22)))</f>
        <v/>
      </c>
      <c r="DP28" s="275" t="str">
        <f ca="true">+IF(OFFSET('Hygiene Data'!$D$12,0,10*ROW('Hygiene Data'!D22))="","",OFFSET('Hygiene Data'!$D$12,0,10*ROW('Hygiene Data'!D22)))</f>
        <v/>
      </c>
      <c r="DQ28" s="275" t="str">
        <f ca="true">+IF(OFFSET('Hygiene Data'!$D$13,0,10*ROW('Hygiene Data'!D22))="","",OFFSET('Hygiene Data'!$D$13,0,10*ROW('Hygiene Data'!D22)))</f>
        <v/>
      </c>
      <c r="DR28" s="275" t="str">
        <f ca="true">+IF(OFFSET('Hygiene Data'!$E$11,0,10*ROW('Hygiene Data'!E22))="","",OFFSET('Hygiene Data'!$E$11,0,10*ROW('Hygiene Data'!E22)))</f>
        <v/>
      </c>
      <c r="DS28" s="275" t="str">
        <f ca="true">+IF(OFFSET('Hygiene Data'!$E$12,0,10*ROW('Hygiene Data'!E22))="","",OFFSET('Hygiene Data'!$E$12,0,10*ROW('Hygiene Data'!E22)))</f>
        <v/>
      </c>
      <c r="DT28" s="275" t="str">
        <f ca="true">+IF(OFFSET('Hygiene Data'!$E$13,0,10*ROW('Hygiene Data'!E22))="","",OFFSET('Hygiene Data'!$E$13,0,10*ROW('Hygiene Data'!E22)))</f>
        <v/>
      </c>
      <c r="DU28" s="275" t="str">
        <f ca="true">+IF(OFFSET('Hygiene Data'!$F$11,0,10*ROW('Hygiene Data'!F22))="","",OFFSET('Hygiene Data'!$F$11,0,10*ROW('Hygiene Data'!F22)))</f>
        <v/>
      </c>
      <c r="DV28" s="275" t="str">
        <f ca="true">+IF(OFFSET('Hygiene Data'!$F$12,0,10*ROW('Hygiene Data'!F22))="","",OFFSET('Hygiene Data'!$F$12,0,10*ROW('Hygiene Data'!F22)))</f>
        <v/>
      </c>
      <c r="DW28" s="275" t="str">
        <f ca="true">+IF(OFFSET('Hygiene Data'!$F$13,0,10*ROW('Hygiene Data'!F22))="","",OFFSET('Hygiene Data'!$F$13,0,10*ROW('Hygiene Data'!F22)))</f>
        <v/>
      </c>
      <c r="DX28" s="275" t="str">
        <f ca="true">+IF(OFFSET('Hygiene Data'!$G$11,0,10*ROW('Hygiene Data'!G22))="","",OFFSET('Hygiene Data'!$G$11,0,10*ROW('Hygiene Data'!G22)))</f>
        <v/>
      </c>
      <c r="DY28" s="275" t="str">
        <f ca="true">+IF(OFFSET('Hygiene Data'!$G$12,0,10*ROW('Hygiene Data'!G22))="","",OFFSET('Hygiene Data'!$G$12,0,10*ROW('Hygiene Data'!G22)))</f>
        <v/>
      </c>
      <c r="DZ28" s="275" t="str">
        <f ca="true">+IF(OFFSET('Hygiene Data'!$G$13,0,10*ROW('Hygiene Data'!G22))="","",OFFSET('Hygiene Data'!$G$13,0,10*ROW('Hygiene Data'!G22)))</f>
        <v/>
      </c>
      <c r="EA28" s="275" t="str">
        <f ca="true">+IF(OFFSET('Hygiene Data'!$H$11,0,10*ROW('Hygiene Data'!H22))="","",OFFSET('Hygiene Data'!$H$11,0,10*ROW('Hygiene Data'!H22)))</f>
        <v/>
      </c>
      <c r="EB28" s="275" t="str">
        <f ca="true">+IF(OFFSET('Hygiene Data'!$H$12,0,10*ROW('Hygiene Data'!H22))="","",OFFSET('Hygiene Data'!$H$12,0,10*ROW('Hygiene Data'!H22)))</f>
        <v/>
      </c>
      <c r="EC28" s="275" t="str">
        <f ca="true">+IF(OFFSET('Hygiene Data'!$H$13,0,10*ROW('Hygiene Data'!H22))="","",OFFSET('Hygiene Data'!$H$13,0,10*ROW('Hygiene Data'!H22)))</f>
        <v/>
      </c>
      <c r="ED28" s="275" t="str">
        <f ca="true">+IF(OFFSET('Hygiene Data'!$I$11,0,10*ROW('Hygiene Data'!I22))="","",OFFSET('Hygiene Data'!$I$11,0,10*ROW('Hygiene Data'!I22)))</f>
        <v/>
      </c>
      <c r="EE28" s="275" t="str">
        <f ca="true">+IF(OFFSET('Hygiene Data'!$I$12,0,10*ROW('Hygiene Data'!I22))="","",OFFSET('Hygiene Data'!$I$12,0,10*ROW('Hygiene Data'!I22)))</f>
        <v/>
      </c>
      <c r="EF28" s="275"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5"/>
      <c r="BS29" s="275" t="str">
        <f ca="true">+IF(OFFSET('Water Data'!$D$27,0,10*ROW('Water Data'!D23))="","",OFFSET('Water Data'!$D$27,0,10*ROW('Water Data'!D23)))</f>
        <v/>
      </c>
      <c r="BT29" s="275" t="str">
        <f ca="true">+IF(OFFSET('Water Data'!$D$28,0,10*ROW('Water Data'!D23))="","",OFFSET('Water Data'!$D$28,0,10*ROW('Water Data'!D23)))</f>
        <v/>
      </c>
      <c r="BU29" s="275" t="str">
        <f ca="true">+IF(OFFSET('Water Data'!$D$29,0,10*ROW('Water Data'!D23))="","",OFFSET('Water Data'!$D$29,0,10*ROW('Water Data'!D23)))</f>
        <v/>
      </c>
      <c r="BV29" s="275" t="str">
        <f ca="true">+IF(OFFSET('Water Data'!$E$27,0,10*ROW('Water Data'!E23))="","",OFFSET('Water Data'!$E$27,0,10*ROW('Water Data'!E23)))</f>
        <v/>
      </c>
      <c r="BW29" s="275" t="str">
        <f ca="true">+IF(OFFSET('Water Data'!$E$28,0,10*ROW('Water Data'!E23))="","",OFFSET('Water Data'!$E$28,0,10*ROW('Water Data'!E23)))</f>
        <v/>
      </c>
      <c r="BX29" s="275" t="str">
        <f ca="true">+IF(OFFSET('Water Data'!$E$29,0,10*ROW('Water Data'!E23))="","",OFFSET('Water Data'!$E$29,0,10*ROW('Water Data'!E23)))</f>
        <v/>
      </c>
      <c r="BY29" s="275" t="str">
        <f ca="true">+IF(OFFSET('Water Data'!$F$27,0,10*ROW('Water Data'!F23))="","",OFFSET('Water Data'!$F$27,0,10*ROW('Water Data'!F23)))</f>
        <v/>
      </c>
      <c r="BZ29" s="275" t="str">
        <f ca="true">+IF(OFFSET('Water Data'!$F$28,0,10*ROW('Water Data'!F23))="","",OFFSET('Water Data'!$F$28,0,10*ROW('Water Data'!F23)))</f>
        <v/>
      </c>
      <c r="CA29" s="275" t="str">
        <f ca="true">+IF(OFFSET('Water Data'!$F$29,0,10*ROW('Water Data'!F23))="","",OFFSET('Water Data'!$F$29,0,10*ROW('Water Data'!F23)))</f>
        <v/>
      </c>
      <c r="CB29" s="275" t="str">
        <f ca="true">+IF(OFFSET('Water Data'!$G$27,0,10*ROW('Water Data'!G23))="","",OFFSET('Water Data'!$G$27,0,10*ROW('Water Data'!G23)))</f>
        <v/>
      </c>
      <c r="CC29" s="275" t="str">
        <f ca="true">+IF(OFFSET('Water Data'!$G$28,0,10*ROW('Water Data'!G23))="","",OFFSET('Water Data'!$G$28,0,10*ROW('Water Data'!G23)))</f>
        <v/>
      </c>
      <c r="CD29" s="275" t="str">
        <f ca="true">+IF(OFFSET('Water Data'!$G$29,0,10*ROW('Water Data'!G23))="","",OFFSET('Water Data'!$G$29,0,10*ROW('Water Data'!G23)))</f>
        <v/>
      </c>
      <c r="CE29" s="275" t="str">
        <f ca="true">+IF(OFFSET('Water Data'!$H$27,0,10*ROW('Water Data'!H23))="","",OFFSET('Water Data'!$H$27,0,10*ROW('Water Data'!H23)))</f>
        <v/>
      </c>
      <c r="CF29" s="275" t="str">
        <f ca="true">+IF(OFFSET('Water Data'!$H$28,0,10*ROW('Water Data'!H23))="","",OFFSET('Water Data'!$H$28,0,10*ROW('Water Data'!H23)))</f>
        <v/>
      </c>
      <c r="CG29" s="275" t="str">
        <f ca="true">+IF(OFFSET('Water Data'!$H$29,0,10*ROW('Water Data'!H23))="","",OFFSET('Water Data'!$H$29,0,10*ROW('Water Data'!H23)))</f>
        <v/>
      </c>
      <c r="CH29" s="275" t="str">
        <f ca="true">+IF(OFFSET('Water Data'!$I$27,0,10*ROW('Water Data'!I23))="","",OFFSET('Water Data'!$I$27,0,10*ROW('Water Data'!I23)))</f>
        <v/>
      </c>
      <c r="CI29" s="275" t="str">
        <f ca="true">+IF(OFFSET('Water Data'!$I$28,0,10*ROW('Water Data'!I23))="","",OFFSET('Water Data'!$I$28,0,10*ROW('Water Data'!I23)))</f>
        <v/>
      </c>
      <c r="CJ29" s="275" t="str">
        <f ca="true">+IF(OFFSET('Water Data'!$I$29,0,10*ROW('Water Data'!I23))="","",OFFSET('Water Data'!$I$29,0,10*ROW('Water Data'!I23)))</f>
        <v/>
      </c>
      <c r="CK29" s="275" t="str">
        <f ca="true">+IF(OFFSET('Sanitation Data'!$D$28,0,10*ROW('Sanitation Data'!D23))="","",OFFSET('Sanitation Data'!$D$28,0,10*ROW('Sanitation Data'!D23)))</f>
        <v/>
      </c>
      <c r="CL29" s="275" t="str">
        <f ca="true">+IF(OFFSET('Sanitation Data'!$D$29,0,10*ROW('Sanitation Data'!D23))="","",OFFSET('Sanitation Data'!$D$29,0,10*ROW('Sanitation Data'!D23)))</f>
        <v/>
      </c>
      <c r="CM29" s="275" t="str">
        <f ca="true">+IF(OFFSET('Sanitation Data'!$D$30,0,10*ROW('Sanitation Data'!D23))="","",OFFSET('Sanitation Data'!$D$30,0,10*ROW('Sanitation Data'!D23)))</f>
        <v/>
      </c>
      <c r="CN29" s="275" t="str">
        <f ca="true">+IF(OFFSET('Sanitation Data'!$D$31,0,10*ROW('Sanitation Data'!D23))="","",OFFSET('Sanitation Data'!$D$31,0,10*ROW('Sanitation Data'!D23)))</f>
        <v/>
      </c>
      <c r="CO29" s="275" t="str">
        <f ca="true">+IF(OFFSET('Sanitation Data'!$D$32,0,10*ROW('Sanitation Data'!D23))="","",OFFSET('Sanitation Data'!$D$32,0,10*ROW('Sanitation Data'!D23)))</f>
        <v/>
      </c>
      <c r="CP29" s="275" t="str">
        <f ca="true">+IF(OFFSET('Sanitation Data'!$E$28,0,10*ROW('Sanitation Data'!E23))="","",OFFSET('Sanitation Data'!$E$28,0,10*ROW('Sanitation Data'!E23)))</f>
        <v/>
      </c>
      <c r="CQ29" s="275" t="str">
        <f ca="true">+IF(OFFSET('Sanitation Data'!$E$29,0,10*ROW('Sanitation Data'!E23))="","",OFFSET('Sanitation Data'!$E$29,0,10*ROW('Sanitation Data'!E23)))</f>
        <v/>
      </c>
      <c r="CR29" s="275" t="str">
        <f ca="true">+IF(OFFSET('Sanitation Data'!$E$30,0,10*ROW('Sanitation Data'!E23))="","",OFFSET('Sanitation Data'!$E$30,0,10*ROW('Sanitation Data'!E23)))</f>
        <v/>
      </c>
      <c r="CS29" s="275" t="str">
        <f ca="true">+IF(OFFSET('Sanitation Data'!$E$31,0,10*ROW('Sanitation Data'!E23))="","",OFFSET('Sanitation Data'!$E$31,0,10*ROW('Sanitation Data'!E23)))</f>
        <v/>
      </c>
      <c r="CT29" s="275" t="str">
        <f ca="true">+IF(OFFSET('Sanitation Data'!$E$32,0,10*ROW('Sanitation Data'!E23))="","",OFFSET('Sanitation Data'!$E$32,0,10*ROW('Sanitation Data'!E23)))</f>
        <v/>
      </c>
      <c r="CU29" s="275" t="str">
        <f ca="true">+IF(OFFSET('Sanitation Data'!$F$28,0,10*ROW('Sanitation Data'!F23))="","",OFFSET('Sanitation Data'!$F$28,0,10*ROW('Sanitation Data'!F23)))</f>
        <v/>
      </c>
      <c r="CV29" s="275" t="str">
        <f ca="true">+IF(OFFSET('Sanitation Data'!$F$29,0,10*ROW('Sanitation Data'!F23))="","",OFFSET('Sanitation Data'!$F$29,0,10*ROW('Sanitation Data'!F23)))</f>
        <v/>
      </c>
      <c r="CW29" s="275" t="str">
        <f ca="true">+IF(OFFSET('Sanitation Data'!$F$30,0,10*ROW('Sanitation Data'!F23))="","",OFFSET('Sanitation Data'!$F$30,0,10*ROW('Sanitation Data'!F23)))</f>
        <v/>
      </c>
      <c r="CX29" s="275" t="str">
        <f ca="true">+IF(OFFSET('Sanitation Data'!$F$31,0,10*ROW('Sanitation Data'!F23))="","",OFFSET('Sanitation Data'!$F$31,0,10*ROW('Sanitation Data'!F23)))</f>
        <v/>
      </c>
      <c r="CY29" s="275" t="str">
        <f ca="true">+IF(OFFSET('Sanitation Data'!$F$32,0,10*ROW('Sanitation Data'!F23))="","",OFFSET('Sanitation Data'!$F$32,0,10*ROW('Sanitation Data'!F23)))</f>
        <v/>
      </c>
      <c r="CZ29" s="275" t="str">
        <f ca="true">+IF(OFFSET('Sanitation Data'!$G$28,0,10*ROW('Sanitation Data'!G23))="","",OFFSET('Sanitation Data'!$G$28,0,10*ROW('Sanitation Data'!G23)))</f>
        <v/>
      </c>
      <c r="DA29" s="275" t="str">
        <f ca="true">+IF(OFFSET('Sanitation Data'!$G$29,0,10*ROW('Sanitation Data'!G23))="","",OFFSET('Sanitation Data'!$G$29,0,10*ROW('Sanitation Data'!G23)))</f>
        <v/>
      </c>
      <c r="DB29" s="275" t="str">
        <f ca="true">+IF(OFFSET('Sanitation Data'!$G$30,0,10*ROW('Sanitation Data'!G23))="","",OFFSET('Sanitation Data'!$G$30,0,10*ROW('Sanitation Data'!G23)))</f>
        <v/>
      </c>
      <c r="DC29" s="275" t="str">
        <f ca="true">+IF(OFFSET('Sanitation Data'!$G$31,0,10*ROW('Sanitation Data'!G23))="","",OFFSET('Sanitation Data'!$G$31,0,10*ROW('Sanitation Data'!G23)))</f>
        <v/>
      </c>
      <c r="DD29" s="275" t="str">
        <f ca="true">+IF(OFFSET('Sanitation Data'!$G$32,0,10*ROW('Sanitation Data'!G23))="","",OFFSET('Sanitation Data'!$G$32,0,10*ROW('Sanitation Data'!G23)))</f>
        <v/>
      </c>
      <c r="DE29" s="275" t="str">
        <f ca="true">+IF(OFFSET('Sanitation Data'!$H$28,0,10*ROW('Sanitation Data'!H23))="","",OFFSET('Sanitation Data'!$H$28,0,10*ROW('Sanitation Data'!H23)))</f>
        <v/>
      </c>
      <c r="DF29" s="275" t="str">
        <f ca="true">+IF(OFFSET('Sanitation Data'!$H$29,0,10*ROW('Sanitation Data'!H23))="","",OFFSET('Sanitation Data'!$H$29,0,10*ROW('Sanitation Data'!H23)))</f>
        <v/>
      </c>
      <c r="DG29" s="275" t="str">
        <f ca="true">+IF(OFFSET('Sanitation Data'!$H$30,0,10*ROW('Sanitation Data'!H23))="","",OFFSET('Sanitation Data'!$H$30,0,10*ROW('Sanitation Data'!H23)))</f>
        <v/>
      </c>
      <c r="DH29" s="275" t="str">
        <f ca="true">+IF(OFFSET('Sanitation Data'!$H$31,0,10*ROW('Sanitation Data'!H23))="","",OFFSET('Sanitation Data'!$H$31,0,10*ROW('Sanitation Data'!H23)))</f>
        <v/>
      </c>
      <c r="DI29" s="275" t="str">
        <f ca="true">+IF(OFFSET('Sanitation Data'!$H$32,0,10*ROW('Sanitation Data'!H23))="","",OFFSET('Sanitation Data'!$H$32,0,10*ROW('Sanitation Data'!H23)))</f>
        <v/>
      </c>
      <c r="DJ29" s="275" t="str">
        <f ca="true">+IF(OFFSET('Sanitation Data'!$I$28,0,10*ROW('Sanitation Data'!I23))="","",OFFSET('Sanitation Data'!$I$28,0,10*ROW('Sanitation Data'!I23)))</f>
        <v/>
      </c>
      <c r="DK29" s="275" t="str">
        <f ca="true">+IF(OFFSET('Sanitation Data'!$I$29,0,10*ROW('Sanitation Data'!I23))="","",OFFSET('Sanitation Data'!$I$29,0,10*ROW('Sanitation Data'!I23)))</f>
        <v/>
      </c>
      <c r="DL29" s="275" t="str">
        <f ca="true">+IF(OFFSET('Sanitation Data'!$I$30,0,10*ROW('Sanitation Data'!I23))="","",OFFSET('Sanitation Data'!$I$30,0,10*ROW('Sanitation Data'!I23)))</f>
        <v/>
      </c>
      <c r="DM29" s="275" t="str">
        <f ca="true">+IF(OFFSET('Sanitation Data'!$I$31,0,10*ROW('Sanitation Data'!I23))="","",OFFSET('Sanitation Data'!$I$31,0,10*ROW('Sanitation Data'!I23)))</f>
        <v/>
      </c>
      <c r="DN29" s="275" t="str">
        <f ca="true">+IF(OFFSET('Sanitation Data'!$I$32,0,10*ROW('Sanitation Data'!I23))="","",OFFSET('Sanitation Data'!$I$32,0,10*ROW('Sanitation Data'!I23)))</f>
        <v/>
      </c>
      <c r="DO29" s="275" t="str">
        <f ca="true">+IF(OFFSET('Hygiene Data'!$D$11,0,10*ROW('Hygiene Data'!D23))="","",OFFSET('Hygiene Data'!$D$11,0,10*ROW('Hygiene Data'!D23)))</f>
        <v/>
      </c>
      <c r="DP29" s="275" t="str">
        <f ca="true">+IF(OFFSET('Hygiene Data'!$D$12,0,10*ROW('Hygiene Data'!D23))="","",OFFSET('Hygiene Data'!$D$12,0,10*ROW('Hygiene Data'!D23)))</f>
        <v/>
      </c>
      <c r="DQ29" s="275" t="str">
        <f ca="true">+IF(OFFSET('Hygiene Data'!$D$13,0,10*ROW('Hygiene Data'!D23))="","",OFFSET('Hygiene Data'!$D$13,0,10*ROW('Hygiene Data'!D23)))</f>
        <v/>
      </c>
      <c r="DR29" s="275" t="str">
        <f ca="true">+IF(OFFSET('Hygiene Data'!$E$11,0,10*ROW('Hygiene Data'!E23))="","",OFFSET('Hygiene Data'!$E$11,0,10*ROW('Hygiene Data'!E23)))</f>
        <v/>
      </c>
      <c r="DS29" s="275" t="str">
        <f ca="true">+IF(OFFSET('Hygiene Data'!$E$12,0,10*ROW('Hygiene Data'!E23))="","",OFFSET('Hygiene Data'!$E$12,0,10*ROW('Hygiene Data'!E23)))</f>
        <v/>
      </c>
      <c r="DT29" s="275" t="str">
        <f ca="true">+IF(OFFSET('Hygiene Data'!$E$13,0,10*ROW('Hygiene Data'!E23))="","",OFFSET('Hygiene Data'!$E$13,0,10*ROW('Hygiene Data'!E23)))</f>
        <v/>
      </c>
      <c r="DU29" s="275" t="str">
        <f ca="true">+IF(OFFSET('Hygiene Data'!$F$11,0,10*ROW('Hygiene Data'!F23))="","",OFFSET('Hygiene Data'!$F$11,0,10*ROW('Hygiene Data'!F23)))</f>
        <v/>
      </c>
      <c r="DV29" s="275" t="str">
        <f ca="true">+IF(OFFSET('Hygiene Data'!$F$12,0,10*ROW('Hygiene Data'!F23))="","",OFFSET('Hygiene Data'!$F$12,0,10*ROW('Hygiene Data'!F23)))</f>
        <v/>
      </c>
      <c r="DW29" s="275" t="str">
        <f ca="true">+IF(OFFSET('Hygiene Data'!$F$13,0,10*ROW('Hygiene Data'!F23))="","",OFFSET('Hygiene Data'!$F$13,0,10*ROW('Hygiene Data'!F23)))</f>
        <v/>
      </c>
      <c r="DX29" s="275" t="str">
        <f ca="true">+IF(OFFSET('Hygiene Data'!$G$11,0,10*ROW('Hygiene Data'!G23))="","",OFFSET('Hygiene Data'!$G$11,0,10*ROW('Hygiene Data'!G23)))</f>
        <v/>
      </c>
      <c r="DY29" s="275" t="str">
        <f ca="true">+IF(OFFSET('Hygiene Data'!$G$12,0,10*ROW('Hygiene Data'!G23))="","",OFFSET('Hygiene Data'!$G$12,0,10*ROW('Hygiene Data'!G23)))</f>
        <v/>
      </c>
      <c r="DZ29" s="275" t="str">
        <f ca="true">+IF(OFFSET('Hygiene Data'!$G$13,0,10*ROW('Hygiene Data'!G23))="","",OFFSET('Hygiene Data'!$G$13,0,10*ROW('Hygiene Data'!G23)))</f>
        <v/>
      </c>
      <c r="EA29" s="275" t="str">
        <f ca="true">+IF(OFFSET('Hygiene Data'!$H$11,0,10*ROW('Hygiene Data'!H23))="","",OFFSET('Hygiene Data'!$H$11,0,10*ROW('Hygiene Data'!H23)))</f>
        <v/>
      </c>
      <c r="EB29" s="275" t="str">
        <f ca="true">+IF(OFFSET('Hygiene Data'!$H$12,0,10*ROW('Hygiene Data'!H23))="","",OFFSET('Hygiene Data'!$H$12,0,10*ROW('Hygiene Data'!H23)))</f>
        <v/>
      </c>
      <c r="EC29" s="275" t="str">
        <f ca="true">+IF(OFFSET('Hygiene Data'!$H$13,0,10*ROW('Hygiene Data'!H23))="","",OFFSET('Hygiene Data'!$H$13,0,10*ROW('Hygiene Data'!H23)))</f>
        <v/>
      </c>
      <c r="ED29" s="275" t="str">
        <f ca="true">+IF(OFFSET('Hygiene Data'!$I$11,0,10*ROW('Hygiene Data'!I23))="","",OFFSET('Hygiene Data'!$I$11,0,10*ROW('Hygiene Data'!I23)))</f>
        <v/>
      </c>
      <c r="EE29" s="275" t="str">
        <f ca="true">+IF(OFFSET('Hygiene Data'!$I$12,0,10*ROW('Hygiene Data'!I23))="","",OFFSET('Hygiene Data'!$I$12,0,10*ROW('Hygiene Data'!I23)))</f>
        <v/>
      </c>
      <c r="EF29" s="27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5"/>
      <c r="BS30" s="275" t="str">
        <f ca="true">+IF(OFFSET('Water Data'!$D$27,0,10*ROW('Water Data'!D24))="","",OFFSET('Water Data'!$D$27,0,10*ROW('Water Data'!D24)))</f>
        <v/>
      </c>
      <c r="BT30" s="275" t="str">
        <f ca="true">+IF(OFFSET('Water Data'!$D$28,0,10*ROW('Water Data'!D24))="","",OFFSET('Water Data'!$D$28,0,10*ROW('Water Data'!D24)))</f>
        <v/>
      </c>
      <c r="BU30" s="275" t="str">
        <f ca="true">+IF(OFFSET('Water Data'!$D$29,0,10*ROW('Water Data'!D24))="","",OFFSET('Water Data'!$D$29,0,10*ROW('Water Data'!D24)))</f>
        <v/>
      </c>
      <c r="BV30" s="275" t="str">
        <f ca="true">+IF(OFFSET('Water Data'!$E$27,0,10*ROW('Water Data'!E24))="","",OFFSET('Water Data'!$E$27,0,10*ROW('Water Data'!E24)))</f>
        <v/>
      </c>
      <c r="BW30" s="275" t="str">
        <f ca="true">+IF(OFFSET('Water Data'!$E$28,0,10*ROW('Water Data'!E24))="","",OFFSET('Water Data'!$E$28,0,10*ROW('Water Data'!E24)))</f>
        <v/>
      </c>
      <c r="BX30" s="275" t="str">
        <f ca="true">+IF(OFFSET('Water Data'!$E$29,0,10*ROW('Water Data'!E24))="","",OFFSET('Water Data'!$E$29,0,10*ROW('Water Data'!E24)))</f>
        <v/>
      </c>
      <c r="BY30" s="275" t="str">
        <f ca="true">+IF(OFFSET('Water Data'!$F$27,0,10*ROW('Water Data'!F24))="","",OFFSET('Water Data'!$F$27,0,10*ROW('Water Data'!F24)))</f>
        <v/>
      </c>
      <c r="BZ30" s="275" t="str">
        <f ca="true">+IF(OFFSET('Water Data'!$F$28,0,10*ROW('Water Data'!F24))="","",OFFSET('Water Data'!$F$28,0,10*ROW('Water Data'!F24)))</f>
        <v/>
      </c>
      <c r="CA30" s="275" t="str">
        <f ca="true">+IF(OFFSET('Water Data'!$F$29,0,10*ROW('Water Data'!F24))="","",OFFSET('Water Data'!$F$29,0,10*ROW('Water Data'!F24)))</f>
        <v/>
      </c>
      <c r="CB30" s="275" t="str">
        <f ca="true">+IF(OFFSET('Water Data'!$G$27,0,10*ROW('Water Data'!G24))="","",OFFSET('Water Data'!$G$27,0,10*ROW('Water Data'!G24)))</f>
        <v/>
      </c>
      <c r="CC30" s="275" t="str">
        <f ca="true">+IF(OFFSET('Water Data'!$G$28,0,10*ROW('Water Data'!G24))="","",OFFSET('Water Data'!$G$28,0,10*ROW('Water Data'!G24)))</f>
        <v/>
      </c>
      <c r="CD30" s="275" t="str">
        <f ca="true">+IF(OFFSET('Water Data'!$G$29,0,10*ROW('Water Data'!G24))="","",OFFSET('Water Data'!$G$29,0,10*ROW('Water Data'!G24)))</f>
        <v/>
      </c>
      <c r="CE30" s="275" t="str">
        <f ca="true">+IF(OFFSET('Water Data'!$H$27,0,10*ROW('Water Data'!H24))="","",OFFSET('Water Data'!$H$27,0,10*ROW('Water Data'!H24)))</f>
        <v/>
      </c>
      <c r="CF30" s="275" t="str">
        <f ca="true">+IF(OFFSET('Water Data'!$H$28,0,10*ROW('Water Data'!H24))="","",OFFSET('Water Data'!$H$28,0,10*ROW('Water Data'!H24)))</f>
        <v/>
      </c>
      <c r="CG30" s="275" t="str">
        <f ca="true">+IF(OFFSET('Water Data'!$H$29,0,10*ROW('Water Data'!H24))="","",OFFSET('Water Data'!$H$29,0,10*ROW('Water Data'!H24)))</f>
        <v/>
      </c>
      <c r="CH30" s="275" t="str">
        <f ca="true">+IF(OFFSET('Water Data'!$I$27,0,10*ROW('Water Data'!I24))="","",OFFSET('Water Data'!$I$27,0,10*ROW('Water Data'!I24)))</f>
        <v/>
      </c>
      <c r="CI30" s="275" t="str">
        <f ca="true">+IF(OFFSET('Water Data'!$I$28,0,10*ROW('Water Data'!I24))="","",OFFSET('Water Data'!$I$28,0,10*ROW('Water Data'!I24)))</f>
        <v/>
      </c>
      <c r="CJ30" s="275" t="str">
        <f ca="true">+IF(OFFSET('Water Data'!$I$29,0,10*ROW('Water Data'!I24))="","",OFFSET('Water Data'!$I$29,0,10*ROW('Water Data'!I24)))</f>
        <v/>
      </c>
      <c r="CK30" s="275" t="str">
        <f ca="true">+IF(OFFSET('Sanitation Data'!$D$28,0,10*ROW('Sanitation Data'!D24))="","",OFFSET('Sanitation Data'!$D$28,0,10*ROW('Sanitation Data'!D24)))</f>
        <v/>
      </c>
      <c r="CL30" s="275" t="str">
        <f ca="true">+IF(OFFSET('Sanitation Data'!$D$29,0,10*ROW('Sanitation Data'!D24))="","",OFFSET('Sanitation Data'!$D$29,0,10*ROW('Sanitation Data'!D24)))</f>
        <v/>
      </c>
      <c r="CM30" s="275" t="str">
        <f ca="true">+IF(OFFSET('Sanitation Data'!$D$30,0,10*ROW('Sanitation Data'!D24))="","",OFFSET('Sanitation Data'!$D$30,0,10*ROW('Sanitation Data'!D24)))</f>
        <v/>
      </c>
      <c r="CN30" s="275" t="str">
        <f ca="true">+IF(OFFSET('Sanitation Data'!$D$31,0,10*ROW('Sanitation Data'!D24))="","",OFFSET('Sanitation Data'!$D$31,0,10*ROW('Sanitation Data'!D24)))</f>
        <v/>
      </c>
      <c r="CO30" s="275" t="str">
        <f ca="true">+IF(OFFSET('Sanitation Data'!$D$32,0,10*ROW('Sanitation Data'!D24))="","",OFFSET('Sanitation Data'!$D$32,0,10*ROW('Sanitation Data'!D24)))</f>
        <v/>
      </c>
      <c r="CP30" s="275" t="str">
        <f ca="true">+IF(OFFSET('Sanitation Data'!$E$28,0,10*ROW('Sanitation Data'!E24))="","",OFFSET('Sanitation Data'!$E$28,0,10*ROW('Sanitation Data'!E24)))</f>
        <v/>
      </c>
      <c r="CQ30" s="275" t="str">
        <f ca="true">+IF(OFFSET('Sanitation Data'!$E$29,0,10*ROW('Sanitation Data'!E24))="","",OFFSET('Sanitation Data'!$E$29,0,10*ROW('Sanitation Data'!E24)))</f>
        <v/>
      </c>
      <c r="CR30" s="275" t="str">
        <f ca="true">+IF(OFFSET('Sanitation Data'!$E$30,0,10*ROW('Sanitation Data'!E24))="","",OFFSET('Sanitation Data'!$E$30,0,10*ROW('Sanitation Data'!E24)))</f>
        <v/>
      </c>
      <c r="CS30" s="275" t="str">
        <f ca="true">+IF(OFFSET('Sanitation Data'!$E$31,0,10*ROW('Sanitation Data'!E24))="","",OFFSET('Sanitation Data'!$E$31,0,10*ROW('Sanitation Data'!E24)))</f>
        <v/>
      </c>
      <c r="CT30" s="275" t="str">
        <f ca="true">+IF(OFFSET('Sanitation Data'!$E$32,0,10*ROW('Sanitation Data'!E24))="","",OFFSET('Sanitation Data'!$E$32,0,10*ROW('Sanitation Data'!E24)))</f>
        <v/>
      </c>
      <c r="CU30" s="275" t="str">
        <f ca="true">+IF(OFFSET('Sanitation Data'!$F$28,0,10*ROW('Sanitation Data'!F24))="","",OFFSET('Sanitation Data'!$F$28,0,10*ROW('Sanitation Data'!F24)))</f>
        <v/>
      </c>
      <c r="CV30" s="275" t="str">
        <f ca="true">+IF(OFFSET('Sanitation Data'!$F$29,0,10*ROW('Sanitation Data'!F24))="","",OFFSET('Sanitation Data'!$F$29,0,10*ROW('Sanitation Data'!F24)))</f>
        <v/>
      </c>
      <c r="CW30" s="275" t="str">
        <f ca="true">+IF(OFFSET('Sanitation Data'!$F$30,0,10*ROW('Sanitation Data'!F24))="","",OFFSET('Sanitation Data'!$F$30,0,10*ROW('Sanitation Data'!F24)))</f>
        <v/>
      </c>
      <c r="CX30" s="275" t="str">
        <f ca="true">+IF(OFFSET('Sanitation Data'!$F$31,0,10*ROW('Sanitation Data'!F24))="","",OFFSET('Sanitation Data'!$F$31,0,10*ROW('Sanitation Data'!F24)))</f>
        <v/>
      </c>
      <c r="CY30" s="275" t="str">
        <f ca="true">+IF(OFFSET('Sanitation Data'!$F$32,0,10*ROW('Sanitation Data'!F24))="","",OFFSET('Sanitation Data'!$F$32,0,10*ROW('Sanitation Data'!F24)))</f>
        <v/>
      </c>
      <c r="CZ30" s="275" t="str">
        <f ca="true">+IF(OFFSET('Sanitation Data'!$G$28,0,10*ROW('Sanitation Data'!G24))="","",OFFSET('Sanitation Data'!$G$28,0,10*ROW('Sanitation Data'!G24)))</f>
        <v/>
      </c>
      <c r="DA30" s="275" t="str">
        <f ca="true">+IF(OFFSET('Sanitation Data'!$G$29,0,10*ROW('Sanitation Data'!G24))="","",OFFSET('Sanitation Data'!$G$29,0,10*ROW('Sanitation Data'!G24)))</f>
        <v/>
      </c>
      <c r="DB30" s="275" t="str">
        <f ca="true">+IF(OFFSET('Sanitation Data'!$G$30,0,10*ROW('Sanitation Data'!G24))="","",OFFSET('Sanitation Data'!$G$30,0,10*ROW('Sanitation Data'!G24)))</f>
        <v/>
      </c>
      <c r="DC30" s="275" t="str">
        <f ca="true">+IF(OFFSET('Sanitation Data'!$G$31,0,10*ROW('Sanitation Data'!G24))="","",OFFSET('Sanitation Data'!$G$31,0,10*ROW('Sanitation Data'!G24)))</f>
        <v/>
      </c>
      <c r="DD30" s="275" t="str">
        <f ca="true">+IF(OFFSET('Sanitation Data'!$G$32,0,10*ROW('Sanitation Data'!G24))="","",OFFSET('Sanitation Data'!$G$32,0,10*ROW('Sanitation Data'!G24)))</f>
        <v/>
      </c>
      <c r="DE30" s="275" t="str">
        <f ca="true">+IF(OFFSET('Sanitation Data'!$H$28,0,10*ROW('Sanitation Data'!H24))="","",OFFSET('Sanitation Data'!$H$28,0,10*ROW('Sanitation Data'!H24)))</f>
        <v/>
      </c>
      <c r="DF30" s="275" t="str">
        <f ca="true">+IF(OFFSET('Sanitation Data'!$H$29,0,10*ROW('Sanitation Data'!H24))="","",OFFSET('Sanitation Data'!$H$29,0,10*ROW('Sanitation Data'!H24)))</f>
        <v/>
      </c>
      <c r="DG30" s="275" t="str">
        <f ca="true">+IF(OFFSET('Sanitation Data'!$H$30,0,10*ROW('Sanitation Data'!H24))="","",OFFSET('Sanitation Data'!$H$30,0,10*ROW('Sanitation Data'!H24)))</f>
        <v/>
      </c>
      <c r="DH30" s="275" t="str">
        <f ca="true">+IF(OFFSET('Sanitation Data'!$H$31,0,10*ROW('Sanitation Data'!H24))="","",OFFSET('Sanitation Data'!$H$31,0,10*ROW('Sanitation Data'!H24)))</f>
        <v/>
      </c>
      <c r="DI30" s="275" t="str">
        <f ca="true">+IF(OFFSET('Sanitation Data'!$H$32,0,10*ROW('Sanitation Data'!H24))="","",OFFSET('Sanitation Data'!$H$32,0,10*ROW('Sanitation Data'!H24)))</f>
        <v/>
      </c>
      <c r="DJ30" s="275" t="str">
        <f ca="true">+IF(OFFSET('Sanitation Data'!$I$28,0,10*ROW('Sanitation Data'!I24))="","",OFFSET('Sanitation Data'!$I$28,0,10*ROW('Sanitation Data'!I24)))</f>
        <v/>
      </c>
      <c r="DK30" s="275" t="str">
        <f ca="true">+IF(OFFSET('Sanitation Data'!$I$29,0,10*ROW('Sanitation Data'!I24))="","",OFFSET('Sanitation Data'!$I$29,0,10*ROW('Sanitation Data'!I24)))</f>
        <v/>
      </c>
      <c r="DL30" s="275" t="str">
        <f ca="true">+IF(OFFSET('Sanitation Data'!$I$30,0,10*ROW('Sanitation Data'!I24))="","",OFFSET('Sanitation Data'!$I$30,0,10*ROW('Sanitation Data'!I24)))</f>
        <v/>
      </c>
      <c r="DM30" s="275" t="str">
        <f ca="true">+IF(OFFSET('Sanitation Data'!$I$31,0,10*ROW('Sanitation Data'!I24))="","",OFFSET('Sanitation Data'!$I$31,0,10*ROW('Sanitation Data'!I24)))</f>
        <v/>
      </c>
      <c r="DN30" s="275" t="str">
        <f ca="true">+IF(OFFSET('Sanitation Data'!$I$32,0,10*ROW('Sanitation Data'!I24))="","",OFFSET('Sanitation Data'!$I$32,0,10*ROW('Sanitation Data'!I24)))</f>
        <v/>
      </c>
      <c r="DO30" s="275" t="str">
        <f ca="true">+IF(OFFSET('Hygiene Data'!$D$11,0,10*ROW('Hygiene Data'!D24))="","",OFFSET('Hygiene Data'!$D$11,0,10*ROW('Hygiene Data'!D24)))</f>
        <v/>
      </c>
      <c r="DP30" s="275" t="str">
        <f ca="true">+IF(OFFSET('Hygiene Data'!$D$12,0,10*ROW('Hygiene Data'!D24))="","",OFFSET('Hygiene Data'!$D$12,0,10*ROW('Hygiene Data'!D24)))</f>
        <v/>
      </c>
      <c r="DQ30" s="275" t="str">
        <f ca="true">+IF(OFFSET('Hygiene Data'!$D$13,0,10*ROW('Hygiene Data'!D24))="","",OFFSET('Hygiene Data'!$D$13,0,10*ROW('Hygiene Data'!D24)))</f>
        <v/>
      </c>
      <c r="DR30" s="275" t="str">
        <f ca="true">+IF(OFFSET('Hygiene Data'!$E$11,0,10*ROW('Hygiene Data'!E24))="","",OFFSET('Hygiene Data'!$E$11,0,10*ROW('Hygiene Data'!E24)))</f>
        <v/>
      </c>
      <c r="DS30" s="275" t="str">
        <f ca="true">+IF(OFFSET('Hygiene Data'!$E$12,0,10*ROW('Hygiene Data'!E24))="","",OFFSET('Hygiene Data'!$E$12,0,10*ROW('Hygiene Data'!E24)))</f>
        <v/>
      </c>
      <c r="DT30" s="275" t="str">
        <f ca="true">+IF(OFFSET('Hygiene Data'!$E$13,0,10*ROW('Hygiene Data'!E24))="","",OFFSET('Hygiene Data'!$E$13,0,10*ROW('Hygiene Data'!E24)))</f>
        <v/>
      </c>
      <c r="DU30" s="275" t="str">
        <f ca="true">+IF(OFFSET('Hygiene Data'!$F$11,0,10*ROW('Hygiene Data'!F24))="","",OFFSET('Hygiene Data'!$F$11,0,10*ROW('Hygiene Data'!F24)))</f>
        <v/>
      </c>
      <c r="DV30" s="275" t="str">
        <f ca="true">+IF(OFFSET('Hygiene Data'!$F$12,0,10*ROW('Hygiene Data'!F24))="","",OFFSET('Hygiene Data'!$F$12,0,10*ROW('Hygiene Data'!F24)))</f>
        <v/>
      </c>
      <c r="DW30" s="275" t="str">
        <f ca="true">+IF(OFFSET('Hygiene Data'!$F$13,0,10*ROW('Hygiene Data'!F24))="","",OFFSET('Hygiene Data'!$F$13,0,10*ROW('Hygiene Data'!F24)))</f>
        <v/>
      </c>
      <c r="DX30" s="275" t="str">
        <f ca="true">+IF(OFFSET('Hygiene Data'!$G$11,0,10*ROW('Hygiene Data'!G24))="","",OFFSET('Hygiene Data'!$G$11,0,10*ROW('Hygiene Data'!G24)))</f>
        <v/>
      </c>
      <c r="DY30" s="275" t="str">
        <f ca="true">+IF(OFFSET('Hygiene Data'!$G$12,0,10*ROW('Hygiene Data'!G24))="","",OFFSET('Hygiene Data'!$G$12,0,10*ROW('Hygiene Data'!G24)))</f>
        <v/>
      </c>
      <c r="DZ30" s="275" t="str">
        <f ca="true">+IF(OFFSET('Hygiene Data'!$G$13,0,10*ROW('Hygiene Data'!G24))="","",OFFSET('Hygiene Data'!$G$13,0,10*ROW('Hygiene Data'!G24)))</f>
        <v/>
      </c>
      <c r="EA30" s="275" t="str">
        <f ca="true">+IF(OFFSET('Hygiene Data'!$H$11,0,10*ROW('Hygiene Data'!H24))="","",OFFSET('Hygiene Data'!$H$11,0,10*ROW('Hygiene Data'!H24)))</f>
        <v/>
      </c>
      <c r="EB30" s="275" t="str">
        <f ca="true">+IF(OFFSET('Hygiene Data'!$H$12,0,10*ROW('Hygiene Data'!H24))="","",OFFSET('Hygiene Data'!$H$12,0,10*ROW('Hygiene Data'!H24)))</f>
        <v/>
      </c>
      <c r="EC30" s="275" t="str">
        <f ca="true">+IF(OFFSET('Hygiene Data'!$H$13,0,10*ROW('Hygiene Data'!H24))="","",OFFSET('Hygiene Data'!$H$13,0,10*ROW('Hygiene Data'!H24)))</f>
        <v/>
      </c>
      <c r="ED30" s="275" t="str">
        <f ca="true">+IF(OFFSET('Hygiene Data'!$I$11,0,10*ROW('Hygiene Data'!I24))="","",OFFSET('Hygiene Data'!$I$11,0,10*ROW('Hygiene Data'!I24)))</f>
        <v/>
      </c>
      <c r="EE30" s="275" t="str">
        <f ca="true">+IF(OFFSET('Hygiene Data'!$I$12,0,10*ROW('Hygiene Data'!I24))="","",OFFSET('Hygiene Data'!$I$12,0,10*ROW('Hygiene Data'!I24)))</f>
        <v/>
      </c>
      <c r="EF30" s="27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5"/>
      <c r="BS31" s="275" t="str">
        <f ca="true">+IF(OFFSET('Water Data'!$D$27,0,10*ROW('Water Data'!D25))="","",OFFSET('Water Data'!$D$27,0,10*ROW('Water Data'!D25)))</f>
        <v/>
      </c>
      <c r="BT31" s="275" t="str">
        <f ca="true">+IF(OFFSET('Water Data'!$D$28,0,10*ROW('Water Data'!D25))="","",OFFSET('Water Data'!$D$28,0,10*ROW('Water Data'!D25)))</f>
        <v/>
      </c>
      <c r="BU31" s="275" t="str">
        <f ca="true">+IF(OFFSET('Water Data'!$D$29,0,10*ROW('Water Data'!D25))="","",OFFSET('Water Data'!$D$29,0,10*ROW('Water Data'!D25)))</f>
        <v/>
      </c>
      <c r="BV31" s="275" t="str">
        <f ca="true">+IF(OFFSET('Water Data'!$E$27,0,10*ROW('Water Data'!E25))="","",OFFSET('Water Data'!$E$27,0,10*ROW('Water Data'!E25)))</f>
        <v/>
      </c>
      <c r="BW31" s="275" t="str">
        <f ca="true">+IF(OFFSET('Water Data'!$E$28,0,10*ROW('Water Data'!E25))="","",OFFSET('Water Data'!$E$28,0,10*ROW('Water Data'!E25)))</f>
        <v/>
      </c>
      <c r="BX31" s="275" t="str">
        <f ca="true">+IF(OFFSET('Water Data'!$E$29,0,10*ROW('Water Data'!E25))="","",OFFSET('Water Data'!$E$29,0,10*ROW('Water Data'!E25)))</f>
        <v/>
      </c>
      <c r="BY31" s="275" t="str">
        <f ca="true">+IF(OFFSET('Water Data'!$F$27,0,10*ROW('Water Data'!F25))="","",OFFSET('Water Data'!$F$27,0,10*ROW('Water Data'!F25)))</f>
        <v/>
      </c>
      <c r="BZ31" s="275" t="str">
        <f ca="true">+IF(OFFSET('Water Data'!$F$28,0,10*ROW('Water Data'!F25))="","",OFFSET('Water Data'!$F$28,0,10*ROW('Water Data'!F25)))</f>
        <v/>
      </c>
      <c r="CA31" s="275" t="str">
        <f ca="true">+IF(OFFSET('Water Data'!$F$29,0,10*ROW('Water Data'!F25))="","",OFFSET('Water Data'!$F$29,0,10*ROW('Water Data'!F25)))</f>
        <v/>
      </c>
      <c r="CB31" s="275" t="str">
        <f ca="true">+IF(OFFSET('Water Data'!$G$27,0,10*ROW('Water Data'!G25))="","",OFFSET('Water Data'!$G$27,0,10*ROW('Water Data'!G25)))</f>
        <v/>
      </c>
      <c r="CC31" s="275" t="str">
        <f ca="true">+IF(OFFSET('Water Data'!$G$28,0,10*ROW('Water Data'!G25))="","",OFFSET('Water Data'!$G$28,0,10*ROW('Water Data'!G25)))</f>
        <v/>
      </c>
      <c r="CD31" s="275" t="str">
        <f ca="true">+IF(OFFSET('Water Data'!$G$29,0,10*ROW('Water Data'!G25))="","",OFFSET('Water Data'!$G$29,0,10*ROW('Water Data'!G25)))</f>
        <v/>
      </c>
      <c r="CE31" s="275" t="str">
        <f ca="true">+IF(OFFSET('Water Data'!$H$27,0,10*ROW('Water Data'!H25))="","",OFFSET('Water Data'!$H$27,0,10*ROW('Water Data'!H25)))</f>
        <v/>
      </c>
      <c r="CF31" s="275" t="str">
        <f ca="true">+IF(OFFSET('Water Data'!$H$28,0,10*ROW('Water Data'!H25))="","",OFFSET('Water Data'!$H$28,0,10*ROW('Water Data'!H25)))</f>
        <v/>
      </c>
      <c r="CG31" s="275" t="str">
        <f ca="true">+IF(OFFSET('Water Data'!$H$29,0,10*ROW('Water Data'!H25))="","",OFFSET('Water Data'!$H$29,0,10*ROW('Water Data'!H25)))</f>
        <v/>
      </c>
      <c r="CH31" s="275" t="str">
        <f ca="true">+IF(OFFSET('Water Data'!$I$27,0,10*ROW('Water Data'!I25))="","",OFFSET('Water Data'!$I$27,0,10*ROW('Water Data'!I25)))</f>
        <v/>
      </c>
      <c r="CI31" s="275" t="str">
        <f ca="true">+IF(OFFSET('Water Data'!$I$28,0,10*ROW('Water Data'!I25))="","",OFFSET('Water Data'!$I$28,0,10*ROW('Water Data'!I25)))</f>
        <v/>
      </c>
      <c r="CJ31" s="275" t="str">
        <f ca="true">+IF(OFFSET('Water Data'!$I$29,0,10*ROW('Water Data'!I25))="","",OFFSET('Water Data'!$I$29,0,10*ROW('Water Data'!I25)))</f>
        <v/>
      </c>
      <c r="CK31" s="275" t="str">
        <f ca="true">+IF(OFFSET('Sanitation Data'!$D$28,0,10*ROW('Sanitation Data'!D25))="","",OFFSET('Sanitation Data'!$D$28,0,10*ROW('Sanitation Data'!D25)))</f>
        <v/>
      </c>
      <c r="CL31" s="275" t="str">
        <f ca="true">+IF(OFFSET('Sanitation Data'!$D$29,0,10*ROW('Sanitation Data'!D25))="","",OFFSET('Sanitation Data'!$D$29,0,10*ROW('Sanitation Data'!D25)))</f>
        <v/>
      </c>
      <c r="CM31" s="275" t="str">
        <f ca="true">+IF(OFFSET('Sanitation Data'!$D$30,0,10*ROW('Sanitation Data'!D25))="","",OFFSET('Sanitation Data'!$D$30,0,10*ROW('Sanitation Data'!D25)))</f>
        <v/>
      </c>
      <c r="CN31" s="275" t="str">
        <f ca="true">+IF(OFFSET('Sanitation Data'!$D$31,0,10*ROW('Sanitation Data'!D25))="","",OFFSET('Sanitation Data'!$D$31,0,10*ROW('Sanitation Data'!D25)))</f>
        <v/>
      </c>
      <c r="CO31" s="275" t="str">
        <f ca="true">+IF(OFFSET('Sanitation Data'!$D$32,0,10*ROW('Sanitation Data'!D25))="","",OFFSET('Sanitation Data'!$D$32,0,10*ROW('Sanitation Data'!D25)))</f>
        <v/>
      </c>
      <c r="CP31" s="275" t="str">
        <f ca="true">+IF(OFFSET('Sanitation Data'!$E$28,0,10*ROW('Sanitation Data'!E25))="","",OFFSET('Sanitation Data'!$E$28,0,10*ROW('Sanitation Data'!E25)))</f>
        <v/>
      </c>
      <c r="CQ31" s="275" t="str">
        <f ca="true">+IF(OFFSET('Sanitation Data'!$E$29,0,10*ROW('Sanitation Data'!E25))="","",OFFSET('Sanitation Data'!$E$29,0,10*ROW('Sanitation Data'!E25)))</f>
        <v/>
      </c>
      <c r="CR31" s="275" t="str">
        <f ca="true">+IF(OFFSET('Sanitation Data'!$E$30,0,10*ROW('Sanitation Data'!E25))="","",OFFSET('Sanitation Data'!$E$30,0,10*ROW('Sanitation Data'!E25)))</f>
        <v/>
      </c>
      <c r="CS31" s="275" t="str">
        <f ca="true">+IF(OFFSET('Sanitation Data'!$E$31,0,10*ROW('Sanitation Data'!E25))="","",OFFSET('Sanitation Data'!$E$31,0,10*ROW('Sanitation Data'!E25)))</f>
        <v/>
      </c>
      <c r="CT31" s="275" t="str">
        <f ca="true">+IF(OFFSET('Sanitation Data'!$E$32,0,10*ROW('Sanitation Data'!E25))="","",OFFSET('Sanitation Data'!$E$32,0,10*ROW('Sanitation Data'!E25)))</f>
        <v/>
      </c>
      <c r="CU31" s="275" t="str">
        <f ca="true">+IF(OFFSET('Sanitation Data'!$F$28,0,10*ROW('Sanitation Data'!F25))="","",OFFSET('Sanitation Data'!$F$28,0,10*ROW('Sanitation Data'!F25)))</f>
        <v/>
      </c>
      <c r="CV31" s="275" t="str">
        <f ca="true">+IF(OFFSET('Sanitation Data'!$F$29,0,10*ROW('Sanitation Data'!F25))="","",OFFSET('Sanitation Data'!$F$29,0,10*ROW('Sanitation Data'!F25)))</f>
        <v/>
      </c>
      <c r="CW31" s="275" t="str">
        <f ca="true">+IF(OFFSET('Sanitation Data'!$F$30,0,10*ROW('Sanitation Data'!F25))="","",OFFSET('Sanitation Data'!$F$30,0,10*ROW('Sanitation Data'!F25)))</f>
        <v/>
      </c>
      <c r="CX31" s="275" t="str">
        <f ca="true">+IF(OFFSET('Sanitation Data'!$F$31,0,10*ROW('Sanitation Data'!F25))="","",OFFSET('Sanitation Data'!$F$31,0,10*ROW('Sanitation Data'!F25)))</f>
        <v/>
      </c>
      <c r="CY31" s="275" t="str">
        <f ca="true">+IF(OFFSET('Sanitation Data'!$F$32,0,10*ROW('Sanitation Data'!F25))="","",OFFSET('Sanitation Data'!$F$32,0,10*ROW('Sanitation Data'!F25)))</f>
        <v/>
      </c>
      <c r="CZ31" s="275" t="str">
        <f ca="true">+IF(OFFSET('Sanitation Data'!$G$28,0,10*ROW('Sanitation Data'!G25))="","",OFFSET('Sanitation Data'!$G$28,0,10*ROW('Sanitation Data'!G25)))</f>
        <v/>
      </c>
      <c r="DA31" s="275" t="str">
        <f ca="true">+IF(OFFSET('Sanitation Data'!$G$29,0,10*ROW('Sanitation Data'!G25))="","",OFFSET('Sanitation Data'!$G$29,0,10*ROW('Sanitation Data'!G25)))</f>
        <v/>
      </c>
      <c r="DB31" s="275" t="str">
        <f ca="true">+IF(OFFSET('Sanitation Data'!$G$30,0,10*ROW('Sanitation Data'!G25))="","",OFFSET('Sanitation Data'!$G$30,0,10*ROW('Sanitation Data'!G25)))</f>
        <v/>
      </c>
      <c r="DC31" s="275" t="str">
        <f ca="true">+IF(OFFSET('Sanitation Data'!$G$31,0,10*ROW('Sanitation Data'!G25))="","",OFFSET('Sanitation Data'!$G$31,0,10*ROW('Sanitation Data'!G25)))</f>
        <v/>
      </c>
      <c r="DD31" s="275" t="str">
        <f ca="true">+IF(OFFSET('Sanitation Data'!$G$32,0,10*ROW('Sanitation Data'!G25))="","",OFFSET('Sanitation Data'!$G$32,0,10*ROW('Sanitation Data'!G25)))</f>
        <v/>
      </c>
      <c r="DE31" s="275" t="str">
        <f ca="true">+IF(OFFSET('Sanitation Data'!$H$28,0,10*ROW('Sanitation Data'!H25))="","",OFFSET('Sanitation Data'!$H$28,0,10*ROW('Sanitation Data'!H25)))</f>
        <v/>
      </c>
      <c r="DF31" s="275" t="str">
        <f ca="true">+IF(OFFSET('Sanitation Data'!$H$29,0,10*ROW('Sanitation Data'!H25))="","",OFFSET('Sanitation Data'!$H$29,0,10*ROW('Sanitation Data'!H25)))</f>
        <v/>
      </c>
      <c r="DG31" s="275" t="str">
        <f ca="true">+IF(OFFSET('Sanitation Data'!$H$30,0,10*ROW('Sanitation Data'!H25))="","",OFFSET('Sanitation Data'!$H$30,0,10*ROW('Sanitation Data'!H25)))</f>
        <v/>
      </c>
      <c r="DH31" s="275" t="str">
        <f ca="true">+IF(OFFSET('Sanitation Data'!$H$31,0,10*ROW('Sanitation Data'!H25))="","",OFFSET('Sanitation Data'!$H$31,0,10*ROW('Sanitation Data'!H25)))</f>
        <v/>
      </c>
      <c r="DI31" s="275" t="str">
        <f ca="true">+IF(OFFSET('Sanitation Data'!$H$32,0,10*ROW('Sanitation Data'!H25))="","",OFFSET('Sanitation Data'!$H$32,0,10*ROW('Sanitation Data'!H25)))</f>
        <v/>
      </c>
      <c r="DJ31" s="275" t="str">
        <f ca="true">+IF(OFFSET('Sanitation Data'!$I$28,0,10*ROW('Sanitation Data'!I25))="","",OFFSET('Sanitation Data'!$I$28,0,10*ROW('Sanitation Data'!I25)))</f>
        <v/>
      </c>
      <c r="DK31" s="275" t="str">
        <f ca="true">+IF(OFFSET('Sanitation Data'!$I$29,0,10*ROW('Sanitation Data'!I25))="","",OFFSET('Sanitation Data'!$I$29,0,10*ROW('Sanitation Data'!I25)))</f>
        <v/>
      </c>
      <c r="DL31" s="275" t="str">
        <f ca="true">+IF(OFFSET('Sanitation Data'!$I$30,0,10*ROW('Sanitation Data'!I25))="","",OFFSET('Sanitation Data'!$I$30,0,10*ROW('Sanitation Data'!I25)))</f>
        <v/>
      </c>
      <c r="DM31" s="275" t="str">
        <f ca="true">+IF(OFFSET('Sanitation Data'!$I$31,0,10*ROW('Sanitation Data'!I25))="","",OFFSET('Sanitation Data'!$I$31,0,10*ROW('Sanitation Data'!I25)))</f>
        <v/>
      </c>
      <c r="DN31" s="275" t="str">
        <f ca="true">+IF(OFFSET('Sanitation Data'!$I$32,0,10*ROW('Sanitation Data'!I25))="","",OFFSET('Sanitation Data'!$I$32,0,10*ROW('Sanitation Data'!I25)))</f>
        <v/>
      </c>
      <c r="DO31" s="275" t="str">
        <f ca="true">+IF(OFFSET('Hygiene Data'!$D$11,0,10*ROW('Hygiene Data'!D25))="","",OFFSET('Hygiene Data'!$D$11,0,10*ROW('Hygiene Data'!D25)))</f>
        <v/>
      </c>
      <c r="DP31" s="275" t="str">
        <f ca="true">+IF(OFFSET('Hygiene Data'!$D$12,0,10*ROW('Hygiene Data'!D25))="","",OFFSET('Hygiene Data'!$D$12,0,10*ROW('Hygiene Data'!D25)))</f>
        <v/>
      </c>
      <c r="DQ31" s="275" t="str">
        <f ca="true">+IF(OFFSET('Hygiene Data'!$D$13,0,10*ROW('Hygiene Data'!D25))="","",OFFSET('Hygiene Data'!$D$13,0,10*ROW('Hygiene Data'!D25)))</f>
        <v/>
      </c>
      <c r="DR31" s="275" t="str">
        <f ca="true">+IF(OFFSET('Hygiene Data'!$E$11,0,10*ROW('Hygiene Data'!E25))="","",OFFSET('Hygiene Data'!$E$11,0,10*ROW('Hygiene Data'!E25)))</f>
        <v/>
      </c>
      <c r="DS31" s="275" t="str">
        <f ca="true">+IF(OFFSET('Hygiene Data'!$E$12,0,10*ROW('Hygiene Data'!E25))="","",OFFSET('Hygiene Data'!$E$12,0,10*ROW('Hygiene Data'!E25)))</f>
        <v/>
      </c>
      <c r="DT31" s="275" t="str">
        <f ca="true">+IF(OFFSET('Hygiene Data'!$E$13,0,10*ROW('Hygiene Data'!E25))="","",OFFSET('Hygiene Data'!$E$13,0,10*ROW('Hygiene Data'!E25)))</f>
        <v/>
      </c>
      <c r="DU31" s="275" t="str">
        <f ca="true">+IF(OFFSET('Hygiene Data'!$F$11,0,10*ROW('Hygiene Data'!F25))="","",OFFSET('Hygiene Data'!$F$11,0,10*ROW('Hygiene Data'!F25)))</f>
        <v/>
      </c>
      <c r="DV31" s="275" t="str">
        <f ca="true">+IF(OFFSET('Hygiene Data'!$F$12,0,10*ROW('Hygiene Data'!F25))="","",OFFSET('Hygiene Data'!$F$12,0,10*ROW('Hygiene Data'!F25)))</f>
        <v/>
      </c>
      <c r="DW31" s="275" t="str">
        <f ca="true">+IF(OFFSET('Hygiene Data'!$F$13,0,10*ROW('Hygiene Data'!F25))="","",OFFSET('Hygiene Data'!$F$13,0,10*ROW('Hygiene Data'!F25)))</f>
        <v/>
      </c>
      <c r="DX31" s="275" t="str">
        <f ca="true">+IF(OFFSET('Hygiene Data'!$G$11,0,10*ROW('Hygiene Data'!G25))="","",OFFSET('Hygiene Data'!$G$11,0,10*ROW('Hygiene Data'!G25)))</f>
        <v/>
      </c>
      <c r="DY31" s="275" t="str">
        <f ca="true">+IF(OFFSET('Hygiene Data'!$G$12,0,10*ROW('Hygiene Data'!G25))="","",OFFSET('Hygiene Data'!$G$12,0,10*ROW('Hygiene Data'!G25)))</f>
        <v/>
      </c>
      <c r="DZ31" s="275" t="str">
        <f ca="true">+IF(OFFSET('Hygiene Data'!$G$13,0,10*ROW('Hygiene Data'!G25))="","",OFFSET('Hygiene Data'!$G$13,0,10*ROW('Hygiene Data'!G25)))</f>
        <v/>
      </c>
      <c r="EA31" s="275" t="str">
        <f ca="true">+IF(OFFSET('Hygiene Data'!$H$11,0,10*ROW('Hygiene Data'!H25))="","",OFFSET('Hygiene Data'!$H$11,0,10*ROW('Hygiene Data'!H25)))</f>
        <v/>
      </c>
      <c r="EB31" s="275" t="str">
        <f ca="true">+IF(OFFSET('Hygiene Data'!$H$12,0,10*ROW('Hygiene Data'!H25))="","",OFFSET('Hygiene Data'!$H$12,0,10*ROW('Hygiene Data'!H25)))</f>
        <v/>
      </c>
      <c r="EC31" s="275" t="str">
        <f ca="true">+IF(OFFSET('Hygiene Data'!$H$13,0,10*ROW('Hygiene Data'!H25))="","",OFFSET('Hygiene Data'!$H$13,0,10*ROW('Hygiene Data'!H25)))</f>
        <v/>
      </c>
      <c r="ED31" s="275" t="str">
        <f ca="true">+IF(OFFSET('Hygiene Data'!$I$11,0,10*ROW('Hygiene Data'!I25))="","",OFFSET('Hygiene Data'!$I$11,0,10*ROW('Hygiene Data'!I25)))</f>
        <v/>
      </c>
      <c r="EE31" s="275" t="str">
        <f ca="true">+IF(OFFSET('Hygiene Data'!$I$12,0,10*ROW('Hygiene Data'!I25))="","",OFFSET('Hygiene Data'!$I$12,0,10*ROW('Hygiene Data'!I25)))</f>
        <v/>
      </c>
      <c r="EF31" s="27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5"/>
      <c r="BS32" s="275" t="str">
        <f ca="true">+IF(OFFSET('Water Data'!$D$27,0,10*ROW('Water Data'!D26))="","",OFFSET('Water Data'!$D$27,0,10*ROW('Water Data'!D26)))</f>
        <v/>
      </c>
      <c r="BT32" s="275" t="str">
        <f ca="true">+IF(OFFSET('Water Data'!$D$28,0,10*ROW('Water Data'!D26))="","",OFFSET('Water Data'!$D$28,0,10*ROW('Water Data'!D26)))</f>
        <v/>
      </c>
      <c r="BU32" s="275" t="str">
        <f ca="true">+IF(OFFSET('Water Data'!$D$29,0,10*ROW('Water Data'!D26))="","",OFFSET('Water Data'!$D$29,0,10*ROW('Water Data'!D26)))</f>
        <v/>
      </c>
      <c r="BV32" s="275" t="str">
        <f ca="true">+IF(OFFSET('Water Data'!$E$27,0,10*ROW('Water Data'!E26))="","",OFFSET('Water Data'!$E$27,0,10*ROW('Water Data'!E26)))</f>
        <v/>
      </c>
      <c r="BW32" s="275" t="str">
        <f ca="true">+IF(OFFSET('Water Data'!$E$28,0,10*ROW('Water Data'!E26))="","",OFFSET('Water Data'!$E$28,0,10*ROW('Water Data'!E26)))</f>
        <v/>
      </c>
      <c r="BX32" s="275" t="str">
        <f ca="true">+IF(OFFSET('Water Data'!$E$29,0,10*ROW('Water Data'!E26))="","",OFFSET('Water Data'!$E$29,0,10*ROW('Water Data'!E26)))</f>
        <v/>
      </c>
      <c r="BY32" s="275" t="str">
        <f ca="true">+IF(OFFSET('Water Data'!$F$27,0,10*ROW('Water Data'!F26))="","",OFFSET('Water Data'!$F$27,0,10*ROW('Water Data'!F26)))</f>
        <v/>
      </c>
      <c r="BZ32" s="275" t="str">
        <f ca="true">+IF(OFFSET('Water Data'!$F$28,0,10*ROW('Water Data'!F26))="","",OFFSET('Water Data'!$F$28,0,10*ROW('Water Data'!F26)))</f>
        <v/>
      </c>
      <c r="CA32" s="275" t="str">
        <f ca="true">+IF(OFFSET('Water Data'!$F$29,0,10*ROW('Water Data'!F26))="","",OFFSET('Water Data'!$F$29,0,10*ROW('Water Data'!F26)))</f>
        <v/>
      </c>
      <c r="CB32" s="275" t="str">
        <f ca="true">+IF(OFFSET('Water Data'!$G$27,0,10*ROW('Water Data'!G26))="","",OFFSET('Water Data'!$G$27,0,10*ROW('Water Data'!G26)))</f>
        <v/>
      </c>
      <c r="CC32" s="275" t="str">
        <f ca="true">+IF(OFFSET('Water Data'!$G$28,0,10*ROW('Water Data'!G26))="","",OFFSET('Water Data'!$G$28,0,10*ROW('Water Data'!G26)))</f>
        <v/>
      </c>
      <c r="CD32" s="275" t="str">
        <f ca="true">+IF(OFFSET('Water Data'!$G$29,0,10*ROW('Water Data'!G26))="","",OFFSET('Water Data'!$G$29,0,10*ROW('Water Data'!G26)))</f>
        <v/>
      </c>
      <c r="CE32" s="275" t="str">
        <f ca="true">+IF(OFFSET('Water Data'!$H$27,0,10*ROW('Water Data'!H26))="","",OFFSET('Water Data'!$H$27,0,10*ROW('Water Data'!H26)))</f>
        <v/>
      </c>
      <c r="CF32" s="275" t="str">
        <f ca="true">+IF(OFFSET('Water Data'!$H$28,0,10*ROW('Water Data'!H26))="","",OFFSET('Water Data'!$H$28,0,10*ROW('Water Data'!H26)))</f>
        <v/>
      </c>
      <c r="CG32" s="275" t="str">
        <f ca="true">+IF(OFFSET('Water Data'!$H$29,0,10*ROW('Water Data'!H26))="","",OFFSET('Water Data'!$H$29,0,10*ROW('Water Data'!H26)))</f>
        <v/>
      </c>
      <c r="CH32" s="275" t="str">
        <f ca="true">+IF(OFFSET('Water Data'!$I$27,0,10*ROW('Water Data'!I26))="","",OFFSET('Water Data'!$I$27,0,10*ROW('Water Data'!I26)))</f>
        <v/>
      </c>
      <c r="CI32" s="275" t="str">
        <f ca="true">+IF(OFFSET('Water Data'!$I$28,0,10*ROW('Water Data'!I26))="","",OFFSET('Water Data'!$I$28,0,10*ROW('Water Data'!I26)))</f>
        <v/>
      </c>
      <c r="CJ32" s="275" t="str">
        <f ca="true">+IF(OFFSET('Water Data'!$I$29,0,10*ROW('Water Data'!I26))="","",OFFSET('Water Data'!$I$29,0,10*ROW('Water Data'!I26)))</f>
        <v/>
      </c>
      <c r="CK32" s="275" t="str">
        <f ca="true">+IF(OFFSET('Sanitation Data'!$D$28,0,10*ROW('Sanitation Data'!D26))="","",OFFSET('Sanitation Data'!$D$28,0,10*ROW('Sanitation Data'!D26)))</f>
        <v/>
      </c>
      <c r="CL32" s="275" t="str">
        <f ca="true">+IF(OFFSET('Sanitation Data'!$D$29,0,10*ROW('Sanitation Data'!D26))="","",OFFSET('Sanitation Data'!$D$29,0,10*ROW('Sanitation Data'!D26)))</f>
        <v/>
      </c>
      <c r="CM32" s="275" t="str">
        <f ca="true">+IF(OFFSET('Sanitation Data'!$D$30,0,10*ROW('Sanitation Data'!D26))="","",OFFSET('Sanitation Data'!$D$30,0,10*ROW('Sanitation Data'!D26)))</f>
        <v/>
      </c>
      <c r="CN32" s="275" t="str">
        <f ca="true">+IF(OFFSET('Sanitation Data'!$D$31,0,10*ROW('Sanitation Data'!D26))="","",OFFSET('Sanitation Data'!$D$31,0,10*ROW('Sanitation Data'!D26)))</f>
        <v/>
      </c>
      <c r="CO32" s="275" t="str">
        <f ca="true">+IF(OFFSET('Sanitation Data'!$D$32,0,10*ROW('Sanitation Data'!D26))="","",OFFSET('Sanitation Data'!$D$32,0,10*ROW('Sanitation Data'!D26)))</f>
        <v/>
      </c>
      <c r="CP32" s="275" t="str">
        <f ca="true">+IF(OFFSET('Sanitation Data'!$E$28,0,10*ROW('Sanitation Data'!E26))="","",OFFSET('Sanitation Data'!$E$28,0,10*ROW('Sanitation Data'!E26)))</f>
        <v/>
      </c>
      <c r="CQ32" s="275" t="str">
        <f ca="true">+IF(OFFSET('Sanitation Data'!$E$29,0,10*ROW('Sanitation Data'!E26))="","",OFFSET('Sanitation Data'!$E$29,0,10*ROW('Sanitation Data'!E26)))</f>
        <v/>
      </c>
      <c r="CR32" s="275" t="str">
        <f ca="true">+IF(OFFSET('Sanitation Data'!$E$30,0,10*ROW('Sanitation Data'!E26))="","",OFFSET('Sanitation Data'!$E$30,0,10*ROW('Sanitation Data'!E26)))</f>
        <v/>
      </c>
      <c r="CS32" s="275" t="str">
        <f ca="true">+IF(OFFSET('Sanitation Data'!$E$31,0,10*ROW('Sanitation Data'!E26))="","",OFFSET('Sanitation Data'!$E$31,0,10*ROW('Sanitation Data'!E26)))</f>
        <v/>
      </c>
      <c r="CT32" s="275" t="str">
        <f ca="true">+IF(OFFSET('Sanitation Data'!$E$32,0,10*ROW('Sanitation Data'!E26))="","",OFFSET('Sanitation Data'!$E$32,0,10*ROW('Sanitation Data'!E26)))</f>
        <v/>
      </c>
      <c r="CU32" s="275" t="str">
        <f ca="true">+IF(OFFSET('Sanitation Data'!$F$28,0,10*ROW('Sanitation Data'!F26))="","",OFFSET('Sanitation Data'!$F$28,0,10*ROW('Sanitation Data'!F26)))</f>
        <v/>
      </c>
      <c r="CV32" s="275" t="str">
        <f ca="true">+IF(OFFSET('Sanitation Data'!$F$29,0,10*ROW('Sanitation Data'!F26))="","",OFFSET('Sanitation Data'!$F$29,0,10*ROW('Sanitation Data'!F26)))</f>
        <v/>
      </c>
      <c r="CW32" s="275" t="str">
        <f ca="true">+IF(OFFSET('Sanitation Data'!$F$30,0,10*ROW('Sanitation Data'!F26))="","",OFFSET('Sanitation Data'!$F$30,0,10*ROW('Sanitation Data'!F26)))</f>
        <v/>
      </c>
      <c r="CX32" s="275" t="str">
        <f ca="true">+IF(OFFSET('Sanitation Data'!$F$31,0,10*ROW('Sanitation Data'!F26))="","",OFFSET('Sanitation Data'!$F$31,0,10*ROW('Sanitation Data'!F26)))</f>
        <v/>
      </c>
      <c r="CY32" s="275" t="str">
        <f ca="true">+IF(OFFSET('Sanitation Data'!$F$32,0,10*ROW('Sanitation Data'!F26))="","",OFFSET('Sanitation Data'!$F$32,0,10*ROW('Sanitation Data'!F26)))</f>
        <v/>
      </c>
      <c r="CZ32" s="275" t="str">
        <f ca="true">+IF(OFFSET('Sanitation Data'!$G$28,0,10*ROW('Sanitation Data'!G26))="","",OFFSET('Sanitation Data'!$G$28,0,10*ROW('Sanitation Data'!G26)))</f>
        <v/>
      </c>
      <c r="DA32" s="275" t="str">
        <f ca="true">+IF(OFFSET('Sanitation Data'!$G$29,0,10*ROW('Sanitation Data'!G26))="","",OFFSET('Sanitation Data'!$G$29,0,10*ROW('Sanitation Data'!G26)))</f>
        <v/>
      </c>
      <c r="DB32" s="275" t="str">
        <f ca="true">+IF(OFFSET('Sanitation Data'!$G$30,0,10*ROW('Sanitation Data'!G26))="","",OFFSET('Sanitation Data'!$G$30,0,10*ROW('Sanitation Data'!G26)))</f>
        <v/>
      </c>
      <c r="DC32" s="275" t="str">
        <f ca="true">+IF(OFFSET('Sanitation Data'!$G$31,0,10*ROW('Sanitation Data'!G26))="","",OFFSET('Sanitation Data'!$G$31,0,10*ROW('Sanitation Data'!G26)))</f>
        <v/>
      </c>
      <c r="DD32" s="275" t="str">
        <f ca="true">+IF(OFFSET('Sanitation Data'!$G$32,0,10*ROW('Sanitation Data'!G26))="","",OFFSET('Sanitation Data'!$G$32,0,10*ROW('Sanitation Data'!G26)))</f>
        <v/>
      </c>
      <c r="DE32" s="275" t="str">
        <f ca="true">+IF(OFFSET('Sanitation Data'!$H$28,0,10*ROW('Sanitation Data'!H26))="","",OFFSET('Sanitation Data'!$H$28,0,10*ROW('Sanitation Data'!H26)))</f>
        <v/>
      </c>
      <c r="DF32" s="275" t="str">
        <f ca="true">+IF(OFFSET('Sanitation Data'!$H$29,0,10*ROW('Sanitation Data'!H26))="","",OFFSET('Sanitation Data'!$H$29,0,10*ROW('Sanitation Data'!H26)))</f>
        <v/>
      </c>
      <c r="DG32" s="275" t="str">
        <f ca="true">+IF(OFFSET('Sanitation Data'!$H$30,0,10*ROW('Sanitation Data'!H26))="","",OFFSET('Sanitation Data'!$H$30,0,10*ROW('Sanitation Data'!H26)))</f>
        <v/>
      </c>
      <c r="DH32" s="275" t="str">
        <f ca="true">+IF(OFFSET('Sanitation Data'!$H$31,0,10*ROW('Sanitation Data'!H26))="","",OFFSET('Sanitation Data'!$H$31,0,10*ROW('Sanitation Data'!H26)))</f>
        <v/>
      </c>
      <c r="DI32" s="275" t="str">
        <f ca="true">+IF(OFFSET('Sanitation Data'!$H$32,0,10*ROW('Sanitation Data'!H26))="","",OFFSET('Sanitation Data'!$H$32,0,10*ROW('Sanitation Data'!H26)))</f>
        <v/>
      </c>
      <c r="DJ32" s="275" t="str">
        <f ca="true">+IF(OFFSET('Sanitation Data'!$I$28,0,10*ROW('Sanitation Data'!I26))="","",OFFSET('Sanitation Data'!$I$28,0,10*ROW('Sanitation Data'!I26)))</f>
        <v/>
      </c>
      <c r="DK32" s="275" t="str">
        <f ca="true">+IF(OFFSET('Sanitation Data'!$I$29,0,10*ROW('Sanitation Data'!I26))="","",OFFSET('Sanitation Data'!$I$29,0,10*ROW('Sanitation Data'!I26)))</f>
        <v/>
      </c>
      <c r="DL32" s="275" t="str">
        <f ca="true">+IF(OFFSET('Sanitation Data'!$I$30,0,10*ROW('Sanitation Data'!I26))="","",OFFSET('Sanitation Data'!$I$30,0,10*ROW('Sanitation Data'!I26)))</f>
        <v/>
      </c>
      <c r="DM32" s="275" t="str">
        <f ca="true">+IF(OFFSET('Sanitation Data'!$I$31,0,10*ROW('Sanitation Data'!I26))="","",OFFSET('Sanitation Data'!$I$31,0,10*ROW('Sanitation Data'!I26)))</f>
        <v/>
      </c>
      <c r="DN32" s="275" t="str">
        <f ca="true">+IF(OFFSET('Sanitation Data'!$I$32,0,10*ROW('Sanitation Data'!I26))="","",OFFSET('Sanitation Data'!$I$32,0,10*ROW('Sanitation Data'!I26)))</f>
        <v/>
      </c>
      <c r="DO32" s="275" t="str">
        <f ca="true">+IF(OFFSET('Hygiene Data'!$D$11,0,10*ROW('Hygiene Data'!D26))="","",OFFSET('Hygiene Data'!$D$11,0,10*ROW('Hygiene Data'!D26)))</f>
        <v/>
      </c>
      <c r="DP32" s="275" t="str">
        <f ca="true">+IF(OFFSET('Hygiene Data'!$D$12,0,10*ROW('Hygiene Data'!D26))="","",OFFSET('Hygiene Data'!$D$12,0,10*ROW('Hygiene Data'!D26)))</f>
        <v/>
      </c>
      <c r="DQ32" s="275" t="str">
        <f ca="true">+IF(OFFSET('Hygiene Data'!$D$13,0,10*ROW('Hygiene Data'!D26))="","",OFFSET('Hygiene Data'!$D$13,0,10*ROW('Hygiene Data'!D26)))</f>
        <v/>
      </c>
      <c r="DR32" s="275" t="str">
        <f ca="true">+IF(OFFSET('Hygiene Data'!$E$11,0,10*ROW('Hygiene Data'!E26))="","",OFFSET('Hygiene Data'!$E$11,0,10*ROW('Hygiene Data'!E26)))</f>
        <v/>
      </c>
      <c r="DS32" s="275" t="str">
        <f ca="true">+IF(OFFSET('Hygiene Data'!$E$12,0,10*ROW('Hygiene Data'!E26))="","",OFFSET('Hygiene Data'!$E$12,0,10*ROW('Hygiene Data'!E26)))</f>
        <v/>
      </c>
      <c r="DT32" s="275" t="str">
        <f ca="true">+IF(OFFSET('Hygiene Data'!$E$13,0,10*ROW('Hygiene Data'!E26))="","",OFFSET('Hygiene Data'!$E$13,0,10*ROW('Hygiene Data'!E26)))</f>
        <v/>
      </c>
      <c r="DU32" s="275" t="str">
        <f ca="true">+IF(OFFSET('Hygiene Data'!$F$11,0,10*ROW('Hygiene Data'!F26))="","",OFFSET('Hygiene Data'!$F$11,0,10*ROW('Hygiene Data'!F26)))</f>
        <v/>
      </c>
      <c r="DV32" s="275" t="str">
        <f ca="true">+IF(OFFSET('Hygiene Data'!$F$12,0,10*ROW('Hygiene Data'!F26))="","",OFFSET('Hygiene Data'!$F$12,0,10*ROW('Hygiene Data'!F26)))</f>
        <v/>
      </c>
      <c r="DW32" s="275" t="str">
        <f ca="true">+IF(OFFSET('Hygiene Data'!$F$13,0,10*ROW('Hygiene Data'!F26))="","",OFFSET('Hygiene Data'!$F$13,0,10*ROW('Hygiene Data'!F26)))</f>
        <v/>
      </c>
      <c r="DX32" s="275" t="str">
        <f ca="true">+IF(OFFSET('Hygiene Data'!$G$11,0,10*ROW('Hygiene Data'!G26))="","",OFFSET('Hygiene Data'!$G$11,0,10*ROW('Hygiene Data'!G26)))</f>
        <v/>
      </c>
      <c r="DY32" s="275" t="str">
        <f ca="true">+IF(OFFSET('Hygiene Data'!$G$12,0,10*ROW('Hygiene Data'!G26))="","",OFFSET('Hygiene Data'!$G$12,0,10*ROW('Hygiene Data'!G26)))</f>
        <v/>
      </c>
      <c r="DZ32" s="275" t="str">
        <f ca="true">+IF(OFFSET('Hygiene Data'!$G$13,0,10*ROW('Hygiene Data'!G26))="","",OFFSET('Hygiene Data'!$G$13,0,10*ROW('Hygiene Data'!G26)))</f>
        <v/>
      </c>
      <c r="EA32" s="275" t="str">
        <f ca="true">+IF(OFFSET('Hygiene Data'!$H$11,0,10*ROW('Hygiene Data'!H26))="","",OFFSET('Hygiene Data'!$H$11,0,10*ROW('Hygiene Data'!H26)))</f>
        <v/>
      </c>
      <c r="EB32" s="275" t="str">
        <f ca="true">+IF(OFFSET('Hygiene Data'!$H$12,0,10*ROW('Hygiene Data'!H26))="","",OFFSET('Hygiene Data'!$H$12,0,10*ROW('Hygiene Data'!H26)))</f>
        <v/>
      </c>
      <c r="EC32" s="275" t="str">
        <f ca="true">+IF(OFFSET('Hygiene Data'!$H$13,0,10*ROW('Hygiene Data'!H26))="","",OFFSET('Hygiene Data'!$H$13,0,10*ROW('Hygiene Data'!H26)))</f>
        <v/>
      </c>
      <c r="ED32" s="275" t="str">
        <f ca="true">+IF(OFFSET('Hygiene Data'!$I$11,0,10*ROW('Hygiene Data'!I26))="","",OFFSET('Hygiene Data'!$I$11,0,10*ROW('Hygiene Data'!I26)))</f>
        <v/>
      </c>
      <c r="EE32" s="275" t="str">
        <f ca="true">+IF(OFFSET('Hygiene Data'!$I$12,0,10*ROW('Hygiene Data'!I26))="","",OFFSET('Hygiene Data'!$I$12,0,10*ROW('Hygiene Data'!I26)))</f>
        <v/>
      </c>
      <c r="EF32" s="27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5"/>
      <c r="BS33" s="275" t="str">
        <f ca="true">+IF(OFFSET('Water Data'!$D$27,0,10*ROW('Water Data'!D27))="","",OFFSET('Water Data'!$D$27,0,10*ROW('Water Data'!D27)))</f>
        <v/>
      </c>
      <c r="BT33" s="275" t="str">
        <f ca="true">+IF(OFFSET('Water Data'!$D$28,0,10*ROW('Water Data'!D27))="","",OFFSET('Water Data'!$D$28,0,10*ROW('Water Data'!D27)))</f>
        <v/>
      </c>
      <c r="BU33" s="275" t="str">
        <f ca="true">+IF(OFFSET('Water Data'!$D$29,0,10*ROW('Water Data'!D27))="","",OFFSET('Water Data'!$D$29,0,10*ROW('Water Data'!D27)))</f>
        <v/>
      </c>
      <c r="BV33" s="275" t="str">
        <f ca="true">+IF(OFFSET('Water Data'!$E$27,0,10*ROW('Water Data'!E27))="","",OFFSET('Water Data'!$E$27,0,10*ROW('Water Data'!E27)))</f>
        <v/>
      </c>
      <c r="BW33" s="275" t="str">
        <f ca="true">+IF(OFFSET('Water Data'!$E$28,0,10*ROW('Water Data'!E27))="","",OFFSET('Water Data'!$E$28,0,10*ROW('Water Data'!E27)))</f>
        <v/>
      </c>
      <c r="BX33" s="275" t="str">
        <f ca="true">+IF(OFFSET('Water Data'!$E$29,0,10*ROW('Water Data'!E27))="","",OFFSET('Water Data'!$E$29,0,10*ROW('Water Data'!E27)))</f>
        <v/>
      </c>
      <c r="BY33" s="275" t="str">
        <f ca="true">+IF(OFFSET('Water Data'!$F$27,0,10*ROW('Water Data'!F27))="","",OFFSET('Water Data'!$F$27,0,10*ROW('Water Data'!F27)))</f>
        <v/>
      </c>
      <c r="BZ33" s="275" t="str">
        <f ca="true">+IF(OFFSET('Water Data'!$F$28,0,10*ROW('Water Data'!F27))="","",OFFSET('Water Data'!$F$28,0,10*ROW('Water Data'!F27)))</f>
        <v/>
      </c>
      <c r="CA33" s="275" t="str">
        <f ca="true">+IF(OFFSET('Water Data'!$F$29,0,10*ROW('Water Data'!F27))="","",OFFSET('Water Data'!$F$29,0,10*ROW('Water Data'!F27)))</f>
        <v/>
      </c>
      <c r="CB33" s="275" t="str">
        <f ca="true">+IF(OFFSET('Water Data'!$G$27,0,10*ROW('Water Data'!G27))="","",OFFSET('Water Data'!$G$27,0,10*ROW('Water Data'!G27)))</f>
        <v/>
      </c>
      <c r="CC33" s="275" t="str">
        <f ca="true">+IF(OFFSET('Water Data'!$G$28,0,10*ROW('Water Data'!G27))="","",OFFSET('Water Data'!$G$28,0,10*ROW('Water Data'!G27)))</f>
        <v/>
      </c>
      <c r="CD33" s="275" t="str">
        <f ca="true">+IF(OFFSET('Water Data'!$G$29,0,10*ROW('Water Data'!G27))="","",OFFSET('Water Data'!$G$29,0,10*ROW('Water Data'!G27)))</f>
        <v/>
      </c>
      <c r="CE33" s="275" t="str">
        <f ca="true">+IF(OFFSET('Water Data'!$H$27,0,10*ROW('Water Data'!H27))="","",OFFSET('Water Data'!$H$27,0,10*ROW('Water Data'!H27)))</f>
        <v/>
      </c>
      <c r="CF33" s="275" t="str">
        <f ca="true">+IF(OFFSET('Water Data'!$H$28,0,10*ROW('Water Data'!H27))="","",OFFSET('Water Data'!$H$28,0,10*ROW('Water Data'!H27)))</f>
        <v/>
      </c>
      <c r="CG33" s="275" t="str">
        <f ca="true">+IF(OFFSET('Water Data'!$H$29,0,10*ROW('Water Data'!H27))="","",OFFSET('Water Data'!$H$29,0,10*ROW('Water Data'!H27)))</f>
        <v/>
      </c>
      <c r="CH33" s="275" t="str">
        <f ca="true">+IF(OFFSET('Water Data'!$I$27,0,10*ROW('Water Data'!I27))="","",OFFSET('Water Data'!$I$27,0,10*ROW('Water Data'!I27)))</f>
        <v/>
      </c>
      <c r="CI33" s="275" t="str">
        <f ca="true">+IF(OFFSET('Water Data'!$I$28,0,10*ROW('Water Data'!I27))="","",OFFSET('Water Data'!$I$28,0,10*ROW('Water Data'!I27)))</f>
        <v/>
      </c>
      <c r="CJ33" s="275" t="str">
        <f ca="true">+IF(OFFSET('Water Data'!$I$29,0,10*ROW('Water Data'!I27))="","",OFFSET('Water Data'!$I$29,0,10*ROW('Water Data'!I27)))</f>
        <v/>
      </c>
      <c r="CK33" s="275" t="str">
        <f ca="true">+IF(OFFSET('Sanitation Data'!$D$28,0,10*ROW('Sanitation Data'!D27))="","",OFFSET('Sanitation Data'!$D$28,0,10*ROW('Sanitation Data'!D27)))</f>
        <v/>
      </c>
      <c r="CL33" s="275" t="str">
        <f ca="true">+IF(OFFSET('Sanitation Data'!$D$29,0,10*ROW('Sanitation Data'!D27))="","",OFFSET('Sanitation Data'!$D$29,0,10*ROW('Sanitation Data'!D27)))</f>
        <v/>
      </c>
      <c r="CM33" s="275" t="str">
        <f ca="true">+IF(OFFSET('Sanitation Data'!$D$30,0,10*ROW('Sanitation Data'!D27))="","",OFFSET('Sanitation Data'!$D$30,0,10*ROW('Sanitation Data'!D27)))</f>
        <v/>
      </c>
      <c r="CN33" s="275" t="str">
        <f ca="true">+IF(OFFSET('Sanitation Data'!$D$31,0,10*ROW('Sanitation Data'!D27))="","",OFFSET('Sanitation Data'!$D$31,0,10*ROW('Sanitation Data'!D27)))</f>
        <v/>
      </c>
      <c r="CO33" s="275" t="str">
        <f ca="true">+IF(OFFSET('Sanitation Data'!$D$32,0,10*ROW('Sanitation Data'!D27))="","",OFFSET('Sanitation Data'!$D$32,0,10*ROW('Sanitation Data'!D27)))</f>
        <v/>
      </c>
      <c r="CP33" s="275" t="str">
        <f ca="true">+IF(OFFSET('Sanitation Data'!$E$28,0,10*ROW('Sanitation Data'!E27))="","",OFFSET('Sanitation Data'!$E$28,0,10*ROW('Sanitation Data'!E27)))</f>
        <v/>
      </c>
      <c r="CQ33" s="275" t="str">
        <f ca="true">+IF(OFFSET('Sanitation Data'!$E$29,0,10*ROW('Sanitation Data'!E27))="","",OFFSET('Sanitation Data'!$E$29,0,10*ROW('Sanitation Data'!E27)))</f>
        <v/>
      </c>
      <c r="CR33" s="275" t="str">
        <f ca="true">+IF(OFFSET('Sanitation Data'!$E$30,0,10*ROW('Sanitation Data'!E27))="","",OFFSET('Sanitation Data'!$E$30,0,10*ROW('Sanitation Data'!E27)))</f>
        <v/>
      </c>
      <c r="CS33" s="275" t="str">
        <f ca="true">+IF(OFFSET('Sanitation Data'!$E$31,0,10*ROW('Sanitation Data'!E27))="","",OFFSET('Sanitation Data'!$E$31,0,10*ROW('Sanitation Data'!E27)))</f>
        <v/>
      </c>
      <c r="CT33" s="275" t="str">
        <f ca="true">+IF(OFFSET('Sanitation Data'!$E$32,0,10*ROW('Sanitation Data'!E27))="","",OFFSET('Sanitation Data'!$E$32,0,10*ROW('Sanitation Data'!E27)))</f>
        <v/>
      </c>
      <c r="CU33" s="275" t="str">
        <f ca="true">+IF(OFFSET('Sanitation Data'!$F$28,0,10*ROW('Sanitation Data'!F27))="","",OFFSET('Sanitation Data'!$F$28,0,10*ROW('Sanitation Data'!F27)))</f>
        <v/>
      </c>
      <c r="CV33" s="275" t="str">
        <f ca="true">+IF(OFFSET('Sanitation Data'!$F$29,0,10*ROW('Sanitation Data'!F27))="","",OFFSET('Sanitation Data'!$F$29,0,10*ROW('Sanitation Data'!F27)))</f>
        <v/>
      </c>
      <c r="CW33" s="275" t="str">
        <f ca="true">+IF(OFFSET('Sanitation Data'!$F$30,0,10*ROW('Sanitation Data'!F27))="","",OFFSET('Sanitation Data'!$F$30,0,10*ROW('Sanitation Data'!F27)))</f>
        <v/>
      </c>
      <c r="CX33" s="275" t="str">
        <f ca="true">+IF(OFFSET('Sanitation Data'!$F$31,0,10*ROW('Sanitation Data'!F27))="","",OFFSET('Sanitation Data'!$F$31,0,10*ROW('Sanitation Data'!F27)))</f>
        <v/>
      </c>
      <c r="CY33" s="275" t="str">
        <f ca="true">+IF(OFFSET('Sanitation Data'!$F$32,0,10*ROW('Sanitation Data'!F27))="","",OFFSET('Sanitation Data'!$F$32,0,10*ROW('Sanitation Data'!F27)))</f>
        <v/>
      </c>
      <c r="CZ33" s="275" t="str">
        <f ca="true">+IF(OFFSET('Sanitation Data'!$G$28,0,10*ROW('Sanitation Data'!G27))="","",OFFSET('Sanitation Data'!$G$28,0,10*ROW('Sanitation Data'!G27)))</f>
        <v/>
      </c>
      <c r="DA33" s="275" t="str">
        <f ca="true">+IF(OFFSET('Sanitation Data'!$G$29,0,10*ROW('Sanitation Data'!G27))="","",OFFSET('Sanitation Data'!$G$29,0,10*ROW('Sanitation Data'!G27)))</f>
        <v/>
      </c>
      <c r="DB33" s="275" t="str">
        <f ca="true">+IF(OFFSET('Sanitation Data'!$G$30,0,10*ROW('Sanitation Data'!G27))="","",OFFSET('Sanitation Data'!$G$30,0,10*ROW('Sanitation Data'!G27)))</f>
        <v/>
      </c>
      <c r="DC33" s="275" t="str">
        <f ca="true">+IF(OFFSET('Sanitation Data'!$G$31,0,10*ROW('Sanitation Data'!G27))="","",OFFSET('Sanitation Data'!$G$31,0,10*ROW('Sanitation Data'!G27)))</f>
        <v/>
      </c>
      <c r="DD33" s="275" t="str">
        <f ca="true">+IF(OFFSET('Sanitation Data'!$G$32,0,10*ROW('Sanitation Data'!G27))="","",OFFSET('Sanitation Data'!$G$32,0,10*ROW('Sanitation Data'!G27)))</f>
        <v/>
      </c>
      <c r="DE33" s="275" t="str">
        <f ca="true">+IF(OFFSET('Sanitation Data'!$H$28,0,10*ROW('Sanitation Data'!H27))="","",OFFSET('Sanitation Data'!$H$28,0,10*ROW('Sanitation Data'!H27)))</f>
        <v/>
      </c>
      <c r="DF33" s="275" t="str">
        <f ca="true">+IF(OFFSET('Sanitation Data'!$H$29,0,10*ROW('Sanitation Data'!H27))="","",OFFSET('Sanitation Data'!$H$29,0,10*ROW('Sanitation Data'!H27)))</f>
        <v/>
      </c>
      <c r="DG33" s="275" t="str">
        <f ca="true">+IF(OFFSET('Sanitation Data'!$H$30,0,10*ROW('Sanitation Data'!H27))="","",OFFSET('Sanitation Data'!$H$30,0,10*ROW('Sanitation Data'!H27)))</f>
        <v/>
      </c>
      <c r="DH33" s="275" t="str">
        <f ca="true">+IF(OFFSET('Sanitation Data'!$H$31,0,10*ROW('Sanitation Data'!H27))="","",OFFSET('Sanitation Data'!$H$31,0,10*ROW('Sanitation Data'!H27)))</f>
        <v/>
      </c>
      <c r="DI33" s="275" t="str">
        <f ca="true">+IF(OFFSET('Sanitation Data'!$H$32,0,10*ROW('Sanitation Data'!H27))="","",OFFSET('Sanitation Data'!$H$32,0,10*ROW('Sanitation Data'!H27)))</f>
        <v/>
      </c>
      <c r="DJ33" s="275" t="str">
        <f ca="true">+IF(OFFSET('Sanitation Data'!$I$28,0,10*ROW('Sanitation Data'!I27))="","",OFFSET('Sanitation Data'!$I$28,0,10*ROW('Sanitation Data'!I27)))</f>
        <v/>
      </c>
      <c r="DK33" s="275" t="str">
        <f ca="true">+IF(OFFSET('Sanitation Data'!$I$29,0,10*ROW('Sanitation Data'!I27))="","",OFFSET('Sanitation Data'!$I$29,0,10*ROW('Sanitation Data'!I27)))</f>
        <v/>
      </c>
      <c r="DL33" s="275" t="str">
        <f ca="true">+IF(OFFSET('Sanitation Data'!$I$30,0,10*ROW('Sanitation Data'!I27))="","",OFFSET('Sanitation Data'!$I$30,0,10*ROW('Sanitation Data'!I27)))</f>
        <v/>
      </c>
      <c r="DM33" s="275" t="str">
        <f ca="true">+IF(OFFSET('Sanitation Data'!$I$31,0,10*ROW('Sanitation Data'!I27))="","",OFFSET('Sanitation Data'!$I$31,0,10*ROW('Sanitation Data'!I27)))</f>
        <v/>
      </c>
      <c r="DN33" s="275" t="str">
        <f ca="true">+IF(OFFSET('Sanitation Data'!$I$32,0,10*ROW('Sanitation Data'!I27))="","",OFFSET('Sanitation Data'!$I$32,0,10*ROW('Sanitation Data'!I27)))</f>
        <v/>
      </c>
      <c r="DO33" s="275" t="str">
        <f ca="true">+IF(OFFSET('Hygiene Data'!$D$11,0,10*ROW('Hygiene Data'!D27))="","",OFFSET('Hygiene Data'!$D$11,0,10*ROW('Hygiene Data'!D27)))</f>
        <v/>
      </c>
      <c r="DP33" s="275" t="str">
        <f ca="true">+IF(OFFSET('Hygiene Data'!$D$12,0,10*ROW('Hygiene Data'!D27))="","",OFFSET('Hygiene Data'!$D$12,0,10*ROW('Hygiene Data'!D27)))</f>
        <v/>
      </c>
      <c r="DQ33" s="275" t="str">
        <f ca="true">+IF(OFFSET('Hygiene Data'!$D$13,0,10*ROW('Hygiene Data'!D27))="","",OFFSET('Hygiene Data'!$D$13,0,10*ROW('Hygiene Data'!D27)))</f>
        <v/>
      </c>
      <c r="DR33" s="275" t="str">
        <f ca="true">+IF(OFFSET('Hygiene Data'!$E$11,0,10*ROW('Hygiene Data'!E27))="","",OFFSET('Hygiene Data'!$E$11,0,10*ROW('Hygiene Data'!E27)))</f>
        <v/>
      </c>
      <c r="DS33" s="275" t="str">
        <f ca="true">+IF(OFFSET('Hygiene Data'!$E$12,0,10*ROW('Hygiene Data'!E27))="","",OFFSET('Hygiene Data'!$E$12,0,10*ROW('Hygiene Data'!E27)))</f>
        <v/>
      </c>
      <c r="DT33" s="275" t="str">
        <f ca="true">+IF(OFFSET('Hygiene Data'!$E$13,0,10*ROW('Hygiene Data'!E27))="","",OFFSET('Hygiene Data'!$E$13,0,10*ROW('Hygiene Data'!E27)))</f>
        <v/>
      </c>
      <c r="DU33" s="275" t="str">
        <f ca="true">+IF(OFFSET('Hygiene Data'!$F$11,0,10*ROW('Hygiene Data'!F27))="","",OFFSET('Hygiene Data'!$F$11,0,10*ROW('Hygiene Data'!F27)))</f>
        <v/>
      </c>
      <c r="DV33" s="275" t="str">
        <f ca="true">+IF(OFFSET('Hygiene Data'!$F$12,0,10*ROW('Hygiene Data'!F27))="","",OFFSET('Hygiene Data'!$F$12,0,10*ROW('Hygiene Data'!F27)))</f>
        <v/>
      </c>
      <c r="DW33" s="275" t="str">
        <f ca="true">+IF(OFFSET('Hygiene Data'!$F$13,0,10*ROW('Hygiene Data'!F27))="","",OFFSET('Hygiene Data'!$F$13,0,10*ROW('Hygiene Data'!F27)))</f>
        <v/>
      </c>
      <c r="DX33" s="275" t="str">
        <f ca="true">+IF(OFFSET('Hygiene Data'!$G$11,0,10*ROW('Hygiene Data'!G27))="","",OFFSET('Hygiene Data'!$G$11,0,10*ROW('Hygiene Data'!G27)))</f>
        <v/>
      </c>
      <c r="DY33" s="275" t="str">
        <f ca="true">+IF(OFFSET('Hygiene Data'!$G$12,0,10*ROW('Hygiene Data'!G27))="","",OFFSET('Hygiene Data'!$G$12,0,10*ROW('Hygiene Data'!G27)))</f>
        <v/>
      </c>
      <c r="DZ33" s="275" t="str">
        <f ca="true">+IF(OFFSET('Hygiene Data'!$G$13,0,10*ROW('Hygiene Data'!G27))="","",OFFSET('Hygiene Data'!$G$13,0,10*ROW('Hygiene Data'!G27)))</f>
        <v/>
      </c>
      <c r="EA33" s="275" t="str">
        <f ca="true">+IF(OFFSET('Hygiene Data'!$H$11,0,10*ROW('Hygiene Data'!H27))="","",OFFSET('Hygiene Data'!$H$11,0,10*ROW('Hygiene Data'!H27)))</f>
        <v/>
      </c>
      <c r="EB33" s="275" t="str">
        <f ca="true">+IF(OFFSET('Hygiene Data'!$H$12,0,10*ROW('Hygiene Data'!H27))="","",OFFSET('Hygiene Data'!$H$12,0,10*ROW('Hygiene Data'!H27)))</f>
        <v/>
      </c>
      <c r="EC33" s="275" t="str">
        <f ca="true">+IF(OFFSET('Hygiene Data'!$H$13,0,10*ROW('Hygiene Data'!H27))="","",OFFSET('Hygiene Data'!$H$13,0,10*ROW('Hygiene Data'!H27)))</f>
        <v/>
      </c>
      <c r="ED33" s="275" t="str">
        <f ca="true">+IF(OFFSET('Hygiene Data'!$I$11,0,10*ROW('Hygiene Data'!I27))="","",OFFSET('Hygiene Data'!$I$11,0,10*ROW('Hygiene Data'!I27)))</f>
        <v/>
      </c>
      <c r="EE33" s="275" t="str">
        <f ca="true">+IF(OFFSET('Hygiene Data'!$I$12,0,10*ROW('Hygiene Data'!I27))="","",OFFSET('Hygiene Data'!$I$12,0,10*ROW('Hygiene Data'!I27)))</f>
        <v/>
      </c>
      <c r="EF33" s="27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5"/>
      <c r="BS34" s="275" t="str">
        <f ca="true">+IF(OFFSET('Water Data'!$D$27,0,10*ROW('Water Data'!D28))="","",OFFSET('Water Data'!$D$27,0,10*ROW('Water Data'!D28)))</f>
        <v/>
      </c>
      <c r="BT34" s="275" t="str">
        <f ca="true">+IF(OFFSET('Water Data'!$D$28,0,10*ROW('Water Data'!D28))="","",OFFSET('Water Data'!$D$28,0,10*ROW('Water Data'!D28)))</f>
        <v/>
      </c>
      <c r="BU34" s="275" t="str">
        <f ca="true">+IF(OFFSET('Water Data'!$D$29,0,10*ROW('Water Data'!D28))="","",OFFSET('Water Data'!$D$29,0,10*ROW('Water Data'!D28)))</f>
        <v/>
      </c>
      <c r="BV34" s="275" t="str">
        <f ca="true">+IF(OFFSET('Water Data'!$E$27,0,10*ROW('Water Data'!E28))="","",OFFSET('Water Data'!$E$27,0,10*ROW('Water Data'!E28)))</f>
        <v/>
      </c>
      <c r="BW34" s="275" t="str">
        <f ca="true">+IF(OFFSET('Water Data'!$E$28,0,10*ROW('Water Data'!E28))="","",OFFSET('Water Data'!$E$28,0,10*ROW('Water Data'!E28)))</f>
        <v/>
      </c>
      <c r="BX34" s="275" t="str">
        <f ca="true">+IF(OFFSET('Water Data'!$E$29,0,10*ROW('Water Data'!E28))="","",OFFSET('Water Data'!$E$29,0,10*ROW('Water Data'!E28)))</f>
        <v/>
      </c>
      <c r="BY34" s="275" t="str">
        <f ca="true">+IF(OFFSET('Water Data'!$F$27,0,10*ROW('Water Data'!F28))="","",OFFSET('Water Data'!$F$27,0,10*ROW('Water Data'!F28)))</f>
        <v/>
      </c>
      <c r="BZ34" s="275" t="str">
        <f ca="true">+IF(OFFSET('Water Data'!$F$28,0,10*ROW('Water Data'!F28))="","",OFFSET('Water Data'!$F$28,0,10*ROW('Water Data'!F28)))</f>
        <v/>
      </c>
      <c r="CA34" s="275" t="str">
        <f ca="true">+IF(OFFSET('Water Data'!$F$29,0,10*ROW('Water Data'!F28))="","",OFFSET('Water Data'!$F$29,0,10*ROW('Water Data'!F28)))</f>
        <v/>
      </c>
      <c r="CB34" s="275" t="str">
        <f ca="true">+IF(OFFSET('Water Data'!$G$27,0,10*ROW('Water Data'!G28))="","",OFFSET('Water Data'!$G$27,0,10*ROW('Water Data'!G28)))</f>
        <v/>
      </c>
      <c r="CC34" s="275" t="str">
        <f ca="true">+IF(OFFSET('Water Data'!$G$28,0,10*ROW('Water Data'!G28))="","",OFFSET('Water Data'!$G$28,0,10*ROW('Water Data'!G28)))</f>
        <v/>
      </c>
      <c r="CD34" s="275" t="str">
        <f ca="true">+IF(OFFSET('Water Data'!$G$29,0,10*ROW('Water Data'!G28))="","",OFFSET('Water Data'!$G$29,0,10*ROW('Water Data'!G28)))</f>
        <v/>
      </c>
      <c r="CE34" s="275" t="str">
        <f ca="true">+IF(OFFSET('Water Data'!$H$27,0,10*ROW('Water Data'!H28))="","",OFFSET('Water Data'!$H$27,0,10*ROW('Water Data'!H28)))</f>
        <v/>
      </c>
      <c r="CF34" s="275" t="str">
        <f ca="true">+IF(OFFSET('Water Data'!$H$28,0,10*ROW('Water Data'!H28))="","",OFFSET('Water Data'!$H$28,0,10*ROW('Water Data'!H28)))</f>
        <v/>
      </c>
      <c r="CG34" s="275" t="str">
        <f ca="true">+IF(OFFSET('Water Data'!$H$29,0,10*ROW('Water Data'!H28))="","",OFFSET('Water Data'!$H$29,0,10*ROW('Water Data'!H28)))</f>
        <v/>
      </c>
      <c r="CH34" s="275" t="str">
        <f ca="true">+IF(OFFSET('Water Data'!$I$27,0,10*ROW('Water Data'!I28))="","",OFFSET('Water Data'!$I$27,0,10*ROW('Water Data'!I28)))</f>
        <v/>
      </c>
      <c r="CI34" s="275" t="str">
        <f ca="true">+IF(OFFSET('Water Data'!$I$28,0,10*ROW('Water Data'!I28))="","",OFFSET('Water Data'!$I$28,0,10*ROW('Water Data'!I28)))</f>
        <v/>
      </c>
      <c r="CJ34" s="275" t="str">
        <f ca="true">+IF(OFFSET('Water Data'!$I$29,0,10*ROW('Water Data'!I28))="","",OFFSET('Water Data'!$I$29,0,10*ROW('Water Data'!I28)))</f>
        <v/>
      </c>
      <c r="CK34" s="275" t="str">
        <f ca="true">+IF(OFFSET('Sanitation Data'!$D$28,0,10*ROW('Sanitation Data'!D28))="","",OFFSET('Sanitation Data'!$D$28,0,10*ROW('Sanitation Data'!D28)))</f>
        <v/>
      </c>
      <c r="CL34" s="275" t="str">
        <f ca="true">+IF(OFFSET('Sanitation Data'!$D$29,0,10*ROW('Sanitation Data'!D28))="","",OFFSET('Sanitation Data'!$D$29,0,10*ROW('Sanitation Data'!D28)))</f>
        <v/>
      </c>
      <c r="CM34" s="275" t="str">
        <f ca="true">+IF(OFFSET('Sanitation Data'!$D$30,0,10*ROW('Sanitation Data'!D28))="","",OFFSET('Sanitation Data'!$D$30,0,10*ROW('Sanitation Data'!D28)))</f>
        <v/>
      </c>
      <c r="CN34" s="275" t="str">
        <f ca="true">+IF(OFFSET('Sanitation Data'!$D$31,0,10*ROW('Sanitation Data'!D28))="","",OFFSET('Sanitation Data'!$D$31,0,10*ROW('Sanitation Data'!D28)))</f>
        <v/>
      </c>
      <c r="CO34" s="275" t="str">
        <f ca="true">+IF(OFFSET('Sanitation Data'!$D$32,0,10*ROW('Sanitation Data'!D28))="","",OFFSET('Sanitation Data'!$D$32,0,10*ROW('Sanitation Data'!D28)))</f>
        <v/>
      </c>
      <c r="CP34" s="275" t="str">
        <f ca="true">+IF(OFFSET('Sanitation Data'!$E$28,0,10*ROW('Sanitation Data'!E28))="","",OFFSET('Sanitation Data'!$E$28,0,10*ROW('Sanitation Data'!E28)))</f>
        <v/>
      </c>
      <c r="CQ34" s="275" t="str">
        <f ca="true">+IF(OFFSET('Sanitation Data'!$E$29,0,10*ROW('Sanitation Data'!E28))="","",OFFSET('Sanitation Data'!$E$29,0,10*ROW('Sanitation Data'!E28)))</f>
        <v/>
      </c>
      <c r="CR34" s="275" t="str">
        <f ca="true">+IF(OFFSET('Sanitation Data'!$E$30,0,10*ROW('Sanitation Data'!E28))="","",OFFSET('Sanitation Data'!$E$30,0,10*ROW('Sanitation Data'!E28)))</f>
        <v/>
      </c>
      <c r="CS34" s="275" t="str">
        <f ca="true">+IF(OFFSET('Sanitation Data'!$E$31,0,10*ROW('Sanitation Data'!E28))="","",OFFSET('Sanitation Data'!$E$31,0,10*ROW('Sanitation Data'!E28)))</f>
        <v/>
      </c>
      <c r="CT34" s="275" t="str">
        <f ca="true">+IF(OFFSET('Sanitation Data'!$E$32,0,10*ROW('Sanitation Data'!E28))="","",OFFSET('Sanitation Data'!$E$32,0,10*ROW('Sanitation Data'!E28)))</f>
        <v/>
      </c>
      <c r="CU34" s="275" t="str">
        <f ca="true">+IF(OFFSET('Sanitation Data'!$F$28,0,10*ROW('Sanitation Data'!F28))="","",OFFSET('Sanitation Data'!$F$28,0,10*ROW('Sanitation Data'!F28)))</f>
        <v/>
      </c>
      <c r="CV34" s="275" t="str">
        <f ca="true">+IF(OFFSET('Sanitation Data'!$F$29,0,10*ROW('Sanitation Data'!F28))="","",OFFSET('Sanitation Data'!$F$29,0,10*ROW('Sanitation Data'!F28)))</f>
        <v/>
      </c>
      <c r="CW34" s="275" t="str">
        <f ca="true">+IF(OFFSET('Sanitation Data'!$F$30,0,10*ROW('Sanitation Data'!F28))="","",OFFSET('Sanitation Data'!$F$30,0,10*ROW('Sanitation Data'!F28)))</f>
        <v/>
      </c>
      <c r="CX34" s="275" t="str">
        <f ca="true">+IF(OFFSET('Sanitation Data'!$F$31,0,10*ROW('Sanitation Data'!F28))="","",OFFSET('Sanitation Data'!$F$31,0,10*ROW('Sanitation Data'!F28)))</f>
        <v/>
      </c>
      <c r="CY34" s="275" t="str">
        <f ca="true">+IF(OFFSET('Sanitation Data'!$F$32,0,10*ROW('Sanitation Data'!F28))="","",OFFSET('Sanitation Data'!$F$32,0,10*ROW('Sanitation Data'!F28)))</f>
        <v/>
      </c>
      <c r="CZ34" s="275" t="str">
        <f ca="true">+IF(OFFSET('Sanitation Data'!$G$28,0,10*ROW('Sanitation Data'!G28))="","",OFFSET('Sanitation Data'!$G$28,0,10*ROW('Sanitation Data'!G28)))</f>
        <v/>
      </c>
      <c r="DA34" s="275" t="str">
        <f ca="true">+IF(OFFSET('Sanitation Data'!$G$29,0,10*ROW('Sanitation Data'!G28))="","",OFFSET('Sanitation Data'!$G$29,0,10*ROW('Sanitation Data'!G28)))</f>
        <v/>
      </c>
      <c r="DB34" s="275" t="str">
        <f ca="true">+IF(OFFSET('Sanitation Data'!$G$30,0,10*ROW('Sanitation Data'!G28))="","",OFFSET('Sanitation Data'!$G$30,0,10*ROW('Sanitation Data'!G28)))</f>
        <v/>
      </c>
      <c r="DC34" s="275" t="str">
        <f ca="true">+IF(OFFSET('Sanitation Data'!$G$31,0,10*ROW('Sanitation Data'!G28))="","",OFFSET('Sanitation Data'!$G$31,0,10*ROW('Sanitation Data'!G28)))</f>
        <v/>
      </c>
      <c r="DD34" s="275" t="str">
        <f ca="true">+IF(OFFSET('Sanitation Data'!$G$32,0,10*ROW('Sanitation Data'!G28))="","",OFFSET('Sanitation Data'!$G$32,0,10*ROW('Sanitation Data'!G28)))</f>
        <v/>
      </c>
      <c r="DE34" s="275" t="str">
        <f ca="true">+IF(OFFSET('Sanitation Data'!$H$28,0,10*ROW('Sanitation Data'!H28))="","",OFFSET('Sanitation Data'!$H$28,0,10*ROW('Sanitation Data'!H28)))</f>
        <v/>
      </c>
      <c r="DF34" s="275" t="str">
        <f ca="true">+IF(OFFSET('Sanitation Data'!$H$29,0,10*ROW('Sanitation Data'!H28))="","",OFFSET('Sanitation Data'!$H$29,0,10*ROW('Sanitation Data'!H28)))</f>
        <v/>
      </c>
      <c r="DG34" s="275" t="str">
        <f ca="true">+IF(OFFSET('Sanitation Data'!$H$30,0,10*ROW('Sanitation Data'!H28))="","",OFFSET('Sanitation Data'!$H$30,0,10*ROW('Sanitation Data'!H28)))</f>
        <v/>
      </c>
      <c r="DH34" s="275" t="str">
        <f ca="true">+IF(OFFSET('Sanitation Data'!$H$31,0,10*ROW('Sanitation Data'!H28))="","",OFFSET('Sanitation Data'!$H$31,0,10*ROW('Sanitation Data'!H28)))</f>
        <v/>
      </c>
      <c r="DI34" s="275" t="str">
        <f ca="true">+IF(OFFSET('Sanitation Data'!$H$32,0,10*ROW('Sanitation Data'!H28))="","",OFFSET('Sanitation Data'!$H$32,0,10*ROW('Sanitation Data'!H28)))</f>
        <v/>
      </c>
      <c r="DJ34" s="275" t="str">
        <f ca="true">+IF(OFFSET('Sanitation Data'!$I$28,0,10*ROW('Sanitation Data'!I28))="","",OFFSET('Sanitation Data'!$I$28,0,10*ROW('Sanitation Data'!I28)))</f>
        <v/>
      </c>
      <c r="DK34" s="275" t="str">
        <f ca="true">+IF(OFFSET('Sanitation Data'!$I$29,0,10*ROW('Sanitation Data'!I28))="","",OFFSET('Sanitation Data'!$I$29,0,10*ROW('Sanitation Data'!I28)))</f>
        <v/>
      </c>
      <c r="DL34" s="275" t="str">
        <f ca="true">+IF(OFFSET('Sanitation Data'!$I$30,0,10*ROW('Sanitation Data'!I28))="","",OFFSET('Sanitation Data'!$I$30,0,10*ROW('Sanitation Data'!I28)))</f>
        <v/>
      </c>
      <c r="DM34" s="275" t="str">
        <f ca="true">+IF(OFFSET('Sanitation Data'!$I$31,0,10*ROW('Sanitation Data'!I28))="","",OFFSET('Sanitation Data'!$I$31,0,10*ROW('Sanitation Data'!I28)))</f>
        <v/>
      </c>
      <c r="DN34" s="275" t="str">
        <f ca="true">+IF(OFFSET('Sanitation Data'!$I$32,0,10*ROW('Sanitation Data'!I28))="","",OFFSET('Sanitation Data'!$I$32,0,10*ROW('Sanitation Data'!I28)))</f>
        <v/>
      </c>
      <c r="DO34" s="275" t="str">
        <f ca="true">+IF(OFFSET('Hygiene Data'!$D$11,0,10*ROW('Hygiene Data'!D28))="","",OFFSET('Hygiene Data'!$D$11,0,10*ROW('Hygiene Data'!D28)))</f>
        <v/>
      </c>
      <c r="DP34" s="275" t="str">
        <f ca="true">+IF(OFFSET('Hygiene Data'!$D$12,0,10*ROW('Hygiene Data'!D28))="","",OFFSET('Hygiene Data'!$D$12,0,10*ROW('Hygiene Data'!D28)))</f>
        <v/>
      </c>
      <c r="DQ34" s="275" t="str">
        <f ca="true">+IF(OFFSET('Hygiene Data'!$D$13,0,10*ROW('Hygiene Data'!D28))="","",OFFSET('Hygiene Data'!$D$13,0,10*ROW('Hygiene Data'!D28)))</f>
        <v/>
      </c>
      <c r="DR34" s="275" t="str">
        <f ca="true">+IF(OFFSET('Hygiene Data'!$E$11,0,10*ROW('Hygiene Data'!E28))="","",OFFSET('Hygiene Data'!$E$11,0,10*ROW('Hygiene Data'!E28)))</f>
        <v/>
      </c>
      <c r="DS34" s="275" t="str">
        <f ca="true">+IF(OFFSET('Hygiene Data'!$E$12,0,10*ROW('Hygiene Data'!E28))="","",OFFSET('Hygiene Data'!$E$12,0,10*ROW('Hygiene Data'!E28)))</f>
        <v/>
      </c>
      <c r="DT34" s="275" t="str">
        <f ca="true">+IF(OFFSET('Hygiene Data'!$E$13,0,10*ROW('Hygiene Data'!E28))="","",OFFSET('Hygiene Data'!$E$13,0,10*ROW('Hygiene Data'!E28)))</f>
        <v/>
      </c>
      <c r="DU34" s="275" t="str">
        <f ca="true">+IF(OFFSET('Hygiene Data'!$F$11,0,10*ROW('Hygiene Data'!F28))="","",OFFSET('Hygiene Data'!$F$11,0,10*ROW('Hygiene Data'!F28)))</f>
        <v/>
      </c>
      <c r="DV34" s="275" t="str">
        <f ca="true">+IF(OFFSET('Hygiene Data'!$F$12,0,10*ROW('Hygiene Data'!F28))="","",OFFSET('Hygiene Data'!$F$12,0,10*ROW('Hygiene Data'!F28)))</f>
        <v/>
      </c>
      <c r="DW34" s="275" t="str">
        <f ca="true">+IF(OFFSET('Hygiene Data'!$F$13,0,10*ROW('Hygiene Data'!F28))="","",OFFSET('Hygiene Data'!$F$13,0,10*ROW('Hygiene Data'!F28)))</f>
        <v/>
      </c>
      <c r="DX34" s="275" t="str">
        <f ca="true">+IF(OFFSET('Hygiene Data'!$G$11,0,10*ROW('Hygiene Data'!G28))="","",OFFSET('Hygiene Data'!$G$11,0,10*ROW('Hygiene Data'!G28)))</f>
        <v/>
      </c>
      <c r="DY34" s="275" t="str">
        <f ca="true">+IF(OFFSET('Hygiene Data'!$G$12,0,10*ROW('Hygiene Data'!G28))="","",OFFSET('Hygiene Data'!$G$12,0,10*ROW('Hygiene Data'!G28)))</f>
        <v/>
      </c>
      <c r="DZ34" s="275" t="str">
        <f ca="true">+IF(OFFSET('Hygiene Data'!$G$13,0,10*ROW('Hygiene Data'!G28))="","",OFFSET('Hygiene Data'!$G$13,0,10*ROW('Hygiene Data'!G28)))</f>
        <v/>
      </c>
      <c r="EA34" s="275" t="str">
        <f ca="true">+IF(OFFSET('Hygiene Data'!$H$11,0,10*ROW('Hygiene Data'!H28))="","",OFFSET('Hygiene Data'!$H$11,0,10*ROW('Hygiene Data'!H28)))</f>
        <v/>
      </c>
      <c r="EB34" s="275" t="str">
        <f ca="true">+IF(OFFSET('Hygiene Data'!$H$12,0,10*ROW('Hygiene Data'!H28))="","",OFFSET('Hygiene Data'!$H$12,0,10*ROW('Hygiene Data'!H28)))</f>
        <v/>
      </c>
      <c r="EC34" s="275" t="str">
        <f ca="true">+IF(OFFSET('Hygiene Data'!$H$13,0,10*ROW('Hygiene Data'!H28))="","",OFFSET('Hygiene Data'!$H$13,0,10*ROW('Hygiene Data'!H28)))</f>
        <v/>
      </c>
      <c r="ED34" s="275" t="str">
        <f ca="true">+IF(OFFSET('Hygiene Data'!$I$11,0,10*ROW('Hygiene Data'!I28))="","",OFFSET('Hygiene Data'!$I$11,0,10*ROW('Hygiene Data'!I28)))</f>
        <v/>
      </c>
      <c r="EE34" s="275" t="str">
        <f ca="true">+IF(OFFSET('Hygiene Data'!$I$12,0,10*ROW('Hygiene Data'!I28))="","",OFFSET('Hygiene Data'!$I$12,0,10*ROW('Hygiene Data'!I28)))</f>
        <v/>
      </c>
      <c r="EF34" s="27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5"/>
      <c r="BS35" s="275" t="str">
        <f ca="true">+IF(OFFSET('Water Data'!$D$27,0,10*ROW('Water Data'!D29))="","",OFFSET('Water Data'!$D$27,0,10*ROW('Water Data'!D29)))</f>
        <v/>
      </c>
      <c r="BT35" s="275" t="str">
        <f ca="true">+IF(OFFSET('Water Data'!$D$28,0,10*ROW('Water Data'!D29))="","",OFFSET('Water Data'!$D$28,0,10*ROW('Water Data'!D29)))</f>
        <v/>
      </c>
      <c r="BU35" s="275" t="str">
        <f ca="true">+IF(OFFSET('Water Data'!$D$29,0,10*ROW('Water Data'!D29))="","",OFFSET('Water Data'!$D$29,0,10*ROW('Water Data'!D29)))</f>
        <v/>
      </c>
      <c r="BV35" s="275" t="str">
        <f ca="true">+IF(OFFSET('Water Data'!$E$27,0,10*ROW('Water Data'!E29))="","",OFFSET('Water Data'!$E$27,0,10*ROW('Water Data'!E29)))</f>
        <v/>
      </c>
      <c r="BW35" s="275" t="str">
        <f ca="true">+IF(OFFSET('Water Data'!$E$28,0,10*ROW('Water Data'!E29))="","",OFFSET('Water Data'!$E$28,0,10*ROW('Water Data'!E29)))</f>
        <v/>
      </c>
      <c r="BX35" s="275" t="str">
        <f ca="true">+IF(OFFSET('Water Data'!$E$29,0,10*ROW('Water Data'!E29))="","",OFFSET('Water Data'!$E$29,0,10*ROW('Water Data'!E29)))</f>
        <v/>
      </c>
      <c r="BY35" s="275" t="str">
        <f ca="true">+IF(OFFSET('Water Data'!$F$27,0,10*ROW('Water Data'!F29))="","",OFFSET('Water Data'!$F$27,0,10*ROW('Water Data'!F29)))</f>
        <v/>
      </c>
      <c r="BZ35" s="275" t="str">
        <f ca="true">+IF(OFFSET('Water Data'!$F$28,0,10*ROW('Water Data'!F29))="","",OFFSET('Water Data'!$F$28,0,10*ROW('Water Data'!F29)))</f>
        <v/>
      </c>
      <c r="CA35" s="275" t="str">
        <f ca="true">+IF(OFFSET('Water Data'!$F$29,0,10*ROW('Water Data'!F29))="","",OFFSET('Water Data'!$F$29,0,10*ROW('Water Data'!F29)))</f>
        <v/>
      </c>
      <c r="CB35" s="275" t="str">
        <f ca="true">+IF(OFFSET('Water Data'!$G$27,0,10*ROW('Water Data'!G29))="","",OFFSET('Water Data'!$G$27,0,10*ROW('Water Data'!G29)))</f>
        <v/>
      </c>
      <c r="CC35" s="275" t="str">
        <f ca="true">+IF(OFFSET('Water Data'!$G$28,0,10*ROW('Water Data'!G29))="","",OFFSET('Water Data'!$G$28,0,10*ROW('Water Data'!G29)))</f>
        <v/>
      </c>
      <c r="CD35" s="275" t="str">
        <f ca="true">+IF(OFFSET('Water Data'!$G$29,0,10*ROW('Water Data'!G29))="","",OFFSET('Water Data'!$G$29,0,10*ROW('Water Data'!G29)))</f>
        <v/>
      </c>
      <c r="CE35" s="275" t="str">
        <f ca="true">+IF(OFFSET('Water Data'!$H$27,0,10*ROW('Water Data'!H29))="","",OFFSET('Water Data'!$H$27,0,10*ROW('Water Data'!H29)))</f>
        <v/>
      </c>
      <c r="CF35" s="275" t="str">
        <f ca="true">+IF(OFFSET('Water Data'!$H$28,0,10*ROW('Water Data'!H29))="","",OFFSET('Water Data'!$H$28,0,10*ROW('Water Data'!H29)))</f>
        <v/>
      </c>
      <c r="CG35" s="275" t="str">
        <f ca="true">+IF(OFFSET('Water Data'!$H$29,0,10*ROW('Water Data'!H29))="","",OFFSET('Water Data'!$H$29,0,10*ROW('Water Data'!H29)))</f>
        <v/>
      </c>
      <c r="CH35" s="275" t="str">
        <f ca="true">+IF(OFFSET('Water Data'!$I$27,0,10*ROW('Water Data'!I29))="","",OFFSET('Water Data'!$I$27,0,10*ROW('Water Data'!I29)))</f>
        <v/>
      </c>
      <c r="CI35" s="275" t="str">
        <f ca="true">+IF(OFFSET('Water Data'!$I$28,0,10*ROW('Water Data'!I29))="","",OFFSET('Water Data'!$I$28,0,10*ROW('Water Data'!I29)))</f>
        <v/>
      </c>
      <c r="CJ35" s="275" t="str">
        <f ca="true">+IF(OFFSET('Water Data'!$I$29,0,10*ROW('Water Data'!I29))="","",OFFSET('Water Data'!$I$29,0,10*ROW('Water Data'!I29)))</f>
        <v/>
      </c>
      <c r="CK35" s="275" t="str">
        <f ca="true">+IF(OFFSET('Sanitation Data'!$D$28,0,10*ROW('Sanitation Data'!D29))="","",OFFSET('Sanitation Data'!$D$28,0,10*ROW('Sanitation Data'!D29)))</f>
        <v/>
      </c>
      <c r="CL35" s="275" t="str">
        <f ca="true">+IF(OFFSET('Sanitation Data'!$D$29,0,10*ROW('Sanitation Data'!D29))="","",OFFSET('Sanitation Data'!$D$29,0,10*ROW('Sanitation Data'!D29)))</f>
        <v/>
      </c>
      <c r="CM35" s="275" t="str">
        <f ca="true">+IF(OFFSET('Sanitation Data'!$D$30,0,10*ROW('Sanitation Data'!D29))="","",OFFSET('Sanitation Data'!$D$30,0,10*ROW('Sanitation Data'!D29)))</f>
        <v/>
      </c>
      <c r="CN35" s="275" t="str">
        <f ca="true">+IF(OFFSET('Sanitation Data'!$D$31,0,10*ROW('Sanitation Data'!D29))="","",OFFSET('Sanitation Data'!$D$31,0,10*ROW('Sanitation Data'!D29)))</f>
        <v/>
      </c>
      <c r="CO35" s="275" t="str">
        <f ca="true">+IF(OFFSET('Sanitation Data'!$D$32,0,10*ROW('Sanitation Data'!D29))="","",OFFSET('Sanitation Data'!$D$32,0,10*ROW('Sanitation Data'!D29)))</f>
        <v/>
      </c>
      <c r="CP35" s="275" t="str">
        <f ca="true">+IF(OFFSET('Sanitation Data'!$E$28,0,10*ROW('Sanitation Data'!E29))="","",OFFSET('Sanitation Data'!$E$28,0,10*ROW('Sanitation Data'!E29)))</f>
        <v/>
      </c>
      <c r="CQ35" s="275" t="str">
        <f ca="true">+IF(OFFSET('Sanitation Data'!$E$29,0,10*ROW('Sanitation Data'!E29))="","",OFFSET('Sanitation Data'!$E$29,0,10*ROW('Sanitation Data'!E29)))</f>
        <v/>
      </c>
      <c r="CR35" s="275" t="str">
        <f ca="true">+IF(OFFSET('Sanitation Data'!$E$30,0,10*ROW('Sanitation Data'!E29))="","",OFFSET('Sanitation Data'!$E$30,0,10*ROW('Sanitation Data'!E29)))</f>
        <v/>
      </c>
      <c r="CS35" s="275" t="str">
        <f ca="true">+IF(OFFSET('Sanitation Data'!$E$31,0,10*ROW('Sanitation Data'!E29))="","",OFFSET('Sanitation Data'!$E$31,0,10*ROW('Sanitation Data'!E29)))</f>
        <v/>
      </c>
      <c r="CT35" s="275" t="str">
        <f ca="true">+IF(OFFSET('Sanitation Data'!$E$32,0,10*ROW('Sanitation Data'!E29))="","",OFFSET('Sanitation Data'!$E$32,0,10*ROW('Sanitation Data'!E29)))</f>
        <v/>
      </c>
      <c r="CU35" s="275" t="str">
        <f ca="true">+IF(OFFSET('Sanitation Data'!$F$28,0,10*ROW('Sanitation Data'!F29))="","",OFFSET('Sanitation Data'!$F$28,0,10*ROW('Sanitation Data'!F29)))</f>
        <v/>
      </c>
      <c r="CV35" s="275" t="str">
        <f ca="true">+IF(OFFSET('Sanitation Data'!$F$29,0,10*ROW('Sanitation Data'!F29))="","",OFFSET('Sanitation Data'!$F$29,0,10*ROW('Sanitation Data'!F29)))</f>
        <v/>
      </c>
      <c r="CW35" s="275" t="str">
        <f ca="true">+IF(OFFSET('Sanitation Data'!$F$30,0,10*ROW('Sanitation Data'!F29))="","",OFFSET('Sanitation Data'!$F$30,0,10*ROW('Sanitation Data'!F29)))</f>
        <v/>
      </c>
      <c r="CX35" s="275" t="str">
        <f ca="true">+IF(OFFSET('Sanitation Data'!$F$31,0,10*ROW('Sanitation Data'!F29))="","",OFFSET('Sanitation Data'!$F$31,0,10*ROW('Sanitation Data'!F29)))</f>
        <v/>
      </c>
      <c r="CY35" s="275" t="str">
        <f ca="true">+IF(OFFSET('Sanitation Data'!$F$32,0,10*ROW('Sanitation Data'!F29))="","",OFFSET('Sanitation Data'!$F$32,0,10*ROW('Sanitation Data'!F29)))</f>
        <v/>
      </c>
      <c r="CZ35" s="275" t="str">
        <f ca="true">+IF(OFFSET('Sanitation Data'!$G$28,0,10*ROW('Sanitation Data'!G29))="","",OFFSET('Sanitation Data'!$G$28,0,10*ROW('Sanitation Data'!G29)))</f>
        <v/>
      </c>
      <c r="DA35" s="275" t="str">
        <f ca="true">+IF(OFFSET('Sanitation Data'!$G$29,0,10*ROW('Sanitation Data'!G29))="","",OFFSET('Sanitation Data'!$G$29,0,10*ROW('Sanitation Data'!G29)))</f>
        <v/>
      </c>
      <c r="DB35" s="275" t="str">
        <f ca="true">+IF(OFFSET('Sanitation Data'!$G$30,0,10*ROW('Sanitation Data'!G29))="","",OFFSET('Sanitation Data'!$G$30,0,10*ROW('Sanitation Data'!G29)))</f>
        <v/>
      </c>
      <c r="DC35" s="275" t="str">
        <f ca="true">+IF(OFFSET('Sanitation Data'!$G$31,0,10*ROW('Sanitation Data'!G29))="","",OFFSET('Sanitation Data'!$G$31,0,10*ROW('Sanitation Data'!G29)))</f>
        <v/>
      </c>
      <c r="DD35" s="275" t="str">
        <f ca="true">+IF(OFFSET('Sanitation Data'!$G$32,0,10*ROW('Sanitation Data'!G29))="","",OFFSET('Sanitation Data'!$G$32,0,10*ROW('Sanitation Data'!G29)))</f>
        <v/>
      </c>
      <c r="DE35" s="275" t="str">
        <f ca="true">+IF(OFFSET('Sanitation Data'!$H$28,0,10*ROW('Sanitation Data'!H29))="","",OFFSET('Sanitation Data'!$H$28,0,10*ROW('Sanitation Data'!H29)))</f>
        <v/>
      </c>
      <c r="DF35" s="275" t="str">
        <f ca="true">+IF(OFFSET('Sanitation Data'!$H$29,0,10*ROW('Sanitation Data'!H29))="","",OFFSET('Sanitation Data'!$H$29,0,10*ROW('Sanitation Data'!H29)))</f>
        <v/>
      </c>
      <c r="DG35" s="275" t="str">
        <f ca="true">+IF(OFFSET('Sanitation Data'!$H$30,0,10*ROW('Sanitation Data'!H29))="","",OFFSET('Sanitation Data'!$H$30,0,10*ROW('Sanitation Data'!H29)))</f>
        <v/>
      </c>
      <c r="DH35" s="275" t="str">
        <f ca="true">+IF(OFFSET('Sanitation Data'!$H$31,0,10*ROW('Sanitation Data'!H29))="","",OFFSET('Sanitation Data'!$H$31,0,10*ROW('Sanitation Data'!H29)))</f>
        <v/>
      </c>
      <c r="DI35" s="275" t="str">
        <f ca="true">+IF(OFFSET('Sanitation Data'!$H$32,0,10*ROW('Sanitation Data'!H29))="","",OFFSET('Sanitation Data'!$H$32,0,10*ROW('Sanitation Data'!H29)))</f>
        <v/>
      </c>
      <c r="DJ35" s="275" t="str">
        <f ca="true">+IF(OFFSET('Sanitation Data'!$I$28,0,10*ROW('Sanitation Data'!I29))="","",OFFSET('Sanitation Data'!$I$28,0,10*ROW('Sanitation Data'!I29)))</f>
        <v/>
      </c>
      <c r="DK35" s="275" t="str">
        <f ca="true">+IF(OFFSET('Sanitation Data'!$I$29,0,10*ROW('Sanitation Data'!I29))="","",OFFSET('Sanitation Data'!$I$29,0,10*ROW('Sanitation Data'!I29)))</f>
        <v/>
      </c>
      <c r="DL35" s="275" t="str">
        <f ca="true">+IF(OFFSET('Sanitation Data'!$I$30,0,10*ROW('Sanitation Data'!I29))="","",OFFSET('Sanitation Data'!$I$30,0,10*ROW('Sanitation Data'!I29)))</f>
        <v/>
      </c>
      <c r="DM35" s="275" t="str">
        <f ca="true">+IF(OFFSET('Sanitation Data'!$I$31,0,10*ROW('Sanitation Data'!I29))="","",OFFSET('Sanitation Data'!$I$31,0,10*ROW('Sanitation Data'!I29)))</f>
        <v/>
      </c>
      <c r="DN35" s="275" t="str">
        <f ca="true">+IF(OFFSET('Sanitation Data'!$I$32,0,10*ROW('Sanitation Data'!I29))="","",OFFSET('Sanitation Data'!$I$32,0,10*ROW('Sanitation Data'!I29)))</f>
        <v/>
      </c>
      <c r="DO35" s="275" t="str">
        <f ca="true">+IF(OFFSET('Hygiene Data'!$D$11,0,10*ROW('Hygiene Data'!D29))="","",OFFSET('Hygiene Data'!$D$11,0,10*ROW('Hygiene Data'!D29)))</f>
        <v/>
      </c>
      <c r="DP35" s="275" t="str">
        <f ca="true">+IF(OFFSET('Hygiene Data'!$D$12,0,10*ROW('Hygiene Data'!D29))="","",OFFSET('Hygiene Data'!$D$12,0,10*ROW('Hygiene Data'!D29)))</f>
        <v/>
      </c>
      <c r="DQ35" s="275" t="str">
        <f ca="true">+IF(OFFSET('Hygiene Data'!$D$13,0,10*ROW('Hygiene Data'!D29))="","",OFFSET('Hygiene Data'!$D$13,0,10*ROW('Hygiene Data'!D29)))</f>
        <v/>
      </c>
      <c r="DR35" s="275" t="str">
        <f ca="true">+IF(OFFSET('Hygiene Data'!$E$11,0,10*ROW('Hygiene Data'!E29))="","",OFFSET('Hygiene Data'!$E$11,0,10*ROW('Hygiene Data'!E29)))</f>
        <v/>
      </c>
      <c r="DS35" s="275" t="str">
        <f ca="true">+IF(OFFSET('Hygiene Data'!$E$12,0,10*ROW('Hygiene Data'!E29))="","",OFFSET('Hygiene Data'!$E$12,0,10*ROW('Hygiene Data'!E29)))</f>
        <v/>
      </c>
      <c r="DT35" s="275" t="str">
        <f ca="true">+IF(OFFSET('Hygiene Data'!$E$13,0,10*ROW('Hygiene Data'!E29))="","",OFFSET('Hygiene Data'!$E$13,0,10*ROW('Hygiene Data'!E29)))</f>
        <v/>
      </c>
      <c r="DU35" s="275" t="str">
        <f ca="true">+IF(OFFSET('Hygiene Data'!$F$11,0,10*ROW('Hygiene Data'!F29))="","",OFFSET('Hygiene Data'!$F$11,0,10*ROW('Hygiene Data'!F29)))</f>
        <v/>
      </c>
      <c r="DV35" s="275" t="str">
        <f ca="true">+IF(OFFSET('Hygiene Data'!$F$12,0,10*ROW('Hygiene Data'!F29))="","",OFFSET('Hygiene Data'!$F$12,0,10*ROW('Hygiene Data'!F29)))</f>
        <v/>
      </c>
      <c r="DW35" s="275" t="str">
        <f ca="true">+IF(OFFSET('Hygiene Data'!$F$13,0,10*ROW('Hygiene Data'!F29))="","",OFFSET('Hygiene Data'!$F$13,0,10*ROW('Hygiene Data'!F29)))</f>
        <v/>
      </c>
      <c r="DX35" s="275" t="str">
        <f ca="true">+IF(OFFSET('Hygiene Data'!$G$11,0,10*ROW('Hygiene Data'!G29))="","",OFFSET('Hygiene Data'!$G$11,0,10*ROW('Hygiene Data'!G29)))</f>
        <v/>
      </c>
      <c r="DY35" s="275" t="str">
        <f ca="true">+IF(OFFSET('Hygiene Data'!$G$12,0,10*ROW('Hygiene Data'!G29))="","",OFFSET('Hygiene Data'!$G$12,0,10*ROW('Hygiene Data'!G29)))</f>
        <v/>
      </c>
      <c r="DZ35" s="275" t="str">
        <f ca="true">+IF(OFFSET('Hygiene Data'!$G$13,0,10*ROW('Hygiene Data'!G29))="","",OFFSET('Hygiene Data'!$G$13,0,10*ROW('Hygiene Data'!G29)))</f>
        <v/>
      </c>
      <c r="EA35" s="275" t="str">
        <f ca="true">+IF(OFFSET('Hygiene Data'!$H$11,0,10*ROW('Hygiene Data'!H29))="","",OFFSET('Hygiene Data'!$H$11,0,10*ROW('Hygiene Data'!H29)))</f>
        <v/>
      </c>
      <c r="EB35" s="275" t="str">
        <f ca="true">+IF(OFFSET('Hygiene Data'!$H$12,0,10*ROW('Hygiene Data'!H29))="","",OFFSET('Hygiene Data'!$H$12,0,10*ROW('Hygiene Data'!H29)))</f>
        <v/>
      </c>
      <c r="EC35" s="275" t="str">
        <f ca="true">+IF(OFFSET('Hygiene Data'!$H$13,0,10*ROW('Hygiene Data'!H29))="","",OFFSET('Hygiene Data'!$H$13,0,10*ROW('Hygiene Data'!H29)))</f>
        <v/>
      </c>
      <c r="ED35" s="275" t="str">
        <f ca="true">+IF(OFFSET('Hygiene Data'!$I$11,0,10*ROW('Hygiene Data'!I29))="","",OFFSET('Hygiene Data'!$I$11,0,10*ROW('Hygiene Data'!I29)))</f>
        <v/>
      </c>
      <c r="EE35" s="275" t="str">
        <f ca="true">+IF(OFFSET('Hygiene Data'!$I$12,0,10*ROW('Hygiene Data'!I29))="","",OFFSET('Hygiene Data'!$I$12,0,10*ROW('Hygiene Data'!I29)))</f>
        <v/>
      </c>
      <c r="EF35" s="27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5"/>
      <c r="BS36" s="275" t="str">
        <f ca="true">+IF(OFFSET('Water Data'!$D$27,0,10*ROW('Water Data'!D30))="","",OFFSET('Water Data'!$D$27,0,10*ROW('Water Data'!D30)))</f>
        <v/>
      </c>
      <c r="BT36" s="275" t="str">
        <f ca="true">+IF(OFFSET('Water Data'!$D$28,0,10*ROW('Water Data'!D30))="","",OFFSET('Water Data'!$D$28,0,10*ROW('Water Data'!D30)))</f>
        <v/>
      </c>
      <c r="BU36" s="275" t="str">
        <f ca="true">+IF(OFFSET('Water Data'!$D$29,0,10*ROW('Water Data'!D30))="","",OFFSET('Water Data'!$D$29,0,10*ROW('Water Data'!D30)))</f>
        <v/>
      </c>
      <c r="BV36" s="275" t="str">
        <f ca="true">+IF(OFFSET('Water Data'!$E$27,0,10*ROW('Water Data'!E30))="","",OFFSET('Water Data'!$E$27,0,10*ROW('Water Data'!E30)))</f>
        <v/>
      </c>
      <c r="BW36" s="275" t="str">
        <f ca="true">+IF(OFFSET('Water Data'!$E$28,0,10*ROW('Water Data'!E30))="","",OFFSET('Water Data'!$E$28,0,10*ROW('Water Data'!E30)))</f>
        <v/>
      </c>
      <c r="BX36" s="275" t="str">
        <f ca="true">+IF(OFFSET('Water Data'!$E$29,0,10*ROW('Water Data'!E30))="","",OFFSET('Water Data'!$E$29,0,10*ROW('Water Data'!E30)))</f>
        <v/>
      </c>
      <c r="BY36" s="275" t="str">
        <f ca="true">+IF(OFFSET('Water Data'!$F$27,0,10*ROW('Water Data'!F30))="","",OFFSET('Water Data'!$F$27,0,10*ROW('Water Data'!F30)))</f>
        <v/>
      </c>
      <c r="BZ36" s="275" t="str">
        <f ca="true">+IF(OFFSET('Water Data'!$F$28,0,10*ROW('Water Data'!F30))="","",OFFSET('Water Data'!$F$28,0,10*ROW('Water Data'!F30)))</f>
        <v/>
      </c>
      <c r="CA36" s="275" t="str">
        <f ca="true">+IF(OFFSET('Water Data'!$F$29,0,10*ROW('Water Data'!F30))="","",OFFSET('Water Data'!$F$29,0,10*ROW('Water Data'!F30)))</f>
        <v/>
      </c>
      <c r="CB36" s="275" t="str">
        <f ca="true">+IF(OFFSET('Water Data'!$G$27,0,10*ROW('Water Data'!G30))="","",OFFSET('Water Data'!$G$27,0,10*ROW('Water Data'!G30)))</f>
        <v/>
      </c>
      <c r="CC36" s="275" t="str">
        <f ca="true">+IF(OFFSET('Water Data'!$G$28,0,10*ROW('Water Data'!G30))="","",OFFSET('Water Data'!$G$28,0,10*ROW('Water Data'!G30)))</f>
        <v/>
      </c>
      <c r="CD36" s="275" t="str">
        <f ca="true">+IF(OFFSET('Water Data'!$G$29,0,10*ROW('Water Data'!G30))="","",OFFSET('Water Data'!$G$29,0,10*ROW('Water Data'!G30)))</f>
        <v/>
      </c>
      <c r="CE36" s="275" t="str">
        <f ca="true">+IF(OFFSET('Water Data'!$H$27,0,10*ROW('Water Data'!H30))="","",OFFSET('Water Data'!$H$27,0,10*ROW('Water Data'!H30)))</f>
        <v/>
      </c>
      <c r="CF36" s="275" t="str">
        <f ca="true">+IF(OFFSET('Water Data'!$H$28,0,10*ROW('Water Data'!H30))="","",OFFSET('Water Data'!$H$28,0,10*ROW('Water Data'!H30)))</f>
        <v/>
      </c>
      <c r="CG36" s="275" t="str">
        <f ca="true">+IF(OFFSET('Water Data'!$H$29,0,10*ROW('Water Data'!H30))="","",OFFSET('Water Data'!$H$29,0,10*ROW('Water Data'!H30)))</f>
        <v/>
      </c>
      <c r="CH36" s="275" t="str">
        <f ca="true">+IF(OFFSET('Water Data'!$I$27,0,10*ROW('Water Data'!I30))="","",OFFSET('Water Data'!$I$27,0,10*ROW('Water Data'!I30)))</f>
        <v/>
      </c>
      <c r="CI36" s="275" t="str">
        <f ca="true">+IF(OFFSET('Water Data'!$I$28,0,10*ROW('Water Data'!I30))="","",OFFSET('Water Data'!$I$28,0,10*ROW('Water Data'!I30)))</f>
        <v/>
      </c>
      <c r="CJ36" s="275" t="str">
        <f ca="true">+IF(OFFSET('Water Data'!$I$29,0,10*ROW('Water Data'!I30))="","",OFFSET('Water Data'!$I$29,0,10*ROW('Water Data'!I30)))</f>
        <v/>
      </c>
      <c r="CK36" s="275" t="str">
        <f ca="true">+IF(OFFSET('Sanitation Data'!$D$28,0,10*ROW('Sanitation Data'!D30))="","",OFFSET('Sanitation Data'!$D$28,0,10*ROW('Sanitation Data'!D30)))</f>
        <v/>
      </c>
      <c r="CL36" s="275" t="str">
        <f ca="true">+IF(OFFSET('Sanitation Data'!$D$29,0,10*ROW('Sanitation Data'!D30))="","",OFFSET('Sanitation Data'!$D$29,0,10*ROW('Sanitation Data'!D30)))</f>
        <v/>
      </c>
      <c r="CM36" s="275" t="str">
        <f ca="true">+IF(OFFSET('Sanitation Data'!$D$30,0,10*ROW('Sanitation Data'!D30))="","",OFFSET('Sanitation Data'!$D$30,0,10*ROW('Sanitation Data'!D30)))</f>
        <v/>
      </c>
      <c r="CN36" s="275" t="str">
        <f ca="true">+IF(OFFSET('Sanitation Data'!$D$31,0,10*ROW('Sanitation Data'!D30))="","",OFFSET('Sanitation Data'!$D$31,0,10*ROW('Sanitation Data'!D30)))</f>
        <v/>
      </c>
      <c r="CO36" s="275" t="str">
        <f ca="true">+IF(OFFSET('Sanitation Data'!$D$32,0,10*ROW('Sanitation Data'!D30))="","",OFFSET('Sanitation Data'!$D$32,0,10*ROW('Sanitation Data'!D30)))</f>
        <v/>
      </c>
      <c r="CP36" s="275" t="str">
        <f ca="true">+IF(OFFSET('Sanitation Data'!$E$28,0,10*ROW('Sanitation Data'!E30))="","",OFFSET('Sanitation Data'!$E$28,0,10*ROW('Sanitation Data'!E30)))</f>
        <v/>
      </c>
      <c r="CQ36" s="275" t="str">
        <f ca="true">+IF(OFFSET('Sanitation Data'!$E$29,0,10*ROW('Sanitation Data'!E30))="","",OFFSET('Sanitation Data'!$E$29,0,10*ROW('Sanitation Data'!E30)))</f>
        <v/>
      </c>
      <c r="CR36" s="275" t="str">
        <f ca="true">+IF(OFFSET('Sanitation Data'!$E$30,0,10*ROW('Sanitation Data'!E30))="","",OFFSET('Sanitation Data'!$E$30,0,10*ROW('Sanitation Data'!E30)))</f>
        <v/>
      </c>
      <c r="CS36" s="275" t="str">
        <f ca="true">+IF(OFFSET('Sanitation Data'!$E$31,0,10*ROW('Sanitation Data'!E30))="","",OFFSET('Sanitation Data'!$E$31,0,10*ROW('Sanitation Data'!E30)))</f>
        <v/>
      </c>
      <c r="CT36" s="275" t="str">
        <f ca="true">+IF(OFFSET('Sanitation Data'!$E$32,0,10*ROW('Sanitation Data'!E30))="","",OFFSET('Sanitation Data'!$E$32,0,10*ROW('Sanitation Data'!E30)))</f>
        <v/>
      </c>
      <c r="CU36" s="275" t="str">
        <f ca="true">+IF(OFFSET('Sanitation Data'!$F$28,0,10*ROW('Sanitation Data'!F30))="","",OFFSET('Sanitation Data'!$F$28,0,10*ROW('Sanitation Data'!F30)))</f>
        <v/>
      </c>
      <c r="CV36" s="275" t="str">
        <f ca="true">+IF(OFFSET('Sanitation Data'!$F$29,0,10*ROW('Sanitation Data'!F30))="","",OFFSET('Sanitation Data'!$F$29,0,10*ROW('Sanitation Data'!F30)))</f>
        <v/>
      </c>
      <c r="CW36" s="275" t="str">
        <f ca="true">+IF(OFFSET('Sanitation Data'!$F$30,0,10*ROW('Sanitation Data'!F30))="","",OFFSET('Sanitation Data'!$F$30,0,10*ROW('Sanitation Data'!F30)))</f>
        <v/>
      </c>
      <c r="CX36" s="275" t="str">
        <f ca="true">+IF(OFFSET('Sanitation Data'!$F$31,0,10*ROW('Sanitation Data'!F30))="","",OFFSET('Sanitation Data'!$F$31,0,10*ROW('Sanitation Data'!F30)))</f>
        <v/>
      </c>
      <c r="CY36" s="275" t="str">
        <f ca="true">+IF(OFFSET('Sanitation Data'!$F$32,0,10*ROW('Sanitation Data'!F30))="","",OFFSET('Sanitation Data'!$F$32,0,10*ROW('Sanitation Data'!F30)))</f>
        <v/>
      </c>
      <c r="CZ36" s="275" t="str">
        <f ca="true">+IF(OFFSET('Sanitation Data'!$G$28,0,10*ROW('Sanitation Data'!G30))="","",OFFSET('Sanitation Data'!$G$28,0,10*ROW('Sanitation Data'!G30)))</f>
        <v/>
      </c>
      <c r="DA36" s="275" t="str">
        <f ca="true">+IF(OFFSET('Sanitation Data'!$G$29,0,10*ROW('Sanitation Data'!G30))="","",OFFSET('Sanitation Data'!$G$29,0,10*ROW('Sanitation Data'!G30)))</f>
        <v/>
      </c>
      <c r="DB36" s="275" t="str">
        <f ca="true">+IF(OFFSET('Sanitation Data'!$G$30,0,10*ROW('Sanitation Data'!G30))="","",OFFSET('Sanitation Data'!$G$30,0,10*ROW('Sanitation Data'!G30)))</f>
        <v/>
      </c>
      <c r="DC36" s="275" t="str">
        <f ca="true">+IF(OFFSET('Sanitation Data'!$G$31,0,10*ROW('Sanitation Data'!G30))="","",OFFSET('Sanitation Data'!$G$31,0,10*ROW('Sanitation Data'!G30)))</f>
        <v/>
      </c>
      <c r="DD36" s="275" t="str">
        <f ca="true">+IF(OFFSET('Sanitation Data'!$G$32,0,10*ROW('Sanitation Data'!G30))="","",OFFSET('Sanitation Data'!$G$32,0,10*ROW('Sanitation Data'!G30)))</f>
        <v/>
      </c>
      <c r="DE36" s="275" t="str">
        <f ca="true">+IF(OFFSET('Sanitation Data'!$H$28,0,10*ROW('Sanitation Data'!H30))="","",OFFSET('Sanitation Data'!$H$28,0,10*ROW('Sanitation Data'!H30)))</f>
        <v/>
      </c>
      <c r="DF36" s="275" t="str">
        <f ca="true">+IF(OFFSET('Sanitation Data'!$H$29,0,10*ROW('Sanitation Data'!H30))="","",OFFSET('Sanitation Data'!$H$29,0,10*ROW('Sanitation Data'!H30)))</f>
        <v/>
      </c>
      <c r="DG36" s="275" t="str">
        <f ca="true">+IF(OFFSET('Sanitation Data'!$H$30,0,10*ROW('Sanitation Data'!H30))="","",OFFSET('Sanitation Data'!$H$30,0,10*ROW('Sanitation Data'!H30)))</f>
        <v/>
      </c>
      <c r="DH36" s="275" t="str">
        <f ca="true">+IF(OFFSET('Sanitation Data'!$H$31,0,10*ROW('Sanitation Data'!H30))="","",OFFSET('Sanitation Data'!$H$31,0,10*ROW('Sanitation Data'!H30)))</f>
        <v/>
      </c>
      <c r="DI36" s="275" t="str">
        <f ca="true">+IF(OFFSET('Sanitation Data'!$H$32,0,10*ROW('Sanitation Data'!H30))="","",OFFSET('Sanitation Data'!$H$32,0,10*ROW('Sanitation Data'!H30)))</f>
        <v/>
      </c>
      <c r="DJ36" s="275" t="str">
        <f ca="true">+IF(OFFSET('Sanitation Data'!$I$28,0,10*ROW('Sanitation Data'!I30))="","",OFFSET('Sanitation Data'!$I$28,0,10*ROW('Sanitation Data'!I30)))</f>
        <v/>
      </c>
      <c r="DK36" s="275" t="str">
        <f ca="true">+IF(OFFSET('Sanitation Data'!$I$29,0,10*ROW('Sanitation Data'!I30))="","",OFFSET('Sanitation Data'!$I$29,0,10*ROW('Sanitation Data'!I30)))</f>
        <v/>
      </c>
      <c r="DL36" s="275" t="str">
        <f ca="true">+IF(OFFSET('Sanitation Data'!$I$30,0,10*ROW('Sanitation Data'!I30))="","",OFFSET('Sanitation Data'!$I$30,0,10*ROW('Sanitation Data'!I30)))</f>
        <v/>
      </c>
      <c r="DM36" s="275" t="str">
        <f ca="true">+IF(OFFSET('Sanitation Data'!$I$31,0,10*ROW('Sanitation Data'!I30))="","",OFFSET('Sanitation Data'!$I$31,0,10*ROW('Sanitation Data'!I30)))</f>
        <v/>
      </c>
      <c r="DN36" s="275" t="str">
        <f ca="true">+IF(OFFSET('Sanitation Data'!$I$32,0,10*ROW('Sanitation Data'!I30))="","",OFFSET('Sanitation Data'!$I$32,0,10*ROW('Sanitation Data'!I30)))</f>
        <v/>
      </c>
      <c r="DO36" s="275" t="str">
        <f ca="true">+IF(OFFSET('Hygiene Data'!$D$11,0,10*ROW('Hygiene Data'!D30))="","",OFFSET('Hygiene Data'!$D$11,0,10*ROW('Hygiene Data'!D30)))</f>
        <v/>
      </c>
      <c r="DP36" s="275" t="str">
        <f ca="true">+IF(OFFSET('Hygiene Data'!$D$12,0,10*ROW('Hygiene Data'!D30))="","",OFFSET('Hygiene Data'!$D$12,0,10*ROW('Hygiene Data'!D30)))</f>
        <v/>
      </c>
      <c r="DQ36" s="275" t="str">
        <f ca="true">+IF(OFFSET('Hygiene Data'!$D$13,0,10*ROW('Hygiene Data'!D30))="","",OFFSET('Hygiene Data'!$D$13,0,10*ROW('Hygiene Data'!D30)))</f>
        <v/>
      </c>
      <c r="DR36" s="275" t="str">
        <f ca="true">+IF(OFFSET('Hygiene Data'!$E$11,0,10*ROW('Hygiene Data'!E30))="","",OFFSET('Hygiene Data'!$E$11,0,10*ROW('Hygiene Data'!E30)))</f>
        <v/>
      </c>
      <c r="DS36" s="275" t="str">
        <f ca="true">+IF(OFFSET('Hygiene Data'!$E$12,0,10*ROW('Hygiene Data'!E30))="","",OFFSET('Hygiene Data'!$E$12,0,10*ROW('Hygiene Data'!E30)))</f>
        <v/>
      </c>
      <c r="DT36" s="275" t="str">
        <f ca="true">+IF(OFFSET('Hygiene Data'!$E$13,0,10*ROW('Hygiene Data'!E30))="","",OFFSET('Hygiene Data'!$E$13,0,10*ROW('Hygiene Data'!E30)))</f>
        <v/>
      </c>
      <c r="DU36" s="275" t="str">
        <f ca="true">+IF(OFFSET('Hygiene Data'!$F$11,0,10*ROW('Hygiene Data'!F30))="","",OFFSET('Hygiene Data'!$F$11,0,10*ROW('Hygiene Data'!F30)))</f>
        <v/>
      </c>
      <c r="DV36" s="275" t="str">
        <f ca="true">+IF(OFFSET('Hygiene Data'!$F$12,0,10*ROW('Hygiene Data'!F30))="","",OFFSET('Hygiene Data'!$F$12,0,10*ROW('Hygiene Data'!F30)))</f>
        <v/>
      </c>
      <c r="DW36" s="275" t="str">
        <f ca="true">+IF(OFFSET('Hygiene Data'!$F$13,0,10*ROW('Hygiene Data'!F30))="","",OFFSET('Hygiene Data'!$F$13,0,10*ROW('Hygiene Data'!F30)))</f>
        <v/>
      </c>
      <c r="DX36" s="275" t="str">
        <f ca="true">+IF(OFFSET('Hygiene Data'!$G$11,0,10*ROW('Hygiene Data'!G30))="","",OFFSET('Hygiene Data'!$G$11,0,10*ROW('Hygiene Data'!G30)))</f>
        <v/>
      </c>
      <c r="DY36" s="275" t="str">
        <f ca="true">+IF(OFFSET('Hygiene Data'!$G$12,0,10*ROW('Hygiene Data'!G30))="","",OFFSET('Hygiene Data'!$G$12,0,10*ROW('Hygiene Data'!G30)))</f>
        <v/>
      </c>
      <c r="DZ36" s="275" t="str">
        <f ca="true">+IF(OFFSET('Hygiene Data'!$G$13,0,10*ROW('Hygiene Data'!G30))="","",OFFSET('Hygiene Data'!$G$13,0,10*ROW('Hygiene Data'!G30)))</f>
        <v/>
      </c>
      <c r="EA36" s="275" t="str">
        <f ca="true">+IF(OFFSET('Hygiene Data'!$H$11,0,10*ROW('Hygiene Data'!H30))="","",OFFSET('Hygiene Data'!$H$11,0,10*ROW('Hygiene Data'!H30)))</f>
        <v/>
      </c>
      <c r="EB36" s="275" t="str">
        <f ca="true">+IF(OFFSET('Hygiene Data'!$H$12,0,10*ROW('Hygiene Data'!H30))="","",OFFSET('Hygiene Data'!$H$12,0,10*ROW('Hygiene Data'!H30)))</f>
        <v/>
      </c>
      <c r="EC36" s="275" t="str">
        <f ca="true">+IF(OFFSET('Hygiene Data'!$H$13,0,10*ROW('Hygiene Data'!H30))="","",OFFSET('Hygiene Data'!$H$13,0,10*ROW('Hygiene Data'!H30)))</f>
        <v/>
      </c>
      <c r="ED36" s="275" t="str">
        <f ca="true">+IF(OFFSET('Hygiene Data'!$I$11,0,10*ROW('Hygiene Data'!I30))="","",OFFSET('Hygiene Data'!$I$11,0,10*ROW('Hygiene Data'!I30)))</f>
        <v/>
      </c>
      <c r="EE36" s="275" t="str">
        <f ca="true">+IF(OFFSET('Hygiene Data'!$I$12,0,10*ROW('Hygiene Data'!I30))="","",OFFSET('Hygiene Data'!$I$12,0,10*ROW('Hygiene Data'!I30)))</f>
        <v/>
      </c>
      <c r="EF36" s="27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5"/>
      <c r="BS37" s="275" t="str">
        <f ca="true">+IF(OFFSET('Water Data'!$D$27,0,10*ROW('Water Data'!D31))="","",OFFSET('Water Data'!$D$27,0,10*ROW('Water Data'!D31)))</f>
        <v/>
      </c>
      <c r="BT37" s="275" t="str">
        <f ca="true">+IF(OFFSET('Water Data'!$D$28,0,10*ROW('Water Data'!D31))="","",OFFSET('Water Data'!$D$28,0,10*ROW('Water Data'!D31)))</f>
        <v/>
      </c>
      <c r="BU37" s="275" t="str">
        <f ca="true">+IF(OFFSET('Water Data'!$D$29,0,10*ROW('Water Data'!D31))="","",OFFSET('Water Data'!$D$29,0,10*ROW('Water Data'!D31)))</f>
        <v/>
      </c>
      <c r="BV37" s="275" t="str">
        <f ca="true">+IF(OFFSET('Water Data'!$E$27,0,10*ROW('Water Data'!E31))="","",OFFSET('Water Data'!$E$27,0,10*ROW('Water Data'!E31)))</f>
        <v/>
      </c>
      <c r="BW37" s="275" t="str">
        <f ca="true">+IF(OFFSET('Water Data'!$E$28,0,10*ROW('Water Data'!E31))="","",OFFSET('Water Data'!$E$28,0,10*ROW('Water Data'!E31)))</f>
        <v/>
      </c>
      <c r="BX37" s="275" t="str">
        <f ca="true">+IF(OFFSET('Water Data'!$E$29,0,10*ROW('Water Data'!E31))="","",OFFSET('Water Data'!$E$29,0,10*ROW('Water Data'!E31)))</f>
        <v/>
      </c>
      <c r="BY37" s="275" t="str">
        <f ca="true">+IF(OFFSET('Water Data'!$F$27,0,10*ROW('Water Data'!F31))="","",OFFSET('Water Data'!$F$27,0,10*ROW('Water Data'!F31)))</f>
        <v/>
      </c>
      <c r="BZ37" s="275" t="str">
        <f ca="true">+IF(OFFSET('Water Data'!$F$28,0,10*ROW('Water Data'!F31))="","",OFFSET('Water Data'!$F$28,0,10*ROW('Water Data'!F31)))</f>
        <v/>
      </c>
      <c r="CA37" s="275" t="str">
        <f ca="true">+IF(OFFSET('Water Data'!$F$29,0,10*ROW('Water Data'!F31))="","",OFFSET('Water Data'!$F$29,0,10*ROW('Water Data'!F31)))</f>
        <v/>
      </c>
      <c r="CB37" s="275" t="str">
        <f ca="true">+IF(OFFSET('Water Data'!$G$27,0,10*ROW('Water Data'!G31))="","",OFFSET('Water Data'!$G$27,0,10*ROW('Water Data'!G31)))</f>
        <v/>
      </c>
      <c r="CC37" s="275" t="str">
        <f ca="true">+IF(OFFSET('Water Data'!$G$28,0,10*ROW('Water Data'!G31))="","",OFFSET('Water Data'!$G$28,0,10*ROW('Water Data'!G31)))</f>
        <v/>
      </c>
      <c r="CD37" s="275" t="str">
        <f ca="true">+IF(OFFSET('Water Data'!$G$29,0,10*ROW('Water Data'!G31))="","",OFFSET('Water Data'!$G$29,0,10*ROW('Water Data'!G31)))</f>
        <v/>
      </c>
      <c r="CE37" s="275" t="str">
        <f ca="true">+IF(OFFSET('Water Data'!$H$27,0,10*ROW('Water Data'!H31))="","",OFFSET('Water Data'!$H$27,0,10*ROW('Water Data'!H31)))</f>
        <v/>
      </c>
      <c r="CF37" s="275" t="str">
        <f ca="true">+IF(OFFSET('Water Data'!$H$28,0,10*ROW('Water Data'!H31))="","",OFFSET('Water Data'!$H$28,0,10*ROW('Water Data'!H31)))</f>
        <v/>
      </c>
      <c r="CG37" s="275" t="str">
        <f ca="true">+IF(OFFSET('Water Data'!$H$29,0,10*ROW('Water Data'!H31))="","",OFFSET('Water Data'!$H$29,0,10*ROW('Water Data'!H31)))</f>
        <v/>
      </c>
      <c r="CH37" s="275" t="str">
        <f ca="true">+IF(OFFSET('Water Data'!$I$27,0,10*ROW('Water Data'!I31))="","",OFFSET('Water Data'!$I$27,0,10*ROW('Water Data'!I31)))</f>
        <v/>
      </c>
      <c r="CI37" s="275" t="str">
        <f ca="true">+IF(OFFSET('Water Data'!$I$28,0,10*ROW('Water Data'!I31))="","",OFFSET('Water Data'!$I$28,0,10*ROW('Water Data'!I31)))</f>
        <v/>
      </c>
      <c r="CJ37" s="275" t="str">
        <f ca="true">+IF(OFFSET('Water Data'!$I$29,0,10*ROW('Water Data'!I31))="","",OFFSET('Water Data'!$I$29,0,10*ROW('Water Data'!I31)))</f>
        <v/>
      </c>
      <c r="CK37" s="275" t="str">
        <f ca="true">+IF(OFFSET('Sanitation Data'!$D$28,0,10*ROW('Sanitation Data'!D31))="","",OFFSET('Sanitation Data'!$D$28,0,10*ROW('Sanitation Data'!D31)))</f>
        <v/>
      </c>
      <c r="CL37" s="275" t="str">
        <f ca="true">+IF(OFFSET('Sanitation Data'!$D$29,0,10*ROW('Sanitation Data'!D31))="","",OFFSET('Sanitation Data'!$D$29,0,10*ROW('Sanitation Data'!D31)))</f>
        <v/>
      </c>
      <c r="CM37" s="275" t="str">
        <f ca="true">+IF(OFFSET('Sanitation Data'!$D$30,0,10*ROW('Sanitation Data'!D31))="","",OFFSET('Sanitation Data'!$D$30,0,10*ROW('Sanitation Data'!D31)))</f>
        <v/>
      </c>
      <c r="CN37" s="275" t="str">
        <f ca="true">+IF(OFFSET('Sanitation Data'!$D$31,0,10*ROW('Sanitation Data'!D31))="","",OFFSET('Sanitation Data'!$D$31,0,10*ROW('Sanitation Data'!D31)))</f>
        <v/>
      </c>
      <c r="CO37" s="275" t="str">
        <f ca="true">+IF(OFFSET('Sanitation Data'!$D$32,0,10*ROW('Sanitation Data'!D31))="","",OFFSET('Sanitation Data'!$D$32,0,10*ROW('Sanitation Data'!D31)))</f>
        <v/>
      </c>
      <c r="CP37" s="275" t="str">
        <f ca="true">+IF(OFFSET('Sanitation Data'!$E$28,0,10*ROW('Sanitation Data'!E31))="","",OFFSET('Sanitation Data'!$E$28,0,10*ROW('Sanitation Data'!E31)))</f>
        <v/>
      </c>
      <c r="CQ37" s="275" t="str">
        <f ca="true">+IF(OFFSET('Sanitation Data'!$E$29,0,10*ROW('Sanitation Data'!E31))="","",OFFSET('Sanitation Data'!$E$29,0,10*ROW('Sanitation Data'!E31)))</f>
        <v/>
      </c>
      <c r="CR37" s="275" t="str">
        <f ca="true">+IF(OFFSET('Sanitation Data'!$E$30,0,10*ROW('Sanitation Data'!E31))="","",OFFSET('Sanitation Data'!$E$30,0,10*ROW('Sanitation Data'!E31)))</f>
        <v/>
      </c>
      <c r="CS37" s="275" t="str">
        <f ca="true">+IF(OFFSET('Sanitation Data'!$E$31,0,10*ROW('Sanitation Data'!E31))="","",OFFSET('Sanitation Data'!$E$31,0,10*ROW('Sanitation Data'!E31)))</f>
        <v/>
      </c>
      <c r="CT37" s="275" t="str">
        <f ca="true">+IF(OFFSET('Sanitation Data'!$E$32,0,10*ROW('Sanitation Data'!E31))="","",OFFSET('Sanitation Data'!$E$32,0,10*ROW('Sanitation Data'!E31)))</f>
        <v/>
      </c>
      <c r="CU37" s="275" t="str">
        <f ca="true">+IF(OFFSET('Sanitation Data'!$F$28,0,10*ROW('Sanitation Data'!F31))="","",OFFSET('Sanitation Data'!$F$28,0,10*ROW('Sanitation Data'!F31)))</f>
        <v/>
      </c>
      <c r="CV37" s="275" t="str">
        <f ca="true">+IF(OFFSET('Sanitation Data'!$F$29,0,10*ROW('Sanitation Data'!F31))="","",OFFSET('Sanitation Data'!$F$29,0,10*ROW('Sanitation Data'!F31)))</f>
        <v/>
      </c>
      <c r="CW37" s="275" t="str">
        <f ca="true">+IF(OFFSET('Sanitation Data'!$F$30,0,10*ROW('Sanitation Data'!F31))="","",OFFSET('Sanitation Data'!$F$30,0,10*ROW('Sanitation Data'!F31)))</f>
        <v/>
      </c>
      <c r="CX37" s="275" t="str">
        <f ca="true">+IF(OFFSET('Sanitation Data'!$F$31,0,10*ROW('Sanitation Data'!F31))="","",OFFSET('Sanitation Data'!$F$31,0,10*ROW('Sanitation Data'!F31)))</f>
        <v/>
      </c>
      <c r="CY37" s="275" t="str">
        <f ca="true">+IF(OFFSET('Sanitation Data'!$F$32,0,10*ROW('Sanitation Data'!F31))="","",OFFSET('Sanitation Data'!$F$32,0,10*ROW('Sanitation Data'!F31)))</f>
        <v/>
      </c>
      <c r="CZ37" s="275" t="str">
        <f ca="true">+IF(OFFSET('Sanitation Data'!$G$28,0,10*ROW('Sanitation Data'!G31))="","",OFFSET('Sanitation Data'!$G$28,0,10*ROW('Sanitation Data'!G31)))</f>
        <v/>
      </c>
      <c r="DA37" s="275" t="str">
        <f ca="true">+IF(OFFSET('Sanitation Data'!$G$29,0,10*ROW('Sanitation Data'!G31))="","",OFFSET('Sanitation Data'!$G$29,0,10*ROW('Sanitation Data'!G31)))</f>
        <v/>
      </c>
      <c r="DB37" s="275" t="str">
        <f ca="true">+IF(OFFSET('Sanitation Data'!$G$30,0,10*ROW('Sanitation Data'!G31))="","",OFFSET('Sanitation Data'!$G$30,0,10*ROW('Sanitation Data'!G31)))</f>
        <v/>
      </c>
      <c r="DC37" s="275" t="str">
        <f ca="true">+IF(OFFSET('Sanitation Data'!$G$31,0,10*ROW('Sanitation Data'!G31))="","",OFFSET('Sanitation Data'!$G$31,0,10*ROW('Sanitation Data'!G31)))</f>
        <v/>
      </c>
      <c r="DD37" s="275" t="str">
        <f ca="true">+IF(OFFSET('Sanitation Data'!$G$32,0,10*ROW('Sanitation Data'!G31))="","",OFFSET('Sanitation Data'!$G$32,0,10*ROW('Sanitation Data'!G31)))</f>
        <v/>
      </c>
      <c r="DE37" s="275" t="str">
        <f ca="true">+IF(OFFSET('Sanitation Data'!$H$28,0,10*ROW('Sanitation Data'!H31))="","",OFFSET('Sanitation Data'!$H$28,0,10*ROW('Sanitation Data'!H31)))</f>
        <v/>
      </c>
      <c r="DF37" s="275" t="str">
        <f ca="true">+IF(OFFSET('Sanitation Data'!$H$29,0,10*ROW('Sanitation Data'!H31))="","",OFFSET('Sanitation Data'!$H$29,0,10*ROW('Sanitation Data'!H31)))</f>
        <v/>
      </c>
      <c r="DG37" s="275" t="str">
        <f ca="true">+IF(OFFSET('Sanitation Data'!$H$30,0,10*ROW('Sanitation Data'!H31))="","",OFFSET('Sanitation Data'!$H$30,0,10*ROW('Sanitation Data'!H31)))</f>
        <v/>
      </c>
      <c r="DH37" s="275" t="str">
        <f ca="true">+IF(OFFSET('Sanitation Data'!$H$31,0,10*ROW('Sanitation Data'!H31))="","",OFFSET('Sanitation Data'!$H$31,0,10*ROW('Sanitation Data'!H31)))</f>
        <v/>
      </c>
      <c r="DI37" s="275" t="str">
        <f ca="true">+IF(OFFSET('Sanitation Data'!$H$32,0,10*ROW('Sanitation Data'!H31))="","",OFFSET('Sanitation Data'!$H$32,0,10*ROW('Sanitation Data'!H31)))</f>
        <v/>
      </c>
      <c r="DJ37" s="275" t="str">
        <f ca="true">+IF(OFFSET('Sanitation Data'!$I$28,0,10*ROW('Sanitation Data'!I31))="","",OFFSET('Sanitation Data'!$I$28,0,10*ROW('Sanitation Data'!I31)))</f>
        <v/>
      </c>
      <c r="DK37" s="275" t="str">
        <f ca="true">+IF(OFFSET('Sanitation Data'!$I$29,0,10*ROW('Sanitation Data'!I31))="","",OFFSET('Sanitation Data'!$I$29,0,10*ROW('Sanitation Data'!I31)))</f>
        <v/>
      </c>
      <c r="DL37" s="275" t="str">
        <f ca="true">+IF(OFFSET('Sanitation Data'!$I$30,0,10*ROW('Sanitation Data'!I31))="","",OFFSET('Sanitation Data'!$I$30,0,10*ROW('Sanitation Data'!I31)))</f>
        <v/>
      </c>
      <c r="DM37" s="275" t="str">
        <f ca="true">+IF(OFFSET('Sanitation Data'!$I$31,0,10*ROW('Sanitation Data'!I31))="","",OFFSET('Sanitation Data'!$I$31,0,10*ROW('Sanitation Data'!I31)))</f>
        <v/>
      </c>
      <c r="DN37" s="275" t="str">
        <f ca="true">+IF(OFFSET('Sanitation Data'!$I$32,0,10*ROW('Sanitation Data'!I31))="","",OFFSET('Sanitation Data'!$I$32,0,10*ROW('Sanitation Data'!I31)))</f>
        <v/>
      </c>
      <c r="DO37" s="275" t="str">
        <f ca="true">+IF(OFFSET('Hygiene Data'!$D$11,0,10*ROW('Hygiene Data'!D31))="","",OFFSET('Hygiene Data'!$D$11,0,10*ROW('Hygiene Data'!D31)))</f>
        <v/>
      </c>
      <c r="DP37" s="275" t="str">
        <f ca="true">+IF(OFFSET('Hygiene Data'!$D$12,0,10*ROW('Hygiene Data'!D31))="","",OFFSET('Hygiene Data'!$D$12,0,10*ROW('Hygiene Data'!D31)))</f>
        <v/>
      </c>
      <c r="DQ37" s="275" t="str">
        <f ca="true">+IF(OFFSET('Hygiene Data'!$D$13,0,10*ROW('Hygiene Data'!D31))="","",OFFSET('Hygiene Data'!$D$13,0,10*ROW('Hygiene Data'!D31)))</f>
        <v/>
      </c>
      <c r="DR37" s="275" t="str">
        <f ca="true">+IF(OFFSET('Hygiene Data'!$E$11,0,10*ROW('Hygiene Data'!E31))="","",OFFSET('Hygiene Data'!$E$11,0,10*ROW('Hygiene Data'!E31)))</f>
        <v/>
      </c>
      <c r="DS37" s="275" t="str">
        <f ca="true">+IF(OFFSET('Hygiene Data'!$E$12,0,10*ROW('Hygiene Data'!E31))="","",OFFSET('Hygiene Data'!$E$12,0,10*ROW('Hygiene Data'!E31)))</f>
        <v/>
      </c>
      <c r="DT37" s="275" t="str">
        <f ca="true">+IF(OFFSET('Hygiene Data'!$E$13,0,10*ROW('Hygiene Data'!E31))="","",OFFSET('Hygiene Data'!$E$13,0,10*ROW('Hygiene Data'!E31)))</f>
        <v/>
      </c>
      <c r="DU37" s="275" t="str">
        <f ca="true">+IF(OFFSET('Hygiene Data'!$F$11,0,10*ROW('Hygiene Data'!F31))="","",OFFSET('Hygiene Data'!$F$11,0,10*ROW('Hygiene Data'!F31)))</f>
        <v/>
      </c>
      <c r="DV37" s="275" t="str">
        <f ca="true">+IF(OFFSET('Hygiene Data'!$F$12,0,10*ROW('Hygiene Data'!F31))="","",OFFSET('Hygiene Data'!$F$12,0,10*ROW('Hygiene Data'!F31)))</f>
        <v/>
      </c>
      <c r="DW37" s="275" t="str">
        <f ca="true">+IF(OFFSET('Hygiene Data'!$F$13,0,10*ROW('Hygiene Data'!F31))="","",OFFSET('Hygiene Data'!$F$13,0,10*ROW('Hygiene Data'!F31)))</f>
        <v/>
      </c>
      <c r="DX37" s="275" t="str">
        <f ca="true">+IF(OFFSET('Hygiene Data'!$G$11,0,10*ROW('Hygiene Data'!G31))="","",OFFSET('Hygiene Data'!$G$11,0,10*ROW('Hygiene Data'!G31)))</f>
        <v/>
      </c>
      <c r="DY37" s="275" t="str">
        <f ca="true">+IF(OFFSET('Hygiene Data'!$G$12,0,10*ROW('Hygiene Data'!G31))="","",OFFSET('Hygiene Data'!$G$12,0,10*ROW('Hygiene Data'!G31)))</f>
        <v/>
      </c>
      <c r="DZ37" s="275" t="str">
        <f ca="true">+IF(OFFSET('Hygiene Data'!$G$13,0,10*ROW('Hygiene Data'!G31))="","",OFFSET('Hygiene Data'!$G$13,0,10*ROW('Hygiene Data'!G31)))</f>
        <v/>
      </c>
      <c r="EA37" s="275" t="str">
        <f ca="true">+IF(OFFSET('Hygiene Data'!$H$11,0,10*ROW('Hygiene Data'!H31))="","",OFFSET('Hygiene Data'!$H$11,0,10*ROW('Hygiene Data'!H31)))</f>
        <v/>
      </c>
      <c r="EB37" s="275" t="str">
        <f ca="true">+IF(OFFSET('Hygiene Data'!$H$12,0,10*ROW('Hygiene Data'!H31))="","",OFFSET('Hygiene Data'!$H$12,0,10*ROW('Hygiene Data'!H31)))</f>
        <v/>
      </c>
      <c r="EC37" s="275" t="str">
        <f ca="true">+IF(OFFSET('Hygiene Data'!$H$13,0,10*ROW('Hygiene Data'!H31))="","",OFFSET('Hygiene Data'!$H$13,0,10*ROW('Hygiene Data'!H31)))</f>
        <v/>
      </c>
      <c r="ED37" s="275" t="str">
        <f ca="true">+IF(OFFSET('Hygiene Data'!$I$11,0,10*ROW('Hygiene Data'!I31))="","",OFFSET('Hygiene Data'!$I$11,0,10*ROW('Hygiene Data'!I31)))</f>
        <v/>
      </c>
      <c r="EE37" s="275" t="str">
        <f ca="true">+IF(OFFSET('Hygiene Data'!$I$12,0,10*ROW('Hygiene Data'!I31))="","",OFFSET('Hygiene Data'!$I$12,0,10*ROW('Hygiene Data'!I31)))</f>
        <v/>
      </c>
      <c r="EF37" s="27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5"/>
      <c r="BS38" s="275" t="str">
        <f ca="true">+IF(OFFSET('Water Data'!$D$27,0,10*ROW('Water Data'!D32))="","",OFFSET('Water Data'!$D$27,0,10*ROW('Water Data'!D32)))</f>
        <v/>
      </c>
      <c r="BT38" s="275" t="str">
        <f ca="true">+IF(OFFSET('Water Data'!$D$28,0,10*ROW('Water Data'!D32))="","",OFFSET('Water Data'!$D$28,0,10*ROW('Water Data'!D32)))</f>
        <v/>
      </c>
      <c r="BU38" s="275" t="str">
        <f ca="true">+IF(OFFSET('Water Data'!$D$29,0,10*ROW('Water Data'!D32))="","",OFFSET('Water Data'!$D$29,0,10*ROW('Water Data'!D32)))</f>
        <v/>
      </c>
      <c r="BV38" s="275" t="str">
        <f ca="true">+IF(OFFSET('Water Data'!$E$27,0,10*ROW('Water Data'!E32))="","",OFFSET('Water Data'!$E$27,0,10*ROW('Water Data'!E32)))</f>
        <v/>
      </c>
      <c r="BW38" s="275" t="str">
        <f ca="true">+IF(OFFSET('Water Data'!$E$28,0,10*ROW('Water Data'!E32))="","",OFFSET('Water Data'!$E$28,0,10*ROW('Water Data'!E32)))</f>
        <v/>
      </c>
      <c r="BX38" s="275" t="str">
        <f ca="true">+IF(OFFSET('Water Data'!$E$29,0,10*ROW('Water Data'!E32))="","",OFFSET('Water Data'!$E$29,0,10*ROW('Water Data'!E32)))</f>
        <v/>
      </c>
      <c r="BY38" s="275" t="str">
        <f ca="true">+IF(OFFSET('Water Data'!$F$27,0,10*ROW('Water Data'!F32))="","",OFFSET('Water Data'!$F$27,0,10*ROW('Water Data'!F32)))</f>
        <v/>
      </c>
      <c r="BZ38" s="275" t="str">
        <f ca="true">+IF(OFFSET('Water Data'!$F$28,0,10*ROW('Water Data'!F32))="","",OFFSET('Water Data'!$F$28,0,10*ROW('Water Data'!F32)))</f>
        <v/>
      </c>
      <c r="CA38" s="275" t="str">
        <f ca="true">+IF(OFFSET('Water Data'!$F$29,0,10*ROW('Water Data'!F32))="","",OFFSET('Water Data'!$F$29,0,10*ROW('Water Data'!F32)))</f>
        <v/>
      </c>
      <c r="CB38" s="275" t="str">
        <f ca="true">+IF(OFFSET('Water Data'!$G$27,0,10*ROW('Water Data'!G32))="","",OFFSET('Water Data'!$G$27,0,10*ROW('Water Data'!G32)))</f>
        <v/>
      </c>
      <c r="CC38" s="275" t="str">
        <f ca="true">+IF(OFFSET('Water Data'!$G$28,0,10*ROW('Water Data'!G32))="","",OFFSET('Water Data'!$G$28,0,10*ROW('Water Data'!G32)))</f>
        <v/>
      </c>
      <c r="CD38" s="275" t="str">
        <f ca="true">+IF(OFFSET('Water Data'!$G$29,0,10*ROW('Water Data'!G32))="","",OFFSET('Water Data'!$G$29,0,10*ROW('Water Data'!G32)))</f>
        <v/>
      </c>
      <c r="CE38" s="275" t="str">
        <f ca="true">+IF(OFFSET('Water Data'!$H$27,0,10*ROW('Water Data'!H32))="","",OFFSET('Water Data'!$H$27,0,10*ROW('Water Data'!H32)))</f>
        <v/>
      </c>
      <c r="CF38" s="275" t="str">
        <f ca="true">+IF(OFFSET('Water Data'!$H$28,0,10*ROW('Water Data'!H32))="","",OFFSET('Water Data'!$H$28,0,10*ROW('Water Data'!H32)))</f>
        <v/>
      </c>
      <c r="CG38" s="275" t="str">
        <f ca="true">+IF(OFFSET('Water Data'!$H$29,0,10*ROW('Water Data'!H32))="","",OFFSET('Water Data'!$H$29,0,10*ROW('Water Data'!H32)))</f>
        <v/>
      </c>
      <c r="CH38" s="275" t="str">
        <f ca="true">+IF(OFFSET('Water Data'!$I$27,0,10*ROW('Water Data'!I32))="","",OFFSET('Water Data'!$I$27,0,10*ROW('Water Data'!I32)))</f>
        <v/>
      </c>
      <c r="CI38" s="275" t="str">
        <f ca="true">+IF(OFFSET('Water Data'!$I$28,0,10*ROW('Water Data'!I32))="","",OFFSET('Water Data'!$I$28,0,10*ROW('Water Data'!I32)))</f>
        <v/>
      </c>
      <c r="CJ38" s="275" t="str">
        <f ca="true">+IF(OFFSET('Water Data'!$I$29,0,10*ROW('Water Data'!I32))="","",OFFSET('Water Data'!$I$29,0,10*ROW('Water Data'!I32)))</f>
        <v/>
      </c>
      <c r="CK38" s="275" t="str">
        <f ca="true">+IF(OFFSET('Sanitation Data'!$D$28,0,10*ROW('Sanitation Data'!D32))="","",OFFSET('Sanitation Data'!$D$28,0,10*ROW('Sanitation Data'!D32)))</f>
        <v/>
      </c>
      <c r="CL38" s="275" t="str">
        <f ca="true">+IF(OFFSET('Sanitation Data'!$D$29,0,10*ROW('Sanitation Data'!D32))="","",OFFSET('Sanitation Data'!$D$29,0,10*ROW('Sanitation Data'!D32)))</f>
        <v/>
      </c>
      <c r="CM38" s="275" t="str">
        <f ca="true">+IF(OFFSET('Sanitation Data'!$D$30,0,10*ROW('Sanitation Data'!D32))="","",OFFSET('Sanitation Data'!$D$30,0,10*ROW('Sanitation Data'!D32)))</f>
        <v/>
      </c>
      <c r="CN38" s="275" t="str">
        <f ca="true">+IF(OFFSET('Sanitation Data'!$D$31,0,10*ROW('Sanitation Data'!D32))="","",OFFSET('Sanitation Data'!$D$31,0,10*ROW('Sanitation Data'!D32)))</f>
        <v/>
      </c>
      <c r="CO38" s="275" t="str">
        <f ca="true">+IF(OFFSET('Sanitation Data'!$D$32,0,10*ROW('Sanitation Data'!D32))="","",OFFSET('Sanitation Data'!$D$32,0,10*ROW('Sanitation Data'!D32)))</f>
        <v/>
      </c>
      <c r="CP38" s="275" t="str">
        <f ca="true">+IF(OFFSET('Sanitation Data'!$E$28,0,10*ROW('Sanitation Data'!E32))="","",OFFSET('Sanitation Data'!$E$28,0,10*ROW('Sanitation Data'!E32)))</f>
        <v/>
      </c>
      <c r="CQ38" s="275" t="str">
        <f ca="true">+IF(OFFSET('Sanitation Data'!$E$29,0,10*ROW('Sanitation Data'!E32))="","",OFFSET('Sanitation Data'!$E$29,0,10*ROW('Sanitation Data'!E32)))</f>
        <v/>
      </c>
      <c r="CR38" s="275" t="str">
        <f ca="true">+IF(OFFSET('Sanitation Data'!$E$30,0,10*ROW('Sanitation Data'!E32))="","",OFFSET('Sanitation Data'!$E$30,0,10*ROW('Sanitation Data'!E32)))</f>
        <v/>
      </c>
      <c r="CS38" s="275" t="str">
        <f ca="true">+IF(OFFSET('Sanitation Data'!$E$31,0,10*ROW('Sanitation Data'!E32))="","",OFFSET('Sanitation Data'!$E$31,0,10*ROW('Sanitation Data'!E32)))</f>
        <v/>
      </c>
      <c r="CT38" s="275" t="str">
        <f ca="true">+IF(OFFSET('Sanitation Data'!$E$32,0,10*ROW('Sanitation Data'!E32))="","",OFFSET('Sanitation Data'!$E$32,0,10*ROW('Sanitation Data'!E32)))</f>
        <v/>
      </c>
      <c r="CU38" s="275" t="str">
        <f ca="true">+IF(OFFSET('Sanitation Data'!$F$28,0,10*ROW('Sanitation Data'!F32))="","",OFFSET('Sanitation Data'!$F$28,0,10*ROW('Sanitation Data'!F32)))</f>
        <v/>
      </c>
      <c r="CV38" s="275" t="str">
        <f ca="true">+IF(OFFSET('Sanitation Data'!$F$29,0,10*ROW('Sanitation Data'!F32))="","",OFFSET('Sanitation Data'!$F$29,0,10*ROW('Sanitation Data'!F32)))</f>
        <v/>
      </c>
      <c r="CW38" s="275" t="str">
        <f ca="true">+IF(OFFSET('Sanitation Data'!$F$30,0,10*ROW('Sanitation Data'!F32))="","",OFFSET('Sanitation Data'!$F$30,0,10*ROW('Sanitation Data'!F32)))</f>
        <v/>
      </c>
      <c r="CX38" s="275" t="str">
        <f ca="true">+IF(OFFSET('Sanitation Data'!$F$31,0,10*ROW('Sanitation Data'!F32))="","",OFFSET('Sanitation Data'!$F$31,0,10*ROW('Sanitation Data'!F32)))</f>
        <v/>
      </c>
      <c r="CY38" s="275" t="str">
        <f ca="true">+IF(OFFSET('Sanitation Data'!$F$32,0,10*ROW('Sanitation Data'!F32))="","",OFFSET('Sanitation Data'!$F$32,0,10*ROW('Sanitation Data'!F32)))</f>
        <v/>
      </c>
      <c r="CZ38" s="275" t="str">
        <f ca="true">+IF(OFFSET('Sanitation Data'!$G$28,0,10*ROW('Sanitation Data'!G32))="","",OFFSET('Sanitation Data'!$G$28,0,10*ROW('Sanitation Data'!G32)))</f>
        <v/>
      </c>
      <c r="DA38" s="275" t="str">
        <f ca="true">+IF(OFFSET('Sanitation Data'!$G$29,0,10*ROW('Sanitation Data'!G32))="","",OFFSET('Sanitation Data'!$G$29,0,10*ROW('Sanitation Data'!G32)))</f>
        <v/>
      </c>
      <c r="DB38" s="275" t="str">
        <f ca="true">+IF(OFFSET('Sanitation Data'!$G$30,0,10*ROW('Sanitation Data'!G32))="","",OFFSET('Sanitation Data'!$G$30,0,10*ROW('Sanitation Data'!G32)))</f>
        <v/>
      </c>
      <c r="DC38" s="275" t="str">
        <f ca="true">+IF(OFFSET('Sanitation Data'!$G$31,0,10*ROW('Sanitation Data'!G32))="","",OFFSET('Sanitation Data'!$G$31,0,10*ROW('Sanitation Data'!G32)))</f>
        <v/>
      </c>
      <c r="DD38" s="275" t="str">
        <f ca="true">+IF(OFFSET('Sanitation Data'!$G$32,0,10*ROW('Sanitation Data'!G32))="","",OFFSET('Sanitation Data'!$G$32,0,10*ROW('Sanitation Data'!G32)))</f>
        <v/>
      </c>
      <c r="DE38" s="275" t="str">
        <f ca="true">+IF(OFFSET('Sanitation Data'!$H$28,0,10*ROW('Sanitation Data'!H32))="","",OFFSET('Sanitation Data'!$H$28,0,10*ROW('Sanitation Data'!H32)))</f>
        <v/>
      </c>
      <c r="DF38" s="275" t="str">
        <f ca="true">+IF(OFFSET('Sanitation Data'!$H$29,0,10*ROW('Sanitation Data'!H32))="","",OFFSET('Sanitation Data'!$H$29,0,10*ROW('Sanitation Data'!H32)))</f>
        <v/>
      </c>
      <c r="DG38" s="275" t="str">
        <f ca="true">+IF(OFFSET('Sanitation Data'!$H$30,0,10*ROW('Sanitation Data'!H32))="","",OFFSET('Sanitation Data'!$H$30,0,10*ROW('Sanitation Data'!H32)))</f>
        <v/>
      </c>
      <c r="DH38" s="275" t="str">
        <f ca="true">+IF(OFFSET('Sanitation Data'!$H$31,0,10*ROW('Sanitation Data'!H32))="","",OFFSET('Sanitation Data'!$H$31,0,10*ROW('Sanitation Data'!H32)))</f>
        <v/>
      </c>
      <c r="DI38" s="275" t="str">
        <f ca="true">+IF(OFFSET('Sanitation Data'!$H$32,0,10*ROW('Sanitation Data'!H32))="","",OFFSET('Sanitation Data'!$H$32,0,10*ROW('Sanitation Data'!H32)))</f>
        <v/>
      </c>
      <c r="DJ38" s="275" t="str">
        <f ca="true">+IF(OFFSET('Sanitation Data'!$I$28,0,10*ROW('Sanitation Data'!I32))="","",OFFSET('Sanitation Data'!$I$28,0,10*ROW('Sanitation Data'!I32)))</f>
        <v/>
      </c>
      <c r="DK38" s="275" t="str">
        <f ca="true">+IF(OFFSET('Sanitation Data'!$I$29,0,10*ROW('Sanitation Data'!I32))="","",OFFSET('Sanitation Data'!$I$29,0,10*ROW('Sanitation Data'!I32)))</f>
        <v/>
      </c>
      <c r="DL38" s="275" t="str">
        <f ca="true">+IF(OFFSET('Sanitation Data'!$I$30,0,10*ROW('Sanitation Data'!I32))="","",OFFSET('Sanitation Data'!$I$30,0,10*ROW('Sanitation Data'!I32)))</f>
        <v/>
      </c>
      <c r="DM38" s="275" t="str">
        <f ca="true">+IF(OFFSET('Sanitation Data'!$I$31,0,10*ROW('Sanitation Data'!I32))="","",OFFSET('Sanitation Data'!$I$31,0,10*ROW('Sanitation Data'!I32)))</f>
        <v/>
      </c>
      <c r="DN38" s="275" t="str">
        <f ca="true">+IF(OFFSET('Sanitation Data'!$I$32,0,10*ROW('Sanitation Data'!I32))="","",OFFSET('Sanitation Data'!$I$32,0,10*ROW('Sanitation Data'!I32)))</f>
        <v/>
      </c>
      <c r="DO38" s="275" t="str">
        <f ca="true">+IF(OFFSET('Hygiene Data'!$D$11,0,10*ROW('Hygiene Data'!D32))="","",OFFSET('Hygiene Data'!$D$11,0,10*ROW('Hygiene Data'!D32)))</f>
        <v/>
      </c>
      <c r="DP38" s="275" t="str">
        <f ca="true">+IF(OFFSET('Hygiene Data'!$D$12,0,10*ROW('Hygiene Data'!D32))="","",OFFSET('Hygiene Data'!$D$12,0,10*ROW('Hygiene Data'!D32)))</f>
        <v/>
      </c>
      <c r="DQ38" s="275" t="str">
        <f ca="true">+IF(OFFSET('Hygiene Data'!$D$13,0,10*ROW('Hygiene Data'!D32))="","",OFFSET('Hygiene Data'!$D$13,0,10*ROW('Hygiene Data'!D32)))</f>
        <v/>
      </c>
      <c r="DR38" s="275" t="str">
        <f ca="true">+IF(OFFSET('Hygiene Data'!$E$11,0,10*ROW('Hygiene Data'!E32))="","",OFFSET('Hygiene Data'!$E$11,0,10*ROW('Hygiene Data'!E32)))</f>
        <v/>
      </c>
      <c r="DS38" s="275" t="str">
        <f ca="true">+IF(OFFSET('Hygiene Data'!$E$12,0,10*ROW('Hygiene Data'!E32))="","",OFFSET('Hygiene Data'!$E$12,0,10*ROW('Hygiene Data'!E32)))</f>
        <v/>
      </c>
      <c r="DT38" s="275" t="str">
        <f ca="true">+IF(OFFSET('Hygiene Data'!$E$13,0,10*ROW('Hygiene Data'!E32))="","",OFFSET('Hygiene Data'!$E$13,0,10*ROW('Hygiene Data'!E32)))</f>
        <v/>
      </c>
      <c r="DU38" s="275" t="str">
        <f ca="true">+IF(OFFSET('Hygiene Data'!$F$11,0,10*ROW('Hygiene Data'!F32))="","",OFFSET('Hygiene Data'!$F$11,0,10*ROW('Hygiene Data'!F32)))</f>
        <v/>
      </c>
      <c r="DV38" s="275" t="str">
        <f ca="true">+IF(OFFSET('Hygiene Data'!$F$12,0,10*ROW('Hygiene Data'!F32))="","",OFFSET('Hygiene Data'!$F$12,0,10*ROW('Hygiene Data'!F32)))</f>
        <v/>
      </c>
      <c r="DW38" s="275" t="str">
        <f ca="true">+IF(OFFSET('Hygiene Data'!$F$13,0,10*ROW('Hygiene Data'!F32))="","",OFFSET('Hygiene Data'!$F$13,0,10*ROW('Hygiene Data'!F32)))</f>
        <v/>
      </c>
      <c r="DX38" s="275" t="str">
        <f ca="true">+IF(OFFSET('Hygiene Data'!$G$11,0,10*ROW('Hygiene Data'!G32))="","",OFFSET('Hygiene Data'!$G$11,0,10*ROW('Hygiene Data'!G32)))</f>
        <v/>
      </c>
      <c r="DY38" s="275" t="str">
        <f ca="true">+IF(OFFSET('Hygiene Data'!$G$12,0,10*ROW('Hygiene Data'!G32))="","",OFFSET('Hygiene Data'!$G$12,0,10*ROW('Hygiene Data'!G32)))</f>
        <v/>
      </c>
      <c r="DZ38" s="275" t="str">
        <f ca="true">+IF(OFFSET('Hygiene Data'!$G$13,0,10*ROW('Hygiene Data'!G32))="","",OFFSET('Hygiene Data'!$G$13,0,10*ROW('Hygiene Data'!G32)))</f>
        <v/>
      </c>
      <c r="EA38" s="275" t="str">
        <f ca="true">+IF(OFFSET('Hygiene Data'!$H$11,0,10*ROW('Hygiene Data'!H32))="","",OFFSET('Hygiene Data'!$H$11,0,10*ROW('Hygiene Data'!H32)))</f>
        <v/>
      </c>
      <c r="EB38" s="275" t="str">
        <f ca="true">+IF(OFFSET('Hygiene Data'!$H$12,0,10*ROW('Hygiene Data'!H32))="","",OFFSET('Hygiene Data'!$H$12,0,10*ROW('Hygiene Data'!H32)))</f>
        <v/>
      </c>
      <c r="EC38" s="275" t="str">
        <f ca="true">+IF(OFFSET('Hygiene Data'!$H$13,0,10*ROW('Hygiene Data'!H32))="","",OFFSET('Hygiene Data'!$H$13,0,10*ROW('Hygiene Data'!H32)))</f>
        <v/>
      </c>
      <c r="ED38" s="275" t="str">
        <f ca="true">+IF(OFFSET('Hygiene Data'!$I$11,0,10*ROW('Hygiene Data'!I32))="","",OFFSET('Hygiene Data'!$I$11,0,10*ROW('Hygiene Data'!I32)))</f>
        <v/>
      </c>
      <c r="EE38" s="275" t="str">
        <f ca="true">+IF(OFFSET('Hygiene Data'!$I$12,0,10*ROW('Hygiene Data'!I32))="","",OFFSET('Hygiene Data'!$I$12,0,10*ROW('Hygiene Data'!I32)))</f>
        <v/>
      </c>
      <c r="EF38" s="27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5"/>
      <c r="BS39" s="275" t="str">
        <f ca="true">+IF(OFFSET('Water Data'!$D$27,0,10*ROW('Water Data'!D33))="","",OFFSET('Water Data'!$D$27,0,10*ROW('Water Data'!D33)))</f>
        <v/>
      </c>
      <c r="BT39" s="275" t="str">
        <f ca="true">+IF(OFFSET('Water Data'!$D$28,0,10*ROW('Water Data'!D33))="","",OFFSET('Water Data'!$D$28,0,10*ROW('Water Data'!D33)))</f>
        <v/>
      </c>
      <c r="BU39" s="275" t="str">
        <f ca="true">+IF(OFFSET('Water Data'!$D$29,0,10*ROW('Water Data'!D33))="","",OFFSET('Water Data'!$D$29,0,10*ROW('Water Data'!D33)))</f>
        <v/>
      </c>
      <c r="BV39" s="275" t="str">
        <f ca="true">+IF(OFFSET('Water Data'!$E$27,0,10*ROW('Water Data'!E33))="","",OFFSET('Water Data'!$E$27,0,10*ROW('Water Data'!E33)))</f>
        <v/>
      </c>
      <c r="BW39" s="275" t="str">
        <f ca="true">+IF(OFFSET('Water Data'!$E$28,0,10*ROW('Water Data'!E33))="","",OFFSET('Water Data'!$E$28,0,10*ROW('Water Data'!E33)))</f>
        <v/>
      </c>
      <c r="BX39" s="275" t="str">
        <f ca="true">+IF(OFFSET('Water Data'!$E$29,0,10*ROW('Water Data'!E33))="","",OFFSET('Water Data'!$E$29,0,10*ROW('Water Data'!E33)))</f>
        <v/>
      </c>
      <c r="BY39" s="275" t="str">
        <f ca="true">+IF(OFFSET('Water Data'!$F$27,0,10*ROW('Water Data'!F33))="","",OFFSET('Water Data'!$F$27,0,10*ROW('Water Data'!F33)))</f>
        <v/>
      </c>
      <c r="BZ39" s="275" t="str">
        <f ca="true">+IF(OFFSET('Water Data'!$F$28,0,10*ROW('Water Data'!F33))="","",OFFSET('Water Data'!$F$28,0,10*ROW('Water Data'!F33)))</f>
        <v/>
      </c>
      <c r="CA39" s="275" t="str">
        <f ca="true">+IF(OFFSET('Water Data'!$F$29,0,10*ROW('Water Data'!F33))="","",OFFSET('Water Data'!$F$29,0,10*ROW('Water Data'!F33)))</f>
        <v/>
      </c>
      <c r="CB39" s="275" t="str">
        <f ca="true">+IF(OFFSET('Water Data'!$G$27,0,10*ROW('Water Data'!G33))="","",OFFSET('Water Data'!$G$27,0,10*ROW('Water Data'!G33)))</f>
        <v/>
      </c>
      <c r="CC39" s="275" t="str">
        <f ca="true">+IF(OFFSET('Water Data'!$G$28,0,10*ROW('Water Data'!G33))="","",OFFSET('Water Data'!$G$28,0,10*ROW('Water Data'!G33)))</f>
        <v/>
      </c>
      <c r="CD39" s="275" t="str">
        <f ca="true">+IF(OFFSET('Water Data'!$G$29,0,10*ROW('Water Data'!G33))="","",OFFSET('Water Data'!$G$29,0,10*ROW('Water Data'!G33)))</f>
        <v/>
      </c>
      <c r="CE39" s="275" t="str">
        <f ca="true">+IF(OFFSET('Water Data'!$H$27,0,10*ROW('Water Data'!H33))="","",OFFSET('Water Data'!$H$27,0,10*ROW('Water Data'!H33)))</f>
        <v/>
      </c>
      <c r="CF39" s="275" t="str">
        <f ca="true">+IF(OFFSET('Water Data'!$H$28,0,10*ROW('Water Data'!H33))="","",OFFSET('Water Data'!$H$28,0,10*ROW('Water Data'!H33)))</f>
        <v/>
      </c>
      <c r="CG39" s="275" t="str">
        <f ca="true">+IF(OFFSET('Water Data'!$H$29,0,10*ROW('Water Data'!H33))="","",OFFSET('Water Data'!$H$29,0,10*ROW('Water Data'!H33)))</f>
        <v/>
      </c>
      <c r="CH39" s="275" t="str">
        <f ca="true">+IF(OFFSET('Water Data'!$I$27,0,10*ROW('Water Data'!I33))="","",OFFSET('Water Data'!$I$27,0,10*ROW('Water Data'!I33)))</f>
        <v/>
      </c>
      <c r="CI39" s="275" t="str">
        <f ca="true">+IF(OFFSET('Water Data'!$I$28,0,10*ROW('Water Data'!I33))="","",OFFSET('Water Data'!$I$28,0,10*ROW('Water Data'!I33)))</f>
        <v/>
      </c>
      <c r="CJ39" s="275" t="str">
        <f ca="true">+IF(OFFSET('Water Data'!$I$29,0,10*ROW('Water Data'!I33))="","",OFFSET('Water Data'!$I$29,0,10*ROW('Water Data'!I33)))</f>
        <v/>
      </c>
      <c r="CK39" s="275" t="str">
        <f ca="true">+IF(OFFSET('Sanitation Data'!$D$28,0,10*ROW('Sanitation Data'!D33))="","",OFFSET('Sanitation Data'!$D$28,0,10*ROW('Sanitation Data'!D33)))</f>
        <v/>
      </c>
      <c r="CL39" s="275" t="str">
        <f ca="true">+IF(OFFSET('Sanitation Data'!$D$29,0,10*ROW('Sanitation Data'!D33))="","",OFFSET('Sanitation Data'!$D$29,0,10*ROW('Sanitation Data'!D33)))</f>
        <v/>
      </c>
      <c r="CM39" s="275" t="str">
        <f ca="true">+IF(OFFSET('Sanitation Data'!$D$30,0,10*ROW('Sanitation Data'!D33))="","",OFFSET('Sanitation Data'!$D$30,0,10*ROW('Sanitation Data'!D33)))</f>
        <v/>
      </c>
      <c r="CN39" s="275" t="str">
        <f ca="true">+IF(OFFSET('Sanitation Data'!$D$31,0,10*ROW('Sanitation Data'!D33))="","",OFFSET('Sanitation Data'!$D$31,0,10*ROW('Sanitation Data'!D33)))</f>
        <v/>
      </c>
      <c r="CO39" s="275" t="str">
        <f ca="true">+IF(OFFSET('Sanitation Data'!$D$32,0,10*ROW('Sanitation Data'!D33))="","",OFFSET('Sanitation Data'!$D$32,0,10*ROW('Sanitation Data'!D33)))</f>
        <v/>
      </c>
      <c r="CP39" s="275" t="str">
        <f ca="true">+IF(OFFSET('Sanitation Data'!$E$28,0,10*ROW('Sanitation Data'!E33))="","",OFFSET('Sanitation Data'!$E$28,0,10*ROW('Sanitation Data'!E33)))</f>
        <v/>
      </c>
      <c r="CQ39" s="275" t="str">
        <f ca="true">+IF(OFFSET('Sanitation Data'!$E$29,0,10*ROW('Sanitation Data'!E33))="","",OFFSET('Sanitation Data'!$E$29,0,10*ROW('Sanitation Data'!E33)))</f>
        <v/>
      </c>
      <c r="CR39" s="275" t="str">
        <f ca="true">+IF(OFFSET('Sanitation Data'!$E$30,0,10*ROW('Sanitation Data'!E33))="","",OFFSET('Sanitation Data'!$E$30,0,10*ROW('Sanitation Data'!E33)))</f>
        <v/>
      </c>
      <c r="CS39" s="275" t="str">
        <f ca="true">+IF(OFFSET('Sanitation Data'!$E$31,0,10*ROW('Sanitation Data'!E33))="","",OFFSET('Sanitation Data'!$E$31,0,10*ROW('Sanitation Data'!E33)))</f>
        <v/>
      </c>
      <c r="CT39" s="275" t="str">
        <f ca="true">+IF(OFFSET('Sanitation Data'!$E$32,0,10*ROW('Sanitation Data'!E33))="","",OFFSET('Sanitation Data'!$E$32,0,10*ROW('Sanitation Data'!E33)))</f>
        <v/>
      </c>
      <c r="CU39" s="275" t="str">
        <f ca="true">+IF(OFFSET('Sanitation Data'!$F$28,0,10*ROW('Sanitation Data'!F33))="","",OFFSET('Sanitation Data'!$F$28,0,10*ROW('Sanitation Data'!F33)))</f>
        <v/>
      </c>
      <c r="CV39" s="275" t="str">
        <f ca="true">+IF(OFFSET('Sanitation Data'!$F$29,0,10*ROW('Sanitation Data'!F33))="","",OFFSET('Sanitation Data'!$F$29,0,10*ROW('Sanitation Data'!F33)))</f>
        <v/>
      </c>
      <c r="CW39" s="275" t="str">
        <f ca="true">+IF(OFFSET('Sanitation Data'!$F$30,0,10*ROW('Sanitation Data'!F33))="","",OFFSET('Sanitation Data'!$F$30,0,10*ROW('Sanitation Data'!F33)))</f>
        <v/>
      </c>
      <c r="CX39" s="275" t="str">
        <f ca="true">+IF(OFFSET('Sanitation Data'!$F$31,0,10*ROW('Sanitation Data'!F33))="","",OFFSET('Sanitation Data'!$F$31,0,10*ROW('Sanitation Data'!F33)))</f>
        <v/>
      </c>
      <c r="CY39" s="275" t="str">
        <f ca="true">+IF(OFFSET('Sanitation Data'!$F$32,0,10*ROW('Sanitation Data'!F33))="","",OFFSET('Sanitation Data'!$F$32,0,10*ROW('Sanitation Data'!F33)))</f>
        <v/>
      </c>
      <c r="CZ39" s="275" t="str">
        <f ca="true">+IF(OFFSET('Sanitation Data'!$G$28,0,10*ROW('Sanitation Data'!G33))="","",OFFSET('Sanitation Data'!$G$28,0,10*ROW('Sanitation Data'!G33)))</f>
        <v/>
      </c>
      <c r="DA39" s="275" t="str">
        <f ca="true">+IF(OFFSET('Sanitation Data'!$G$29,0,10*ROW('Sanitation Data'!G33))="","",OFFSET('Sanitation Data'!$G$29,0,10*ROW('Sanitation Data'!G33)))</f>
        <v/>
      </c>
      <c r="DB39" s="275" t="str">
        <f ca="true">+IF(OFFSET('Sanitation Data'!$G$30,0,10*ROW('Sanitation Data'!G33))="","",OFFSET('Sanitation Data'!$G$30,0,10*ROW('Sanitation Data'!G33)))</f>
        <v/>
      </c>
      <c r="DC39" s="275" t="str">
        <f ca="true">+IF(OFFSET('Sanitation Data'!$G$31,0,10*ROW('Sanitation Data'!G33))="","",OFFSET('Sanitation Data'!$G$31,0,10*ROW('Sanitation Data'!G33)))</f>
        <v/>
      </c>
      <c r="DD39" s="275" t="str">
        <f ca="true">+IF(OFFSET('Sanitation Data'!$G$32,0,10*ROW('Sanitation Data'!G33))="","",OFFSET('Sanitation Data'!$G$32,0,10*ROW('Sanitation Data'!G33)))</f>
        <v/>
      </c>
      <c r="DE39" s="275" t="str">
        <f ca="true">+IF(OFFSET('Sanitation Data'!$H$28,0,10*ROW('Sanitation Data'!H33))="","",OFFSET('Sanitation Data'!$H$28,0,10*ROW('Sanitation Data'!H33)))</f>
        <v/>
      </c>
      <c r="DF39" s="275" t="str">
        <f ca="true">+IF(OFFSET('Sanitation Data'!$H$29,0,10*ROW('Sanitation Data'!H33))="","",OFFSET('Sanitation Data'!$H$29,0,10*ROW('Sanitation Data'!H33)))</f>
        <v/>
      </c>
      <c r="DG39" s="275" t="str">
        <f ca="true">+IF(OFFSET('Sanitation Data'!$H$30,0,10*ROW('Sanitation Data'!H33))="","",OFFSET('Sanitation Data'!$H$30,0,10*ROW('Sanitation Data'!H33)))</f>
        <v/>
      </c>
      <c r="DH39" s="275" t="str">
        <f ca="true">+IF(OFFSET('Sanitation Data'!$H$31,0,10*ROW('Sanitation Data'!H33))="","",OFFSET('Sanitation Data'!$H$31,0,10*ROW('Sanitation Data'!H33)))</f>
        <v/>
      </c>
      <c r="DI39" s="275" t="str">
        <f ca="true">+IF(OFFSET('Sanitation Data'!$H$32,0,10*ROW('Sanitation Data'!H33))="","",OFFSET('Sanitation Data'!$H$32,0,10*ROW('Sanitation Data'!H33)))</f>
        <v/>
      </c>
      <c r="DJ39" s="275" t="str">
        <f ca="true">+IF(OFFSET('Sanitation Data'!$I$28,0,10*ROW('Sanitation Data'!I33))="","",OFFSET('Sanitation Data'!$I$28,0,10*ROW('Sanitation Data'!I33)))</f>
        <v/>
      </c>
      <c r="DK39" s="275" t="str">
        <f ca="true">+IF(OFFSET('Sanitation Data'!$I$29,0,10*ROW('Sanitation Data'!I33))="","",OFFSET('Sanitation Data'!$I$29,0,10*ROW('Sanitation Data'!I33)))</f>
        <v/>
      </c>
      <c r="DL39" s="275" t="str">
        <f ca="true">+IF(OFFSET('Sanitation Data'!$I$30,0,10*ROW('Sanitation Data'!I33))="","",OFFSET('Sanitation Data'!$I$30,0,10*ROW('Sanitation Data'!I33)))</f>
        <v/>
      </c>
      <c r="DM39" s="275" t="str">
        <f ca="true">+IF(OFFSET('Sanitation Data'!$I$31,0,10*ROW('Sanitation Data'!I33))="","",OFFSET('Sanitation Data'!$I$31,0,10*ROW('Sanitation Data'!I33)))</f>
        <v/>
      </c>
      <c r="DN39" s="275" t="str">
        <f ca="true">+IF(OFFSET('Sanitation Data'!$I$32,0,10*ROW('Sanitation Data'!I33))="","",OFFSET('Sanitation Data'!$I$32,0,10*ROW('Sanitation Data'!I33)))</f>
        <v/>
      </c>
      <c r="DO39" s="275" t="str">
        <f ca="true">+IF(OFFSET('Hygiene Data'!$D$11,0,10*ROW('Hygiene Data'!D33))="","",OFFSET('Hygiene Data'!$D$11,0,10*ROW('Hygiene Data'!D33)))</f>
        <v/>
      </c>
      <c r="DP39" s="275" t="str">
        <f ca="true">+IF(OFFSET('Hygiene Data'!$D$12,0,10*ROW('Hygiene Data'!D33))="","",OFFSET('Hygiene Data'!$D$12,0,10*ROW('Hygiene Data'!D33)))</f>
        <v/>
      </c>
      <c r="DQ39" s="275" t="str">
        <f ca="true">+IF(OFFSET('Hygiene Data'!$D$13,0,10*ROW('Hygiene Data'!D33))="","",OFFSET('Hygiene Data'!$D$13,0,10*ROW('Hygiene Data'!D33)))</f>
        <v/>
      </c>
      <c r="DR39" s="275" t="str">
        <f ca="true">+IF(OFFSET('Hygiene Data'!$E$11,0,10*ROW('Hygiene Data'!E33))="","",OFFSET('Hygiene Data'!$E$11,0,10*ROW('Hygiene Data'!E33)))</f>
        <v/>
      </c>
      <c r="DS39" s="275" t="str">
        <f ca="true">+IF(OFFSET('Hygiene Data'!$E$12,0,10*ROW('Hygiene Data'!E33))="","",OFFSET('Hygiene Data'!$E$12,0,10*ROW('Hygiene Data'!E33)))</f>
        <v/>
      </c>
      <c r="DT39" s="275" t="str">
        <f ca="true">+IF(OFFSET('Hygiene Data'!$E$13,0,10*ROW('Hygiene Data'!E33))="","",OFFSET('Hygiene Data'!$E$13,0,10*ROW('Hygiene Data'!E33)))</f>
        <v/>
      </c>
      <c r="DU39" s="275" t="str">
        <f ca="true">+IF(OFFSET('Hygiene Data'!$F$11,0,10*ROW('Hygiene Data'!F33))="","",OFFSET('Hygiene Data'!$F$11,0,10*ROW('Hygiene Data'!F33)))</f>
        <v/>
      </c>
      <c r="DV39" s="275" t="str">
        <f ca="true">+IF(OFFSET('Hygiene Data'!$F$12,0,10*ROW('Hygiene Data'!F33))="","",OFFSET('Hygiene Data'!$F$12,0,10*ROW('Hygiene Data'!F33)))</f>
        <v/>
      </c>
      <c r="DW39" s="275" t="str">
        <f ca="true">+IF(OFFSET('Hygiene Data'!$F$13,0,10*ROW('Hygiene Data'!F33))="","",OFFSET('Hygiene Data'!$F$13,0,10*ROW('Hygiene Data'!F33)))</f>
        <v/>
      </c>
      <c r="DX39" s="275" t="str">
        <f ca="true">+IF(OFFSET('Hygiene Data'!$G$11,0,10*ROW('Hygiene Data'!G33))="","",OFFSET('Hygiene Data'!$G$11,0,10*ROW('Hygiene Data'!G33)))</f>
        <v/>
      </c>
      <c r="DY39" s="275" t="str">
        <f ca="true">+IF(OFFSET('Hygiene Data'!$G$12,0,10*ROW('Hygiene Data'!G33))="","",OFFSET('Hygiene Data'!$G$12,0,10*ROW('Hygiene Data'!G33)))</f>
        <v/>
      </c>
      <c r="DZ39" s="275" t="str">
        <f ca="true">+IF(OFFSET('Hygiene Data'!$G$13,0,10*ROW('Hygiene Data'!G33))="","",OFFSET('Hygiene Data'!$G$13,0,10*ROW('Hygiene Data'!G33)))</f>
        <v/>
      </c>
      <c r="EA39" s="275" t="str">
        <f ca="true">+IF(OFFSET('Hygiene Data'!$H$11,0,10*ROW('Hygiene Data'!H33))="","",OFFSET('Hygiene Data'!$H$11,0,10*ROW('Hygiene Data'!H33)))</f>
        <v/>
      </c>
      <c r="EB39" s="275" t="str">
        <f ca="true">+IF(OFFSET('Hygiene Data'!$H$12,0,10*ROW('Hygiene Data'!H33))="","",OFFSET('Hygiene Data'!$H$12,0,10*ROW('Hygiene Data'!H33)))</f>
        <v/>
      </c>
      <c r="EC39" s="275" t="str">
        <f ca="true">+IF(OFFSET('Hygiene Data'!$H$13,0,10*ROW('Hygiene Data'!H33))="","",OFFSET('Hygiene Data'!$H$13,0,10*ROW('Hygiene Data'!H33)))</f>
        <v/>
      </c>
      <c r="ED39" s="275" t="str">
        <f ca="true">+IF(OFFSET('Hygiene Data'!$I$11,0,10*ROW('Hygiene Data'!I33))="","",OFFSET('Hygiene Data'!$I$11,0,10*ROW('Hygiene Data'!I33)))</f>
        <v/>
      </c>
      <c r="EE39" s="275" t="str">
        <f ca="true">+IF(OFFSET('Hygiene Data'!$I$12,0,10*ROW('Hygiene Data'!I33))="","",OFFSET('Hygiene Data'!$I$12,0,10*ROW('Hygiene Data'!I33)))</f>
        <v/>
      </c>
      <c r="EF39" s="27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5"/>
      <c r="BS40" s="275" t="str">
        <f ca="true">+IF(OFFSET('Water Data'!$D$27,0,10*ROW('Water Data'!D34))="","",OFFSET('Water Data'!$D$27,0,10*ROW('Water Data'!D34)))</f>
        <v/>
      </c>
      <c r="BT40" s="275" t="str">
        <f ca="true">+IF(OFFSET('Water Data'!$D$28,0,10*ROW('Water Data'!D34))="","",OFFSET('Water Data'!$D$28,0,10*ROW('Water Data'!D34)))</f>
        <v/>
      </c>
      <c r="BU40" s="275" t="str">
        <f ca="true">+IF(OFFSET('Water Data'!$D$29,0,10*ROW('Water Data'!D34))="","",OFFSET('Water Data'!$D$29,0,10*ROW('Water Data'!D34)))</f>
        <v/>
      </c>
      <c r="BV40" s="275" t="str">
        <f ca="true">+IF(OFFSET('Water Data'!$E$27,0,10*ROW('Water Data'!E34))="","",OFFSET('Water Data'!$E$27,0,10*ROW('Water Data'!E34)))</f>
        <v/>
      </c>
      <c r="BW40" s="275" t="str">
        <f ca="true">+IF(OFFSET('Water Data'!$E$28,0,10*ROW('Water Data'!E34))="","",OFFSET('Water Data'!$E$28,0,10*ROW('Water Data'!E34)))</f>
        <v/>
      </c>
      <c r="BX40" s="275" t="str">
        <f ca="true">+IF(OFFSET('Water Data'!$E$29,0,10*ROW('Water Data'!E34))="","",OFFSET('Water Data'!$E$29,0,10*ROW('Water Data'!E34)))</f>
        <v/>
      </c>
      <c r="BY40" s="275" t="str">
        <f ca="true">+IF(OFFSET('Water Data'!$F$27,0,10*ROW('Water Data'!F34))="","",OFFSET('Water Data'!$F$27,0,10*ROW('Water Data'!F34)))</f>
        <v/>
      </c>
      <c r="BZ40" s="275" t="str">
        <f ca="true">+IF(OFFSET('Water Data'!$F$28,0,10*ROW('Water Data'!F34))="","",OFFSET('Water Data'!$F$28,0,10*ROW('Water Data'!F34)))</f>
        <v/>
      </c>
      <c r="CA40" s="275" t="str">
        <f ca="true">+IF(OFFSET('Water Data'!$F$29,0,10*ROW('Water Data'!F34))="","",OFFSET('Water Data'!$F$29,0,10*ROW('Water Data'!F34)))</f>
        <v/>
      </c>
      <c r="CB40" s="275" t="str">
        <f ca="true">+IF(OFFSET('Water Data'!$G$27,0,10*ROW('Water Data'!G34))="","",OFFSET('Water Data'!$G$27,0,10*ROW('Water Data'!G34)))</f>
        <v/>
      </c>
      <c r="CC40" s="275" t="str">
        <f ca="true">+IF(OFFSET('Water Data'!$G$28,0,10*ROW('Water Data'!G34))="","",OFFSET('Water Data'!$G$28,0,10*ROW('Water Data'!G34)))</f>
        <v/>
      </c>
      <c r="CD40" s="275" t="str">
        <f ca="true">+IF(OFFSET('Water Data'!$G$29,0,10*ROW('Water Data'!G34))="","",OFFSET('Water Data'!$G$29,0,10*ROW('Water Data'!G34)))</f>
        <v/>
      </c>
      <c r="CE40" s="275" t="str">
        <f ca="true">+IF(OFFSET('Water Data'!$H$27,0,10*ROW('Water Data'!H34))="","",OFFSET('Water Data'!$H$27,0,10*ROW('Water Data'!H34)))</f>
        <v/>
      </c>
      <c r="CF40" s="275" t="str">
        <f ca="true">+IF(OFFSET('Water Data'!$H$28,0,10*ROW('Water Data'!H34))="","",OFFSET('Water Data'!$H$28,0,10*ROW('Water Data'!H34)))</f>
        <v/>
      </c>
      <c r="CG40" s="275" t="str">
        <f ca="true">+IF(OFFSET('Water Data'!$H$29,0,10*ROW('Water Data'!H34))="","",OFFSET('Water Data'!$H$29,0,10*ROW('Water Data'!H34)))</f>
        <v/>
      </c>
      <c r="CH40" s="275" t="str">
        <f ca="true">+IF(OFFSET('Water Data'!$I$27,0,10*ROW('Water Data'!I34))="","",OFFSET('Water Data'!$I$27,0,10*ROW('Water Data'!I34)))</f>
        <v/>
      </c>
      <c r="CI40" s="275" t="str">
        <f ca="true">+IF(OFFSET('Water Data'!$I$28,0,10*ROW('Water Data'!I34))="","",OFFSET('Water Data'!$I$28,0,10*ROW('Water Data'!I34)))</f>
        <v/>
      </c>
      <c r="CJ40" s="275" t="str">
        <f ca="true">+IF(OFFSET('Water Data'!$I$29,0,10*ROW('Water Data'!I34))="","",OFFSET('Water Data'!$I$29,0,10*ROW('Water Data'!I34)))</f>
        <v/>
      </c>
      <c r="CK40" s="275" t="str">
        <f ca="true">+IF(OFFSET('Sanitation Data'!$D$28,0,10*ROW('Sanitation Data'!D34))="","",OFFSET('Sanitation Data'!$D$28,0,10*ROW('Sanitation Data'!D34)))</f>
        <v/>
      </c>
      <c r="CL40" s="275" t="str">
        <f ca="true">+IF(OFFSET('Sanitation Data'!$D$29,0,10*ROW('Sanitation Data'!D34))="","",OFFSET('Sanitation Data'!$D$29,0,10*ROW('Sanitation Data'!D34)))</f>
        <v/>
      </c>
      <c r="CM40" s="275" t="str">
        <f ca="true">+IF(OFFSET('Sanitation Data'!$D$30,0,10*ROW('Sanitation Data'!D34))="","",OFFSET('Sanitation Data'!$D$30,0,10*ROW('Sanitation Data'!D34)))</f>
        <v/>
      </c>
      <c r="CN40" s="275" t="str">
        <f ca="true">+IF(OFFSET('Sanitation Data'!$D$31,0,10*ROW('Sanitation Data'!D34))="","",OFFSET('Sanitation Data'!$D$31,0,10*ROW('Sanitation Data'!D34)))</f>
        <v/>
      </c>
      <c r="CO40" s="275" t="str">
        <f ca="true">+IF(OFFSET('Sanitation Data'!$D$32,0,10*ROW('Sanitation Data'!D34))="","",OFFSET('Sanitation Data'!$D$32,0,10*ROW('Sanitation Data'!D34)))</f>
        <v/>
      </c>
      <c r="CP40" s="275" t="str">
        <f ca="true">+IF(OFFSET('Sanitation Data'!$E$28,0,10*ROW('Sanitation Data'!E34))="","",OFFSET('Sanitation Data'!$E$28,0,10*ROW('Sanitation Data'!E34)))</f>
        <v/>
      </c>
      <c r="CQ40" s="275" t="str">
        <f ca="true">+IF(OFFSET('Sanitation Data'!$E$29,0,10*ROW('Sanitation Data'!E34))="","",OFFSET('Sanitation Data'!$E$29,0,10*ROW('Sanitation Data'!E34)))</f>
        <v/>
      </c>
      <c r="CR40" s="275" t="str">
        <f ca="true">+IF(OFFSET('Sanitation Data'!$E$30,0,10*ROW('Sanitation Data'!E34))="","",OFFSET('Sanitation Data'!$E$30,0,10*ROW('Sanitation Data'!E34)))</f>
        <v/>
      </c>
      <c r="CS40" s="275" t="str">
        <f ca="true">+IF(OFFSET('Sanitation Data'!$E$31,0,10*ROW('Sanitation Data'!E34))="","",OFFSET('Sanitation Data'!$E$31,0,10*ROW('Sanitation Data'!E34)))</f>
        <v/>
      </c>
      <c r="CT40" s="275" t="str">
        <f ca="true">+IF(OFFSET('Sanitation Data'!$E$32,0,10*ROW('Sanitation Data'!E34))="","",OFFSET('Sanitation Data'!$E$32,0,10*ROW('Sanitation Data'!E34)))</f>
        <v/>
      </c>
      <c r="CU40" s="275" t="str">
        <f ca="true">+IF(OFFSET('Sanitation Data'!$F$28,0,10*ROW('Sanitation Data'!F34))="","",OFFSET('Sanitation Data'!$F$28,0,10*ROW('Sanitation Data'!F34)))</f>
        <v/>
      </c>
      <c r="CV40" s="275" t="str">
        <f ca="true">+IF(OFFSET('Sanitation Data'!$F$29,0,10*ROW('Sanitation Data'!F34))="","",OFFSET('Sanitation Data'!$F$29,0,10*ROW('Sanitation Data'!F34)))</f>
        <v/>
      </c>
      <c r="CW40" s="275" t="str">
        <f ca="true">+IF(OFFSET('Sanitation Data'!$F$30,0,10*ROW('Sanitation Data'!F34))="","",OFFSET('Sanitation Data'!$F$30,0,10*ROW('Sanitation Data'!F34)))</f>
        <v/>
      </c>
      <c r="CX40" s="275" t="str">
        <f ca="true">+IF(OFFSET('Sanitation Data'!$F$31,0,10*ROW('Sanitation Data'!F34))="","",OFFSET('Sanitation Data'!$F$31,0,10*ROW('Sanitation Data'!F34)))</f>
        <v/>
      </c>
      <c r="CY40" s="275" t="str">
        <f ca="true">+IF(OFFSET('Sanitation Data'!$F$32,0,10*ROW('Sanitation Data'!F34))="","",OFFSET('Sanitation Data'!$F$32,0,10*ROW('Sanitation Data'!F34)))</f>
        <v/>
      </c>
      <c r="CZ40" s="275" t="str">
        <f ca="true">+IF(OFFSET('Sanitation Data'!$G$28,0,10*ROW('Sanitation Data'!G34))="","",OFFSET('Sanitation Data'!$G$28,0,10*ROW('Sanitation Data'!G34)))</f>
        <v/>
      </c>
      <c r="DA40" s="275" t="str">
        <f ca="true">+IF(OFFSET('Sanitation Data'!$G$29,0,10*ROW('Sanitation Data'!G34))="","",OFFSET('Sanitation Data'!$G$29,0,10*ROW('Sanitation Data'!G34)))</f>
        <v/>
      </c>
      <c r="DB40" s="275" t="str">
        <f ca="true">+IF(OFFSET('Sanitation Data'!$G$30,0,10*ROW('Sanitation Data'!G34))="","",OFFSET('Sanitation Data'!$G$30,0,10*ROW('Sanitation Data'!G34)))</f>
        <v/>
      </c>
      <c r="DC40" s="275" t="str">
        <f ca="true">+IF(OFFSET('Sanitation Data'!$G$31,0,10*ROW('Sanitation Data'!G34))="","",OFFSET('Sanitation Data'!$G$31,0,10*ROW('Sanitation Data'!G34)))</f>
        <v/>
      </c>
      <c r="DD40" s="275" t="str">
        <f ca="true">+IF(OFFSET('Sanitation Data'!$G$32,0,10*ROW('Sanitation Data'!G34))="","",OFFSET('Sanitation Data'!$G$32,0,10*ROW('Sanitation Data'!G34)))</f>
        <v/>
      </c>
      <c r="DE40" s="275" t="str">
        <f ca="true">+IF(OFFSET('Sanitation Data'!$H$28,0,10*ROW('Sanitation Data'!H34))="","",OFFSET('Sanitation Data'!$H$28,0,10*ROW('Sanitation Data'!H34)))</f>
        <v/>
      </c>
      <c r="DF40" s="275" t="str">
        <f ca="true">+IF(OFFSET('Sanitation Data'!$H$29,0,10*ROW('Sanitation Data'!H34))="","",OFFSET('Sanitation Data'!$H$29,0,10*ROW('Sanitation Data'!H34)))</f>
        <v/>
      </c>
      <c r="DG40" s="275" t="str">
        <f ca="true">+IF(OFFSET('Sanitation Data'!$H$30,0,10*ROW('Sanitation Data'!H34))="","",OFFSET('Sanitation Data'!$H$30,0,10*ROW('Sanitation Data'!H34)))</f>
        <v/>
      </c>
      <c r="DH40" s="275" t="str">
        <f ca="true">+IF(OFFSET('Sanitation Data'!$H$31,0,10*ROW('Sanitation Data'!H34))="","",OFFSET('Sanitation Data'!$H$31,0,10*ROW('Sanitation Data'!H34)))</f>
        <v/>
      </c>
      <c r="DI40" s="275" t="str">
        <f ca="true">+IF(OFFSET('Sanitation Data'!$H$32,0,10*ROW('Sanitation Data'!H34))="","",OFFSET('Sanitation Data'!$H$32,0,10*ROW('Sanitation Data'!H34)))</f>
        <v/>
      </c>
      <c r="DJ40" s="275" t="str">
        <f ca="true">+IF(OFFSET('Sanitation Data'!$I$28,0,10*ROW('Sanitation Data'!I34))="","",OFFSET('Sanitation Data'!$I$28,0,10*ROW('Sanitation Data'!I34)))</f>
        <v/>
      </c>
      <c r="DK40" s="275" t="str">
        <f ca="true">+IF(OFFSET('Sanitation Data'!$I$29,0,10*ROW('Sanitation Data'!I34))="","",OFFSET('Sanitation Data'!$I$29,0,10*ROW('Sanitation Data'!I34)))</f>
        <v/>
      </c>
      <c r="DL40" s="275" t="str">
        <f ca="true">+IF(OFFSET('Sanitation Data'!$I$30,0,10*ROW('Sanitation Data'!I34))="","",OFFSET('Sanitation Data'!$I$30,0,10*ROW('Sanitation Data'!I34)))</f>
        <v/>
      </c>
      <c r="DM40" s="275" t="str">
        <f ca="true">+IF(OFFSET('Sanitation Data'!$I$31,0,10*ROW('Sanitation Data'!I34))="","",OFFSET('Sanitation Data'!$I$31,0,10*ROW('Sanitation Data'!I34)))</f>
        <v/>
      </c>
      <c r="DN40" s="275" t="str">
        <f ca="true">+IF(OFFSET('Sanitation Data'!$I$32,0,10*ROW('Sanitation Data'!I34))="","",OFFSET('Sanitation Data'!$I$32,0,10*ROW('Sanitation Data'!I34)))</f>
        <v/>
      </c>
      <c r="DO40" s="275" t="str">
        <f ca="true">+IF(OFFSET('Hygiene Data'!$D$11,0,10*ROW('Hygiene Data'!D34))="","",OFFSET('Hygiene Data'!$D$11,0,10*ROW('Hygiene Data'!D34)))</f>
        <v/>
      </c>
      <c r="DP40" s="275" t="str">
        <f ca="true">+IF(OFFSET('Hygiene Data'!$D$12,0,10*ROW('Hygiene Data'!D34))="","",OFFSET('Hygiene Data'!$D$12,0,10*ROW('Hygiene Data'!D34)))</f>
        <v/>
      </c>
      <c r="DQ40" s="275" t="str">
        <f ca="true">+IF(OFFSET('Hygiene Data'!$D$13,0,10*ROW('Hygiene Data'!D34))="","",OFFSET('Hygiene Data'!$D$13,0,10*ROW('Hygiene Data'!D34)))</f>
        <v/>
      </c>
      <c r="DR40" s="275" t="str">
        <f ca="true">+IF(OFFSET('Hygiene Data'!$E$11,0,10*ROW('Hygiene Data'!E34))="","",OFFSET('Hygiene Data'!$E$11,0,10*ROW('Hygiene Data'!E34)))</f>
        <v/>
      </c>
      <c r="DS40" s="275" t="str">
        <f ca="true">+IF(OFFSET('Hygiene Data'!$E$12,0,10*ROW('Hygiene Data'!E34))="","",OFFSET('Hygiene Data'!$E$12,0,10*ROW('Hygiene Data'!E34)))</f>
        <v/>
      </c>
      <c r="DT40" s="275" t="str">
        <f ca="true">+IF(OFFSET('Hygiene Data'!$E$13,0,10*ROW('Hygiene Data'!E34))="","",OFFSET('Hygiene Data'!$E$13,0,10*ROW('Hygiene Data'!E34)))</f>
        <v/>
      </c>
      <c r="DU40" s="275" t="str">
        <f ca="true">+IF(OFFSET('Hygiene Data'!$F$11,0,10*ROW('Hygiene Data'!F34))="","",OFFSET('Hygiene Data'!$F$11,0,10*ROW('Hygiene Data'!F34)))</f>
        <v/>
      </c>
      <c r="DV40" s="275" t="str">
        <f ca="true">+IF(OFFSET('Hygiene Data'!$F$12,0,10*ROW('Hygiene Data'!F34))="","",OFFSET('Hygiene Data'!$F$12,0,10*ROW('Hygiene Data'!F34)))</f>
        <v/>
      </c>
      <c r="DW40" s="275" t="str">
        <f ca="true">+IF(OFFSET('Hygiene Data'!$F$13,0,10*ROW('Hygiene Data'!F34))="","",OFFSET('Hygiene Data'!$F$13,0,10*ROW('Hygiene Data'!F34)))</f>
        <v/>
      </c>
      <c r="DX40" s="275" t="str">
        <f ca="true">+IF(OFFSET('Hygiene Data'!$G$11,0,10*ROW('Hygiene Data'!G34))="","",OFFSET('Hygiene Data'!$G$11,0,10*ROW('Hygiene Data'!G34)))</f>
        <v/>
      </c>
      <c r="DY40" s="275" t="str">
        <f ca="true">+IF(OFFSET('Hygiene Data'!$G$12,0,10*ROW('Hygiene Data'!G34))="","",OFFSET('Hygiene Data'!$G$12,0,10*ROW('Hygiene Data'!G34)))</f>
        <v/>
      </c>
      <c r="DZ40" s="275" t="str">
        <f ca="true">+IF(OFFSET('Hygiene Data'!$G$13,0,10*ROW('Hygiene Data'!G34))="","",OFFSET('Hygiene Data'!$G$13,0,10*ROW('Hygiene Data'!G34)))</f>
        <v/>
      </c>
      <c r="EA40" s="275" t="str">
        <f ca="true">+IF(OFFSET('Hygiene Data'!$H$11,0,10*ROW('Hygiene Data'!H34))="","",OFFSET('Hygiene Data'!$H$11,0,10*ROW('Hygiene Data'!H34)))</f>
        <v/>
      </c>
      <c r="EB40" s="275" t="str">
        <f ca="true">+IF(OFFSET('Hygiene Data'!$H$12,0,10*ROW('Hygiene Data'!H34))="","",OFFSET('Hygiene Data'!$H$12,0,10*ROW('Hygiene Data'!H34)))</f>
        <v/>
      </c>
      <c r="EC40" s="275" t="str">
        <f ca="true">+IF(OFFSET('Hygiene Data'!$H$13,0,10*ROW('Hygiene Data'!H34))="","",OFFSET('Hygiene Data'!$H$13,0,10*ROW('Hygiene Data'!H34)))</f>
        <v/>
      </c>
      <c r="ED40" s="275" t="str">
        <f ca="true">+IF(OFFSET('Hygiene Data'!$I$11,0,10*ROW('Hygiene Data'!I34))="","",OFFSET('Hygiene Data'!$I$11,0,10*ROW('Hygiene Data'!I34)))</f>
        <v/>
      </c>
      <c r="EE40" s="275" t="str">
        <f ca="true">+IF(OFFSET('Hygiene Data'!$I$12,0,10*ROW('Hygiene Data'!I34))="","",OFFSET('Hygiene Data'!$I$12,0,10*ROW('Hygiene Data'!I34)))</f>
        <v/>
      </c>
      <c r="EF40" s="27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5"/>
      <c r="BS41" s="275" t="str">
        <f ca="true">+IF(OFFSET('Water Data'!$D$27,0,10*ROW('Water Data'!D35))="","",OFFSET('Water Data'!$D$27,0,10*ROW('Water Data'!D35)))</f>
        <v/>
      </c>
      <c r="BT41" s="275" t="str">
        <f ca="true">+IF(OFFSET('Water Data'!$D$28,0,10*ROW('Water Data'!D35))="","",OFFSET('Water Data'!$D$28,0,10*ROW('Water Data'!D35)))</f>
        <v/>
      </c>
      <c r="BU41" s="275" t="str">
        <f ca="true">+IF(OFFSET('Water Data'!$D$29,0,10*ROW('Water Data'!D35))="","",OFFSET('Water Data'!$D$29,0,10*ROW('Water Data'!D35)))</f>
        <v/>
      </c>
      <c r="BV41" s="275" t="str">
        <f ca="true">+IF(OFFSET('Water Data'!$E$27,0,10*ROW('Water Data'!E35))="","",OFFSET('Water Data'!$E$27,0,10*ROW('Water Data'!E35)))</f>
        <v/>
      </c>
      <c r="BW41" s="275" t="str">
        <f ca="true">+IF(OFFSET('Water Data'!$E$28,0,10*ROW('Water Data'!E35))="","",OFFSET('Water Data'!$E$28,0,10*ROW('Water Data'!E35)))</f>
        <v/>
      </c>
      <c r="BX41" s="275" t="str">
        <f ca="true">+IF(OFFSET('Water Data'!$E$29,0,10*ROW('Water Data'!E35))="","",OFFSET('Water Data'!$E$29,0,10*ROW('Water Data'!E35)))</f>
        <v/>
      </c>
      <c r="BY41" s="275" t="str">
        <f ca="true">+IF(OFFSET('Water Data'!$F$27,0,10*ROW('Water Data'!F35))="","",OFFSET('Water Data'!$F$27,0,10*ROW('Water Data'!F35)))</f>
        <v/>
      </c>
      <c r="BZ41" s="275" t="str">
        <f ca="true">+IF(OFFSET('Water Data'!$F$28,0,10*ROW('Water Data'!F35))="","",OFFSET('Water Data'!$F$28,0,10*ROW('Water Data'!F35)))</f>
        <v/>
      </c>
      <c r="CA41" s="275" t="str">
        <f ca="true">+IF(OFFSET('Water Data'!$F$29,0,10*ROW('Water Data'!F35))="","",OFFSET('Water Data'!$F$29,0,10*ROW('Water Data'!F35)))</f>
        <v/>
      </c>
      <c r="CB41" s="275" t="str">
        <f ca="true">+IF(OFFSET('Water Data'!$G$27,0,10*ROW('Water Data'!G35))="","",OFFSET('Water Data'!$G$27,0,10*ROW('Water Data'!G35)))</f>
        <v/>
      </c>
      <c r="CC41" s="275" t="str">
        <f ca="true">+IF(OFFSET('Water Data'!$G$28,0,10*ROW('Water Data'!G35))="","",OFFSET('Water Data'!$G$28,0,10*ROW('Water Data'!G35)))</f>
        <v/>
      </c>
      <c r="CD41" s="275" t="str">
        <f ca="true">+IF(OFFSET('Water Data'!$G$29,0,10*ROW('Water Data'!G35))="","",OFFSET('Water Data'!$G$29,0,10*ROW('Water Data'!G35)))</f>
        <v/>
      </c>
      <c r="CE41" s="275" t="str">
        <f ca="true">+IF(OFFSET('Water Data'!$H$27,0,10*ROW('Water Data'!H35))="","",OFFSET('Water Data'!$H$27,0,10*ROW('Water Data'!H35)))</f>
        <v/>
      </c>
      <c r="CF41" s="275" t="str">
        <f ca="true">+IF(OFFSET('Water Data'!$H$28,0,10*ROW('Water Data'!H35))="","",OFFSET('Water Data'!$H$28,0,10*ROW('Water Data'!H35)))</f>
        <v/>
      </c>
      <c r="CG41" s="275" t="str">
        <f ca="true">+IF(OFFSET('Water Data'!$H$29,0,10*ROW('Water Data'!H35))="","",OFFSET('Water Data'!$H$29,0,10*ROW('Water Data'!H35)))</f>
        <v/>
      </c>
      <c r="CH41" s="275" t="str">
        <f ca="true">+IF(OFFSET('Water Data'!$I$27,0,10*ROW('Water Data'!I35))="","",OFFSET('Water Data'!$I$27,0,10*ROW('Water Data'!I35)))</f>
        <v/>
      </c>
      <c r="CI41" s="275" t="str">
        <f ca="true">+IF(OFFSET('Water Data'!$I$28,0,10*ROW('Water Data'!I35))="","",OFFSET('Water Data'!$I$28,0,10*ROW('Water Data'!I35)))</f>
        <v/>
      </c>
      <c r="CJ41" s="275" t="str">
        <f ca="true">+IF(OFFSET('Water Data'!$I$29,0,10*ROW('Water Data'!I35))="","",OFFSET('Water Data'!$I$29,0,10*ROW('Water Data'!I35)))</f>
        <v/>
      </c>
      <c r="CK41" s="275" t="str">
        <f ca="true">+IF(OFFSET('Sanitation Data'!$D$28,0,10*ROW('Sanitation Data'!D35))="","",OFFSET('Sanitation Data'!$D$28,0,10*ROW('Sanitation Data'!D35)))</f>
        <v/>
      </c>
      <c r="CL41" s="275" t="str">
        <f ca="true">+IF(OFFSET('Sanitation Data'!$D$29,0,10*ROW('Sanitation Data'!D35))="","",OFFSET('Sanitation Data'!$D$29,0,10*ROW('Sanitation Data'!D35)))</f>
        <v/>
      </c>
      <c r="CM41" s="275" t="str">
        <f ca="true">+IF(OFFSET('Sanitation Data'!$D$30,0,10*ROW('Sanitation Data'!D35))="","",OFFSET('Sanitation Data'!$D$30,0,10*ROW('Sanitation Data'!D35)))</f>
        <v/>
      </c>
      <c r="CN41" s="275" t="str">
        <f ca="true">+IF(OFFSET('Sanitation Data'!$D$31,0,10*ROW('Sanitation Data'!D35))="","",OFFSET('Sanitation Data'!$D$31,0,10*ROW('Sanitation Data'!D35)))</f>
        <v/>
      </c>
      <c r="CO41" s="275" t="str">
        <f ca="true">+IF(OFFSET('Sanitation Data'!$D$32,0,10*ROW('Sanitation Data'!D35))="","",OFFSET('Sanitation Data'!$D$32,0,10*ROW('Sanitation Data'!D35)))</f>
        <v/>
      </c>
      <c r="CP41" s="275" t="str">
        <f ca="true">+IF(OFFSET('Sanitation Data'!$E$28,0,10*ROW('Sanitation Data'!E35))="","",OFFSET('Sanitation Data'!$E$28,0,10*ROW('Sanitation Data'!E35)))</f>
        <v/>
      </c>
      <c r="CQ41" s="275" t="str">
        <f ca="true">+IF(OFFSET('Sanitation Data'!$E$29,0,10*ROW('Sanitation Data'!E35))="","",OFFSET('Sanitation Data'!$E$29,0,10*ROW('Sanitation Data'!E35)))</f>
        <v/>
      </c>
      <c r="CR41" s="275" t="str">
        <f ca="true">+IF(OFFSET('Sanitation Data'!$E$30,0,10*ROW('Sanitation Data'!E35))="","",OFFSET('Sanitation Data'!$E$30,0,10*ROW('Sanitation Data'!E35)))</f>
        <v/>
      </c>
      <c r="CS41" s="275" t="str">
        <f ca="true">+IF(OFFSET('Sanitation Data'!$E$31,0,10*ROW('Sanitation Data'!E35))="","",OFFSET('Sanitation Data'!$E$31,0,10*ROW('Sanitation Data'!E35)))</f>
        <v/>
      </c>
      <c r="CT41" s="275" t="str">
        <f ca="true">+IF(OFFSET('Sanitation Data'!$E$32,0,10*ROW('Sanitation Data'!E35))="","",OFFSET('Sanitation Data'!$E$32,0,10*ROW('Sanitation Data'!E35)))</f>
        <v/>
      </c>
      <c r="CU41" s="275" t="str">
        <f ca="true">+IF(OFFSET('Sanitation Data'!$F$28,0,10*ROW('Sanitation Data'!F35))="","",OFFSET('Sanitation Data'!$F$28,0,10*ROW('Sanitation Data'!F35)))</f>
        <v/>
      </c>
      <c r="CV41" s="275" t="str">
        <f ca="true">+IF(OFFSET('Sanitation Data'!$F$29,0,10*ROW('Sanitation Data'!F35))="","",OFFSET('Sanitation Data'!$F$29,0,10*ROW('Sanitation Data'!F35)))</f>
        <v/>
      </c>
      <c r="CW41" s="275" t="str">
        <f ca="true">+IF(OFFSET('Sanitation Data'!$F$30,0,10*ROW('Sanitation Data'!F35))="","",OFFSET('Sanitation Data'!$F$30,0,10*ROW('Sanitation Data'!F35)))</f>
        <v/>
      </c>
      <c r="CX41" s="275" t="str">
        <f ca="true">+IF(OFFSET('Sanitation Data'!$F$31,0,10*ROW('Sanitation Data'!F35))="","",OFFSET('Sanitation Data'!$F$31,0,10*ROW('Sanitation Data'!F35)))</f>
        <v/>
      </c>
      <c r="CY41" s="275" t="str">
        <f ca="true">+IF(OFFSET('Sanitation Data'!$F$32,0,10*ROW('Sanitation Data'!F35))="","",OFFSET('Sanitation Data'!$F$32,0,10*ROW('Sanitation Data'!F35)))</f>
        <v/>
      </c>
      <c r="CZ41" s="275" t="str">
        <f ca="true">+IF(OFFSET('Sanitation Data'!$G$28,0,10*ROW('Sanitation Data'!G35))="","",OFFSET('Sanitation Data'!$G$28,0,10*ROW('Sanitation Data'!G35)))</f>
        <v/>
      </c>
      <c r="DA41" s="275" t="str">
        <f ca="true">+IF(OFFSET('Sanitation Data'!$G$29,0,10*ROW('Sanitation Data'!G35))="","",OFFSET('Sanitation Data'!$G$29,0,10*ROW('Sanitation Data'!G35)))</f>
        <v/>
      </c>
      <c r="DB41" s="275" t="str">
        <f ca="true">+IF(OFFSET('Sanitation Data'!$G$30,0,10*ROW('Sanitation Data'!G35))="","",OFFSET('Sanitation Data'!$G$30,0,10*ROW('Sanitation Data'!G35)))</f>
        <v/>
      </c>
      <c r="DC41" s="275" t="str">
        <f ca="true">+IF(OFFSET('Sanitation Data'!$G$31,0,10*ROW('Sanitation Data'!G35))="","",OFFSET('Sanitation Data'!$G$31,0,10*ROW('Sanitation Data'!G35)))</f>
        <v/>
      </c>
      <c r="DD41" s="275" t="str">
        <f ca="true">+IF(OFFSET('Sanitation Data'!$G$32,0,10*ROW('Sanitation Data'!G35))="","",OFFSET('Sanitation Data'!$G$32,0,10*ROW('Sanitation Data'!G35)))</f>
        <v/>
      </c>
      <c r="DE41" s="275" t="str">
        <f ca="true">+IF(OFFSET('Sanitation Data'!$H$28,0,10*ROW('Sanitation Data'!H35))="","",OFFSET('Sanitation Data'!$H$28,0,10*ROW('Sanitation Data'!H35)))</f>
        <v/>
      </c>
      <c r="DF41" s="275" t="str">
        <f ca="true">+IF(OFFSET('Sanitation Data'!$H$29,0,10*ROW('Sanitation Data'!H35))="","",OFFSET('Sanitation Data'!$H$29,0,10*ROW('Sanitation Data'!H35)))</f>
        <v/>
      </c>
      <c r="DG41" s="275" t="str">
        <f ca="true">+IF(OFFSET('Sanitation Data'!$H$30,0,10*ROW('Sanitation Data'!H35))="","",OFFSET('Sanitation Data'!$H$30,0,10*ROW('Sanitation Data'!H35)))</f>
        <v/>
      </c>
      <c r="DH41" s="275" t="str">
        <f ca="true">+IF(OFFSET('Sanitation Data'!$H$31,0,10*ROW('Sanitation Data'!H35))="","",OFFSET('Sanitation Data'!$H$31,0,10*ROW('Sanitation Data'!H35)))</f>
        <v/>
      </c>
      <c r="DI41" s="275" t="str">
        <f ca="true">+IF(OFFSET('Sanitation Data'!$H$32,0,10*ROW('Sanitation Data'!H35))="","",OFFSET('Sanitation Data'!$H$32,0,10*ROW('Sanitation Data'!H35)))</f>
        <v/>
      </c>
      <c r="DJ41" s="275" t="str">
        <f ca="true">+IF(OFFSET('Sanitation Data'!$I$28,0,10*ROW('Sanitation Data'!I35))="","",OFFSET('Sanitation Data'!$I$28,0,10*ROW('Sanitation Data'!I35)))</f>
        <v/>
      </c>
      <c r="DK41" s="275" t="str">
        <f ca="true">+IF(OFFSET('Sanitation Data'!$I$29,0,10*ROW('Sanitation Data'!I35))="","",OFFSET('Sanitation Data'!$I$29,0,10*ROW('Sanitation Data'!I35)))</f>
        <v/>
      </c>
      <c r="DL41" s="275" t="str">
        <f ca="true">+IF(OFFSET('Sanitation Data'!$I$30,0,10*ROW('Sanitation Data'!I35))="","",OFFSET('Sanitation Data'!$I$30,0,10*ROW('Sanitation Data'!I35)))</f>
        <v/>
      </c>
      <c r="DM41" s="275" t="str">
        <f ca="true">+IF(OFFSET('Sanitation Data'!$I$31,0,10*ROW('Sanitation Data'!I35))="","",OFFSET('Sanitation Data'!$I$31,0,10*ROW('Sanitation Data'!I35)))</f>
        <v/>
      </c>
      <c r="DN41" s="275" t="str">
        <f ca="true">+IF(OFFSET('Sanitation Data'!$I$32,0,10*ROW('Sanitation Data'!I35))="","",OFFSET('Sanitation Data'!$I$32,0,10*ROW('Sanitation Data'!I35)))</f>
        <v/>
      </c>
      <c r="DO41" s="275" t="str">
        <f ca="true">+IF(OFFSET('Hygiene Data'!$D$11,0,10*ROW('Hygiene Data'!D35))="","",OFFSET('Hygiene Data'!$D$11,0,10*ROW('Hygiene Data'!D35)))</f>
        <v/>
      </c>
      <c r="DP41" s="275" t="str">
        <f ca="true">+IF(OFFSET('Hygiene Data'!$D$12,0,10*ROW('Hygiene Data'!D35))="","",OFFSET('Hygiene Data'!$D$12,0,10*ROW('Hygiene Data'!D35)))</f>
        <v/>
      </c>
      <c r="DQ41" s="275" t="str">
        <f ca="true">+IF(OFFSET('Hygiene Data'!$D$13,0,10*ROW('Hygiene Data'!D35))="","",OFFSET('Hygiene Data'!$D$13,0,10*ROW('Hygiene Data'!D35)))</f>
        <v/>
      </c>
      <c r="DR41" s="275" t="str">
        <f ca="true">+IF(OFFSET('Hygiene Data'!$E$11,0,10*ROW('Hygiene Data'!E35))="","",OFFSET('Hygiene Data'!$E$11,0,10*ROW('Hygiene Data'!E35)))</f>
        <v/>
      </c>
      <c r="DS41" s="275" t="str">
        <f ca="true">+IF(OFFSET('Hygiene Data'!$E$12,0,10*ROW('Hygiene Data'!E35))="","",OFFSET('Hygiene Data'!$E$12,0,10*ROW('Hygiene Data'!E35)))</f>
        <v/>
      </c>
      <c r="DT41" s="275" t="str">
        <f ca="true">+IF(OFFSET('Hygiene Data'!$E$13,0,10*ROW('Hygiene Data'!E35))="","",OFFSET('Hygiene Data'!$E$13,0,10*ROW('Hygiene Data'!E35)))</f>
        <v/>
      </c>
      <c r="DU41" s="275" t="str">
        <f ca="true">+IF(OFFSET('Hygiene Data'!$F$11,0,10*ROW('Hygiene Data'!F35))="","",OFFSET('Hygiene Data'!$F$11,0,10*ROW('Hygiene Data'!F35)))</f>
        <v/>
      </c>
      <c r="DV41" s="275" t="str">
        <f ca="true">+IF(OFFSET('Hygiene Data'!$F$12,0,10*ROW('Hygiene Data'!F35))="","",OFFSET('Hygiene Data'!$F$12,0,10*ROW('Hygiene Data'!F35)))</f>
        <v/>
      </c>
      <c r="DW41" s="275" t="str">
        <f ca="true">+IF(OFFSET('Hygiene Data'!$F$13,0,10*ROW('Hygiene Data'!F35))="","",OFFSET('Hygiene Data'!$F$13,0,10*ROW('Hygiene Data'!F35)))</f>
        <v/>
      </c>
      <c r="DX41" s="275" t="str">
        <f ca="true">+IF(OFFSET('Hygiene Data'!$G$11,0,10*ROW('Hygiene Data'!G35))="","",OFFSET('Hygiene Data'!$G$11,0,10*ROW('Hygiene Data'!G35)))</f>
        <v/>
      </c>
      <c r="DY41" s="275" t="str">
        <f ca="true">+IF(OFFSET('Hygiene Data'!$G$12,0,10*ROW('Hygiene Data'!G35))="","",OFFSET('Hygiene Data'!$G$12,0,10*ROW('Hygiene Data'!G35)))</f>
        <v/>
      </c>
      <c r="DZ41" s="275" t="str">
        <f ca="true">+IF(OFFSET('Hygiene Data'!$G$13,0,10*ROW('Hygiene Data'!G35))="","",OFFSET('Hygiene Data'!$G$13,0,10*ROW('Hygiene Data'!G35)))</f>
        <v/>
      </c>
      <c r="EA41" s="275" t="str">
        <f ca="true">+IF(OFFSET('Hygiene Data'!$H$11,0,10*ROW('Hygiene Data'!H35))="","",OFFSET('Hygiene Data'!$H$11,0,10*ROW('Hygiene Data'!H35)))</f>
        <v/>
      </c>
      <c r="EB41" s="275" t="str">
        <f ca="true">+IF(OFFSET('Hygiene Data'!$H$12,0,10*ROW('Hygiene Data'!H35))="","",OFFSET('Hygiene Data'!$H$12,0,10*ROW('Hygiene Data'!H35)))</f>
        <v/>
      </c>
      <c r="EC41" s="275" t="str">
        <f ca="true">+IF(OFFSET('Hygiene Data'!$H$13,0,10*ROW('Hygiene Data'!H35))="","",OFFSET('Hygiene Data'!$H$13,0,10*ROW('Hygiene Data'!H35)))</f>
        <v/>
      </c>
      <c r="ED41" s="275" t="str">
        <f ca="true">+IF(OFFSET('Hygiene Data'!$I$11,0,10*ROW('Hygiene Data'!I35))="","",OFFSET('Hygiene Data'!$I$11,0,10*ROW('Hygiene Data'!I35)))</f>
        <v/>
      </c>
      <c r="EE41" s="275" t="str">
        <f ca="true">+IF(OFFSET('Hygiene Data'!$I$12,0,10*ROW('Hygiene Data'!I35))="","",OFFSET('Hygiene Data'!$I$12,0,10*ROW('Hygiene Data'!I35)))</f>
        <v/>
      </c>
      <c r="EF41" s="27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5"/>
      <c r="BS42" s="275" t="str">
        <f ca="true">+IF(OFFSET('Water Data'!$D$27,0,10*ROW('Water Data'!D36))="","",OFFSET('Water Data'!$D$27,0,10*ROW('Water Data'!D36)))</f>
        <v/>
      </c>
      <c r="BT42" s="275" t="str">
        <f ca="true">+IF(OFFSET('Water Data'!$D$28,0,10*ROW('Water Data'!D36))="","",OFFSET('Water Data'!$D$28,0,10*ROW('Water Data'!D36)))</f>
        <v/>
      </c>
      <c r="BU42" s="275" t="str">
        <f ca="true">+IF(OFFSET('Water Data'!$D$29,0,10*ROW('Water Data'!D36))="","",OFFSET('Water Data'!$D$29,0,10*ROW('Water Data'!D36)))</f>
        <v/>
      </c>
      <c r="BV42" s="275" t="str">
        <f ca="true">+IF(OFFSET('Water Data'!$E$27,0,10*ROW('Water Data'!E36))="","",OFFSET('Water Data'!$E$27,0,10*ROW('Water Data'!E36)))</f>
        <v/>
      </c>
      <c r="BW42" s="275" t="str">
        <f ca="true">+IF(OFFSET('Water Data'!$E$28,0,10*ROW('Water Data'!E36))="","",OFFSET('Water Data'!$E$28,0,10*ROW('Water Data'!E36)))</f>
        <v/>
      </c>
      <c r="BX42" s="275" t="str">
        <f ca="true">+IF(OFFSET('Water Data'!$E$29,0,10*ROW('Water Data'!E36))="","",OFFSET('Water Data'!$E$29,0,10*ROW('Water Data'!E36)))</f>
        <v/>
      </c>
      <c r="BY42" s="275" t="str">
        <f ca="true">+IF(OFFSET('Water Data'!$F$27,0,10*ROW('Water Data'!F36))="","",OFFSET('Water Data'!$F$27,0,10*ROW('Water Data'!F36)))</f>
        <v/>
      </c>
      <c r="BZ42" s="275" t="str">
        <f ca="true">+IF(OFFSET('Water Data'!$F$28,0,10*ROW('Water Data'!F36))="","",OFFSET('Water Data'!$F$28,0,10*ROW('Water Data'!F36)))</f>
        <v/>
      </c>
      <c r="CA42" s="275" t="str">
        <f ca="true">+IF(OFFSET('Water Data'!$F$29,0,10*ROW('Water Data'!F36))="","",OFFSET('Water Data'!$F$29,0,10*ROW('Water Data'!F36)))</f>
        <v/>
      </c>
      <c r="CB42" s="275" t="str">
        <f ca="true">+IF(OFFSET('Water Data'!$G$27,0,10*ROW('Water Data'!G36))="","",OFFSET('Water Data'!$G$27,0,10*ROW('Water Data'!G36)))</f>
        <v/>
      </c>
      <c r="CC42" s="275" t="str">
        <f ca="true">+IF(OFFSET('Water Data'!$G$28,0,10*ROW('Water Data'!G36))="","",OFFSET('Water Data'!$G$28,0,10*ROW('Water Data'!G36)))</f>
        <v/>
      </c>
      <c r="CD42" s="275" t="str">
        <f ca="true">+IF(OFFSET('Water Data'!$G$29,0,10*ROW('Water Data'!G36))="","",OFFSET('Water Data'!$G$29,0,10*ROW('Water Data'!G36)))</f>
        <v/>
      </c>
      <c r="CE42" s="275" t="str">
        <f ca="true">+IF(OFFSET('Water Data'!$H$27,0,10*ROW('Water Data'!H36))="","",OFFSET('Water Data'!$H$27,0,10*ROW('Water Data'!H36)))</f>
        <v/>
      </c>
      <c r="CF42" s="275" t="str">
        <f ca="true">+IF(OFFSET('Water Data'!$H$28,0,10*ROW('Water Data'!H36))="","",OFFSET('Water Data'!$H$28,0,10*ROW('Water Data'!H36)))</f>
        <v/>
      </c>
      <c r="CG42" s="275" t="str">
        <f ca="true">+IF(OFFSET('Water Data'!$H$29,0,10*ROW('Water Data'!H36))="","",OFFSET('Water Data'!$H$29,0,10*ROW('Water Data'!H36)))</f>
        <v/>
      </c>
      <c r="CH42" s="275" t="str">
        <f ca="true">+IF(OFFSET('Water Data'!$I$27,0,10*ROW('Water Data'!I36))="","",OFFSET('Water Data'!$I$27,0,10*ROW('Water Data'!I36)))</f>
        <v/>
      </c>
      <c r="CI42" s="275" t="str">
        <f ca="true">+IF(OFFSET('Water Data'!$I$28,0,10*ROW('Water Data'!I36))="","",OFFSET('Water Data'!$I$28,0,10*ROW('Water Data'!I36)))</f>
        <v/>
      </c>
      <c r="CJ42" s="275" t="str">
        <f ca="true">+IF(OFFSET('Water Data'!$I$29,0,10*ROW('Water Data'!I36))="","",OFFSET('Water Data'!$I$29,0,10*ROW('Water Data'!I36)))</f>
        <v/>
      </c>
      <c r="CK42" s="275" t="str">
        <f ca="true">+IF(OFFSET('Sanitation Data'!$D$28,0,10*ROW('Sanitation Data'!D36))="","",OFFSET('Sanitation Data'!$D$28,0,10*ROW('Sanitation Data'!D36)))</f>
        <v/>
      </c>
      <c r="CL42" s="275" t="str">
        <f ca="true">+IF(OFFSET('Sanitation Data'!$D$29,0,10*ROW('Sanitation Data'!D36))="","",OFFSET('Sanitation Data'!$D$29,0,10*ROW('Sanitation Data'!D36)))</f>
        <v/>
      </c>
      <c r="CM42" s="275" t="str">
        <f ca="true">+IF(OFFSET('Sanitation Data'!$D$30,0,10*ROW('Sanitation Data'!D36))="","",OFFSET('Sanitation Data'!$D$30,0,10*ROW('Sanitation Data'!D36)))</f>
        <v/>
      </c>
      <c r="CN42" s="275" t="str">
        <f ca="true">+IF(OFFSET('Sanitation Data'!$D$31,0,10*ROW('Sanitation Data'!D36))="","",OFFSET('Sanitation Data'!$D$31,0,10*ROW('Sanitation Data'!D36)))</f>
        <v/>
      </c>
      <c r="CO42" s="275" t="str">
        <f ca="true">+IF(OFFSET('Sanitation Data'!$D$32,0,10*ROW('Sanitation Data'!D36))="","",OFFSET('Sanitation Data'!$D$32,0,10*ROW('Sanitation Data'!D36)))</f>
        <v/>
      </c>
      <c r="CP42" s="275" t="str">
        <f ca="true">+IF(OFFSET('Sanitation Data'!$E$28,0,10*ROW('Sanitation Data'!E36))="","",OFFSET('Sanitation Data'!$E$28,0,10*ROW('Sanitation Data'!E36)))</f>
        <v/>
      </c>
      <c r="CQ42" s="275" t="str">
        <f ca="true">+IF(OFFSET('Sanitation Data'!$E$29,0,10*ROW('Sanitation Data'!E36))="","",OFFSET('Sanitation Data'!$E$29,0,10*ROW('Sanitation Data'!E36)))</f>
        <v/>
      </c>
      <c r="CR42" s="275" t="str">
        <f ca="true">+IF(OFFSET('Sanitation Data'!$E$30,0,10*ROW('Sanitation Data'!E36))="","",OFFSET('Sanitation Data'!$E$30,0,10*ROW('Sanitation Data'!E36)))</f>
        <v/>
      </c>
      <c r="CS42" s="275" t="str">
        <f ca="true">+IF(OFFSET('Sanitation Data'!$E$31,0,10*ROW('Sanitation Data'!E36))="","",OFFSET('Sanitation Data'!$E$31,0,10*ROW('Sanitation Data'!E36)))</f>
        <v/>
      </c>
      <c r="CT42" s="275" t="str">
        <f ca="true">+IF(OFFSET('Sanitation Data'!$E$32,0,10*ROW('Sanitation Data'!E36))="","",OFFSET('Sanitation Data'!$E$32,0,10*ROW('Sanitation Data'!E36)))</f>
        <v/>
      </c>
      <c r="CU42" s="275" t="str">
        <f ca="true">+IF(OFFSET('Sanitation Data'!$F$28,0,10*ROW('Sanitation Data'!F36))="","",OFFSET('Sanitation Data'!$F$28,0,10*ROW('Sanitation Data'!F36)))</f>
        <v/>
      </c>
      <c r="CV42" s="275" t="str">
        <f ca="true">+IF(OFFSET('Sanitation Data'!$F$29,0,10*ROW('Sanitation Data'!F36))="","",OFFSET('Sanitation Data'!$F$29,0,10*ROW('Sanitation Data'!F36)))</f>
        <v/>
      </c>
      <c r="CW42" s="275" t="str">
        <f ca="true">+IF(OFFSET('Sanitation Data'!$F$30,0,10*ROW('Sanitation Data'!F36))="","",OFFSET('Sanitation Data'!$F$30,0,10*ROW('Sanitation Data'!F36)))</f>
        <v/>
      </c>
      <c r="CX42" s="275" t="str">
        <f ca="true">+IF(OFFSET('Sanitation Data'!$F$31,0,10*ROW('Sanitation Data'!F36))="","",OFFSET('Sanitation Data'!$F$31,0,10*ROW('Sanitation Data'!F36)))</f>
        <v/>
      </c>
      <c r="CY42" s="275" t="str">
        <f ca="true">+IF(OFFSET('Sanitation Data'!$F$32,0,10*ROW('Sanitation Data'!F36))="","",OFFSET('Sanitation Data'!$F$32,0,10*ROW('Sanitation Data'!F36)))</f>
        <v/>
      </c>
      <c r="CZ42" s="275" t="str">
        <f ca="true">+IF(OFFSET('Sanitation Data'!$G$28,0,10*ROW('Sanitation Data'!G36))="","",OFFSET('Sanitation Data'!$G$28,0,10*ROW('Sanitation Data'!G36)))</f>
        <v/>
      </c>
      <c r="DA42" s="275" t="str">
        <f ca="true">+IF(OFFSET('Sanitation Data'!$G$29,0,10*ROW('Sanitation Data'!G36))="","",OFFSET('Sanitation Data'!$G$29,0,10*ROW('Sanitation Data'!G36)))</f>
        <v/>
      </c>
      <c r="DB42" s="275" t="str">
        <f ca="true">+IF(OFFSET('Sanitation Data'!$G$30,0,10*ROW('Sanitation Data'!G36))="","",OFFSET('Sanitation Data'!$G$30,0,10*ROW('Sanitation Data'!G36)))</f>
        <v/>
      </c>
      <c r="DC42" s="275" t="str">
        <f ca="true">+IF(OFFSET('Sanitation Data'!$G$31,0,10*ROW('Sanitation Data'!G36))="","",OFFSET('Sanitation Data'!$G$31,0,10*ROW('Sanitation Data'!G36)))</f>
        <v/>
      </c>
      <c r="DD42" s="275" t="str">
        <f ca="true">+IF(OFFSET('Sanitation Data'!$G$32,0,10*ROW('Sanitation Data'!G36))="","",OFFSET('Sanitation Data'!$G$32,0,10*ROW('Sanitation Data'!G36)))</f>
        <v/>
      </c>
      <c r="DE42" s="275" t="str">
        <f ca="true">+IF(OFFSET('Sanitation Data'!$H$28,0,10*ROW('Sanitation Data'!H36))="","",OFFSET('Sanitation Data'!$H$28,0,10*ROW('Sanitation Data'!H36)))</f>
        <v/>
      </c>
      <c r="DF42" s="275" t="str">
        <f ca="true">+IF(OFFSET('Sanitation Data'!$H$29,0,10*ROW('Sanitation Data'!H36))="","",OFFSET('Sanitation Data'!$H$29,0,10*ROW('Sanitation Data'!H36)))</f>
        <v/>
      </c>
      <c r="DG42" s="275" t="str">
        <f ca="true">+IF(OFFSET('Sanitation Data'!$H$30,0,10*ROW('Sanitation Data'!H36))="","",OFFSET('Sanitation Data'!$H$30,0,10*ROW('Sanitation Data'!H36)))</f>
        <v/>
      </c>
      <c r="DH42" s="275" t="str">
        <f ca="true">+IF(OFFSET('Sanitation Data'!$H$31,0,10*ROW('Sanitation Data'!H36))="","",OFFSET('Sanitation Data'!$H$31,0,10*ROW('Sanitation Data'!H36)))</f>
        <v/>
      </c>
      <c r="DI42" s="275" t="str">
        <f ca="true">+IF(OFFSET('Sanitation Data'!$H$32,0,10*ROW('Sanitation Data'!H36))="","",OFFSET('Sanitation Data'!$H$32,0,10*ROW('Sanitation Data'!H36)))</f>
        <v/>
      </c>
      <c r="DJ42" s="275" t="str">
        <f ca="true">+IF(OFFSET('Sanitation Data'!$I$28,0,10*ROW('Sanitation Data'!I36))="","",OFFSET('Sanitation Data'!$I$28,0,10*ROW('Sanitation Data'!I36)))</f>
        <v/>
      </c>
      <c r="DK42" s="275" t="str">
        <f ca="true">+IF(OFFSET('Sanitation Data'!$I$29,0,10*ROW('Sanitation Data'!I36))="","",OFFSET('Sanitation Data'!$I$29,0,10*ROW('Sanitation Data'!I36)))</f>
        <v/>
      </c>
      <c r="DL42" s="275" t="str">
        <f ca="true">+IF(OFFSET('Sanitation Data'!$I$30,0,10*ROW('Sanitation Data'!I36))="","",OFFSET('Sanitation Data'!$I$30,0,10*ROW('Sanitation Data'!I36)))</f>
        <v/>
      </c>
      <c r="DM42" s="275" t="str">
        <f ca="true">+IF(OFFSET('Sanitation Data'!$I$31,0,10*ROW('Sanitation Data'!I36))="","",OFFSET('Sanitation Data'!$I$31,0,10*ROW('Sanitation Data'!I36)))</f>
        <v/>
      </c>
      <c r="DN42" s="275" t="str">
        <f ca="true">+IF(OFFSET('Sanitation Data'!$I$32,0,10*ROW('Sanitation Data'!I36))="","",OFFSET('Sanitation Data'!$I$32,0,10*ROW('Sanitation Data'!I36)))</f>
        <v/>
      </c>
      <c r="DO42" s="275" t="str">
        <f ca="true">+IF(OFFSET('Hygiene Data'!$D$11,0,10*ROW('Hygiene Data'!D36))="","",OFFSET('Hygiene Data'!$D$11,0,10*ROW('Hygiene Data'!D36)))</f>
        <v/>
      </c>
      <c r="DP42" s="275" t="str">
        <f ca="true">+IF(OFFSET('Hygiene Data'!$D$12,0,10*ROW('Hygiene Data'!D36))="","",OFFSET('Hygiene Data'!$D$12,0,10*ROW('Hygiene Data'!D36)))</f>
        <v/>
      </c>
      <c r="DQ42" s="275" t="str">
        <f ca="true">+IF(OFFSET('Hygiene Data'!$D$13,0,10*ROW('Hygiene Data'!D36))="","",OFFSET('Hygiene Data'!$D$13,0,10*ROW('Hygiene Data'!D36)))</f>
        <v/>
      </c>
      <c r="DR42" s="275" t="str">
        <f ca="true">+IF(OFFSET('Hygiene Data'!$E$11,0,10*ROW('Hygiene Data'!E36))="","",OFFSET('Hygiene Data'!$E$11,0,10*ROW('Hygiene Data'!E36)))</f>
        <v/>
      </c>
      <c r="DS42" s="275" t="str">
        <f ca="true">+IF(OFFSET('Hygiene Data'!$E$12,0,10*ROW('Hygiene Data'!E36))="","",OFFSET('Hygiene Data'!$E$12,0,10*ROW('Hygiene Data'!E36)))</f>
        <v/>
      </c>
      <c r="DT42" s="275" t="str">
        <f ca="true">+IF(OFFSET('Hygiene Data'!$E$13,0,10*ROW('Hygiene Data'!E36))="","",OFFSET('Hygiene Data'!$E$13,0,10*ROW('Hygiene Data'!E36)))</f>
        <v/>
      </c>
      <c r="DU42" s="275" t="str">
        <f ca="true">+IF(OFFSET('Hygiene Data'!$F$11,0,10*ROW('Hygiene Data'!F36))="","",OFFSET('Hygiene Data'!$F$11,0,10*ROW('Hygiene Data'!F36)))</f>
        <v/>
      </c>
      <c r="DV42" s="275" t="str">
        <f ca="true">+IF(OFFSET('Hygiene Data'!$F$12,0,10*ROW('Hygiene Data'!F36))="","",OFFSET('Hygiene Data'!$F$12,0,10*ROW('Hygiene Data'!F36)))</f>
        <v/>
      </c>
      <c r="DW42" s="275" t="str">
        <f ca="true">+IF(OFFSET('Hygiene Data'!$F$13,0,10*ROW('Hygiene Data'!F36))="","",OFFSET('Hygiene Data'!$F$13,0,10*ROW('Hygiene Data'!F36)))</f>
        <v/>
      </c>
      <c r="DX42" s="275" t="str">
        <f ca="true">+IF(OFFSET('Hygiene Data'!$G$11,0,10*ROW('Hygiene Data'!G36))="","",OFFSET('Hygiene Data'!$G$11,0,10*ROW('Hygiene Data'!G36)))</f>
        <v/>
      </c>
      <c r="DY42" s="275" t="str">
        <f ca="true">+IF(OFFSET('Hygiene Data'!$G$12,0,10*ROW('Hygiene Data'!G36))="","",OFFSET('Hygiene Data'!$G$12,0,10*ROW('Hygiene Data'!G36)))</f>
        <v/>
      </c>
      <c r="DZ42" s="275" t="str">
        <f ca="true">+IF(OFFSET('Hygiene Data'!$G$13,0,10*ROW('Hygiene Data'!G36))="","",OFFSET('Hygiene Data'!$G$13,0,10*ROW('Hygiene Data'!G36)))</f>
        <v/>
      </c>
      <c r="EA42" s="275" t="str">
        <f ca="true">+IF(OFFSET('Hygiene Data'!$H$11,0,10*ROW('Hygiene Data'!H36))="","",OFFSET('Hygiene Data'!$H$11,0,10*ROW('Hygiene Data'!H36)))</f>
        <v/>
      </c>
      <c r="EB42" s="275" t="str">
        <f ca="true">+IF(OFFSET('Hygiene Data'!$H$12,0,10*ROW('Hygiene Data'!H36))="","",OFFSET('Hygiene Data'!$H$12,0,10*ROW('Hygiene Data'!H36)))</f>
        <v/>
      </c>
      <c r="EC42" s="275" t="str">
        <f ca="true">+IF(OFFSET('Hygiene Data'!$H$13,0,10*ROW('Hygiene Data'!H36))="","",OFFSET('Hygiene Data'!$H$13,0,10*ROW('Hygiene Data'!H36)))</f>
        <v/>
      </c>
      <c r="ED42" s="275" t="str">
        <f ca="true">+IF(OFFSET('Hygiene Data'!$I$11,0,10*ROW('Hygiene Data'!I36))="","",OFFSET('Hygiene Data'!$I$11,0,10*ROW('Hygiene Data'!I36)))</f>
        <v/>
      </c>
      <c r="EE42" s="275" t="str">
        <f ca="true">+IF(OFFSET('Hygiene Data'!$I$12,0,10*ROW('Hygiene Data'!I36))="","",OFFSET('Hygiene Data'!$I$12,0,10*ROW('Hygiene Data'!I36)))</f>
        <v/>
      </c>
      <c r="EF42" s="27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5"/>
      <c r="BS43" s="275" t="str">
        <f ca="true">+IF(OFFSET('Water Data'!$D$27,0,10*ROW('Water Data'!D37))="","",OFFSET('Water Data'!$D$27,0,10*ROW('Water Data'!D37)))</f>
        <v/>
      </c>
      <c r="BT43" s="275" t="str">
        <f ca="true">+IF(OFFSET('Water Data'!$D$28,0,10*ROW('Water Data'!D37))="","",OFFSET('Water Data'!$D$28,0,10*ROW('Water Data'!D37)))</f>
        <v/>
      </c>
      <c r="BU43" s="275" t="str">
        <f ca="true">+IF(OFFSET('Water Data'!$D$29,0,10*ROW('Water Data'!D37))="","",OFFSET('Water Data'!$D$29,0,10*ROW('Water Data'!D37)))</f>
        <v/>
      </c>
      <c r="BV43" s="275" t="str">
        <f ca="true">+IF(OFFSET('Water Data'!$E$27,0,10*ROW('Water Data'!E37))="","",OFFSET('Water Data'!$E$27,0,10*ROW('Water Data'!E37)))</f>
        <v/>
      </c>
      <c r="BW43" s="275" t="str">
        <f ca="true">+IF(OFFSET('Water Data'!$E$28,0,10*ROW('Water Data'!E37))="","",OFFSET('Water Data'!$E$28,0,10*ROW('Water Data'!E37)))</f>
        <v/>
      </c>
      <c r="BX43" s="275" t="str">
        <f ca="true">+IF(OFFSET('Water Data'!$E$29,0,10*ROW('Water Data'!E37))="","",OFFSET('Water Data'!$E$29,0,10*ROW('Water Data'!E37)))</f>
        <v/>
      </c>
      <c r="BY43" s="275" t="str">
        <f ca="true">+IF(OFFSET('Water Data'!$F$27,0,10*ROW('Water Data'!F37))="","",OFFSET('Water Data'!$F$27,0,10*ROW('Water Data'!F37)))</f>
        <v/>
      </c>
      <c r="BZ43" s="275" t="str">
        <f ca="true">+IF(OFFSET('Water Data'!$F$28,0,10*ROW('Water Data'!F37))="","",OFFSET('Water Data'!$F$28,0,10*ROW('Water Data'!F37)))</f>
        <v/>
      </c>
      <c r="CA43" s="275" t="str">
        <f ca="true">+IF(OFFSET('Water Data'!$F$29,0,10*ROW('Water Data'!F37))="","",OFFSET('Water Data'!$F$29,0,10*ROW('Water Data'!F37)))</f>
        <v/>
      </c>
      <c r="CB43" s="275" t="str">
        <f ca="true">+IF(OFFSET('Water Data'!$G$27,0,10*ROW('Water Data'!G37))="","",OFFSET('Water Data'!$G$27,0,10*ROW('Water Data'!G37)))</f>
        <v/>
      </c>
      <c r="CC43" s="275" t="str">
        <f ca="true">+IF(OFFSET('Water Data'!$G$28,0,10*ROW('Water Data'!G37))="","",OFFSET('Water Data'!$G$28,0,10*ROW('Water Data'!G37)))</f>
        <v/>
      </c>
      <c r="CD43" s="275" t="str">
        <f ca="true">+IF(OFFSET('Water Data'!$G$29,0,10*ROW('Water Data'!G37))="","",OFFSET('Water Data'!$G$29,0,10*ROW('Water Data'!G37)))</f>
        <v/>
      </c>
      <c r="CE43" s="275" t="str">
        <f ca="true">+IF(OFFSET('Water Data'!$H$27,0,10*ROW('Water Data'!H37))="","",OFFSET('Water Data'!$H$27,0,10*ROW('Water Data'!H37)))</f>
        <v/>
      </c>
      <c r="CF43" s="275" t="str">
        <f ca="true">+IF(OFFSET('Water Data'!$H$28,0,10*ROW('Water Data'!H37))="","",OFFSET('Water Data'!$H$28,0,10*ROW('Water Data'!H37)))</f>
        <v/>
      </c>
      <c r="CG43" s="275" t="str">
        <f ca="true">+IF(OFFSET('Water Data'!$H$29,0,10*ROW('Water Data'!H37))="","",OFFSET('Water Data'!$H$29,0,10*ROW('Water Data'!H37)))</f>
        <v/>
      </c>
      <c r="CH43" s="275" t="str">
        <f ca="true">+IF(OFFSET('Water Data'!$I$27,0,10*ROW('Water Data'!I37))="","",OFFSET('Water Data'!$I$27,0,10*ROW('Water Data'!I37)))</f>
        <v/>
      </c>
      <c r="CI43" s="275" t="str">
        <f ca="true">+IF(OFFSET('Water Data'!$I$28,0,10*ROW('Water Data'!I37))="","",OFFSET('Water Data'!$I$28,0,10*ROW('Water Data'!I37)))</f>
        <v/>
      </c>
      <c r="CJ43" s="275" t="str">
        <f ca="true">+IF(OFFSET('Water Data'!$I$29,0,10*ROW('Water Data'!I37))="","",OFFSET('Water Data'!$I$29,0,10*ROW('Water Data'!I37)))</f>
        <v/>
      </c>
      <c r="CK43" s="275" t="str">
        <f ca="true">+IF(OFFSET('Sanitation Data'!$D$28,0,10*ROW('Sanitation Data'!D37))="","",OFFSET('Sanitation Data'!$D$28,0,10*ROW('Sanitation Data'!D37)))</f>
        <v/>
      </c>
      <c r="CL43" s="275" t="str">
        <f ca="true">+IF(OFFSET('Sanitation Data'!$D$29,0,10*ROW('Sanitation Data'!D37))="","",OFFSET('Sanitation Data'!$D$29,0,10*ROW('Sanitation Data'!D37)))</f>
        <v/>
      </c>
      <c r="CM43" s="275" t="str">
        <f ca="true">+IF(OFFSET('Sanitation Data'!$D$30,0,10*ROW('Sanitation Data'!D37))="","",OFFSET('Sanitation Data'!$D$30,0,10*ROW('Sanitation Data'!D37)))</f>
        <v/>
      </c>
      <c r="CN43" s="275" t="str">
        <f ca="true">+IF(OFFSET('Sanitation Data'!$D$31,0,10*ROW('Sanitation Data'!D37))="","",OFFSET('Sanitation Data'!$D$31,0,10*ROW('Sanitation Data'!D37)))</f>
        <v/>
      </c>
      <c r="CO43" s="275" t="str">
        <f ca="true">+IF(OFFSET('Sanitation Data'!$D$32,0,10*ROW('Sanitation Data'!D37))="","",OFFSET('Sanitation Data'!$D$32,0,10*ROW('Sanitation Data'!D37)))</f>
        <v/>
      </c>
      <c r="CP43" s="275" t="str">
        <f ca="true">+IF(OFFSET('Sanitation Data'!$E$28,0,10*ROW('Sanitation Data'!E37))="","",OFFSET('Sanitation Data'!$E$28,0,10*ROW('Sanitation Data'!E37)))</f>
        <v/>
      </c>
      <c r="CQ43" s="275" t="str">
        <f ca="true">+IF(OFFSET('Sanitation Data'!$E$29,0,10*ROW('Sanitation Data'!E37))="","",OFFSET('Sanitation Data'!$E$29,0,10*ROW('Sanitation Data'!E37)))</f>
        <v/>
      </c>
      <c r="CR43" s="275" t="str">
        <f ca="true">+IF(OFFSET('Sanitation Data'!$E$30,0,10*ROW('Sanitation Data'!E37))="","",OFFSET('Sanitation Data'!$E$30,0,10*ROW('Sanitation Data'!E37)))</f>
        <v/>
      </c>
      <c r="CS43" s="275" t="str">
        <f ca="true">+IF(OFFSET('Sanitation Data'!$E$31,0,10*ROW('Sanitation Data'!E37))="","",OFFSET('Sanitation Data'!$E$31,0,10*ROW('Sanitation Data'!E37)))</f>
        <v/>
      </c>
      <c r="CT43" s="275" t="str">
        <f ca="true">+IF(OFFSET('Sanitation Data'!$E$32,0,10*ROW('Sanitation Data'!E37))="","",OFFSET('Sanitation Data'!$E$32,0,10*ROW('Sanitation Data'!E37)))</f>
        <v/>
      </c>
      <c r="CU43" s="275" t="str">
        <f ca="true">+IF(OFFSET('Sanitation Data'!$F$28,0,10*ROW('Sanitation Data'!F37))="","",OFFSET('Sanitation Data'!$F$28,0,10*ROW('Sanitation Data'!F37)))</f>
        <v/>
      </c>
      <c r="CV43" s="275" t="str">
        <f ca="true">+IF(OFFSET('Sanitation Data'!$F$29,0,10*ROW('Sanitation Data'!F37))="","",OFFSET('Sanitation Data'!$F$29,0,10*ROW('Sanitation Data'!F37)))</f>
        <v/>
      </c>
      <c r="CW43" s="275" t="str">
        <f ca="true">+IF(OFFSET('Sanitation Data'!$F$30,0,10*ROW('Sanitation Data'!F37))="","",OFFSET('Sanitation Data'!$F$30,0,10*ROW('Sanitation Data'!F37)))</f>
        <v/>
      </c>
      <c r="CX43" s="275" t="str">
        <f ca="true">+IF(OFFSET('Sanitation Data'!$F$31,0,10*ROW('Sanitation Data'!F37))="","",OFFSET('Sanitation Data'!$F$31,0,10*ROW('Sanitation Data'!F37)))</f>
        <v/>
      </c>
      <c r="CY43" s="275" t="str">
        <f ca="true">+IF(OFFSET('Sanitation Data'!$F$32,0,10*ROW('Sanitation Data'!F37))="","",OFFSET('Sanitation Data'!$F$32,0,10*ROW('Sanitation Data'!F37)))</f>
        <v/>
      </c>
      <c r="CZ43" s="275" t="str">
        <f ca="true">+IF(OFFSET('Sanitation Data'!$G$28,0,10*ROW('Sanitation Data'!G37))="","",OFFSET('Sanitation Data'!$G$28,0,10*ROW('Sanitation Data'!G37)))</f>
        <v/>
      </c>
      <c r="DA43" s="275" t="str">
        <f ca="true">+IF(OFFSET('Sanitation Data'!$G$29,0,10*ROW('Sanitation Data'!G37))="","",OFFSET('Sanitation Data'!$G$29,0,10*ROW('Sanitation Data'!G37)))</f>
        <v/>
      </c>
      <c r="DB43" s="275" t="str">
        <f ca="true">+IF(OFFSET('Sanitation Data'!$G$30,0,10*ROW('Sanitation Data'!G37))="","",OFFSET('Sanitation Data'!$G$30,0,10*ROW('Sanitation Data'!G37)))</f>
        <v/>
      </c>
      <c r="DC43" s="275" t="str">
        <f ca="true">+IF(OFFSET('Sanitation Data'!$G$31,0,10*ROW('Sanitation Data'!G37))="","",OFFSET('Sanitation Data'!$G$31,0,10*ROW('Sanitation Data'!G37)))</f>
        <v/>
      </c>
      <c r="DD43" s="275" t="str">
        <f ca="true">+IF(OFFSET('Sanitation Data'!$G$32,0,10*ROW('Sanitation Data'!G37))="","",OFFSET('Sanitation Data'!$G$32,0,10*ROW('Sanitation Data'!G37)))</f>
        <v/>
      </c>
      <c r="DE43" s="275" t="str">
        <f ca="true">+IF(OFFSET('Sanitation Data'!$H$28,0,10*ROW('Sanitation Data'!H37))="","",OFFSET('Sanitation Data'!$H$28,0,10*ROW('Sanitation Data'!H37)))</f>
        <v/>
      </c>
      <c r="DF43" s="275" t="str">
        <f ca="true">+IF(OFFSET('Sanitation Data'!$H$29,0,10*ROW('Sanitation Data'!H37))="","",OFFSET('Sanitation Data'!$H$29,0,10*ROW('Sanitation Data'!H37)))</f>
        <v/>
      </c>
      <c r="DG43" s="275" t="str">
        <f ca="true">+IF(OFFSET('Sanitation Data'!$H$30,0,10*ROW('Sanitation Data'!H37))="","",OFFSET('Sanitation Data'!$H$30,0,10*ROW('Sanitation Data'!H37)))</f>
        <v/>
      </c>
      <c r="DH43" s="275" t="str">
        <f ca="true">+IF(OFFSET('Sanitation Data'!$H$31,0,10*ROW('Sanitation Data'!H37))="","",OFFSET('Sanitation Data'!$H$31,0,10*ROW('Sanitation Data'!H37)))</f>
        <v/>
      </c>
      <c r="DI43" s="275" t="str">
        <f ca="true">+IF(OFFSET('Sanitation Data'!$H$32,0,10*ROW('Sanitation Data'!H37))="","",OFFSET('Sanitation Data'!$H$32,0,10*ROW('Sanitation Data'!H37)))</f>
        <v/>
      </c>
      <c r="DJ43" s="275" t="str">
        <f ca="true">+IF(OFFSET('Sanitation Data'!$I$28,0,10*ROW('Sanitation Data'!I37))="","",OFFSET('Sanitation Data'!$I$28,0,10*ROW('Sanitation Data'!I37)))</f>
        <v/>
      </c>
      <c r="DK43" s="275" t="str">
        <f ca="true">+IF(OFFSET('Sanitation Data'!$I$29,0,10*ROW('Sanitation Data'!I37))="","",OFFSET('Sanitation Data'!$I$29,0,10*ROW('Sanitation Data'!I37)))</f>
        <v/>
      </c>
      <c r="DL43" s="275" t="str">
        <f ca="true">+IF(OFFSET('Sanitation Data'!$I$30,0,10*ROW('Sanitation Data'!I37))="","",OFFSET('Sanitation Data'!$I$30,0,10*ROW('Sanitation Data'!I37)))</f>
        <v/>
      </c>
      <c r="DM43" s="275" t="str">
        <f ca="true">+IF(OFFSET('Sanitation Data'!$I$31,0,10*ROW('Sanitation Data'!I37))="","",OFFSET('Sanitation Data'!$I$31,0,10*ROW('Sanitation Data'!I37)))</f>
        <v/>
      </c>
      <c r="DN43" s="275" t="str">
        <f ca="true">+IF(OFFSET('Sanitation Data'!$I$32,0,10*ROW('Sanitation Data'!I37))="","",OFFSET('Sanitation Data'!$I$32,0,10*ROW('Sanitation Data'!I37)))</f>
        <v/>
      </c>
      <c r="DO43" s="275" t="str">
        <f ca="true">+IF(OFFSET('Hygiene Data'!$D$11,0,10*ROW('Hygiene Data'!D37))="","",OFFSET('Hygiene Data'!$D$11,0,10*ROW('Hygiene Data'!D37)))</f>
        <v/>
      </c>
      <c r="DP43" s="275" t="str">
        <f ca="true">+IF(OFFSET('Hygiene Data'!$D$12,0,10*ROW('Hygiene Data'!D37))="","",OFFSET('Hygiene Data'!$D$12,0,10*ROW('Hygiene Data'!D37)))</f>
        <v/>
      </c>
      <c r="DQ43" s="275" t="str">
        <f ca="true">+IF(OFFSET('Hygiene Data'!$D$13,0,10*ROW('Hygiene Data'!D37))="","",OFFSET('Hygiene Data'!$D$13,0,10*ROW('Hygiene Data'!D37)))</f>
        <v/>
      </c>
      <c r="DR43" s="275" t="str">
        <f ca="true">+IF(OFFSET('Hygiene Data'!$E$11,0,10*ROW('Hygiene Data'!E37))="","",OFFSET('Hygiene Data'!$E$11,0,10*ROW('Hygiene Data'!E37)))</f>
        <v/>
      </c>
      <c r="DS43" s="275" t="str">
        <f ca="true">+IF(OFFSET('Hygiene Data'!$E$12,0,10*ROW('Hygiene Data'!E37))="","",OFFSET('Hygiene Data'!$E$12,0,10*ROW('Hygiene Data'!E37)))</f>
        <v/>
      </c>
      <c r="DT43" s="275" t="str">
        <f ca="true">+IF(OFFSET('Hygiene Data'!$E$13,0,10*ROW('Hygiene Data'!E37))="","",OFFSET('Hygiene Data'!$E$13,0,10*ROW('Hygiene Data'!E37)))</f>
        <v/>
      </c>
      <c r="DU43" s="275" t="str">
        <f ca="true">+IF(OFFSET('Hygiene Data'!$F$11,0,10*ROW('Hygiene Data'!F37))="","",OFFSET('Hygiene Data'!$F$11,0,10*ROW('Hygiene Data'!F37)))</f>
        <v/>
      </c>
      <c r="DV43" s="275" t="str">
        <f ca="true">+IF(OFFSET('Hygiene Data'!$F$12,0,10*ROW('Hygiene Data'!F37))="","",OFFSET('Hygiene Data'!$F$12,0,10*ROW('Hygiene Data'!F37)))</f>
        <v/>
      </c>
      <c r="DW43" s="275" t="str">
        <f ca="true">+IF(OFFSET('Hygiene Data'!$F$13,0,10*ROW('Hygiene Data'!F37))="","",OFFSET('Hygiene Data'!$F$13,0,10*ROW('Hygiene Data'!F37)))</f>
        <v/>
      </c>
      <c r="DX43" s="275" t="str">
        <f ca="true">+IF(OFFSET('Hygiene Data'!$G$11,0,10*ROW('Hygiene Data'!G37))="","",OFFSET('Hygiene Data'!$G$11,0,10*ROW('Hygiene Data'!G37)))</f>
        <v/>
      </c>
      <c r="DY43" s="275" t="str">
        <f ca="true">+IF(OFFSET('Hygiene Data'!$G$12,0,10*ROW('Hygiene Data'!G37))="","",OFFSET('Hygiene Data'!$G$12,0,10*ROW('Hygiene Data'!G37)))</f>
        <v/>
      </c>
      <c r="DZ43" s="275" t="str">
        <f ca="true">+IF(OFFSET('Hygiene Data'!$G$13,0,10*ROW('Hygiene Data'!G37))="","",OFFSET('Hygiene Data'!$G$13,0,10*ROW('Hygiene Data'!G37)))</f>
        <v/>
      </c>
      <c r="EA43" s="275" t="str">
        <f ca="true">+IF(OFFSET('Hygiene Data'!$H$11,0,10*ROW('Hygiene Data'!H37))="","",OFFSET('Hygiene Data'!$H$11,0,10*ROW('Hygiene Data'!H37)))</f>
        <v/>
      </c>
      <c r="EB43" s="275" t="str">
        <f ca="true">+IF(OFFSET('Hygiene Data'!$H$12,0,10*ROW('Hygiene Data'!H37))="","",OFFSET('Hygiene Data'!$H$12,0,10*ROW('Hygiene Data'!H37)))</f>
        <v/>
      </c>
      <c r="EC43" s="275" t="str">
        <f ca="true">+IF(OFFSET('Hygiene Data'!$H$13,0,10*ROW('Hygiene Data'!H37))="","",OFFSET('Hygiene Data'!$H$13,0,10*ROW('Hygiene Data'!H37)))</f>
        <v/>
      </c>
      <c r="ED43" s="275" t="str">
        <f ca="true">+IF(OFFSET('Hygiene Data'!$I$11,0,10*ROW('Hygiene Data'!I37))="","",OFFSET('Hygiene Data'!$I$11,0,10*ROW('Hygiene Data'!I37)))</f>
        <v/>
      </c>
      <c r="EE43" s="275" t="str">
        <f ca="true">+IF(OFFSET('Hygiene Data'!$I$12,0,10*ROW('Hygiene Data'!I37))="","",OFFSET('Hygiene Data'!$I$12,0,10*ROW('Hygiene Data'!I37)))</f>
        <v/>
      </c>
      <c r="EF43" s="27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5"/>
      <c r="BS44" s="275" t="str">
        <f ca="true">+IF(OFFSET('Water Data'!$D$27,0,10*ROW('Water Data'!D38))="","",OFFSET('Water Data'!$D$27,0,10*ROW('Water Data'!D38)))</f>
        <v/>
      </c>
      <c r="BT44" s="275" t="str">
        <f ca="true">+IF(OFFSET('Water Data'!$D$28,0,10*ROW('Water Data'!D38))="","",OFFSET('Water Data'!$D$28,0,10*ROW('Water Data'!D38)))</f>
        <v/>
      </c>
      <c r="BU44" s="275" t="str">
        <f ca="true">+IF(OFFSET('Water Data'!$D$29,0,10*ROW('Water Data'!D38))="","",OFFSET('Water Data'!$D$29,0,10*ROW('Water Data'!D38)))</f>
        <v/>
      </c>
      <c r="BV44" s="275" t="str">
        <f ca="true">+IF(OFFSET('Water Data'!$E$27,0,10*ROW('Water Data'!E38))="","",OFFSET('Water Data'!$E$27,0,10*ROW('Water Data'!E38)))</f>
        <v/>
      </c>
      <c r="BW44" s="275" t="str">
        <f ca="true">+IF(OFFSET('Water Data'!$E$28,0,10*ROW('Water Data'!E38))="","",OFFSET('Water Data'!$E$28,0,10*ROW('Water Data'!E38)))</f>
        <v/>
      </c>
      <c r="BX44" s="275" t="str">
        <f ca="true">+IF(OFFSET('Water Data'!$E$29,0,10*ROW('Water Data'!E38))="","",OFFSET('Water Data'!$E$29,0,10*ROW('Water Data'!E38)))</f>
        <v/>
      </c>
      <c r="BY44" s="275" t="str">
        <f ca="true">+IF(OFFSET('Water Data'!$F$27,0,10*ROW('Water Data'!F38))="","",OFFSET('Water Data'!$F$27,0,10*ROW('Water Data'!F38)))</f>
        <v/>
      </c>
      <c r="BZ44" s="275" t="str">
        <f ca="true">+IF(OFFSET('Water Data'!$F$28,0,10*ROW('Water Data'!F38))="","",OFFSET('Water Data'!$F$28,0,10*ROW('Water Data'!F38)))</f>
        <v/>
      </c>
      <c r="CA44" s="275" t="str">
        <f ca="true">+IF(OFFSET('Water Data'!$F$29,0,10*ROW('Water Data'!F38))="","",OFFSET('Water Data'!$F$29,0,10*ROW('Water Data'!F38)))</f>
        <v/>
      </c>
      <c r="CB44" s="275" t="str">
        <f ca="true">+IF(OFFSET('Water Data'!$G$27,0,10*ROW('Water Data'!G38))="","",OFFSET('Water Data'!$G$27,0,10*ROW('Water Data'!G38)))</f>
        <v/>
      </c>
      <c r="CC44" s="275" t="str">
        <f ca="true">+IF(OFFSET('Water Data'!$G$28,0,10*ROW('Water Data'!G38))="","",OFFSET('Water Data'!$G$28,0,10*ROW('Water Data'!G38)))</f>
        <v/>
      </c>
      <c r="CD44" s="275" t="str">
        <f ca="true">+IF(OFFSET('Water Data'!$G$29,0,10*ROW('Water Data'!G38))="","",OFFSET('Water Data'!$G$29,0,10*ROW('Water Data'!G38)))</f>
        <v/>
      </c>
      <c r="CE44" s="275" t="str">
        <f ca="true">+IF(OFFSET('Water Data'!$H$27,0,10*ROW('Water Data'!H38))="","",OFFSET('Water Data'!$H$27,0,10*ROW('Water Data'!H38)))</f>
        <v/>
      </c>
      <c r="CF44" s="275" t="str">
        <f ca="true">+IF(OFFSET('Water Data'!$H$28,0,10*ROW('Water Data'!H38))="","",OFFSET('Water Data'!$H$28,0,10*ROW('Water Data'!H38)))</f>
        <v/>
      </c>
      <c r="CG44" s="275" t="str">
        <f ca="true">+IF(OFFSET('Water Data'!$H$29,0,10*ROW('Water Data'!H38))="","",OFFSET('Water Data'!$H$29,0,10*ROW('Water Data'!H38)))</f>
        <v/>
      </c>
      <c r="CH44" s="275" t="str">
        <f ca="true">+IF(OFFSET('Water Data'!$I$27,0,10*ROW('Water Data'!I38))="","",OFFSET('Water Data'!$I$27,0,10*ROW('Water Data'!I38)))</f>
        <v/>
      </c>
      <c r="CI44" s="275" t="str">
        <f ca="true">+IF(OFFSET('Water Data'!$I$28,0,10*ROW('Water Data'!I38))="","",OFFSET('Water Data'!$I$28,0,10*ROW('Water Data'!I38)))</f>
        <v/>
      </c>
      <c r="CJ44" s="275" t="str">
        <f ca="true">+IF(OFFSET('Water Data'!$I$29,0,10*ROW('Water Data'!I38))="","",OFFSET('Water Data'!$I$29,0,10*ROW('Water Data'!I38)))</f>
        <v/>
      </c>
      <c r="CK44" s="275" t="str">
        <f ca="true">+IF(OFFSET('Sanitation Data'!$D$28,0,10*ROW('Sanitation Data'!D38))="","",OFFSET('Sanitation Data'!$D$28,0,10*ROW('Sanitation Data'!D38)))</f>
        <v/>
      </c>
      <c r="CL44" s="275" t="str">
        <f ca="true">+IF(OFFSET('Sanitation Data'!$D$29,0,10*ROW('Sanitation Data'!D38))="","",OFFSET('Sanitation Data'!$D$29,0,10*ROW('Sanitation Data'!D38)))</f>
        <v/>
      </c>
      <c r="CM44" s="275" t="str">
        <f ca="true">+IF(OFFSET('Sanitation Data'!$D$30,0,10*ROW('Sanitation Data'!D38))="","",OFFSET('Sanitation Data'!$D$30,0,10*ROW('Sanitation Data'!D38)))</f>
        <v/>
      </c>
      <c r="CN44" s="275" t="str">
        <f ca="true">+IF(OFFSET('Sanitation Data'!$D$31,0,10*ROW('Sanitation Data'!D38))="","",OFFSET('Sanitation Data'!$D$31,0,10*ROW('Sanitation Data'!D38)))</f>
        <v/>
      </c>
      <c r="CO44" s="275" t="str">
        <f ca="true">+IF(OFFSET('Sanitation Data'!$D$32,0,10*ROW('Sanitation Data'!D38))="","",OFFSET('Sanitation Data'!$D$32,0,10*ROW('Sanitation Data'!D38)))</f>
        <v/>
      </c>
      <c r="CP44" s="275" t="str">
        <f ca="true">+IF(OFFSET('Sanitation Data'!$E$28,0,10*ROW('Sanitation Data'!E38))="","",OFFSET('Sanitation Data'!$E$28,0,10*ROW('Sanitation Data'!E38)))</f>
        <v/>
      </c>
      <c r="CQ44" s="275" t="str">
        <f ca="true">+IF(OFFSET('Sanitation Data'!$E$29,0,10*ROW('Sanitation Data'!E38))="","",OFFSET('Sanitation Data'!$E$29,0,10*ROW('Sanitation Data'!E38)))</f>
        <v/>
      </c>
      <c r="CR44" s="275" t="str">
        <f ca="true">+IF(OFFSET('Sanitation Data'!$E$30,0,10*ROW('Sanitation Data'!E38))="","",OFFSET('Sanitation Data'!$E$30,0,10*ROW('Sanitation Data'!E38)))</f>
        <v/>
      </c>
      <c r="CS44" s="275" t="str">
        <f ca="true">+IF(OFFSET('Sanitation Data'!$E$31,0,10*ROW('Sanitation Data'!E38))="","",OFFSET('Sanitation Data'!$E$31,0,10*ROW('Sanitation Data'!E38)))</f>
        <v/>
      </c>
      <c r="CT44" s="275" t="str">
        <f ca="true">+IF(OFFSET('Sanitation Data'!$E$32,0,10*ROW('Sanitation Data'!E38))="","",OFFSET('Sanitation Data'!$E$32,0,10*ROW('Sanitation Data'!E38)))</f>
        <v/>
      </c>
      <c r="CU44" s="275" t="str">
        <f ca="true">+IF(OFFSET('Sanitation Data'!$F$28,0,10*ROW('Sanitation Data'!F38))="","",OFFSET('Sanitation Data'!$F$28,0,10*ROW('Sanitation Data'!F38)))</f>
        <v/>
      </c>
      <c r="CV44" s="275" t="str">
        <f ca="true">+IF(OFFSET('Sanitation Data'!$F$29,0,10*ROW('Sanitation Data'!F38))="","",OFFSET('Sanitation Data'!$F$29,0,10*ROW('Sanitation Data'!F38)))</f>
        <v/>
      </c>
      <c r="CW44" s="275" t="str">
        <f ca="true">+IF(OFFSET('Sanitation Data'!$F$30,0,10*ROW('Sanitation Data'!F38))="","",OFFSET('Sanitation Data'!$F$30,0,10*ROW('Sanitation Data'!F38)))</f>
        <v/>
      </c>
      <c r="CX44" s="275" t="str">
        <f ca="true">+IF(OFFSET('Sanitation Data'!$F$31,0,10*ROW('Sanitation Data'!F38))="","",OFFSET('Sanitation Data'!$F$31,0,10*ROW('Sanitation Data'!F38)))</f>
        <v/>
      </c>
      <c r="CY44" s="275" t="str">
        <f ca="true">+IF(OFFSET('Sanitation Data'!$F$32,0,10*ROW('Sanitation Data'!F38))="","",OFFSET('Sanitation Data'!$F$32,0,10*ROW('Sanitation Data'!F38)))</f>
        <v/>
      </c>
      <c r="CZ44" s="275" t="str">
        <f ca="true">+IF(OFFSET('Sanitation Data'!$G$28,0,10*ROW('Sanitation Data'!G38))="","",OFFSET('Sanitation Data'!$G$28,0,10*ROW('Sanitation Data'!G38)))</f>
        <v/>
      </c>
      <c r="DA44" s="275" t="str">
        <f ca="true">+IF(OFFSET('Sanitation Data'!$G$29,0,10*ROW('Sanitation Data'!G38))="","",OFFSET('Sanitation Data'!$G$29,0,10*ROW('Sanitation Data'!G38)))</f>
        <v/>
      </c>
      <c r="DB44" s="275" t="str">
        <f ca="true">+IF(OFFSET('Sanitation Data'!$G$30,0,10*ROW('Sanitation Data'!G38))="","",OFFSET('Sanitation Data'!$G$30,0,10*ROW('Sanitation Data'!G38)))</f>
        <v/>
      </c>
      <c r="DC44" s="275" t="str">
        <f ca="true">+IF(OFFSET('Sanitation Data'!$G$31,0,10*ROW('Sanitation Data'!G38))="","",OFFSET('Sanitation Data'!$G$31,0,10*ROW('Sanitation Data'!G38)))</f>
        <v/>
      </c>
      <c r="DD44" s="275" t="str">
        <f ca="true">+IF(OFFSET('Sanitation Data'!$G$32,0,10*ROW('Sanitation Data'!G38))="","",OFFSET('Sanitation Data'!$G$32,0,10*ROW('Sanitation Data'!G38)))</f>
        <v/>
      </c>
      <c r="DE44" s="275" t="str">
        <f ca="true">+IF(OFFSET('Sanitation Data'!$H$28,0,10*ROW('Sanitation Data'!H38))="","",OFFSET('Sanitation Data'!$H$28,0,10*ROW('Sanitation Data'!H38)))</f>
        <v/>
      </c>
      <c r="DF44" s="275" t="str">
        <f ca="true">+IF(OFFSET('Sanitation Data'!$H$29,0,10*ROW('Sanitation Data'!H38))="","",OFFSET('Sanitation Data'!$H$29,0,10*ROW('Sanitation Data'!H38)))</f>
        <v/>
      </c>
      <c r="DG44" s="275" t="str">
        <f ca="true">+IF(OFFSET('Sanitation Data'!$H$30,0,10*ROW('Sanitation Data'!H38))="","",OFFSET('Sanitation Data'!$H$30,0,10*ROW('Sanitation Data'!H38)))</f>
        <v/>
      </c>
      <c r="DH44" s="275" t="str">
        <f ca="true">+IF(OFFSET('Sanitation Data'!$H$31,0,10*ROW('Sanitation Data'!H38))="","",OFFSET('Sanitation Data'!$H$31,0,10*ROW('Sanitation Data'!H38)))</f>
        <v/>
      </c>
      <c r="DI44" s="275" t="str">
        <f ca="true">+IF(OFFSET('Sanitation Data'!$H$32,0,10*ROW('Sanitation Data'!H38))="","",OFFSET('Sanitation Data'!$H$32,0,10*ROW('Sanitation Data'!H38)))</f>
        <v/>
      </c>
      <c r="DJ44" s="275" t="str">
        <f ca="true">+IF(OFFSET('Sanitation Data'!$I$28,0,10*ROW('Sanitation Data'!I38))="","",OFFSET('Sanitation Data'!$I$28,0,10*ROW('Sanitation Data'!I38)))</f>
        <v/>
      </c>
      <c r="DK44" s="275" t="str">
        <f ca="true">+IF(OFFSET('Sanitation Data'!$I$29,0,10*ROW('Sanitation Data'!I38))="","",OFFSET('Sanitation Data'!$I$29,0,10*ROW('Sanitation Data'!I38)))</f>
        <v/>
      </c>
      <c r="DL44" s="275" t="str">
        <f ca="true">+IF(OFFSET('Sanitation Data'!$I$30,0,10*ROW('Sanitation Data'!I38))="","",OFFSET('Sanitation Data'!$I$30,0,10*ROW('Sanitation Data'!I38)))</f>
        <v/>
      </c>
      <c r="DM44" s="275" t="str">
        <f ca="true">+IF(OFFSET('Sanitation Data'!$I$31,0,10*ROW('Sanitation Data'!I38))="","",OFFSET('Sanitation Data'!$I$31,0,10*ROW('Sanitation Data'!I38)))</f>
        <v/>
      </c>
      <c r="DN44" s="275" t="str">
        <f ca="true">+IF(OFFSET('Sanitation Data'!$I$32,0,10*ROW('Sanitation Data'!I38))="","",OFFSET('Sanitation Data'!$I$32,0,10*ROW('Sanitation Data'!I38)))</f>
        <v/>
      </c>
      <c r="DO44" s="275" t="str">
        <f ca="true">+IF(OFFSET('Hygiene Data'!$D$11,0,10*ROW('Hygiene Data'!D38))="","",OFFSET('Hygiene Data'!$D$11,0,10*ROW('Hygiene Data'!D38)))</f>
        <v/>
      </c>
      <c r="DP44" s="275" t="str">
        <f ca="true">+IF(OFFSET('Hygiene Data'!$D$12,0,10*ROW('Hygiene Data'!D38))="","",OFFSET('Hygiene Data'!$D$12,0,10*ROW('Hygiene Data'!D38)))</f>
        <v/>
      </c>
      <c r="DQ44" s="275" t="str">
        <f ca="true">+IF(OFFSET('Hygiene Data'!$D$13,0,10*ROW('Hygiene Data'!D38))="","",OFFSET('Hygiene Data'!$D$13,0,10*ROW('Hygiene Data'!D38)))</f>
        <v/>
      </c>
      <c r="DR44" s="275" t="str">
        <f ca="true">+IF(OFFSET('Hygiene Data'!$E$11,0,10*ROW('Hygiene Data'!E38))="","",OFFSET('Hygiene Data'!$E$11,0,10*ROW('Hygiene Data'!E38)))</f>
        <v/>
      </c>
      <c r="DS44" s="275" t="str">
        <f ca="true">+IF(OFFSET('Hygiene Data'!$E$12,0,10*ROW('Hygiene Data'!E38))="","",OFFSET('Hygiene Data'!$E$12,0,10*ROW('Hygiene Data'!E38)))</f>
        <v/>
      </c>
      <c r="DT44" s="275" t="str">
        <f ca="true">+IF(OFFSET('Hygiene Data'!$E$13,0,10*ROW('Hygiene Data'!E38))="","",OFFSET('Hygiene Data'!$E$13,0,10*ROW('Hygiene Data'!E38)))</f>
        <v/>
      </c>
      <c r="DU44" s="275" t="str">
        <f ca="true">+IF(OFFSET('Hygiene Data'!$F$11,0,10*ROW('Hygiene Data'!F38))="","",OFFSET('Hygiene Data'!$F$11,0,10*ROW('Hygiene Data'!F38)))</f>
        <v/>
      </c>
      <c r="DV44" s="275" t="str">
        <f ca="true">+IF(OFFSET('Hygiene Data'!$F$12,0,10*ROW('Hygiene Data'!F38))="","",OFFSET('Hygiene Data'!$F$12,0,10*ROW('Hygiene Data'!F38)))</f>
        <v/>
      </c>
      <c r="DW44" s="275" t="str">
        <f ca="true">+IF(OFFSET('Hygiene Data'!$F$13,0,10*ROW('Hygiene Data'!F38))="","",OFFSET('Hygiene Data'!$F$13,0,10*ROW('Hygiene Data'!F38)))</f>
        <v/>
      </c>
      <c r="DX44" s="275" t="str">
        <f ca="true">+IF(OFFSET('Hygiene Data'!$G$11,0,10*ROW('Hygiene Data'!G38))="","",OFFSET('Hygiene Data'!$G$11,0,10*ROW('Hygiene Data'!G38)))</f>
        <v/>
      </c>
      <c r="DY44" s="275" t="str">
        <f ca="true">+IF(OFFSET('Hygiene Data'!$G$12,0,10*ROW('Hygiene Data'!G38))="","",OFFSET('Hygiene Data'!$G$12,0,10*ROW('Hygiene Data'!G38)))</f>
        <v/>
      </c>
      <c r="DZ44" s="275" t="str">
        <f ca="true">+IF(OFFSET('Hygiene Data'!$G$13,0,10*ROW('Hygiene Data'!G38))="","",OFFSET('Hygiene Data'!$G$13,0,10*ROW('Hygiene Data'!G38)))</f>
        <v/>
      </c>
      <c r="EA44" s="275" t="str">
        <f ca="true">+IF(OFFSET('Hygiene Data'!$H$11,0,10*ROW('Hygiene Data'!H38))="","",OFFSET('Hygiene Data'!$H$11,0,10*ROW('Hygiene Data'!H38)))</f>
        <v/>
      </c>
      <c r="EB44" s="275" t="str">
        <f ca="true">+IF(OFFSET('Hygiene Data'!$H$12,0,10*ROW('Hygiene Data'!H38))="","",OFFSET('Hygiene Data'!$H$12,0,10*ROW('Hygiene Data'!H38)))</f>
        <v/>
      </c>
      <c r="EC44" s="275" t="str">
        <f ca="true">+IF(OFFSET('Hygiene Data'!$H$13,0,10*ROW('Hygiene Data'!H38))="","",OFFSET('Hygiene Data'!$H$13,0,10*ROW('Hygiene Data'!H38)))</f>
        <v/>
      </c>
      <c r="ED44" s="275" t="str">
        <f ca="true">+IF(OFFSET('Hygiene Data'!$I$11,0,10*ROW('Hygiene Data'!I38))="","",OFFSET('Hygiene Data'!$I$11,0,10*ROW('Hygiene Data'!I38)))</f>
        <v/>
      </c>
      <c r="EE44" s="275" t="str">
        <f ca="true">+IF(OFFSET('Hygiene Data'!$I$12,0,10*ROW('Hygiene Data'!I38))="","",OFFSET('Hygiene Data'!$I$12,0,10*ROW('Hygiene Data'!I38)))</f>
        <v/>
      </c>
      <c r="EF44" s="27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5"/>
      <c r="BS45" s="275" t="str">
        <f ca="true">+IF(OFFSET('Water Data'!$D$27,0,10*ROW('Water Data'!D39))="","",OFFSET('Water Data'!$D$27,0,10*ROW('Water Data'!D39)))</f>
        <v/>
      </c>
      <c r="BT45" s="275" t="str">
        <f ca="true">+IF(OFFSET('Water Data'!$D$28,0,10*ROW('Water Data'!D39))="","",OFFSET('Water Data'!$D$28,0,10*ROW('Water Data'!D39)))</f>
        <v/>
      </c>
      <c r="BU45" s="275" t="str">
        <f ca="true">+IF(OFFSET('Water Data'!$D$29,0,10*ROW('Water Data'!D39))="","",OFFSET('Water Data'!$D$29,0,10*ROW('Water Data'!D39)))</f>
        <v/>
      </c>
      <c r="BV45" s="275" t="str">
        <f ca="true">+IF(OFFSET('Water Data'!$E$27,0,10*ROW('Water Data'!E39))="","",OFFSET('Water Data'!$E$27,0,10*ROW('Water Data'!E39)))</f>
        <v/>
      </c>
      <c r="BW45" s="275" t="str">
        <f ca="true">+IF(OFFSET('Water Data'!$E$28,0,10*ROW('Water Data'!E39))="","",OFFSET('Water Data'!$E$28,0,10*ROW('Water Data'!E39)))</f>
        <v/>
      </c>
      <c r="BX45" s="275" t="str">
        <f ca="true">+IF(OFFSET('Water Data'!$E$29,0,10*ROW('Water Data'!E39))="","",OFFSET('Water Data'!$E$29,0,10*ROW('Water Data'!E39)))</f>
        <v/>
      </c>
      <c r="BY45" s="275" t="str">
        <f ca="true">+IF(OFFSET('Water Data'!$F$27,0,10*ROW('Water Data'!F39))="","",OFFSET('Water Data'!$F$27,0,10*ROW('Water Data'!F39)))</f>
        <v/>
      </c>
      <c r="BZ45" s="275" t="str">
        <f ca="true">+IF(OFFSET('Water Data'!$F$28,0,10*ROW('Water Data'!F39))="","",OFFSET('Water Data'!$F$28,0,10*ROW('Water Data'!F39)))</f>
        <v/>
      </c>
      <c r="CA45" s="275" t="str">
        <f ca="true">+IF(OFFSET('Water Data'!$F$29,0,10*ROW('Water Data'!F39))="","",OFFSET('Water Data'!$F$29,0,10*ROW('Water Data'!F39)))</f>
        <v/>
      </c>
      <c r="CB45" s="275" t="str">
        <f ca="true">+IF(OFFSET('Water Data'!$G$27,0,10*ROW('Water Data'!G39))="","",OFFSET('Water Data'!$G$27,0,10*ROW('Water Data'!G39)))</f>
        <v/>
      </c>
      <c r="CC45" s="275" t="str">
        <f ca="true">+IF(OFFSET('Water Data'!$G$28,0,10*ROW('Water Data'!G39))="","",OFFSET('Water Data'!$G$28,0,10*ROW('Water Data'!G39)))</f>
        <v/>
      </c>
      <c r="CD45" s="275" t="str">
        <f ca="true">+IF(OFFSET('Water Data'!$G$29,0,10*ROW('Water Data'!G39))="","",OFFSET('Water Data'!$G$29,0,10*ROW('Water Data'!G39)))</f>
        <v/>
      </c>
      <c r="CE45" s="275" t="str">
        <f ca="true">+IF(OFFSET('Water Data'!$H$27,0,10*ROW('Water Data'!H39))="","",OFFSET('Water Data'!$H$27,0,10*ROW('Water Data'!H39)))</f>
        <v/>
      </c>
      <c r="CF45" s="275" t="str">
        <f ca="true">+IF(OFFSET('Water Data'!$H$28,0,10*ROW('Water Data'!H39))="","",OFFSET('Water Data'!$H$28,0,10*ROW('Water Data'!H39)))</f>
        <v/>
      </c>
      <c r="CG45" s="275" t="str">
        <f ca="true">+IF(OFFSET('Water Data'!$H$29,0,10*ROW('Water Data'!H39))="","",OFFSET('Water Data'!$H$29,0,10*ROW('Water Data'!H39)))</f>
        <v/>
      </c>
      <c r="CH45" s="275" t="str">
        <f ca="true">+IF(OFFSET('Water Data'!$I$27,0,10*ROW('Water Data'!I39))="","",OFFSET('Water Data'!$I$27,0,10*ROW('Water Data'!I39)))</f>
        <v/>
      </c>
      <c r="CI45" s="275" t="str">
        <f ca="true">+IF(OFFSET('Water Data'!$I$28,0,10*ROW('Water Data'!I39))="","",OFFSET('Water Data'!$I$28,0,10*ROW('Water Data'!I39)))</f>
        <v/>
      </c>
      <c r="CJ45" s="275" t="str">
        <f ca="true">+IF(OFFSET('Water Data'!$I$29,0,10*ROW('Water Data'!I39))="","",OFFSET('Water Data'!$I$29,0,10*ROW('Water Data'!I39)))</f>
        <v/>
      </c>
      <c r="CK45" s="275" t="str">
        <f ca="true">+IF(OFFSET('Sanitation Data'!$D$28,0,10*ROW('Sanitation Data'!D39))="","",OFFSET('Sanitation Data'!$D$28,0,10*ROW('Sanitation Data'!D39)))</f>
        <v/>
      </c>
      <c r="CL45" s="275" t="str">
        <f ca="true">+IF(OFFSET('Sanitation Data'!$D$29,0,10*ROW('Sanitation Data'!D39))="","",OFFSET('Sanitation Data'!$D$29,0,10*ROW('Sanitation Data'!D39)))</f>
        <v/>
      </c>
      <c r="CM45" s="275" t="str">
        <f ca="true">+IF(OFFSET('Sanitation Data'!$D$30,0,10*ROW('Sanitation Data'!D39))="","",OFFSET('Sanitation Data'!$D$30,0,10*ROW('Sanitation Data'!D39)))</f>
        <v/>
      </c>
      <c r="CN45" s="275" t="str">
        <f ca="true">+IF(OFFSET('Sanitation Data'!$D$31,0,10*ROW('Sanitation Data'!D39))="","",OFFSET('Sanitation Data'!$D$31,0,10*ROW('Sanitation Data'!D39)))</f>
        <v/>
      </c>
      <c r="CO45" s="275" t="str">
        <f ca="true">+IF(OFFSET('Sanitation Data'!$D$32,0,10*ROW('Sanitation Data'!D39))="","",OFFSET('Sanitation Data'!$D$32,0,10*ROW('Sanitation Data'!D39)))</f>
        <v/>
      </c>
      <c r="CP45" s="275" t="str">
        <f ca="true">+IF(OFFSET('Sanitation Data'!$E$28,0,10*ROW('Sanitation Data'!E39))="","",OFFSET('Sanitation Data'!$E$28,0,10*ROW('Sanitation Data'!E39)))</f>
        <v/>
      </c>
      <c r="CQ45" s="275" t="str">
        <f ca="true">+IF(OFFSET('Sanitation Data'!$E$29,0,10*ROW('Sanitation Data'!E39))="","",OFFSET('Sanitation Data'!$E$29,0,10*ROW('Sanitation Data'!E39)))</f>
        <v/>
      </c>
      <c r="CR45" s="275" t="str">
        <f ca="true">+IF(OFFSET('Sanitation Data'!$E$30,0,10*ROW('Sanitation Data'!E39))="","",OFFSET('Sanitation Data'!$E$30,0,10*ROW('Sanitation Data'!E39)))</f>
        <v/>
      </c>
      <c r="CS45" s="275" t="str">
        <f ca="true">+IF(OFFSET('Sanitation Data'!$E$31,0,10*ROW('Sanitation Data'!E39))="","",OFFSET('Sanitation Data'!$E$31,0,10*ROW('Sanitation Data'!E39)))</f>
        <v/>
      </c>
      <c r="CT45" s="275" t="str">
        <f ca="true">+IF(OFFSET('Sanitation Data'!$E$32,0,10*ROW('Sanitation Data'!E39))="","",OFFSET('Sanitation Data'!$E$32,0,10*ROW('Sanitation Data'!E39)))</f>
        <v/>
      </c>
      <c r="CU45" s="275" t="str">
        <f ca="true">+IF(OFFSET('Sanitation Data'!$F$28,0,10*ROW('Sanitation Data'!F39))="","",OFFSET('Sanitation Data'!$F$28,0,10*ROW('Sanitation Data'!F39)))</f>
        <v/>
      </c>
      <c r="CV45" s="275" t="str">
        <f ca="true">+IF(OFFSET('Sanitation Data'!$F$29,0,10*ROW('Sanitation Data'!F39))="","",OFFSET('Sanitation Data'!$F$29,0,10*ROW('Sanitation Data'!F39)))</f>
        <v/>
      </c>
      <c r="CW45" s="275" t="str">
        <f ca="true">+IF(OFFSET('Sanitation Data'!$F$30,0,10*ROW('Sanitation Data'!F39))="","",OFFSET('Sanitation Data'!$F$30,0,10*ROW('Sanitation Data'!F39)))</f>
        <v/>
      </c>
      <c r="CX45" s="275" t="str">
        <f ca="true">+IF(OFFSET('Sanitation Data'!$F$31,0,10*ROW('Sanitation Data'!F39))="","",OFFSET('Sanitation Data'!$F$31,0,10*ROW('Sanitation Data'!F39)))</f>
        <v/>
      </c>
      <c r="CY45" s="275" t="str">
        <f ca="true">+IF(OFFSET('Sanitation Data'!$F$32,0,10*ROW('Sanitation Data'!F39))="","",OFFSET('Sanitation Data'!$F$32,0,10*ROW('Sanitation Data'!F39)))</f>
        <v/>
      </c>
      <c r="CZ45" s="275" t="str">
        <f ca="true">+IF(OFFSET('Sanitation Data'!$G$28,0,10*ROW('Sanitation Data'!G39))="","",OFFSET('Sanitation Data'!$G$28,0,10*ROW('Sanitation Data'!G39)))</f>
        <v/>
      </c>
      <c r="DA45" s="275" t="str">
        <f ca="true">+IF(OFFSET('Sanitation Data'!$G$29,0,10*ROW('Sanitation Data'!G39))="","",OFFSET('Sanitation Data'!$G$29,0,10*ROW('Sanitation Data'!G39)))</f>
        <v/>
      </c>
      <c r="DB45" s="275" t="str">
        <f ca="true">+IF(OFFSET('Sanitation Data'!$G$30,0,10*ROW('Sanitation Data'!G39))="","",OFFSET('Sanitation Data'!$G$30,0,10*ROW('Sanitation Data'!G39)))</f>
        <v/>
      </c>
      <c r="DC45" s="275" t="str">
        <f ca="true">+IF(OFFSET('Sanitation Data'!$G$31,0,10*ROW('Sanitation Data'!G39))="","",OFFSET('Sanitation Data'!$G$31,0,10*ROW('Sanitation Data'!G39)))</f>
        <v/>
      </c>
      <c r="DD45" s="275" t="str">
        <f ca="true">+IF(OFFSET('Sanitation Data'!$G$32,0,10*ROW('Sanitation Data'!G39))="","",OFFSET('Sanitation Data'!$G$32,0,10*ROW('Sanitation Data'!G39)))</f>
        <v/>
      </c>
      <c r="DE45" s="275" t="str">
        <f ca="true">+IF(OFFSET('Sanitation Data'!$H$28,0,10*ROW('Sanitation Data'!H39))="","",OFFSET('Sanitation Data'!$H$28,0,10*ROW('Sanitation Data'!H39)))</f>
        <v/>
      </c>
      <c r="DF45" s="275" t="str">
        <f ca="true">+IF(OFFSET('Sanitation Data'!$H$29,0,10*ROW('Sanitation Data'!H39))="","",OFFSET('Sanitation Data'!$H$29,0,10*ROW('Sanitation Data'!H39)))</f>
        <v/>
      </c>
      <c r="DG45" s="275" t="str">
        <f ca="true">+IF(OFFSET('Sanitation Data'!$H$30,0,10*ROW('Sanitation Data'!H39))="","",OFFSET('Sanitation Data'!$H$30,0,10*ROW('Sanitation Data'!H39)))</f>
        <v/>
      </c>
      <c r="DH45" s="275" t="str">
        <f ca="true">+IF(OFFSET('Sanitation Data'!$H$31,0,10*ROW('Sanitation Data'!H39))="","",OFFSET('Sanitation Data'!$H$31,0,10*ROW('Sanitation Data'!H39)))</f>
        <v/>
      </c>
      <c r="DI45" s="275" t="str">
        <f ca="true">+IF(OFFSET('Sanitation Data'!$H$32,0,10*ROW('Sanitation Data'!H39))="","",OFFSET('Sanitation Data'!$H$32,0,10*ROW('Sanitation Data'!H39)))</f>
        <v/>
      </c>
      <c r="DJ45" s="275" t="str">
        <f ca="true">+IF(OFFSET('Sanitation Data'!$I$28,0,10*ROW('Sanitation Data'!I39))="","",OFFSET('Sanitation Data'!$I$28,0,10*ROW('Sanitation Data'!I39)))</f>
        <v/>
      </c>
      <c r="DK45" s="275" t="str">
        <f ca="true">+IF(OFFSET('Sanitation Data'!$I$29,0,10*ROW('Sanitation Data'!I39))="","",OFFSET('Sanitation Data'!$I$29,0,10*ROW('Sanitation Data'!I39)))</f>
        <v/>
      </c>
      <c r="DL45" s="275" t="str">
        <f ca="true">+IF(OFFSET('Sanitation Data'!$I$30,0,10*ROW('Sanitation Data'!I39))="","",OFFSET('Sanitation Data'!$I$30,0,10*ROW('Sanitation Data'!I39)))</f>
        <v/>
      </c>
      <c r="DM45" s="275" t="str">
        <f ca="true">+IF(OFFSET('Sanitation Data'!$I$31,0,10*ROW('Sanitation Data'!I39))="","",OFFSET('Sanitation Data'!$I$31,0,10*ROW('Sanitation Data'!I39)))</f>
        <v/>
      </c>
      <c r="DN45" s="275" t="str">
        <f ca="true">+IF(OFFSET('Sanitation Data'!$I$32,0,10*ROW('Sanitation Data'!I39))="","",OFFSET('Sanitation Data'!$I$32,0,10*ROW('Sanitation Data'!I39)))</f>
        <v/>
      </c>
      <c r="DO45" s="275" t="str">
        <f ca="true">+IF(OFFSET('Hygiene Data'!$D$11,0,10*ROW('Hygiene Data'!D39))="","",OFFSET('Hygiene Data'!$D$11,0,10*ROW('Hygiene Data'!D39)))</f>
        <v/>
      </c>
      <c r="DP45" s="275" t="str">
        <f ca="true">+IF(OFFSET('Hygiene Data'!$D$12,0,10*ROW('Hygiene Data'!D39))="","",OFFSET('Hygiene Data'!$D$12,0,10*ROW('Hygiene Data'!D39)))</f>
        <v/>
      </c>
      <c r="DQ45" s="275" t="str">
        <f ca="true">+IF(OFFSET('Hygiene Data'!$D$13,0,10*ROW('Hygiene Data'!D39))="","",OFFSET('Hygiene Data'!$D$13,0,10*ROW('Hygiene Data'!D39)))</f>
        <v/>
      </c>
      <c r="DR45" s="275" t="str">
        <f ca="true">+IF(OFFSET('Hygiene Data'!$E$11,0,10*ROW('Hygiene Data'!E39))="","",OFFSET('Hygiene Data'!$E$11,0,10*ROW('Hygiene Data'!E39)))</f>
        <v/>
      </c>
      <c r="DS45" s="275" t="str">
        <f ca="true">+IF(OFFSET('Hygiene Data'!$E$12,0,10*ROW('Hygiene Data'!E39))="","",OFFSET('Hygiene Data'!$E$12,0,10*ROW('Hygiene Data'!E39)))</f>
        <v/>
      </c>
      <c r="DT45" s="275" t="str">
        <f ca="true">+IF(OFFSET('Hygiene Data'!$E$13,0,10*ROW('Hygiene Data'!E39))="","",OFFSET('Hygiene Data'!$E$13,0,10*ROW('Hygiene Data'!E39)))</f>
        <v/>
      </c>
      <c r="DU45" s="275" t="str">
        <f ca="true">+IF(OFFSET('Hygiene Data'!$F$11,0,10*ROW('Hygiene Data'!F39))="","",OFFSET('Hygiene Data'!$F$11,0,10*ROW('Hygiene Data'!F39)))</f>
        <v/>
      </c>
      <c r="DV45" s="275" t="str">
        <f ca="true">+IF(OFFSET('Hygiene Data'!$F$12,0,10*ROW('Hygiene Data'!F39))="","",OFFSET('Hygiene Data'!$F$12,0,10*ROW('Hygiene Data'!F39)))</f>
        <v/>
      </c>
      <c r="DW45" s="275" t="str">
        <f ca="true">+IF(OFFSET('Hygiene Data'!$F$13,0,10*ROW('Hygiene Data'!F39))="","",OFFSET('Hygiene Data'!$F$13,0,10*ROW('Hygiene Data'!F39)))</f>
        <v/>
      </c>
      <c r="DX45" s="275" t="str">
        <f ca="true">+IF(OFFSET('Hygiene Data'!$G$11,0,10*ROW('Hygiene Data'!G39))="","",OFFSET('Hygiene Data'!$G$11,0,10*ROW('Hygiene Data'!G39)))</f>
        <v/>
      </c>
      <c r="DY45" s="275" t="str">
        <f ca="true">+IF(OFFSET('Hygiene Data'!$G$12,0,10*ROW('Hygiene Data'!G39))="","",OFFSET('Hygiene Data'!$G$12,0,10*ROW('Hygiene Data'!G39)))</f>
        <v/>
      </c>
      <c r="DZ45" s="275" t="str">
        <f ca="true">+IF(OFFSET('Hygiene Data'!$G$13,0,10*ROW('Hygiene Data'!G39))="","",OFFSET('Hygiene Data'!$G$13,0,10*ROW('Hygiene Data'!G39)))</f>
        <v/>
      </c>
      <c r="EA45" s="275" t="str">
        <f ca="true">+IF(OFFSET('Hygiene Data'!$H$11,0,10*ROW('Hygiene Data'!H39))="","",OFFSET('Hygiene Data'!$H$11,0,10*ROW('Hygiene Data'!H39)))</f>
        <v/>
      </c>
      <c r="EB45" s="275" t="str">
        <f ca="true">+IF(OFFSET('Hygiene Data'!$H$12,0,10*ROW('Hygiene Data'!H39))="","",OFFSET('Hygiene Data'!$H$12,0,10*ROW('Hygiene Data'!H39)))</f>
        <v/>
      </c>
      <c r="EC45" s="275" t="str">
        <f ca="true">+IF(OFFSET('Hygiene Data'!$H$13,0,10*ROW('Hygiene Data'!H39))="","",OFFSET('Hygiene Data'!$H$13,0,10*ROW('Hygiene Data'!H39)))</f>
        <v/>
      </c>
      <c r="ED45" s="275" t="str">
        <f ca="true">+IF(OFFSET('Hygiene Data'!$I$11,0,10*ROW('Hygiene Data'!I39))="","",OFFSET('Hygiene Data'!$I$11,0,10*ROW('Hygiene Data'!I39)))</f>
        <v/>
      </c>
      <c r="EE45" s="275" t="str">
        <f ca="true">+IF(OFFSET('Hygiene Data'!$I$12,0,10*ROW('Hygiene Data'!I39))="","",OFFSET('Hygiene Data'!$I$12,0,10*ROW('Hygiene Data'!I39)))</f>
        <v/>
      </c>
      <c r="EF45" s="27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5"/>
      <c r="BS46" s="275" t="str">
        <f ca="true">+IF(OFFSET('Water Data'!$D$27,0,10*ROW('Water Data'!D40))="","",OFFSET('Water Data'!$D$27,0,10*ROW('Water Data'!D40)))</f>
        <v/>
      </c>
      <c r="BT46" s="275" t="str">
        <f ca="true">+IF(OFFSET('Water Data'!$D$28,0,10*ROW('Water Data'!D40))="","",OFFSET('Water Data'!$D$28,0,10*ROW('Water Data'!D40)))</f>
        <v/>
      </c>
      <c r="BU46" s="275" t="str">
        <f ca="true">+IF(OFFSET('Water Data'!$D$29,0,10*ROW('Water Data'!D40))="","",OFFSET('Water Data'!$D$29,0,10*ROW('Water Data'!D40)))</f>
        <v/>
      </c>
      <c r="BV46" s="275" t="str">
        <f ca="true">+IF(OFFSET('Water Data'!$E$27,0,10*ROW('Water Data'!E40))="","",OFFSET('Water Data'!$E$27,0,10*ROW('Water Data'!E40)))</f>
        <v/>
      </c>
      <c r="BW46" s="275" t="str">
        <f ca="true">+IF(OFFSET('Water Data'!$E$28,0,10*ROW('Water Data'!E40))="","",OFFSET('Water Data'!$E$28,0,10*ROW('Water Data'!E40)))</f>
        <v/>
      </c>
      <c r="BX46" s="275" t="str">
        <f ca="true">+IF(OFFSET('Water Data'!$E$29,0,10*ROW('Water Data'!E40))="","",OFFSET('Water Data'!$E$29,0,10*ROW('Water Data'!E40)))</f>
        <v/>
      </c>
      <c r="BY46" s="275" t="str">
        <f ca="true">+IF(OFFSET('Water Data'!$F$27,0,10*ROW('Water Data'!F40))="","",OFFSET('Water Data'!$F$27,0,10*ROW('Water Data'!F40)))</f>
        <v/>
      </c>
      <c r="BZ46" s="275" t="str">
        <f ca="true">+IF(OFFSET('Water Data'!$F$28,0,10*ROW('Water Data'!F40))="","",OFFSET('Water Data'!$F$28,0,10*ROW('Water Data'!F40)))</f>
        <v/>
      </c>
      <c r="CA46" s="275" t="str">
        <f ca="true">+IF(OFFSET('Water Data'!$F$29,0,10*ROW('Water Data'!F40))="","",OFFSET('Water Data'!$F$29,0,10*ROW('Water Data'!F40)))</f>
        <v/>
      </c>
      <c r="CB46" s="275" t="str">
        <f ca="true">+IF(OFFSET('Water Data'!$G$27,0,10*ROW('Water Data'!G40))="","",OFFSET('Water Data'!$G$27,0,10*ROW('Water Data'!G40)))</f>
        <v/>
      </c>
      <c r="CC46" s="275" t="str">
        <f ca="true">+IF(OFFSET('Water Data'!$G$28,0,10*ROW('Water Data'!G40))="","",OFFSET('Water Data'!$G$28,0,10*ROW('Water Data'!G40)))</f>
        <v/>
      </c>
      <c r="CD46" s="275" t="str">
        <f ca="true">+IF(OFFSET('Water Data'!$G$29,0,10*ROW('Water Data'!G40))="","",OFFSET('Water Data'!$G$29,0,10*ROW('Water Data'!G40)))</f>
        <v/>
      </c>
      <c r="CE46" s="275" t="str">
        <f ca="true">+IF(OFFSET('Water Data'!$H$27,0,10*ROW('Water Data'!H40))="","",OFFSET('Water Data'!$H$27,0,10*ROW('Water Data'!H40)))</f>
        <v/>
      </c>
      <c r="CF46" s="275" t="str">
        <f ca="true">+IF(OFFSET('Water Data'!$H$28,0,10*ROW('Water Data'!H40))="","",OFFSET('Water Data'!$H$28,0,10*ROW('Water Data'!H40)))</f>
        <v/>
      </c>
      <c r="CG46" s="275" t="str">
        <f ca="true">+IF(OFFSET('Water Data'!$H$29,0,10*ROW('Water Data'!H40))="","",OFFSET('Water Data'!$H$29,0,10*ROW('Water Data'!H40)))</f>
        <v/>
      </c>
      <c r="CH46" s="275" t="str">
        <f ca="true">+IF(OFFSET('Water Data'!$I$27,0,10*ROW('Water Data'!I40))="","",OFFSET('Water Data'!$I$27,0,10*ROW('Water Data'!I40)))</f>
        <v/>
      </c>
      <c r="CI46" s="275" t="str">
        <f ca="true">+IF(OFFSET('Water Data'!$I$28,0,10*ROW('Water Data'!I40))="","",OFFSET('Water Data'!$I$28,0,10*ROW('Water Data'!I40)))</f>
        <v/>
      </c>
      <c r="CJ46" s="275" t="str">
        <f ca="true">+IF(OFFSET('Water Data'!$I$29,0,10*ROW('Water Data'!I40))="","",OFFSET('Water Data'!$I$29,0,10*ROW('Water Data'!I40)))</f>
        <v/>
      </c>
      <c r="CK46" s="275" t="str">
        <f ca="true">+IF(OFFSET('Sanitation Data'!$D$28,0,10*ROW('Sanitation Data'!D40))="","",OFFSET('Sanitation Data'!$D$28,0,10*ROW('Sanitation Data'!D40)))</f>
        <v/>
      </c>
      <c r="CL46" s="275" t="str">
        <f ca="true">+IF(OFFSET('Sanitation Data'!$D$29,0,10*ROW('Sanitation Data'!D40))="","",OFFSET('Sanitation Data'!$D$29,0,10*ROW('Sanitation Data'!D40)))</f>
        <v/>
      </c>
      <c r="CM46" s="275" t="str">
        <f ca="true">+IF(OFFSET('Sanitation Data'!$D$30,0,10*ROW('Sanitation Data'!D40))="","",OFFSET('Sanitation Data'!$D$30,0,10*ROW('Sanitation Data'!D40)))</f>
        <v/>
      </c>
      <c r="CN46" s="275" t="str">
        <f ca="true">+IF(OFFSET('Sanitation Data'!$D$31,0,10*ROW('Sanitation Data'!D40))="","",OFFSET('Sanitation Data'!$D$31,0,10*ROW('Sanitation Data'!D40)))</f>
        <v/>
      </c>
      <c r="CO46" s="275" t="str">
        <f ca="true">+IF(OFFSET('Sanitation Data'!$D$32,0,10*ROW('Sanitation Data'!D40))="","",OFFSET('Sanitation Data'!$D$32,0,10*ROW('Sanitation Data'!D40)))</f>
        <v/>
      </c>
      <c r="CP46" s="275" t="str">
        <f ca="true">+IF(OFFSET('Sanitation Data'!$E$28,0,10*ROW('Sanitation Data'!E40))="","",OFFSET('Sanitation Data'!$E$28,0,10*ROW('Sanitation Data'!E40)))</f>
        <v/>
      </c>
      <c r="CQ46" s="275" t="str">
        <f ca="true">+IF(OFFSET('Sanitation Data'!$E$29,0,10*ROW('Sanitation Data'!E40))="","",OFFSET('Sanitation Data'!$E$29,0,10*ROW('Sanitation Data'!E40)))</f>
        <v/>
      </c>
      <c r="CR46" s="275" t="str">
        <f ca="true">+IF(OFFSET('Sanitation Data'!$E$30,0,10*ROW('Sanitation Data'!E40))="","",OFFSET('Sanitation Data'!$E$30,0,10*ROW('Sanitation Data'!E40)))</f>
        <v/>
      </c>
      <c r="CS46" s="275" t="str">
        <f ca="true">+IF(OFFSET('Sanitation Data'!$E$31,0,10*ROW('Sanitation Data'!E40))="","",OFFSET('Sanitation Data'!$E$31,0,10*ROW('Sanitation Data'!E40)))</f>
        <v/>
      </c>
      <c r="CT46" s="275" t="str">
        <f ca="true">+IF(OFFSET('Sanitation Data'!$E$32,0,10*ROW('Sanitation Data'!E40))="","",OFFSET('Sanitation Data'!$E$32,0,10*ROW('Sanitation Data'!E40)))</f>
        <v/>
      </c>
      <c r="CU46" s="275" t="str">
        <f ca="true">+IF(OFFSET('Sanitation Data'!$F$28,0,10*ROW('Sanitation Data'!F40))="","",OFFSET('Sanitation Data'!$F$28,0,10*ROW('Sanitation Data'!F40)))</f>
        <v/>
      </c>
      <c r="CV46" s="275" t="str">
        <f ca="true">+IF(OFFSET('Sanitation Data'!$F$29,0,10*ROW('Sanitation Data'!F40))="","",OFFSET('Sanitation Data'!$F$29,0,10*ROW('Sanitation Data'!F40)))</f>
        <v/>
      </c>
      <c r="CW46" s="275" t="str">
        <f ca="true">+IF(OFFSET('Sanitation Data'!$F$30,0,10*ROW('Sanitation Data'!F40))="","",OFFSET('Sanitation Data'!$F$30,0,10*ROW('Sanitation Data'!F40)))</f>
        <v/>
      </c>
      <c r="CX46" s="275" t="str">
        <f ca="true">+IF(OFFSET('Sanitation Data'!$F$31,0,10*ROW('Sanitation Data'!F40))="","",OFFSET('Sanitation Data'!$F$31,0,10*ROW('Sanitation Data'!F40)))</f>
        <v/>
      </c>
      <c r="CY46" s="275" t="str">
        <f ca="true">+IF(OFFSET('Sanitation Data'!$F$32,0,10*ROW('Sanitation Data'!F40))="","",OFFSET('Sanitation Data'!$F$32,0,10*ROW('Sanitation Data'!F40)))</f>
        <v/>
      </c>
      <c r="CZ46" s="275" t="str">
        <f ca="true">+IF(OFFSET('Sanitation Data'!$G$28,0,10*ROW('Sanitation Data'!G40))="","",OFFSET('Sanitation Data'!$G$28,0,10*ROW('Sanitation Data'!G40)))</f>
        <v/>
      </c>
      <c r="DA46" s="275" t="str">
        <f ca="true">+IF(OFFSET('Sanitation Data'!$G$29,0,10*ROW('Sanitation Data'!G40))="","",OFFSET('Sanitation Data'!$G$29,0,10*ROW('Sanitation Data'!G40)))</f>
        <v/>
      </c>
      <c r="DB46" s="275" t="str">
        <f ca="true">+IF(OFFSET('Sanitation Data'!$G$30,0,10*ROW('Sanitation Data'!G40))="","",OFFSET('Sanitation Data'!$G$30,0,10*ROW('Sanitation Data'!G40)))</f>
        <v/>
      </c>
      <c r="DC46" s="275" t="str">
        <f ca="true">+IF(OFFSET('Sanitation Data'!$G$31,0,10*ROW('Sanitation Data'!G40))="","",OFFSET('Sanitation Data'!$G$31,0,10*ROW('Sanitation Data'!G40)))</f>
        <v/>
      </c>
      <c r="DD46" s="275" t="str">
        <f ca="true">+IF(OFFSET('Sanitation Data'!$G$32,0,10*ROW('Sanitation Data'!G40))="","",OFFSET('Sanitation Data'!$G$32,0,10*ROW('Sanitation Data'!G40)))</f>
        <v/>
      </c>
      <c r="DE46" s="275" t="str">
        <f ca="true">+IF(OFFSET('Sanitation Data'!$H$28,0,10*ROW('Sanitation Data'!H40))="","",OFFSET('Sanitation Data'!$H$28,0,10*ROW('Sanitation Data'!H40)))</f>
        <v/>
      </c>
      <c r="DF46" s="275" t="str">
        <f ca="true">+IF(OFFSET('Sanitation Data'!$H$29,0,10*ROW('Sanitation Data'!H40))="","",OFFSET('Sanitation Data'!$H$29,0,10*ROW('Sanitation Data'!H40)))</f>
        <v/>
      </c>
      <c r="DG46" s="275" t="str">
        <f ca="true">+IF(OFFSET('Sanitation Data'!$H$30,0,10*ROW('Sanitation Data'!H40))="","",OFFSET('Sanitation Data'!$H$30,0,10*ROW('Sanitation Data'!H40)))</f>
        <v/>
      </c>
      <c r="DH46" s="275" t="str">
        <f ca="true">+IF(OFFSET('Sanitation Data'!$H$31,0,10*ROW('Sanitation Data'!H40))="","",OFFSET('Sanitation Data'!$H$31,0,10*ROW('Sanitation Data'!H40)))</f>
        <v/>
      </c>
      <c r="DI46" s="275" t="str">
        <f ca="true">+IF(OFFSET('Sanitation Data'!$H$32,0,10*ROW('Sanitation Data'!H40))="","",OFFSET('Sanitation Data'!$H$32,0,10*ROW('Sanitation Data'!H40)))</f>
        <v/>
      </c>
      <c r="DJ46" s="275" t="str">
        <f ca="true">+IF(OFFSET('Sanitation Data'!$I$28,0,10*ROW('Sanitation Data'!I40))="","",OFFSET('Sanitation Data'!$I$28,0,10*ROW('Sanitation Data'!I40)))</f>
        <v/>
      </c>
      <c r="DK46" s="275" t="str">
        <f ca="true">+IF(OFFSET('Sanitation Data'!$I$29,0,10*ROW('Sanitation Data'!I40))="","",OFFSET('Sanitation Data'!$I$29,0,10*ROW('Sanitation Data'!I40)))</f>
        <v/>
      </c>
      <c r="DL46" s="275" t="str">
        <f ca="true">+IF(OFFSET('Sanitation Data'!$I$30,0,10*ROW('Sanitation Data'!I40))="","",OFFSET('Sanitation Data'!$I$30,0,10*ROW('Sanitation Data'!I40)))</f>
        <v/>
      </c>
      <c r="DM46" s="275" t="str">
        <f ca="true">+IF(OFFSET('Sanitation Data'!$I$31,0,10*ROW('Sanitation Data'!I40))="","",OFFSET('Sanitation Data'!$I$31,0,10*ROW('Sanitation Data'!I40)))</f>
        <v/>
      </c>
      <c r="DN46" s="275" t="str">
        <f ca="true">+IF(OFFSET('Sanitation Data'!$I$32,0,10*ROW('Sanitation Data'!I40))="","",OFFSET('Sanitation Data'!$I$32,0,10*ROW('Sanitation Data'!I40)))</f>
        <v/>
      </c>
      <c r="DO46" s="275" t="str">
        <f ca="true">+IF(OFFSET('Hygiene Data'!$D$11,0,10*ROW('Hygiene Data'!D40))="","",OFFSET('Hygiene Data'!$D$11,0,10*ROW('Hygiene Data'!D40)))</f>
        <v/>
      </c>
      <c r="DP46" s="275" t="str">
        <f ca="true">+IF(OFFSET('Hygiene Data'!$D$12,0,10*ROW('Hygiene Data'!D40))="","",OFFSET('Hygiene Data'!$D$12,0,10*ROW('Hygiene Data'!D40)))</f>
        <v/>
      </c>
      <c r="DQ46" s="275" t="str">
        <f ca="true">+IF(OFFSET('Hygiene Data'!$D$13,0,10*ROW('Hygiene Data'!D40))="","",OFFSET('Hygiene Data'!$D$13,0,10*ROW('Hygiene Data'!D40)))</f>
        <v/>
      </c>
      <c r="DR46" s="275" t="str">
        <f ca="true">+IF(OFFSET('Hygiene Data'!$E$11,0,10*ROW('Hygiene Data'!E40))="","",OFFSET('Hygiene Data'!$E$11,0,10*ROW('Hygiene Data'!E40)))</f>
        <v/>
      </c>
      <c r="DS46" s="275" t="str">
        <f ca="true">+IF(OFFSET('Hygiene Data'!$E$12,0,10*ROW('Hygiene Data'!E40))="","",OFFSET('Hygiene Data'!$E$12,0,10*ROW('Hygiene Data'!E40)))</f>
        <v/>
      </c>
      <c r="DT46" s="275" t="str">
        <f ca="true">+IF(OFFSET('Hygiene Data'!$E$13,0,10*ROW('Hygiene Data'!E40))="","",OFFSET('Hygiene Data'!$E$13,0,10*ROW('Hygiene Data'!E40)))</f>
        <v/>
      </c>
      <c r="DU46" s="275" t="str">
        <f ca="true">+IF(OFFSET('Hygiene Data'!$F$11,0,10*ROW('Hygiene Data'!F40))="","",OFFSET('Hygiene Data'!$F$11,0,10*ROW('Hygiene Data'!F40)))</f>
        <v/>
      </c>
      <c r="DV46" s="275" t="str">
        <f ca="true">+IF(OFFSET('Hygiene Data'!$F$12,0,10*ROW('Hygiene Data'!F40))="","",OFFSET('Hygiene Data'!$F$12,0,10*ROW('Hygiene Data'!F40)))</f>
        <v/>
      </c>
      <c r="DW46" s="275" t="str">
        <f ca="true">+IF(OFFSET('Hygiene Data'!$F$13,0,10*ROW('Hygiene Data'!F40))="","",OFFSET('Hygiene Data'!$F$13,0,10*ROW('Hygiene Data'!F40)))</f>
        <v/>
      </c>
      <c r="DX46" s="275" t="str">
        <f ca="true">+IF(OFFSET('Hygiene Data'!$G$11,0,10*ROW('Hygiene Data'!G40))="","",OFFSET('Hygiene Data'!$G$11,0,10*ROW('Hygiene Data'!G40)))</f>
        <v/>
      </c>
      <c r="DY46" s="275" t="str">
        <f ca="true">+IF(OFFSET('Hygiene Data'!$G$12,0,10*ROW('Hygiene Data'!G40))="","",OFFSET('Hygiene Data'!$G$12,0,10*ROW('Hygiene Data'!G40)))</f>
        <v/>
      </c>
      <c r="DZ46" s="275" t="str">
        <f ca="true">+IF(OFFSET('Hygiene Data'!$G$13,0,10*ROW('Hygiene Data'!G40))="","",OFFSET('Hygiene Data'!$G$13,0,10*ROW('Hygiene Data'!G40)))</f>
        <v/>
      </c>
      <c r="EA46" s="275" t="str">
        <f ca="true">+IF(OFFSET('Hygiene Data'!$H$11,0,10*ROW('Hygiene Data'!H40))="","",OFFSET('Hygiene Data'!$H$11,0,10*ROW('Hygiene Data'!H40)))</f>
        <v/>
      </c>
      <c r="EB46" s="275" t="str">
        <f ca="true">+IF(OFFSET('Hygiene Data'!$H$12,0,10*ROW('Hygiene Data'!H40))="","",OFFSET('Hygiene Data'!$H$12,0,10*ROW('Hygiene Data'!H40)))</f>
        <v/>
      </c>
      <c r="EC46" s="275" t="str">
        <f ca="true">+IF(OFFSET('Hygiene Data'!$H$13,0,10*ROW('Hygiene Data'!H40))="","",OFFSET('Hygiene Data'!$H$13,0,10*ROW('Hygiene Data'!H40)))</f>
        <v/>
      </c>
      <c r="ED46" s="275" t="str">
        <f ca="true">+IF(OFFSET('Hygiene Data'!$I$11,0,10*ROW('Hygiene Data'!I40))="","",OFFSET('Hygiene Data'!$I$11,0,10*ROW('Hygiene Data'!I40)))</f>
        <v/>
      </c>
      <c r="EE46" s="275" t="str">
        <f ca="true">+IF(OFFSET('Hygiene Data'!$I$12,0,10*ROW('Hygiene Data'!I40))="","",OFFSET('Hygiene Data'!$I$12,0,10*ROW('Hygiene Data'!I40)))</f>
        <v/>
      </c>
      <c r="EF46" s="27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5"/>
      <c r="BS47" s="275" t="str">
        <f ca="true">+IF(OFFSET('Water Data'!$D$27,0,10*ROW('Water Data'!D41))="","",OFFSET('Water Data'!$D$27,0,10*ROW('Water Data'!D41)))</f>
        <v/>
      </c>
      <c r="BT47" s="275" t="str">
        <f ca="true">+IF(OFFSET('Water Data'!$D$28,0,10*ROW('Water Data'!D41))="","",OFFSET('Water Data'!$D$28,0,10*ROW('Water Data'!D41)))</f>
        <v/>
      </c>
      <c r="BU47" s="275" t="str">
        <f ca="true">+IF(OFFSET('Water Data'!$D$29,0,10*ROW('Water Data'!D41))="","",OFFSET('Water Data'!$D$29,0,10*ROW('Water Data'!D41)))</f>
        <v/>
      </c>
      <c r="BV47" s="275" t="str">
        <f ca="true">+IF(OFFSET('Water Data'!$E$27,0,10*ROW('Water Data'!E41))="","",OFFSET('Water Data'!$E$27,0,10*ROW('Water Data'!E41)))</f>
        <v/>
      </c>
      <c r="BW47" s="275" t="str">
        <f ca="true">+IF(OFFSET('Water Data'!$E$28,0,10*ROW('Water Data'!E41))="","",OFFSET('Water Data'!$E$28,0,10*ROW('Water Data'!E41)))</f>
        <v/>
      </c>
      <c r="BX47" s="275" t="str">
        <f ca="true">+IF(OFFSET('Water Data'!$E$29,0,10*ROW('Water Data'!E41))="","",OFFSET('Water Data'!$E$29,0,10*ROW('Water Data'!E41)))</f>
        <v/>
      </c>
      <c r="BY47" s="275" t="str">
        <f ca="true">+IF(OFFSET('Water Data'!$F$27,0,10*ROW('Water Data'!F41))="","",OFFSET('Water Data'!$F$27,0,10*ROW('Water Data'!F41)))</f>
        <v/>
      </c>
      <c r="BZ47" s="275" t="str">
        <f ca="true">+IF(OFFSET('Water Data'!$F$28,0,10*ROW('Water Data'!F41))="","",OFFSET('Water Data'!$F$28,0,10*ROW('Water Data'!F41)))</f>
        <v/>
      </c>
      <c r="CA47" s="275" t="str">
        <f ca="true">+IF(OFFSET('Water Data'!$F$29,0,10*ROW('Water Data'!F41))="","",OFFSET('Water Data'!$F$29,0,10*ROW('Water Data'!F41)))</f>
        <v/>
      </c>
      <c r="CB47" s="275" t="str">
        <f ca="true">+IF(OFFSET('Water Data'!$G$27,0,10*ROW('Water Data'!G41))="","",OFFSET('Water Data'!$G$27,0,10*ROW('Water Data'!G41)))</f>
        <v/>
      </c>
      <c r="CC47" s="275" t="str">
        <f ca="true">+IF(OFFSET('Water Data'!$G$28,0,10*ROW('Water Data'!G41))="","",OFFSET('Water Data'!$G$28,0,10*ROW('Water Data'!G41)))</f>
        <v/>
      </c>
      <c r="CD47" s="275" t="str">
        <f ca="true">+IF(OFFSET('Water Data'!$G$29,0,10*ROW('Water Data'!G41))="","",OFFSET('Water Data'!$G$29,0,10*ROW('Water Data'!G41)))</f>
        <v/>
      </c>
      <c r="CE47" s="275" t="str">
        <f ca="true">+IF(OFFSET('Water Data'!$H$27,0,10*ROW('Water Data'!H41))="","",OFFSET('Water Data'!$H$27,0,10*ROW('Water Data'!H41)))</f>
        <v/>
      </c>
      <c r="CF47" s="275" t="str">
        <f ca="true">+IF(OFFSET('Water Data'!$H$28,0,10*ROW('Water Data'!H41))="","",OFFSET('Water Data'!$H$28,0,10*ROW('Water Data'!H41)))</f>
        <v/>
      </c>
      <c r="CG47" s="275" t="str">
        <f ca="true">+IF(OFFSET('Water Data'!$H$29,0,10*ROW('Water Data'!H41))="","",OFFSET('Water Data'!$H$29,0,10*ROW('Water Data'!H41)))</f>
        <v/>
      </c>
      <c r="CH47" s="275" t="str">
        <f ca="true">+IF(OFFSET('Water Data'!$I$27,0,10*ROW('Water Data'!I41))="","",OFFSET('Water Data'!$I$27,0,10*ROW('Water Data'!I41)))</f>
        <v/>
      </c>
      <c r="CI47" s="275" t="str">
        <f ca="true">+IF(OFFSET('Water Data'!$I$28,0,10*ROW('Water Data'!I41))="","",OFFSET('Water Data'!$I$28,0,10*ROW('Water Data'!I41)))</f>
        <v/>
      </c>
      <c r="CJ47" s="275" t="str">
        <f ca="true">+IF(OFFSET('Water Data'!$I$29,0,10*ROW('Water Data'!I41))="","",OFFSET('Water Data'!$I$29,0,10*ROW('Water Data'!I41)))</f>
        <v/>
      </c>
      <c r="CK47" s="275" t="str">
        <f ca="true">+IF(OFFSET('Sanitation Data'!$D$28,0,10*ROW('Sanitation Data'!D41))="","",OFFSET('Sanitation Data'!$D$28,0,10*ROW('Sanitation Data'!D41)))</f>
        <v/>
      </c>
      <c r="CL47" s="275" t="str">
        <f ca="true">+IF(OFFSET('Sanitation Data'!$D$29,0,10*ROW('Sanitation Data'!D41))="","",OFFSET('Sanitation Data'!$D$29,0,10*ROW('Sanitation Data'!D41)))</f>
        <v/>
      </c>
      <c r="CM47" s="275" t="str">
        <f ca="true">+IF(OFFSET('Sanitation Data'!$D$30,0,10*ROW('Sanitation Data'!D41))="","",OFFSET('Sanitation Data'!$D$30,0,10*ROW('Sanitation Data'!D41)))</f>
        <v/>
      </c>
      <c r="CN47" s="275" t="str">
        <f ca="true">+IF(OFFSET('Sanitation Data'!$D$31,0,10*ROW('Sanitation Data'!D41))="","",OFFSET('Sanitation Data'!$D$31,0,10*ROW('Sanitation Data'!D41)))</f>
        <v/>
      </c>
      <c r="CO47" s="275" t="str">
        <f ca="true">+IF(OFFSET('Sanitation Data'!$D$32,0,10*ROW('Sanitation Data'!D41))="","",OFFSET('Sanitation Data'!$D$32,0,10*ROW('Sanitation Data'!D41)))</f>
        <v/>
      </c>
      <c r="CP47" s="275" t="str">
        <f ca="true">+IF(OFFSET('Sanitation Data'!$E$28,0,10*ROW('Sanitation Data'!E41))="","",OFFSET('Sanitation Data'!$E$28,0,10*ROW('Sanitation Data'!E41)))</f>
        <v/>
      </c>
      <c r="CQ47" s="275" t="str">
        <f ca="true">+IF(OFFSET('Sanitation Data'!$E$29,0,10*ROW('Sanitation Data'!E41))="","",OFFSET('Sanitation Data'!$E$29,0,10*ROW('Sanitation Data'!E41)))</f>
        <v/>
      </c>
      <c r="CR47" s="275" t="str">
        <f ca="true">+IF(OFFSET('Sanitation Data'!$E$30,0,10*ROW('Sanitation Data'!E41))="","",OFFSET('Sanitation Data'!$E$30,0,10*ROW('Sanitation Data'!E41)))</f>
        <v/>
      </c>
      <c r="CS47" s="275" t="str">
        <f ca="true">+IF(OFFSET('Sanitation Data'!$E$31,0,10*ROW('Sanitation Data'!E41))="","",OFFSET('Sanitation Data'!$E$31,0,10*ROW('Sanitation Data'!E41)))</f>
        <v/>
      </c>
      <c r="CT47" s="275" t="str">
        <f ca="true">+IF(OFFSET('Sanitation Data'!$E$32,0,10*ROW('Sanitation Data'!E41))="","",OFFSET('Sanitation Data'!$E$32,0,10*ROW('Sanitation Data'!E41)))</f>
        <v/>
      </c>
      <c r="CU47" s="275" t="str">
        <f ca="true">+IF(OFFSET('Sanitation Data'!$F$28,0,10*ROW('Sanitation Data'!F41))="","",OFFSET('Sanitation Data'!$F$28,0,10*ROW('Sanitation Data'!F41)))</f>
        <v/>
      </c>
      <c r="CV47" s="275" t="str">
        <f ca="true">+IF(OFFSET('Sanitation Data'!$F$29,0,10*ROW('Sanitation Data'!F41))="","",OFFSET('Sanitation Data'!$F$29,0,10*ROW('Sanitation Data'!F41)))</f>
        <v/>
      </c>
      <c r="CW47" s="275" t="str">
        <f ca="true">+IF(OFFSET('Sanitation Data'!$F$30,0,10*ROW('Sanitation Data'!F41))="","",OFFSET('Sanitation Data'!$F$30,0,10*ROW('Sanitation Data'!F41)))</f>
        <v/>
      </c>
      <c r="CX47" s="275" t="str">
        <f ca="true">+IF(OFFSET('Sanitation Data'!$F$31,0,10*ROW('Sanitation Data'!F41))="","",OFFSET('Sanitation Data'!$F$31,0,10*ROW('Sanitation Data'!F41)))</f>
        <v/>
      </c>
      <c r="CY47" s="275" t="str">
        <f ca="true">+IF(OFFSET('Sanitation Data'!$F$32,0,10*ROW('Sanitation Data'!F41))="","",OFFSET('Sanitation Data'!$F$32,0,10*ROW('Sanitation Data'!F41)))</f>
        <v/>
      </c>
      <c r="CZ47" s="275" t="str">
        <f ca="true">+IF(OFFSET('Sanitation Data'!$G$28,0,10*ROW('Sanitation Data'!G41))="","",OFFSET('Sanitation Data'!$G$28,0,10*ROW('Sanitation Data'!G41)))</f>
        <v/>
      </c>
      <c r="DA47" s="275" t="str">
        <f ca="true">+IF(OFFSET('Sanitation Data'!$G$29,0,10*ROW('Sanitation Data'!G41))="","",OFFSET('Sanitation Data'!$G$29,0,10*ROW('Sanitation Data'!G41)))</f>
        <v/>
      </c>
      <c r="DB47" s="275" t="str">
        <f ca="true">+IF(OFFSET('Sanitation Data'!$G$30,0,10*ROW('Sanitation Data'!G41))="","",OFFSET('Sanitation Data'!$G$30,0,10*ROW('Sanitation Data'!G41)))</f>
        <v/>
      </c>
      <c r="DC47" s="275" t="str">
        <f ca="true">+IF(OFFSET('Sanitation Data'!$G$31,0,10*ROW('Sanitation Data'!G41))="","",OFFSET('Sanitation Data'!$G$31,0,10*ROW('Sanitation Data'!G41)))</f>
        <v/>
      </c>
      <c r="DD47" s="275" t="str">
        <f ca="true">+IF(OFFSET('Sanitation Data'!$G$32,0,10*ROW('Sanitation Data'!G41))="","",OFFSET('Sanitation Data'!$G$32,0,10*ROW('Sanitation Data'!G41)))</f>
        <v/>
      </c>
      <c r="DE47" s="275" t="str">
        <f ca="true">+IF(OFFSET('Sanitation Data'!$H$28,0,10*ROW('Sanitation Data'!H41))="","",OFFSET('Sanitation Data'!$H$28,0,10*ROW('Sanitation Data'!H41)))</f>
        <v/>
      </c>
      <c r="DF47" s="275" t="str">
        <f ca="true">+IF(OFFSET('Sanitation Data'!$H$29,0,10*ROW('Sanitation Data'!H41))="","",OFFSET('Sanitation Data'!$H$29,0,10*ROW('Sanitation Data'!H41)))</f>
        <v/>
      </c>
      <c r="DG47" s="275" t="str">
        <f ca="true">+IF(OFFSET('Sanitation Data'!$H$30,0,10*ROW('Sanitation Data'!H41))="","",OFFSET('Sanitation Data'!$H$30,0,10*ROW('Sanitation Data'!H41)))</f>
        <v/>
      </c>
      <c r="DH47" s="275" t="str">
        <f ca="true">+IF(OFFSET('Sanitation Data'!$H$31,0,10*ROW('Sanitation Data'!H41))="","",OFFSET('Sanitation Data'!$H$31,0,10*ROW('Sanitation Data'!H41)))</f>
        <v/>
      </c>
      <c r="DI47" s="275" t="str">
        <f ca="true">+IF(OFFSET('Sanitation Data'!$H$32,0,10*ROW('Sanitation Data'!H41))="","",OFFSET('Sanitation Data'!$H$32,0,10*ROW('Sanitation Data'!H41)))</f>
        <v/>
      </c>
      <c r="DJ47" s="275" t="str">
        <f ca="true">+IF(OFFSET('Sanitation Data'!$I$28,0,10*ROW('Sanitation Data'!I41))="","",OFFSET('Sanitation Data'!$I$28,0,10*ROW('Sanitation Data'!I41)))</f>
        <v/>
      </c>
      <c r="DK47" s="275" t="str">
        <f ca="true">+IF(OFFSET('Sanitation Data'!$I$29,0,10*ROW('Sanitation Data'!I41))="","",OFFSET('Sanitation Data'!$I$29,0,10*ROW('Sanitation Data'!I41)))</f>
        <v/>
      </c>
      <c r="DL47" s="275" t="str">
        <f ca="true">+IF(OFFSET('Sanitation Data'!$I$30,0,10*ROW('Sanitation Data'!I41))="","",OFFSET('Sanitation Data'!$I$30,0,10*ROW('Sanitation Data'!I41)))</f>
        <v/>
      </c>
      <c r="DM47" s="275" t="str">
        <f ca="true">+IF(OFFSET('Sanitation Data'!$I$31,0,10*ROW('Sanitation Data'!I41))="","",OFFSET('Sanitation Data'!$I$31,0,10*ROW('Sanitation Data'!I41)))</f>
        <v/>
      </c>
      <c r="DN47" s="275" t="str">
        <f ca="true">+IF(OFFSET('Sanitation Data'!$I$32,0,10*ROW('Sanitation Data'!I41))="","",OFFSET('Sanitation Data'!$I$32,0,10*ROW('Sanitation Data'!I41)))</f>
        <v/>
      </c>
      <c r="DO47" s="275" t="str">
        <f ca="true">+IF(OFFSET('Hygiene Data'!$D$11,0,10*ROW('Hygiene Data'!D41))="","",OFFSET('Hygiene Data'!$D$11,0,10*ROW('Hygiene Data'!D41)))</f>
        <v/>
      </c>
      <c r="DP47" s="275" t="str">
        <f ca="true">+IF(OFFSET('Hygiene Data'!$D$12,0,10*ROW('Hygiene Data'!D41))="","",OFFSET('Hygiene Data'!$D$12,0,10*ROW('Hygiene Data'!D41)))</f>
        <v/>
      </c>
      <c r="DQ47" s="275" t="str">
        <f ca="true">+IF(OFFSET('Hygiene Data'!$D$13,0,10*ROW('Hygiene Data'!D41))="","",OFFSET('Hygiene Data'!$D$13,0,10*ROW('Hygiene Data'!D41)))</f>
        <v/>
      </c>
      <c r="DR47" s="275" t="str">
        <f ca="true">+IF(OFFSET('Hygiene Data'!$E$11,0,10*ROW('Hygiene Data'!E41))="","",OFFSET('Hygiene Data'!$E$11,0,10*ROW('Hygiene Data'!E41)))</f>
        <v/>
      </c>
      <c r="DS47" s="275" t="str">
        <f ca="true">+IF(OFFSET('Hygiene Data'!$E$12,0,10*ROW('Hygiene Data'!E41))="","",OFFSET('Hygiene Data'!$E$12,0,10*ROW('Hygiene Data'!E41)))</f>
        <v/>
      </c>
      <c r="DT47" s="275" t="str">
        <f ca="true">+IF(OFFSET('Hygiene Data'!$E$13,0,10*ROW('Hygiene Data'!E41))="","",OFFSET('Hygiene Data'!$E$13,0,10*ROW('Hygiene Data'!E41)))</f>
        <v/>
      </c>
      <c r="DU47" s="275" t="str">
        <f ca="true">+IF(OFFSET('Hygiene Data'!$F$11,0,10*ROW('Hygiene Data'!F41))="","",OFFSET('Hygiene Data'!$F$11,0,10*ROW('Hygiene Data'!F41)))</f>
        <v/>
      </c>
      <c r="DV47" s="275" t="str">
        <f ca="true">+IF(OFFSET('Hygiene Data'!$F$12,0,10*ROW('Hygiene Data'!F41))="","",OFFSET('Hygiene Data'!$F$12,0,10*ROW('Hygiene Data'!F41)))</f>
        <v/>
      </c>
      <c r="DW47" s="275" t="str">
        <f ca="true">+IF(OFFSET('Hygiene Data'!$F$13,0,10*ROW('Hygiene Data'!F41))="","",OFFSET('Hygiene Data'!$F$13,0,10*ROW('Hygiene Data'!F41)))</f>
        <v/>
      </c>
      <c r="DX47" s="275" t="str">
        <f ca="true">+IF(OFFSET('Hygiene Data'!$G$11,0,10*ROW('Hygiene Data'!G41))="","",OFFSET('Hygiene Data'!$G$11,0,10*ROW('Hygiene Data'!G41)))</f>
        <v/>
      </c>
      <c r="DY47" s="275" t="str">
        <f ca="true">+IF(OFFSET('Hygiene Data'!$G$12,0,10*ROW('Hygiene Data'!G41))="","",OFFSET('Hygiene Data'!$G$12,0,10*ROW('Hygiene Data'!G41)))</f>
        <v/>
      </c>
      <c r="DZ47" s="275" t="str">
        <f ca="true">+IF(OFFSET('Hygiene Data'!$G$13,0,10*ROW('Hygiene Data'!G41))="","",OFFSET('Hygiene Data'!$G$13,0,10*ROW('Hygiene Data'!G41)))</f>
        <v/>
      </c>
      <c r="EA47" s="275" t="str">
        <f ca="true">+IF(OFFSET('Hygiene Data'!$H$11,0,10*ROW('Hygiene Data'!H41))="","",OFFSET('Hygiene Data'!$H$11,0,10*ROW('Hygiene Data'!H41)))</f>
        <v/>
      </c>
      <c r="EB47" s="275" t="str">
        <f ca="true">+IF(OFFSET('Hygiene Data'!$H$12,0,10*ROW('Hygiene Data'!H41))="","",OFFSET('Hygiene Data'!$H$12,0,10*ROW('Hygiene Data'!H41)))</f>
        <v/>
      </c>
      <c r="EC47" s="275" t="str">
        <f ca="true">+IF(OFFSET('Hygiene Data'!$H$13,0,10*ROW('Hygiene Data'!H41))="","",OFFSET('Hygiene Data'!$H$13,0,10*ROW('Hygiene Data'!H41)))</f>
        <v/>
      </c>
      <c r="ED47" s="275" t="str">
        <f ca="true">+IF(OFFSET('Hygiene Data'!$I$11,0,10*ROW('Hygiene Data'!I41))="","",OFFSET('Hygiene Data'!$I$11,0,10*ROW('Hygiene Data'!I41)))</f>
        <v/>
      </c>
      <c r="EE47" s="275" t="str">
        <f ca="true">+IF(OFFSET('Hygiene Data'!$I$12,0,10*ROW('Hygiene Data'!I41))="","",OFFSET('Hygiene Data'!$I$12,0,10*ROW('Hygiene Data'!I41)))</f>
        <v/>
      </c>
      <c r="EF47" s="27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5"/>
      <c r="BS48" s="275" t="str">
        <f ca="true">+IF(OFFSET('Water Data'!$D$27,0,10*ROW('Water Data'!D42))="","",OFFSET('Water Data'!$D$27,0,10*ROW('Water Data'!D42)))</f>
        <v/>
      </c>
      <c r="BT48" s="275" t="str">
        <f ca="true">+IF(OFFSET('Water Data'!$D$28,0,10*ROW('Water Data'!D42))="","",OFFSET('Water Data'!$D$28,0,10*ROW('Water Data'!D42)))</f>
        <v/>
      </c>
      <c r="BU48" s="275" t="str">
        <f ca="true">+IF(OFFSET('Water Data'!$D$29,0,10*ROW('Water Data'!D42))="","",OFFSET('Water Data'!$D$29,0,10*ROW('Water Data'!D42)))</f>
        <v/>
      </c>
      <c r="BV48" s="275" t="str">
        <f ca="true">+IF(OFFSET('Water Data'!$E$27,0,10*ROW('Water Data'!E42))="","",OFFSET('Water Data'!$E$27,0,10*ROW('Water Data'!E42)))</f>
        <v/>
      </c>
      <c r="BW48" s="275" t="str">
        <f ca="true">+IF(OFFSET('Water Data'!$E$28,0,10*ROW('Water Data'!E42))="","",OFFSET('Water Data'!$E$28,0,10*ROW('Water Data'!E42)))</f>
        <v/>
      </c>
      <c r="BX48" s="275" t="str">
        <f ca="true">+IF(OFFSET('Water Data'!$E$29,0,10*ROW('Water Data'!E42))="","",OFFSET('Water Data'!$E$29,0,10*ROW('Water Data'!E42)))</f>
        <v/>
      </c>
      <c r="BY48" s="275" t="str">
        <f ca="true">+IF(OFFSET('Water Data'!$F$27,0,10*ROW('Water Data'!F42))="","",OFFSET('Water Data'!$F$27,0,10*ROW('Water Data'!F42)))</f>
        <v/>
      </c>
      <c r="BZ48" s="275" t="str">
        <f ca="true">+IF(OFFSET('Water Data'!$F$28,0,10*ROW('Water Data'!F42))="","",OFFSET('Water Data'!$F$28,0,10*ROW('Water Data'!F42)))</f>
        <v/>
      </c>
      <c r="CA48" s="275" t="str">
        <f ca="true">+IF(OFFSET('Water Data'!$F$29,0,10*ROW('Water Data'!F42))="","",OFFSET('Water Data'!$F$29,0,10*ROW('Water Data'!F42)))</f>
        <v/>
      </c>
      <c r="CB48" s="275" t="str">
        <f ca="true">+IF(OFFSET('Water Data'!$G$27,0,10*ROW('Water Data'!G42))="","",OFFSET('Water Data'!$G$27,0,10*ROW('Water Data'!G42)))</f>
        <v/>
      </c>
      <c r="CC48" s="275" t="str">
        <f ca="true">+IF(OFFSET('Water Data'!$G$28,0,10*ROW('Water Data'!G42))="","",OFFSET('Water Data'!$G$28,0,10*ROW('Water Data'!G42)))</f>
        <v/>
      </c>
      <c r="CD48" s="275" t="str">
        <f ca="true">+IF(OFFSET('Water Data'!$G$29,0,10*ROW('Water Data'!G42))="","",OFFSET('Water Data'!$G$29,0,10*ROW('Water Data'!G42)))</f>
        <v/>
      </c>
      <c r="CE48" s="275" t="str">
        <f ca="true">+IF(OFFSET('Water Data'!$H$27,0,10*ROW('Water Data'!H42))="","",OFFSET('Water Data'!$H$27,0,10*ROW('Water Data'!H42)))</f>
        <v/>
      </c>
      <c r="CF48" s="275" t="str">
        <f ca="true">+IF(OFFSET('Water Data'!$H$28,0,10*ROW('Water Data'!H42))="","",OFFSET('Water Data'!$H$28,0,10*ROW('Water Data'!H42)))</f>
        <v/>
      </c>
      <c r="CG48" s="275" t="str">
        <f ca="true">+IF(OFFSET('Water Data'!$H$29,0,10*ROW('Water Data'!H42))="","",OFFSET('Water Data'!$H$29,0,10*ROW('Water Data'!H42)))</f>
        <v/>
      </c>
      <c r="CH48" s="275" t="str">
        <f ca="true">+IF(OFFSET('Water Data'!$I$27,0,10*ROW('Water Data'!I42))="","",OFFSET('Water Data'!$I$27,0,10*ROW('Water Data'!I42)))</f>
        <v/>
      </c>
      <c r="CI48" s="275" t="str">
        <f ca="true">+IF(OFFSET('Water Data'!$I$28,0,10*ROW('Water Data'!I42))="","",OFFSET('Water Data'!$I$28,0,10*ROW('Water Data'!I42)))</f>
        <v/>
      </c>
      <c r="CJ48" s="275" t="str">
        <f ca="true">+IF(OFFSET('Water Data'!$I$29,0,10*ROW('Water Data'!I42))="","",OFFSET('Water Data'!$I$29,0,10*ROW('Water Data'!I42)))</f>
        <v/>
      </c>
      <c r="CK48" s="275" t="str">
        <f ca="true">+IF(OFFSET('Sanitation Data'!$D$28,0,10*ROW('Sanitation Data'!D42))="","",OFFSET('Sanitation Data'!$D$28,0,10*ROW('Sanitation Data'!D42)))</f>
        <v/>
      </c>
      <c r="CL48" s="275" t="str">
        <f ca="true">+IF(OFFSET('Sanitation Data'!$D$29,0,10*ROW('Sanitation Data'!D42))="","",OFFSET('Sanitation Data'!$D$29,0,10*ROW('Sanitation Data'!D42)))</f>
        <v/>
      </c>
      <c r="CM48" s="275" t="str">
        <f ca="true">+IF(OFFSET('Sanitation Data'!$D$30,0,10*ROW('Sanitation Data'!D42))="","",OFFSET('Sanitation Data'!$D$30,0,10*ROW('Sanitation Data'!D42)))</f>
        <v/>
      </c>
      <c r="CN48" s="275" t="str">
        <f ca="true">+IF(OFFSET('Sanitation Data'!$D$31,0,10*ROW('Sanitation Data'!D42))="","",OFFSET('Sanitation Data'!$D$31,0,10*ROW('Sanitation Data'!D42)))</f>
        <v/>
      </c>
      <c r="CO48" s="275" t="str">
        <f ca="true">+IF(OFFSET('Sanitation Data'!$D$32,0,10*ROW('Sanitation Data'!D42))="","",OFFSET('Sanitation Data'!$D$32,0,10*ROW('Sanitation Data'!D42)))</f>
        <v/>
      </c>
      <c r="CP48" s="275" t="str">
        <f ca="true">+IF(OFFSET('Sanitation Data'!$E$28,0,10*ROW('Sanitation Data'!E42))="","",OFFSET('Sanitation Data'!$E$28,0,10*ROW('Sanitation Data'!E42)))</f>
        <v/>
      </c>
      <c r="CQ48" s="275" t="str">
        <f ca="true">+IF(OFFSET('Sanitation Data'!$E$29,0,10*ROW('Sanitation Data'!E42))="","",OFFSET('Sanitation Data'!$E$29,0,10*ROW('Sanitation Data'!E42)))</f>
        <v/>
      </c>
      <c r="CR48" s="275" t="str">
        <f ca="true">+IF(OFFSET('Sanitation Data'!$E$30,0,10*ROW('Sanitation Data'!E42))="","",OFFSET('Sanitation Data'!$E$30,0,10*ROW('Sanitation Data'!E42)))</f>
        <v/>
      </c>
      <c r="CS48" s="275" t="str">
        <f ca="true">+IF(OFFSET('Sanitation Data'!$E$31,0,10*ROW('Sanitation Data'!E42))="","",OFFSET('Sanitation Data'!$E$31,0,10*ROW('Sanitation Data'!E42)))</f>
        <v/>
      </c>
      <c r="CT48" s="275" t="str">
        <f ca="true">+IF(OFFSET('Sanitation Data'!$E$32,0,10*ROW('Sanitation Data'!E42))="","",OFFSET('Sanitation Data'!$E$32,0,10*ROW('Sanitation Data'!E42)))</f>
        <v/>
      </c>
      <c r="CU48" s="275" t="str">
        <f ca="true">+IF(OFFSET('Sanitation Data'!$F$28,0,10*ROW('Sanitation Data'!F42))="","",OFFSET('Sanitation Data'!$F$28,0,10*ROW('Sanitation Data'!F42)))</f>
        <v/>
      </c>
      <c r="CV48" s="275" t="str">
        <f ca="true">+IF(OFFSET('Sanitation Data'!$F$29,0,10*ROW('Sanitation Data'!F42))="","",OFFSET('Sanitation Data'!$F$29,0,10*ROW('Sanitation Data'!F42)))</f>
        <v/>
      </c>
      <c r="CW48" s="275" t="str">
        <f ca="true">+IF(OFFSET('Sanitation Data'!$F$30,0,10*ROW('Sanitation Data'!F42))="","",OFFSET('Sanitation Data'!$F$30,0,10*ROW('Sanitation Data'!F42)))</f>
        <v/>
      </c>
      <c r="CX48" s="275" t="str">
        <f ca="true">+IF(OFFSET('Sanitation Data'!$F$31,0,10*ROW('Sanitation Data'!F42))="","",OFFSET('Sanitation Data'!$F$31,0,10*ROW('Sanitation Data'!F42)))</f>
        <v/>
      </c>
      <c r="CY48" s="275" t="str">
        <f ca="true">+IF(OFFSET('Sanitation Data'!$F$32,0,10*ROW('Sanitation Data'!F42))="","",OFFSET('Sanitation Data'!$F$32,0,10*ROW('Sanitation Data'!F42)))</f>
        <v/>
      </c>
      <c r="CZ48" s="275" t="str">
        <f ca="true">+IF(OFFSET('Sanitation Data'!$G$28,0,10*ROW('Sanitation Data'!G42))="","",OFFSET('Sanitation Data'!$G$28,0,10*ROW('Sanitation Data'!G42)))</f>
        <v/>
      </c>
      <c r="DA48" s="275" t="str">
        <f ca="true">+IF(OFFSET('Sanitation Data'!$G$29,0,10*ROW('Sanitation Data'!G42))="","",OFFSET('Sanitation Data'!$G$29,0,10*ROW('Sanitation Data'!G42)))</f>
        <v/>
      </c>
      <c r="DB48" s="275" t="str">
        <f ca="true">+IF(OFFSET('Sanitation Data'!$G$30,0,10*ROW('Sanitation Data'!G42))="","",OFFSET('Sanitation Data'!$G$30,0,10*ROW('Sanitation Data'!G42)))</f>
        <v/>
      </c>
      <c r="DC48" s="275" t="str">
        <f ca="true">+IF(OFFSET('Sanitation Data'!$G$31,0,10*ROW('Sanitation Data'!G42))="","",OFFSET('Sanitation Data'!$G$31,0,10*ROW('Sanitation Data'!G42)))</f>
        <v/>
      </c>
      <c r="DD48" s="275" t="str">
        <f ca="true">+IF(OFFSET('Sanitation Data'!$G$32,0,10*ROW('Sanitation Data'!G42))="","",OFFSET('Sanitation Data'!$G$32,0,10*ROW('Sanitation Data'!G42)))</f>
        <v/>
      </c>
      <c r="DE48" s="275" t="str">
        <f ca="true">+IF(OFFSET('Sanitation Data'!$H$28,0,10*ROW('Sanitation Data'!H42))="","",OFFSET('Sanitation Data'!$H$28,0,10*ROW('Sanitation Data'!H42)))</f>
        <v/>
      </c>
      <c r="DF48" s="275" t="str">
        <f ca="true">+IF(OFFSET('Sanitation Data'!$H$29,0,10*ROW('Sanitation Data'!H42))="","",OFFSET('Sanitation Data'!$H$29,0,10*ROW('Sanitation Data'!H42)))</f>
        <v/>
      </c>
      <c r="DG48" s="275" t="str">
        <f ca="true">+IF(OFFSET('Sanitation Data'!$H$30,0,10*ROW('Sanitation Data'!H42))="","",OFFSET('Sanitation Data'!$H$30,0,10*ROW('Sanitation Data'!H42)))</f>
        <v/>
      </c>
      <c r="DH48" s="275" t="str">
        <f ca="true">+IF(OFFSET('Sanitation Data'!$H$31,0,10*ROW('Sanitation Data'!H42))="","",OFFSET('Sanitation Data'!$H$31,0,10*ROW('Sanitation Data'!H42)))</f>
        <v/>
      </c>
      <c r="DI48" s="275" t="str">
        <f ca="true">+IF(OFFSET('Sanitation Data'!$H$32,0,10*ROW('Sanitation Data'!H42))="","",OFFSET('Sanitation Data'!$H$32,0,10*ROW('Sanitation Data'!H42)))</f>
        <v/>
      </c>
      <c r="DJ48" s="275" t="str">
        <f ca="true">+IF(OFFSET('Sanitation Data'!$I$28,0,10*ROW('Sanitation Data'!I42))="","",OFFSET('Sanitation Data'!$I$28,0,10*ROW('Sanitation Data'!I42)))</f>
        <v/>
      </c>
      <c r="DK48" s="275" t="str">
        <f ca="true">+IF(OFFSET('Sanitation Data'!$I$29,0,10*ROW('Sanitation Data'!I42))="","",OFFSET('Sanitation Data'!$I$29,0,10*ROW('Sanitation Data'!I42)))</f>
        <v/>
      </c>
      <c r="DL48" s="275" t="str">
        <f ca="true">+IF(OFFSET('Sanitation Data'!$I$30,0,10*ROW('Sanitation Data'!I42))="","",OFFSET('Sanitation Data'!$I$30,0,10*ROW('Sanitation Data'!I42)))</f>
        <v/>
      </c>
      <c r="DM48" s="275" t="str">
        <f ca="true">+IF(OFFSET('Sanitation Data'!$I$31,0,10*ROW('Sanitation Data'!I42))="","",OFFSET('Sanitation Data'!$I$31,0,10*ROW('Sanitation Data'!I42)))</f>
        <v/>
      </c>
      <c r="DN48" s="275" t="str">
        <f ca="true">+IF(OFFSET('Sanitation Data'!$I$32,0,10*ROW('Sanitation Data'!I42))="","",OFFSET('Sanitation Data'!$I$32,0,10*ROW('Sanitation Data'!I42)))</f>
        <v/>
      </c>
      <c r="DO48" s="275" t="str">
        <f ca="true">+IF(OFFSET('Hygiene Data'!$D$11,0,10*ROW('Hygiene Data'!D42))="","",OFFSET('Hygiene Data'!$D$11,0,10*ROW('Hygiene Data'!D42)))</f>
        <v/>
      </c>
      <c r="DP48" s="275" t="str">
        <f ca="true">+IF(OFFSET('Hygiene Data'!$D$12,0,10*ROW('Hygiene Data'!D42))="","",OFFSET('Hygiene Data'!$D$12,0,10*ROW('Hygiene Data'!D42)))</f>
        <v/>
      </c>
      <c r="DQ48" s="275" t="str">
        <f ca="true">+IF(OFFSET('Hygiene Data'!$D$13,0,10*ROW('Hygiene Data'!D42))="","",OFFSET('Hygiene Data'!$D$13,0,10*ROW('Hygiene Data'!D42)))</f>
        <v/>
      </c>
      <c r="DR48" s="275" t="str">
        <f ca="true">+IF(OFFSET('Hygiene Data'!$E$11,0,10*ROW('Hygiene Data'!E42))="","",OFFSET('Hygiene Data'!$E$11,0,10*ROW('Hygiene Data'!E42)))</f>
        <v/>
      </c>
      <c r="DS48" s="275" t="str">
        <f ca="true">+IF(OFFSET('Hygiene Data'!$E$12,0,10*ROW('Hygiene Data'!E42))="","",OFFSET('Hygiene Data'!$E$12,0,10*ROW('Hygiene Data'!E42)))</f>
        <v/>
      </c>
      <c r="DT48" s="275" t="str">
        <f ca="true">+IF(OFFSET('Hygiene Data'!$E$13,0,10*ROW('Hygiene Data'!E42))="","",OFFSET('Hygiene Data'!$E$13,0,10*ROW('Hygiene Data'!E42)))</f>
        <v/>
      </c>
      <c r="DU48" s="275" t="str">
        <f ca="true">+IF(OFFSET('Hygiene Data'!$F$11,0,10*ROW('Hygiene Data'!F42))="","",OFFSET('Hygiene Data'!$F$11,0,10*ROW('Hygiene Data'!F42)))</f>
        <v/>
      </c>
      <c r="DV48" s="275" t="str">
        <f ca="true">+IF(OFFSET('Hygiene Data'!$F$12,0,10*ROW('Hygiene Data'!F42))="","",OFFSET('Hygiene Data'!$F$12,0,10*ROW('Hygiene Data'!F42)))</f>
        <v/>
      </c>
      <c r="DW48" s="275" t="str">
        <f ca="true">+IF(OFFSET('Hygiene Data'!$F$13,0,10*ROW('Hygiene Data'!F42))="","",OFFSET('Hygiene Data'!$F$13,0,10*ROW('Hygiene Data'!F42)))</f>
        <v/>
      </c>
      <c r="DX48" s="275" t="str">
        <f ca="true">+IF(OFFSET('Hygiene Data'!$G$11,0,10*ROW('Hygiene Data'!G42))="","",OFFSET('Hygiene Data'!$G$11,0,10*ROW('Hygiene Data'!G42)))</f>
        <v/>
      </c>
      <c r="DY48" s="275" t="str">
        <f ca="true">+IF(OFFSET('Hygiene Data'!$G$12,0,10*ROW('Hygiene Data'!G42))="","",OFFSET('Hygiene Data'!$G$12,0,10*ROW('Hygiene Data'!G42)))</f>
        <v/>
      </c>
      <c r="DZ48" s="275" t="str">
        <f ca="true">+IF(OFFSET('Hygiene Data'!$G$13,0,10*ROW('Hygiene Data'!G42))="","",OFFSET('Hygiene Data'!$G$13,0,10*ROW('Hygiene Data'!G42)))</f>
        <v/>
      </c>
      <c r="EA48" s="275" t="str">
        <f ca="true">+IF(OFFSET('Hygiene Data'!$H$11,0,10*ROW('Hygiene Data'!H42))="","",OFFSET('Hygiene Data'!$H$11,0,10*ROW('Hygiene Data'!H42)))</f>
        <v/>
      </c>
      <c r="EB48" s="275" t="str">
        <f ca="true">+IF(OFFSET('Hygiene Data'!$H$12,0,10*ROW('Hygiene Data'!H42))="","",OFFSET('Hygiene Data'!$H$12,0,10*ROW('Hygiene Data'!H42)))</f>
        <v/>
      </c>
      <c r="EC48" s="275" t="str">
        <f ca="true">+IF(OFFSET('Hygiene Data'!$H$13,0,10*ROW('Hygiene Data'!H42))="","",OFFSET('Hygiene Data'!$H$13,0,10*ROW('Hygiene Data'!H42)))</f>
        <v/>
      </c>
      <c r="ED48" s="275" t="str">
        <f ca="true">+IF(OFFSET('Hygiene Data'!$I$11,0,10*ROW('Hygiene Data'!I42))="","",OFFSET('Hygiene Data'!$I$11,0,10*ROW('Hygiene Data'!I42)))</f>
        <v/>
      </c>
      <c r="EE48" s="275" t="str">
        <f ca="true">+IF(OFFSET('Hygiene Data'!$I$12,0,10*ROW('Hygiene Data'!I42))="","",OFFSET('Hygiene Data'!$I$12,0,10*ROW('Hygiene Data'!I42)))</f>
        <v/>
      </c>
      <c r="EF48" s="27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5"/>
      <c r="BS49" s="275" t="str">
        <f ca="true">+IF(OFFSET('Water Data'!$D$27,0,10*ROW('Water Data'!D43))="","",OFFSET('Water Data'!$D$27,0,10*ROW('Water Data'!D43)))</f>
        <v/>
      </c>
      <c r="BT49" s="275" t="str">
        <f ca="true">+IF(OFFSET('Water Data'!$D$28,0,10*ROW('Water Data'!D43))="","",OFFSET('Water Data'!$D$28,0,10*ROW('Water Data'!D43)))</f>
        <v/>
      </c>
      <c r="BU49" s="275" t="str">
        <f ca="true">+IF(OFFSET('Water Data'!$D$29,0,10*ROW('Water Data'!D43))="","",OFFSET('Water Data'!$D$29,0,10*ROW('Water Data'!D43)))</f>
        <v/>
      </c>
      <c r="BV49" s="275" t="str">
        <f ca="true">+IF(OFFSET('Water Data'!$E$27,0,10*ROW('Water Data'!E43))="","",OFFSET('Water Data'!$E$27,0,10*ROW('Water Data'!E43)))</f>
        <v/>
      </c>
      <c r="BW49" s="275" t="str">
        <f ca="true">+IF(OFFSET('Water Data'!$E$28,0,10*ROW('Water Data'!E43))="","",OFFSET('Water Data'!$E$28,0,10*ROW('Water Data'!E43)))</f>
        <v/>
      </c>
      <c r="BX49" s="275" t="str">
        <f ca="true">+IF(OFFSET('Water Data'!$E$29,0,10*ROW('Water Data'!E43))="","",OFFSET('Water Data'!$E$29,0,10*ROW('Water Data'!E43)))</f>
        <v/>
      </c>
      <c r="BY49" s="275" t="str">
        <f ca="true">+IF(OFFSET('Water Data'!$F$27,0,10*ROW('Water Data'!F43))="","",OFFSET('Water Data'!$F$27,0,10*ROW('Water Data'!F43)))</f>
        <v/>
      </c>
      <c r="BZ49" s="275" t="str">
        <f ca="true">+IF(OFFSET('Water Data'!$F$28,0,10*ROW('Water Data'!F43))="","",OFFSET('Water Data'!$F$28,0,10*ROW('Water Data'!F43)))</f>
        <v/>
      </c>
      <c r="CA49" s="275" t="str">
        <f ca="true">+IF(OFFSET('Water Data'!$F$29,0,10*ROW('Water Data'!F43))="","",OFFSET('Water Data'!$F$29,0,10*ROW('Water Data'!F43)))</f>
        <v/>
      </c>
      <c r="CB49" s="275" t="str">
        <f ca="true">+IF(OFFSET('Water Data'!$G$27,0,10*ROW('Water Data'!G43))="","",OFFSET('Water Data'!$G$27,0,10*ROW('Water Data'!G43)))</f>
        <v/>
      </c>
      <c r="CC49" s="275" t="str">
        <f ca="true">+IF(OFFSET('Water Data'!$G$28,0,10*ROW('Water Data'!G43))="","",OFFSET('Water Data'!$G$28,0,10*ROW('Water Data'!G43)))</f>
        <v/>
      </c>
      <c r="CD49" s="275" t="str">
        <f ca="true">+IF(OFFSET('Water Data'!$G$29,0,10*ROW('Water Data'!G43))="","",OFFSET('Water Data'!$G$29,0,10*ROW('Water Data'!G43)))</f>
        <v/>
      </c>
      <c r="CE49" s="275" t="str">
        <f ca="true">+IF(OFFSET('Water Data'!$H$27,0,10*ROW('Water Data'!H43))="","",OFFSET('Water Data'!$H$27,0,10*ROW('Water Data'!H43)))</f>
        <v/>
      </c>
      <c r="CF49" s="275" t="str">
        <f ca="true">+IF(OFFSET('Water Data'!$H$28,0,10*ROW('Water Data'!H43))="","",OFFSET('Water Data'!$H$28,0,10*ROW('Water Data'!H43)))</f>
        <v/>
      </c>
      <c r="CG49" s="275" t="str">
        <f ca="true">+IF(OFFSET('Water Data'!$H$29,0,10*ROW('Water Data'!H43))="","",OFFSET('Water Data'!$H$29,0,10*ROW('Water Data'!H43)))</f>
        <v/>
      </c>
      <c r="CH49" s="275" t="str">
        <f ca="true">+IF(OFFSET('Water Data'!$I$27,0,10*ROW('Water Data'!I43))="","",OFFSET('Water Data'!$I$27,0,10*ROW('Water Data'!I43)))</f>
        <v/>
      </c>
      <c r="CI49" s="275" t="str">
        <f ca="true">+IF(OFFSET('Water Data'!$I$28,0,10*ROW('Water Data'!I43))="","",OFFSET('Water Data'!$I$28,0,10*ROW('Water Data'!I43)))</f>
        <v/>
      </c>
      <c r="CJ49" s="275" t="str">
        <f ca="true">+IF(OFFSET('Water Data'!$I$29,0,10*ROW('Water Data'!I43))="","",OFFSET('Water Data'!$I$29,0,10*ROW('Water Data'!I43)))</f>
        <v/>
      </c>
      <c r="CK49" s="275" t="str">
        <f ca="true">+IF(OFFSET('Sanitation Data'!$D$28,0,10*ROW('Sanitation Data'!D43))="","",OFFSET('Sanitation Data'!$D$28,0,10*ROW('Sanitation Data'!D43)))</f>
        <v/>
      </c>
      <c r="CL49" s="275" t="str">
        <f ca="true">+IF(OFFSET('Sanitation Data'!$D$29,0,10*ROW('Sanitation Data'!D43))="","",OFFSET('Sanitation Data'!$D$29,0,10*ROW('Sanitation Data'!D43)))</f>
        <v/>
      </c>
      <c r="CM49" s="275" t="str">
        <f ca="true">+IF(OFFSET('Sanitation Data'!$D$30,0,10*ROW('Sanitation Data'!D43))="","",OFFSET('Sanitation Data'!$D$30,0,10*ROW('Sanitation Data'!D43)))</f>
        <v/>
      </c>
      <c r="CN49" s="275" t="str">
        <f ca="true">+IF(OFFSET('Sanitation Data'!$D$31,0,10*ROW('Sanitation Data'!D43))="","",OFFSET('Sanitation Data'!$D$31,0,10*ROW('Sanitation Data'!D43)))</f>
        <v/>
      </c>
      <c r="CO49" s="275" t="str">
        <f ca="true">+IF(OFFSET('Sanitation Data'!$D$32,0,10*ROW('Sanitation Data'!D43))="","",OFFSET('Sanitation Data'!$D$32,0,10*ROW('Sanitation Data'!D43)))</f>
        <v/>
      </c>
      <c r="CP49" s="275" t="str">
        <f ca="true">+IF(OFFSET('Sanitation Data'!$E$28,0,10*ROW('Sanitation Data'!E43))="","",OFFSET('Sanitation Data'!$E$28,0,10*ROW('Sanitation Data'!E43)))</f>
        <v/>
      </c>
      <c r="CQ49" s="275" t="str">
        <f ca="true">+IF(OFFSET('Sanitation Data'!$E$29,0,10*ROW('Sanitation Data'!E43))="","",OFFSET('Sanitation Data'!$E$29,0,10*ROW('Sanitation Data'!E43)))</f>
        <v/>
      </c>
      <c r="CR49" s="275" t="str">
        <f ca="true">+IF(OFFSET('Sanitation Data'!$E$30,0,10*ROW('Sanitation Data'!E43))="","",OFFSET('Sanitation Data'!$E$30,0,10*ROW('Sanitation Data'!E43)))</f>
        <v/>
      </c>
      <c r="CS49" s="275" t="str">
        <f ca="true">+IF(OFFSET('Sanitation Data'!$E$31,0,10*ROW('Sanitation Data'!E43))="","",OFFSET('Sanitation Data'!$E$31,0,10*ROW('Sanitation Data'!E43)))</f>
        <v/>
      </c>
      <c r="CT49" s="275" t="str">
        <f ca="true">+IF(OFFSET('Sanitation Data'!$E$32,0,10*ROW('Sanitation Data'!E43))="","",OFFSET('Sanitation Data'!$E$32,0,10*ROW('Sanitation Data'!E43)))</f>
        <v/>
      </c>
      <c r="CU49" s="275" t="str">
        <f ca="true">+IF(OFFSET('Sanitation Data'!$F$28,0,10*ROW('Sanitation Data'!F43))="","",OFFSET('Sanitation Data'!$F$28,0,10*ROW('Sanitation Data'!F43)))</f>
        <v/>
      </c>
      <c r="CV49" s="275" t="str">
        <f ca="true">+IF(OFFSET('Sanitation Data'!$F$29,0,10*ROW('Sanitation Data'!F43))="","",OFFSET('Sanitation Data'!$F$29,0,10*ROW('Sanitation Data'!F43)))</f>
        <v/>
      </c>
      <c r="CW49" s="275" t="str">
        <f ca="true">+IF(OFFSET('Sanitation Data'!$F$30,0,10*ROW('Sanitation Data'!F43))="","",OFFSET('Sanitation Data'!$F$30,0,10*ROW('Sanitation Data'!F43)))</f>
        <v/>
      </c>
      <c r="CX49" s="275" t="str">
        <f ca="true">+IF(OFFSET('Sanitation Data'!$F$31,0,10*ROW('Sanitation Data'!F43))="","",OFFSET('Sanitation Data'!$F$31,0,10*ROW('Sanitation Data'!F43)))</f>
        <v/>
      </c>
      <c r="CY49" s="275" t="str">
        <f ca="true">+IF(OFFSET('Sanitation Data'!$F$32,0,10*ROW('Sanitation Data'!F43))="","",OFFSET('Sanitation Data'!$F$32,0,10*ROW('Sanitation Data'!F43)))</f>
        <v/>
      </c>
      <c r="CZ49" s="275" t="str">
        <f ca="true">+IF(OFFSET('Sanitation Data'!$G$28,0,10*ROW('Sanitation Data'!G43))="","",OFFSET('Sanitation Data'!$G$28,0,10*ROW('Sanitation Data'!G43)))</f>
        <v/>
      </c>
      <c r="DA49" s="275" t="str">
        <f ca="true">+IF(OFFSET('Sanitation Data'!$G$29,0,10*ROW('Sanitation Data'!G43))="","",OFFSET('Sanitation Data'!$G$29,0,10*ROW('Sanitation Data'!G43)))</f>
        <v/>
      </c>
      <c r="DB49" s="275" t="str">
        <f ca="true">+IF(OFFSET('Sanitation Data'!$G$30,0,10*ROW('Sanitation Data'!G43))="","",OFFSET('Sanitation Data'!$G$30,0,10*ROW('Sanitation Data'!G43)))</f>
        <v/>
      </c>
      <c r="DC49" s="275" t="str">
        <f ca="true">+IF(OFFSET('Sanitation Data'!$G$31,0,10*ROW('Sanitation Data'!G43))="","",OFFSET('Sanitation Data'!$G$31,0,10*ROW('Sanitation Data'!G43)))</f>
        <v/>
      </c>
      <c r="DD49" s="275" t="str">
        <f ca="true">+IF(OFFSET('Sanitation Data'!$G$32,0,10*ROW('Sanitation Data'!G43))="","",OFFSET('Sanitation Data'!$G$32,0,10*ROW('Sanitation Data'!G43)))</f>
        <v/>
      </c>
      <c r="DE49" s="275" t="str">
        <f ca="true">+IF(OFFSET('Sanitation Data'!$H$28,0,10*ROW('Sanitation Data'!H43))="","",OFFSET('Sanitation Data'!$H$28,0,10*ROW('Sanitation Data'!H43)))</f>
        <v/>
      </c>
      <c r="DF49" s="275" t="str">
        <f ca="true">+IF(OFFSET('Sanitation Data'!$H$29,0,10*ROW('Sanitation Data'!H43))="","",OFFSET('Sanitation Data'!$H$29,0,10*ROW('Sanitation Data'!H43)))</f>
        <v/>
      </c>
      <c r="DG49" s="275" t="str">
        <f ca="true">+IF(OFFSET('Sanitation Data'!$H$30,0,10*ROW('Sanitation Data'!H43))="","",OFFSET('Sanitation Data'!$H$30,0,10*ROW('Sanitation Data'!H43)))</f>
        <v/>
      </c>
      <c r="DH49" s="275" t="str">
        <f ca="true">+IF(OFFSET('Sanitation Data'!$H$31,0,10*ROW('Sanitation Data'!H43))="","",OFFSET('Sanitation Data'!$H$31,0,10*ROW('Sanitation Data'!H43)))</f>
        <v/>
      </c>
      <c r="DI49" s="275" t="str">
        <f ca="true">+IF(OFFSET('Sanitation Data'!$H$32,0,10*ROW('Sanitation Data'!H43))="","",OFFSET('Sanitation Data'!$H$32,0,10*ROW('Sanitation Data'!H43)))</f>
        <v/>
      </c>
      <c r="DJ49" s="275" t="str">
        <f ca="true">+IF(OFFSET('Sanitation Data'!$I$28,0,10*ROW('Sanitation Data'!I43))="","",OFFSET('Sanitation Data'!$I$28,0,10*ROW('Sanitation Data'!I43)))</f>
        <v/>
      </c>
      <c r="DK49" s="275" t="str">
        <f ca="true">+IF(OFFSET('Sanitation Data'!$I$29,0,10*ROW('Sanitation Data'!I43))="","",OFFSET('Sanitation Data'!$I$29,0,10*ROW('Sanitation Data'!I43)))</f>
        <v/>
      </c>
      <c r="DL49" s="275" t="str">
        <f ca="true">+IF(OFFSET('Sanitation Data'!$I$30,0,10*ROW('Sanitation Data'!I43))="","",OFFSET('Sanitation Data'!$I$30,0,10*ROW('Sanitation Data'!I43)))</f>
        <v/>
      </c>
      <c r="DM49" s="275" t="str">
        <f ca="true">+IF(OFFSET('Sanitation Data'!$I$31,0,10*ROW('Sanitation Data'!I43))="","",OFFSET('Sanitation Data'!$I$31,0,10*ROW('Sanitation Data'!I43)))</f>
        <v/>
      </c>
      <c r="DN49" s="275" t="str">
        <f ca="true">+IF(OFFSET('Sanitation Data'!$I$32,0,10*ROW('Sanitation Data'!I43))="","",OFFSET('Sanitation Data'!$I$32,0,10*ROW('Sanitation Data'!I43)))</f>
        <v/>
      </c>
      <c r="DO49" s="275" t="str">
        <f ca="true">+IF(OFFSET('Hygiene Data'!$D$11,0,10*ROW('Hygiene Data'!D43))="","",OFFSET('Hygiene Data'!$D$11,0,10*ROW('Hygiene Data'!D43)))</f>
        <v/>
      </c>
      <c r="DP49" s="275" t="str">
        <f ca="true">+IF(OFFSET('Hygiene Data'!$D$12,0,10*ROW('Hygiene Data'!D43))="","",OFFSET('Hygiene Data'!$D$12,0,10*ROW('Hygiene Data'!D43)))</f>
        <v/>
      </c>
      <c r="DQ49" s="275" t="str">
        <f ca="true">+IF(OFFSET('Hygiene Data'!$D$13,0,10*ROW('Hygiene Data'!D43))="","",OFFSET('Hygiene Data'!$D$13,0,10*ROW('Hygiene Data'!D43)))</f>
        <v/>
      </c>
      <c r="DR49" s="275" t="str">
        <f ca="true">+IF(OFFSET('Hygiene Data'!$E$11,0,10*ROW('Hygiene Data'!E43))="","",OFFSET('Hygiene Data'!$E$11,0,10*ROW('Hygiene Data'!E43)))</f>
        <v/>
      </c>
      <c r="DS49" s="275" t="str">
        <f ca="true">+IF(OFFSET('Hygiene Data'!$E$12,0,10*ROW('Hygiene Data'!E43))="","",OFFSET('Hygiene Data'!$E$12,0,10*ROW('Hygiene Data'!E43)))</f>
        <v/>
      </c>
      <c r="DT49" s="275" t="str">
        <f ca="true">+IF(OFFSET('Hygiene Data'!$E$13,0,10*ROW('Hygiene Data'!E43))="","",OFFSET('Hygiene Data'!$E$13,0,10*ROW('Hygiene Data'!E43)))</f>
        <v/>
      </c>
      <c r="DU49" s="275" t="str">
        <f ca="true">+IF(OFFSET('Hygiene Data'!$F$11,0,10*ROW('Hygiene Data'!F43))="","",OFFSET('Hygiene Data'!$F$11,0,10*ROW('Hygiene Data'!F43)))</f>
        <v/>
      </c>
      <c r="DV49" s="275" t="str">
        <f ca="true">+IF(OFFSET('Hygiene Data'!$F$12,0,10*ROW('Hygiene Data'!F43))="","",OFFSET('Hygiene Data'!$F$12,0,10*ROW('Hygiene Data'!F43)))</f>
        <v/>
      </c>
      <c r="DW49" s="275" t="str">
        <f ca="true">+IF(OFFSET('Hygiene Data'!$F$13,0,10*ROW('Hygiene Data'!F43))="","",OFFSET('Hygiene Data'!$F$13,0,10*ROW('Hygiene Data'!F43)))</f>
        <v/>
      </c>
      <c r="DX49" s="275" t="str">
        <f ca="true">+IF(OFFSET('Hygiene Data'!$G$11,0,10*ROW('Hygiene Data'!G43))="","",OFFSET('Hygiene Data'!$G$11,0,10*ROW('Hygiene Data'!G43)))</f>
        <v/>
      </c>
      <c r="DY49" s="275" t="str">
        <f ca="true">+IF(OFFSET('Hygiene Data'!$G$12,0,10*ROW('Hygiene Data'!G43))="","",OFFSET('Hygiene Data'!$G$12,0,10*ROW('Hygiene Data'!G43)))</f>
        <v/>
      </c>
      <c r="DZ49" s="275" t="str">
        <f ca="true">+IF(OFFSET('Hygiene Data'!$G$13,0,10*ROW('Hygiene Data'!G43))="","",OFFSET('Hygiene Data'!$G$13,0,10*ROW('Hygiene Data'!G43)))</f>
        <v/>
      </c>
      <c r="EA49" s="275" t="str">
        <f ca="true">+IF(OFFSET('Hygiene Data'!$H$11,0,10*ROW('Hygiene Data'!H43))="","",OFFSET('Hygiene Data'!$H$11,0,10*ROW('Hygiene Data'!H43)))</f>
        <v/>
      </c>
      <c r="EB49" s="275" t="str">
        <f ca="true">+IF(OFFSET('Hygiene Data'!$H$12,0,10*ROW('Hygiene Data'!H43))="","",OFFSET('Hygiene Data'!$H$12,0,10*ROW('Hygiene Data'!H43)))</f>
        <v/>
      </c>
      <c r="EC49" s="275" t="str">
        <f ca="true">+IF(OFFSET('Hygiene Data'!$H$13,0,10*ROW('Hygiene Data'!H43))="","",OFFSET('Hygiene Data'!$H$13,0,10*ROW('Hygiene Data'!H43)))</f>
        <v/>
      </c>
      <c r="ED49" s="275" t="str">
        <f ca="true">+IF(OFFSET('Hygiene Data'!$I$11,0,10*ROW('Hygiene Data'!I43))="","",OFFSET('Hygiene Data'!$I$11,0,10*ROW('Hygiene Data'!I43)))</f>
        <v/>
      </c>
      <c r="EE49" s="275" t="str">
        <f ca="true">+IF(OFFSET('Hygiene Data'!$I$12,0,10*ROW('Hygiene Data'!I43))="","",OFFSET('Hygiene Data'!$I$12,0,10*ROW('Hygiene Data'!I43)))</f>
        <v/>
      </c>
      <c r="EF49" s="27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5"/>
      <c r="BS50" s="275" t="str">
        <f ca="true">+IF(OFFSET('Water Data'!$D$27,0,10*ROW('Water Data'!D44))="","",OFFSET('Water Data'!$D$27,0,10*ROW('Water Data'!D44)))</f>
        <v/>
      </c>
      <c r="BT50" s="275" t="str">
        <f ca="true">+IF(OFFSET('Water Data'!$D$28,0,10*ROW('Water Data'!D44))="","",OFFSET('Water Data'!$D$28,0,10*ROW('Water Data'!D44)))</f>
        <v/>
      </c>
      <c r="BU50" s="275" t="str">
        <f ca="true">+IF(OFFSET('Water Data'!$D$29,0,10*ROW('Water Data'!D44))="","",OFFSET('Water Data'!$D$29,0,10*ROW('Water Data'!D44)))</f>
        <v/>
      </c>
      <c r="BV50" s="275" t="str">
        <f ca="true">+IF(OFFSET('Water Data'!$E$27,0,10*ROW('Water Data'!E44))="","",OFFSET('Water Data'!$E$27,0,10*ROW('Water Data'!E44)))</f>
        <v/>
      </c>
      <c r="BW50" s="275" t="str">
        <f ca="true">+IF(OFFSET('Water Data'!$E$28,0,10*ROW('Water Data'!E44))="","",OFFSET('Water Data'!$E$28,0,10*ROW('Water Data'!E44)))</f>
        <v/>
      </c>
      <c r="BX50" s="275" t="str">
        <f ca="true">+IF(OFFSET('Water Data'!$E$29,0,10*ROW('Water Data'!E44))="","",OFFSET('Water Data'!$E$29,0,10*ROW('Water Data'!E44)))</f>
        <v/>
      </c>
      <c r="BY50" s="275" t="str">
        <f ca="true">+IF(OFFSET('Water Data'!$F$27,0,10*ROW('Water Data'!F44))="","",OFFSET('Water Data'!$F$27,0,10*ROW('Water Data'!F44)))</f>
        <v/>
      </c>
      <c r="BZ50" s="275" t="str">
        <f ca="true">+IF(OFFSET('Water Data'!$F$28,0,10*ROW('Water Data'!F44))="","",OFFSET('Water Data'!$F$28,0,10*ROW('Water Data'!F44)))</f>
        <v/>
      </c>
      <c r="CA50" s="275" t="str">
        <f ca="true">+IF(OFFSET('Water Data'!$F$29,0,10*ROW('Water Data'!F44))="","",OFFSET('Water Data'!$F$29,0,10*ROW('Water Data'!F44)))</f>
        <v/>
      </c>
      <c r="CB50" s="275" t="str">
        <f ca="true">+IF(OFFSET('Water Data'!$G$27,0,10*ROW('Water Data'!G44))="","",OFFSET('Water Data'!$G$27,0,10*ROW('Water Data'!G44)))</f>
        <v/>
      </c>
      <c r="CC50" s="275" t="str">
        <f ca="true">+IF(OFFSET('Water Data'!$G$28,0,10*ROW('Water Data'!G44))="","",OFFSET('Water Data'!$G$28,0,10*ROW('Water Data'!G44)))</f>
        <v/>
      </c>
      <c r="CD50" s="275" t="str">
        <f ca="true">+IF(OFFSET('Water Data'!$G$29,0,10*ROW('Water Data'!G44))="","",OFFSET('Water Data'!$G$29,0,10*ROW('Water Data'!G44)))</f>
        <v/>
      </c>
      <c r="CE50" s="275" t="str">
        <f ca="true">+IF(OFFSET('Water Data'!$H$27,0,10*ROW('Water Data'!H44))="","",OFFSET('Water Data'!$H$27,0,10*ROW('Water Data'!H44)))</f>
        <v/>
      </c>
      <c r="CF50" s="275" t="str">
        <f ca="true">+IF(OFFSET('Water Data'!$H$28,0,10*ROW('Water Data'!H44))="","",OFFSET('Water Data'!$H$28,0,10*ROW('Water Data'!H44)))</f>
        <v/>
      </c>
      <c r="CG50" s="275" t="str">
        <f ca="true">+IF(OFFSET('Water Data'!$H$29,0,10*ROW('Water Data'!H44))="","",OFFSET('Water Data'!$H$29,0,10*ROW('Water Data'!H44)))</f>
        <v/>
      </c>
      <c r="CH50" s="275" t="str">
        <f ca="true">+IF(OFFSET('Water Data'!$I$27,0,10*ROW('Water Data'!I44))="","",OFFSET('Water Data'!$I$27,0,10*ROW('Water Data'!I44)))</f>
        <v/>
      </c>
      <c r="CI50" s="275" t="str">
        <f ca="true">+IF(OFFSET('Water Data'!$I$28,0,10*ROW('Water Data'!I44))="","",OFFSET('Water Data'!$I$28,0,10*ROW('Water Data'!I44)))</f>
        <v/>
      </c>
      <c r="CJ50" s="275" t="str">
        <f ca="true">+IF(OFFSET('Water Data'!$I$29,0,10*ROW('Water Data'!I44))="","",OFFSET('Water Data'!$I$29,0,10*ROW('Water Data'!I44)))</f>
        <v/>
      </c>
      <c r="CK50" s="275" t="str">
        <f ca="true">+IF(OFFSET('Sanitation Data'!$D$28,0,10*ROW('Sanitation Data'!D44))="","",OFFSET('Sanitation Data'!$D$28,0,10*ROW('Sanitation Data'!D44)))</f>
        <v/>
      </c>
      <c r="CL50" s="275" t="str">
        <f ca="true">+IF(OFFSET('Sanitation Data'!$D$29,0,10*ROW('Sanitation Data'!D44))="","",OFFSET('Sanitation Data'!$D$29,0,10*ROW('Sanitation Data'!D44)))</f>
        <v/>
      </c>
      <c r="CM50" s="275" t="str">
        <f ca="true">+IF(OFFSET('Sanitation Data'!$D$30,0,10*ROW('Sanitation Data'!D44))="","",OFFSET('Sanitation Data'!$D$30,0,10*ROW('Sanitation Data'!D44)))</f>
        <v/>
      </c>
      <c r="CN50" s="275" t="str">
        <f ca="true">+IF(OFFSET('Sanitation Data'!$D$31,0,10*ROW('Sanitation Data'!D44))="","",OFFSET('Sanitation Data'!$D$31,0,10*ROW('Sanitation Data'!D44)))</f>
        <v/>
      </c>
      <c r="CO50" s="275" t="str">
        <f ca="true">+IF(OFFSET('Sanitation Data'!$D$32,0,10*ROW('Sanitation Data'!D44))="","",OFFSET('Sanitation Data'!$D$32,0,10*ROW('Sanitation Data'!D44)))</f>
        <v/>
      </c>
      <c r="CP50" s="275" t="str">
        <f ca="true">+IF(OFFSET('Sanitation Data'!$E$28,0,10*ROW('Sanitation Data'!E44))="","",OFFSET('Sanitation Data'!$E$28,0,10*ROW('Sanitation Data'!E44)))</f>
        <v/>
      </c>
      <c r="CQ50" s="275" t="str">
        <f ca="true">+IF(OFFSET('Sanitation Data'!$E$29,0,10*ROW('Sanitation Data'!E44))="","",OFFSET('Sanitation Data'!$E$29,0,10*ROW('Sanitation Data'!E44)))</f>
        <v/>
      </c>
      <c r="CR50" s="275" t="str">
        <f ca="true">+IF(OFFSET('Sanitation Data'!$E$30,0,10*ROW('Sanitation Data'!E44))="","",OFFSET('Sanitation Data'!$E$30,0,10*ROW('Sanitation Data'!E44)))</f>
        <v/>
      </c>
      <c r="CS50" s="275" t="str">
        <f ca="true">+IF(OFFSET('Sanitation Data'!$E$31,0,10*ROW('Sanitation Data'!E44))="","",OFFSET('Sanitation Data'!$E$31,0,10*ROW('Sanitation Data'!E44)))</f>
        <v/>
      </c>
      <c r="CT50" s="275" t="str">
        <f ca="true">+IF(OFFSET('Sanitation Data'!$E$32,0,10*ROW('Sanitation Data'!E44))="","",OFFSET('Sanitation Data'!$E$32,0,10*ROW('Sanitation Data'!E44)))</f>
        <v/>
      </c>
      <c r="CU50" s="275" t="str">
        <f ca="true">+IF(OFFSET('Sanitation Data'!$F$28,0,10*ROW('Sanitation Data'!F44))="","",OFFSET('Sanitation Data'!$F$28,0,10*ROW('Sanitation Data'!F44)))</f>
        <v/>
      </c>
      <c r="CV50" s="275" t="str">
        <f ca="true">+IF(OFFSET('Sanitation Data'!$F$29,0,10*ROW('Sanitation Data'!F44))="","",OFFSET('Sanitation Data'!$F$29,0,10*ROW('Sanitation Data'!F44)))</f>
        <v/>
      </c>
      <c r="CW50" s="275" t="str">
        <f ca="true">+IF(OFFSET('Sanitation Data'!$F$30,0,10*ROW('Sanitation Data'!F44))="","",OFFSET('Sanitation Data'!$F$30,0,10*ROW('Sanitation Data'!F44)))</f>
        <v/>
      </c>
      <c r="CX50" s="275" t="str">
        <f ca="true">+IF(OFFSET('Sanitation Data'!$F$31,0,10*ROW('Sanitation Data'!F44))="","",OFFSET('Sanitation Data'!$F$31,0,10*ROW('Sanitation Data'!F44)))</f>
        <v/>
      </c>
      <c r="CY50" s="275" t="str">
        <f ca="true">+IF(OFFSET('Sanitation Data'!$F$32,0,10*ROW('Sanitation Data'!F44))="","",OFFSET('Sanitation Data'!$F$32,0,10*ROW('Sanitation Data'!F44)))</f>
        <v/>
      </c>
      <c r="CZ50" s="275" t="str">
        <f ca="true">+IF(OFFSET('Sanitation Data'!$G$28,0,10*ROW('Sanitation Data'!G44))="","",OFFSET('Sanitation Data'!$G$28,0,10*ROW('Sanitation Data'!G44)))</f>
        <v/>
      </c>
      <c r="DA50" s="275" t="str">
        <f ca="true">+IF(OFFSET('Sanitation Data'!$G$29,0,10*ROW('Sanitation Data'!G44))="","",OFFSET('Sanitation Data'!$G$29,0,10*ROW('Sanitation Data'!G44)))</f>
        <v/>
      </c>
      <c r="DB50" s="275" t="str">
        <f ca="true">+IF(OFFSET('Sanitation Data'!$G$30,0,10*ROW('Sanitation Data'!G44))="","",OFFSET('Sanitation Data'!$G$30,0,10*ROW('Sanitation Data'!G44)))</f>
        <v/>
      </c>
      <c r="DC50" s="275" t="str">
        <f ca="true">+IF(OFFSET('Sanitation Data'!$G$31,0,10*ROW('Sanitation Data'!G44))="","",OFFSET('Sanitation Data'!$G$31,0,10*ROW('Sanitation Data'!G44)))</f>
        <v/>
      </c>
      <c r="DD50" s="275" t="str">
        <f ca="true">+IF(OFFSET('Sanitation Data'!$G$32,0,10*ROW('Sanitation Data'!G44))="","",OFFSET('Sanitation Data'!$G$32,0,10*ROW('Sanitation Data'!G44)))</f>
        <v/>
      </c>
      <c r="DE50" s="275" t="str">
        <f ca="true">+IF(OFFSET('Sanitation Data'!$H$28,0,10*ROW('Sanitation Data'!H44))="","",OFFSET('Sanitation Data'!$H$28,0,10*ROW('Sanitation Data'!H44)))</f>
        <v/>
      </c>
      <c r="DF50" s="275" t="str">
        <f ca="true">+IF(OFFSET('Sanitation Data'!$H$29,0,10*ROW('Sanitation Data'!H44))="","",OFFSET('Sanitation Data'!$H$29,0,10*ROW('Sanitation Data'!H44)))</f>
        <v/>
      </c>
      <c r="DG50" s="275" t="str">
        <f ca="true">+IF(OFFSET('Sanitation Data'!$H$30,0,10*ROW('Sanitation Data'!H44))="","",OFFSET('Sanitation Data'!$H$30,0,10*ROW('Sanitation Data'!H44)))</f>
        <v/>
      </c>
      <c r="DH50" s="275" t="str">
        <f ca="true">+IF(OFFSET('Sanitation Data'!$H$31,0,10*ROW('Sanitation Data'!H44))="","",OFFSET('Sanitation Data'!$H$31,0,10*ROW('Sanitation Data'!H44)))</f>
        <v/>
      </c>
      <c r="DI50" s="275" t="str">
        <f ca="true">+IF(OFFSET('Sanitation Data'!$H$32,0,10*ROW('Sanitation Data'!H44))="","",OFFSET('Sanitation Data'!$H$32,0,10*ROW('Sanitation Data'!H44)))</f>
        <v/>
      </c>
      <c r="DJ50" s="275" t="str">
        <f ca="true">+IF(OFFSET('Sanitation Data'!$I$28,0,10*ROW('Sanitation Data'!I44))="","",OFFSET('Sanitation Data'!$I$28,0,10*ROW('Sanitation Data'!I44)))</f>
        <v/>
      </c>
      <c r="DK50" s="275" t="str">
        <f ca="true">+IF(OFFSET('Sanitation Data'!$I$29,0,10*ROW('Sanitation Data'!I44))="","",OFFSET('Sanitation Data'!$I$29,0,10*ROW('Sanitation Data'!I44)))</f>
        <v/>
      </c>
      <c r="DL50" s="275" t="str">
        <f ca="true">+IF(OFFSET('Sanitation Data'!$I$30,0,10*ROW('Sanitation Data'!I44))="","",OFFSET('Sanitation Data'!$I$30,0,10*ROW('Sanitation Data'!I44)))</f>
        <v/>
      </c>
      <c r="DM50" s="275" t="str">
        <f ca="true">+IF(OFFSET('Sanitation Data'!$I$31,0,10*ROW('Sanitation Data'!I44))="","",OFFSET('Sanitation Data'!$I$31,0,10*ROW('Sanitation Data'!I44)))</f>
        <v/>
      </c>
      <c r="DN50" s="275" t="str">
        <f ca="true">+IF(OFFSET('Sanitation Data'!$I$32,0,10*ROW('Sanitation Data'!I44))="","",OFFSET('Sanitation Data'!$I$32,0,10*ROW('Sanitation Data'!I44)))</f>
        <v/>
      </c>
      <c r="DO50" s="275" t="str">
        <f ca="true">+IF(OFFSET('Hygiene Data'!$D$11,0,10*ROW('Hygiene Data'!D44))="","",OFFSET('Hygiene Data'!$D$11,0,10*ROW('Hygiene Data'!D44)))</f>
        <v/>
      </c>
      <c r="DP50" s="275" t="str">
        <f ca="true">+IF(OFFSET('Hygiene Data'!$D$12,0,10*ROW('Hygiene Data'!D44))="","",OFFSET('Hygiene Data'!$D$12,0,10*ROW('Hygiene Data'!D44)))</f>
        <v/>
      </c>
      <c r="DQ50" s="275" t="str">
        <f ca="true">+IF(OFFSET('Hygiene Data'!$D$13,0,10*ROW('Hygiene Data'!D44))="","",OFFSET('Hygiene Data'!$D$13,0,10*ROW('Hygiene Data'!D44)))</f>
        <v/>
      </c>
      <c r="DR50" s="275" t="str">
        <f ca="true">+IF(OFFSET('Hygiene Data'!$E$11,0,10*ROW('Hygiene Data'!E44))="","",OFFSET('Hygiene Data'!$E$11,0,10*ROW('Hygiene Data'!E44)))</f>
        <v/>
      </c>
      <c r="DS50" s="275" t="str">
        <f ca="true">+IF(OFFSET('Hygiene Data'!$E$12,0,10*ROW('Hygiene Data'!E44))="","",OFFSET('Hygiene Data'!$E$12,0,10*ROW('Hygiene Data'!E44)))</f>
        <v/>
      </c>
      <c r="DT50" s="275" t="str">
        <f ca="true">+IF(OFFSET('Hygiene Data'!$E$13,0,10*ROW('Hygiene Data'!E44))="","",OFFSET('Hygiene Data'!$E$13,0,10*ROW('Hygiene Data'!E44)))</f>
        <v/>
      </c>
      <c r="DU50" s="275" t="str">
        <f ca="true">+IF(OFFSET('Hygiene Data'!$F$11,0,10*ROW('Hygiene Data'!F44))="","",OFFSET('Hygiene Data'!$F$11,0,10*ROW('Hygiene Data'!F44)))</f>
        <v/>
      </c>
      <c r="DV50" s="275" t="str">
        <f ca="true">+IF(OFFSET('Hygiene Data'!$F$12,0,10*ROW('Hygiene Data'!F44))="","",OFFSET('Hygiene Data'!$F$12,0,10*ROW('Hygiene Data'!F44)))</f>
        <v/>
      </c>
      <c r="DW50" s="275" t="str">
        <f ca="true">+IF(OFFSET('Hygiene Data'!$F$13,0,10*ROW('Hygiene Data'!F44))="","",OFFSET('Hygiene Data'!$F$13,0,10*ROW('Hygiene Data'!F44)))</f>
        <v/>
      </c>
      <c r="DX50" s="275" t="str">
        <f ca="true">+IF(OFFSET('Hygiene Data'!$G$11,0,10*ROW('Hygiene Data'!G44))="","",OFFSET('Hygiene Data'!$G$11,0,10*ROW('Hygiene Data'!G44)))</f>
        <v/>
      </c>
      <c r="DY50" s="275" t="str">
        <f ca="true">+IF(OFFSET('Hygiene Data'!$G$12,0,10*ROW('Hygiene Data'!G44))="","",OFFSET('Hygiene Data'!$G$12,0,10*ROW('Hygiene Data'!G44)))</f>
        <v/>
      </c>
      <c r="DZ50" s="275" t="str">
        <f ca="true">+IF(OFFSET('Hygiene Data'!$G$13,0,10*ROW('Hygiene Data'!G44))="","",OFFSET('Hygiene Data'!$G$13,0,10*ROW('Hygiene Data'!G44)))</f>
        <v/>
      </c>
      <c r="EA50" s="275" t="str">
        <f ca="true">+IF(OFFSET('Hygiene Data'!$H$11,0,10*ROW('Hygiene Data'!H44))="","",OFFSET('Hygiene Data'!$H$11,0,10*ROW('Hygiene Data'!H44)))</f>
        <v/>
      </c>
      <c r="EB50" s="275" t="str">
        <f ca="true">+IF(OFFSET('Hygiene Data'!$H$12,0,10*ROW('Hygiene Data'!H44))="","",OFFSET('Hygiene Data'!$H$12,0,10*ROW('Hygiene Data'!H44)))</f>
        <v/>
      </c>
      <c r="EC50" s="275" t="str">
        <f ca="true">+IF(OFFSET('Hygiene Data'!$H$13,0,10*ROW('Hygiene Data'!H44))="","",OFFSET('Hygiene Data'!$H$13,0,10*ROW('Hygiene Data'!H44)))</f>
        <v/>
      </c>
      <c r="ED50" s="275" t="str">
        <f ca="true">+IF(OFFSET('Hygiene Data'!$I$11,0,10*ROW('Hygiene Data'!I44))="","",OFFSET('Hygiene Data'!$I$11,0,10*ROW('Hygiene Data'!I44)))</f>
        <v/>
      </c>
      <c r="EE50" s="275" t="str">
        <f ca="true">+IF(OFFSET('Hygiene Data'!$I$12,0,10*ROW('Hygiene Data'!I44))="","",OFFSET('Hygiene Data'!$I$12,0,10*ROW('Hygiene Data'!I44)))</f>
        <v/>
      </c>
      <c r="EF50" s="27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5"/>
      <c r="BS51" s="275" t="str">
        <f ca="true">+IF(OFFSET('Water Data'!$D$27,0,10*ROW('Water Data'!D45))="","",OFFSET('Water Data'!$D$27,0,10*ROW('Water Data'!D45)))</f>
        <v/>
      </c>
      <c r="BT51" s="275" t="str">
        <f ca="true">+IF(OFFSET('Water Data'!$D$28,0,10*ROW('Water Data'!D45))="","",OFFSET('Water Data'!$D$28,0,10*ROW('Water Data'!D45)))</f>
        <v/>
      </c>
      <c r="BU51" s="275" t="str">
        <f ca="true">+IF(OFFSET('Water Data'!$D$29,0,10*ROW('Water Data'!D45))="","",OFFSET('Water Data'!$D$29,0,10*ROW('Water Data'!D45)))</f>
        <v/>
      </c>
      <c r="BV51" s="275" t="str">
        <f ca="true">+IF(OFFSET('Water Data'!$E$27,0,10*ROW('Water Data'!E45))="","",OFFSET('Water Data'!$E$27,0,10*ROW('Water Data'!E45)))</f>
        <v/>
      </c>
      <c r="BW51" s="275" t="str">
        <f ca="true">+IF(OFFSET('Water Data'!$E$28,0,10*ROW('Water Data'!E45))="","",OFFSET('Water Data'!$E$28,0,10*ROW('Water Data'!E45)))</f>
        <v/>
      </c>
      <c r="BX51" s="275" t="str">
        <f ca="true">+IF(OFFSET('Water Data'!$E$29,0,10*ROW('Water Data'!E45))="","",OFFSET('Water Data'!$E$29,0,10*ROW('Water Data'!E45)))</f>
        <v/>
      </c>
      <c r="BY51" s="275" t="str">
        <f ca="true">+IF(OFFSET('Water Data'!$F$27,0,10*ROW('Water Data'!F45))="","",OFFSET('Water Data'!$F$27,0,10*ROW('Water Data'!F45)))</f>
        <v/>
      </c>
      <c r="BZ51" s="275" t="str">
        <f ca="true">+IF(OFFSET('Water Data'!$F$28,0,10*ROW('Water Data'!F45))="","",OFFSET('Water Data'!$F$28,0,10*ROW('Water Data'!F45)))</f>
        <v/>
      </c>
      <c r="CA51" s="275" t="str">
        <f ca="true">+IF(OFFSET('Water Data'!$F$29,0,10*ROW('Water Data'!F45))="","",OFFSET('Water Data'!$F$29,0,10*ROW('Water Data'!F45)))</f>
        <v/>
      </c>
      <c r="CB51" s="275" t="str">
        <f ca="true">+IF(OFFSET('Water Data'!$G$27,0,10*ROW('Water Data'!G45))="","",OFFSET('Water Data'!$G$27,0,10*ROW('Water Data'!G45)))</f>
        <v/>
      </c>
      <c r="CC51" s="275" t="str">
        <f ca="true">+IF(OFFSET('Water Data'!$G$28,0,10*ROW('Water Data'!G45))="","",OFFSET('Water Data'!$G$28,0,10*ROW('Water Data'!G45)))</f>
        <v/>
      </c>
      <c r="CD51" s="275" t="str">
        <f ca="true">+IF(OFFSET('Water Data'!$G$29,0,10*ROW('Water Data'!G45))="","",OFFSET('Water Data'!$G$29,0,10*ROW('Water Data'!G45)))</f>
        <v/>
      </c>
      <c r="CE51" s="275" t="str">
        <f ca="true">+IF(OFFSET('Water Data'!$H$27,0,10*ROW('Water Data'!H45))="","",OFFSET('Water Data'!$H$27,0,10*ROW('Water Data'!H45)))</f>
        <v/>
      </c>
      <c r="CF51" s="275" t="str">
        <f ca="true">+IF(OFFSET('Water Data'!$H$28,0,10*ROW('Water Data'!H45))="","",OFFSET('Water Data'!$H$28,0,10*ROW('Water Data'!H45)))</f>
        <v/>
      </c>
      <c r="CG51" s="275" t="str">
        <f ca="true">+IF(OFFSET('Water Data'!$H$29,0,10*ROW('Water Data'!H45))="","",OFFSET('Water Data'!$H$29,0,10*ROW('Water Data'!H45)))</f>
        <v/>
      </c>
      <c r="CH51" s="275" t="str">
        <f ca="true">+IF(OFFSET('Water Data'!$I$27,0,10*ROW('Water Data'!I45))="","",OFFSET('Water Data'!$I$27,0,10*ROW('Water Data'!I45)))</f>
        <v/>
      </c>
      <c r="CI51" s="275" t="str">
        <f ca="true">+IF(OFFSET('Water Data'!$I$28,0,10*ROW('Water Data'!I45))="","",OFFSET('Water Data'!$I$28,0,10*ROW('Water Data'!I45)))</f>
        <v/>
      </c>
      <c r="CJ51" s="275" t="str">
        <f ca="true">+IF(OFFSET('Water Data'!$I$29,0,10*ROW('Water Data'!I45))="","",OFFSET('Water Data'!$I$29,0,10*ROW('Water Data'!I45)))</f>
        <v/>
      </c>
      <c r="CK51" s="275" t="str">
        <f ca="true">+IF(OFFSET('Sanitation Data'!$D$28,0,10*ROW('Sanitation Data'!D45))="","",OFFSET('Sanitation Data'!$D$28,0,10*ROW('Sanitation Data'!D45)))</f>
        <v/>
      </c>
      <c r="CL51" s="275" t="str">
        <f ca="true">+IF(OFFSET('Sanitation Data'!$D$29,0,10*ROW('Sanitation Data'!D45))="","",OFFSET('Sanitation Data'!$D$29,0,10*ROW('Sanitation Data'!D45)))</f>
        <v/>
      </c>
      <c r="CM51" s="275" t="str">
        <f ca="true">+IF(OFFSET('Sanitation Data'!$D$30,0,10*ROW('Sanitation Data'!D45))="","",OFFSET('Sanitation Data'!$D$30,0,10*ROW('Sanitation Data'!D45)))</f>
        <v/>
      </c>
      <c r="CN51" s="275" t="str">
        <f ca="true">+IF(OFFSET('Sanitation Data'!$D$31,0,10*ROW('Sanitation Data'!D45))="","",OFFSET('Sanitation Data'!$D$31,0,10*ROW('Sanitation Data'!D45)))</f>
        <v/>
      </c>
      <c r="CO51" s="275" t="str">
        <f ca="true">+IF(OFFSET('Sanitation Data'!$D$32,0,10*ROW('Sanitation Data'!D45))="","",OFFSET('Sanitation Data'!$D$32,0,10*ROW('Sanitation Data'!D45)))</f>
        <v/>
      </c>
      <c r="CP51" s="275" t="str">
        <f ca="true">+IF(OFFSET('Sanitation Data'!$E$28,0,10*ROW('Sanitation Data'!E45))="","",OFFSET('Sanitation Data'!$E$28,0,10*ROW('Sanitation Data'!E45)))</f>
        <v/>
      </c>
      <c r="CQ51" s="275" t="str">
        <f ca="true">+IF(OFFSET('Sanitation Data'!$E$29,0,10*ROW('Sanitation Data'!E45))="","",OFFSET('Sanitation Data'!$E$29,0,10*ROW('Sanitation Data'!E45)))</f>
        <v/>
      </c>
      <c r="CR51" s="275" t="str">
        <f ca="true">+IF(OFFSET('Sanitation Data'!$E$30,0,10*ROW('Sanitation Data'!E45))="","",OFFSET('Sanitation Data'!$E$30,0,10*ROW('Sanitation Data'!E45)))</f>
        <v/>
      </c>
      <c r="CS51" s="275" t="str">
        <f ca="true">+IF(OFFSET('Sanitation Data'!$E$31,0,10*ROW('Sanitation Data'!E45))="","",OFFSET('Sanitation Data'!$E$31,0,10*ROW('Sanitation Data'!E45)))</f>
        <v/>
      </c>
      <c r="CT51" s="275" t="str">
        <f ca="true">+IF(OFFSET('Sanitation Data'!$E$32,0,10*ROW('Sanitation Data'!E45))="","",OFFSET('Sanitation Data'!$E$32,0,10*ROW('Sanitation Data'!E45)))</f>
        <v/>
      </c>
      <c r="CU51" s="275" t="str">
        <f ca="true">+IF(OFFSET('Sanitation Data'!$F$28,0,10*ROW('Sanitation Data'!F45))="","",OFFSET('Sanitation Data'!$F$28,0,10*ROW('Sanitation Data'!F45)))</f>
        <v/>
      </c>
      <c r="CV51" s="275" t="str">
        <f ca="true">+IF(OFFSET('Sanitation Data'!$F$29,0,10*ROW('Sanitation Data'!F45))="","",OFFSET('Sanitation Data'!$F$29,0,10*ROW('Sanitation Data'!F45)))</f>
        <v/>
      </c>
      <c r="CW51" s="275" t="str">
        <f ca="true">+IF(OFFSET('Sanitation Data'!$F$30,0,10*ROW('Sanitation Data'!F45))="","",OFFSET('Sanitation Data'!$F$30,0,10*ROW('Sanitation Data'!F45)))</f>
        <v/>
      </c>
      <c r="CX51" s="275" t="str">
        <f ca="true">+IF(OFFSET('Sanitation Data'!$F$31,0,10*ROW('Sanitation Data'!F45))="","",OFFSET('Sanitation Data'!$F$31,0,10*ROW('Sanitation Data'!F45)))</f>
        <v/>
      </c>
      <c r="CY51" s="275" t="str">
        <f ca="true">+IF(OFFSET('Sanitation Data'!$F$32,0,10*ROW('Sanitation Data'!F45))="","",OFFSET('Sanitation Data'!$F$32,0,10*ROW('Sanitation Data'!F45)))</f>
        <v/>
      </c>
      <c r="CZ51" s="275" t="str">
        <f ca="true">+IF(OFFSET('Sanitation Data'!$G$28,0,10*ROW('Sanitation Data'!G45))="","",OFFSET('Sanitation Data'!$G$28,0,10*ROW('Sanitation Data'!G45)))</f>
        <v/>
      </c>
      <c r="DA51" s="275" t="str">
        <f ca="true">+IF(OFFSET('Sanitation Data'!$G$29,0,10*ROW('Sanitation Data'!G45))="","",OFFSET('Sanitation Data'!$G$29,0,10*ROW('Sanitation Data'!G45)))</f>
        <v/>
      </c>
      <c r="DB51" s="275" t="str">
        <f ca="true">+IF(OFFSET('Sanitation Data'!$G$30,0,10*ROW('Sanitation Data'!G45))="","",OFFSET('Sanitation Data'!$G$30,0,10*ROW('Sanitation Data'!G45)))</f>
        <v/>
      </c>
      <c r="DC51" s="275" t="str">
        <f ca="true">+IF(OFFSET('Sanitation Data'!$G$31,0,10*ROW('Sanitation Data'!G45))="","",OFFSET('Sanitation Data'!$G$31,0,10*ROW('Sanitation Data'!G45)))</f>
        <v/>
      </c>
      <c r="DD51" s="275" t="str">
        <f ca="true">+IF(OFFSET('Sanitation Data'!$G$32,0,10*ROW('Sanitation Data'!G45))="","",OFFSET('Sanitation Data'!$G$32,0,10*ROW('Sanitation Data'!G45)))</f>
        <v/>
      </c>
      <c r="DE51" s="275" t="str">
        <f ca="true">+IF(OFFSET('Sanitation Data'!$H$28,0,10*ROW('Sanitation Data'!H45))="","",OFFSET('Sanitation Data'!$H$28,0,10*ROW('Sanitation Data'!H45)))</f>
        <v/>
      </c>
      <c r="DF51" s="275" t="str">
        <f ca="true">+IF(OFFSET('Sanitation Data'!$H$29,0,10*ROW('Sanitation Data'!H45))="","",OFFSET('Sanitation Data'!$H$29,0,10*ROW('Sanitation Data'!H45)))</f>
        <v/>
      </c>
      <c r="DG51" s="275" t="str">
        <f ca="true">+IF(OFFSET('Sanitation Data'!$H$30,0,10*ROW('Sanitation Data'!H45))="","",OFFSET('Sanitation Data'!$H$30,0,10*ROW('Sanitation Data'!H45)))</f>
        <v/>
      </c>
      <c r="DH51" s="275" t="str">
        <f ca="true">+IF(OFFSET('Sanitation Data'!$H$31,0,10*ROW('Sanitation Data'!H45))="","",OFFSET('Sanitation Data'!$H$31,0,10*ROW('Sanitation Data'!H45)))</f>
        <v/>
      </c>
      <c r="DI51" s="275" t="str">
        <f ca="true">+IF(OFFSET('Sanitation Data'!$H$32,0,10*ROW('Sanitation Data'!H45))="","",OFFSET('Sanitation Data'!$H$32,0,10*ROW('Sanitation Data'!H45)))</f>
        <v/>
      </c>
      <c r="DJ51" s="275" t="str">
        <f ca="true">+IF(OFFSET('Sanitation Data'!$I$28,0,10*ROW('Sanitation Data'!I45))="","",OFFSET('Sanitation Data'!$I$28,0,10*ROW('Sanitation Data'!I45)))</f>
        <v/>
      </c>
      <c r="DK51" s="275" t="str">
        <f ca="true">+IF(OFFSET('Sanitation Data'!$I$29,0,10*ROW('Sanitation Data'!I45))="","",OFFSET('Sanitation Data'!$I$29,0,10*ROW('Sanitation Data'!I45)))</f>
        <v/>
      </c>
      <c r="DL51" s="275" t="str">
        <f ca="true">+IF(OFFSET('Sanitation Data'!$I$30,0,10*ROW('Sanitation Data'!I45))="","",OFFSET('Sanitation Data'!$I$30,0,10*ROW('Sanitation Data'!I45)))</f>
        <v/>
      </c>
      <c r="DM51" s="275" t="str">
        <f ca="true">+IF(OFFSET('Sanitation Data'!$I$31,0,10*ROW('Sanitation Data'!I45))="","",OFFSET('Sanitation Data'!$I$31,0,10*ROW('Sanitation Data'!I45)))</f>
        <v/>
      </c>
      <c r="DN51" s="275" t="str">
        <f ca="true">+IF(OFFSET('Sanitation Data'!$I$32,0,10*ROW('Sanitation Data'!I45))="","",OFFSET('Sanitation Data'!$I$32,0,10*ROW('Sanitation Data'!I45)))</f>
        <v/>
      </c>
      <c r="DO51" s="275" t="str">
        <f ca="true">+IF(OFFSET('Hygiene Data'!$D$11,0,10*ROW('Hygiene Data'!D45))="","",OFFSET('Hygiene Data'!$D$11,0,10*ROW('Hygiene Data'!D45)))</f>
        <v/>
      </c>
      <c r="DP51" s="275" t="str">
        <f ca="true">+IF(OFFSET('Hygiene Data'!$D$12,0,10*ROW('Hygiene Data'!D45))="","",OFFSET('Hygiene Data'!$D$12,0,10*ROW('Hygiene Data'!D45)))</f>
        <v/>
      </c>
      <c r="DQ51" s="275" t="str">
        <f ca="true">+IF(OFFSET('Hygiene Data'!$D$13,0,10*ROW('Hygiene Data'!D45))="","",OFFSET('Hygiene Data'!$D$13,0,10*ROW('Hygiene Data'!D45)))</f>
        <v/>
      </c>
      <c r="DR51" s="275" t="str">
        <f ca="true">+IF(OFFSET('Hygiene Data'!$E$11,0,10*ROW('Hygiene Data'!E45))="","",OFFSET('Hygiene Data'!$E$11,0,10*ROW('Hygiene Data'!E45)))</f>
        <v/>
      </c>
      <c r="DS51" s="275" t="str">
        <f ca="true">+IF(OFFSET('Hygiene Data'!$E$12,0,10*ROW('Hygiene Data'!E45))="","",OFFSET('Hygiene Data'!$E$12,0,10*ROW('Hygiene Data'!E45)))</f>
        <v/>
      </c>
      <c r="DT51" s="275" t="str">
        <f ca="true">+IF(OFFSET('Hygiene Data'!$E$13,0,10*ROW('Hygiene Data'!E45))="","",OFFSET('Hygiene Data'!$E$13,0,10*ROW('Hygiene Data'!E45)))</f>
        <v/>
      </c>
      <c r="DU51" s="275" t="str">
        <f ca="true">+IF(OFFSET('Hygiene Data'!$F$11,0,10*ROW('Hygiene Data'!F45))="","",OFFSET('Hygiene Data'!$F$11,0,10*ROW('Hygiene Data'!F45)))</f>
        <v/>
      </c>
      <c r="DV51" s="275" t="str">
        <f ca="true">+IF(OFFSET('Hygiene Data'!$F$12,0,10*ROW('Hygiene Data'!F45))="","",OFFSET('Hygiene Data'!$F$12,0,10*ROW('Hygiene Data'!F45)))</f>
        <v/>
      </c>
      <c r="DW51" s="275" t="str">
        <f ca="true">+IF(OFFSET('Hygiene Data'!$F$13,0,10*ROW('Hygiene Data'!F45))="","",OFFSET('Hygiene Data'!$F$13,0,10*ROW('Hygiene Data'!F45)))</f>
        <v/>
      </c>
      <c r="DX51" s="275" t="str">
        <f ca="true">+IF(OFFSET('Hygiene Data'!$G$11,0,10*ROW('Hygiene Data'!G45))="","",OFFSET('Hygiene Data'!$G$11,0,10*ROW('Hygiene Data'!G45)))</f>
        <v/>
      </c>
      <c r="DY51" s="275" t="str">
        <f ca="true">+IF(OFFSET('Hygiene Data'!$G$12,0,10*ROW('Hygiene Data'!G45))="","",OFFSET('Hygiene Data'!$G$12,0,10*ROW('Hygiene Data'!G45)))</f>
        <v/>
      </c>
      <c r="DZ51" s="275" t="str">
        <f ca="true">+IF(OFFSET('Hygiene Data'!$G$13,0,10*ROW('Hygiene Data'!G45))="","",OFFSET('Hygiene Data'!$G$13,0,10*ROW('Hygiene Data'!G45)))</f>
        <v/>
      </c>
      <c r="EA51" s="275" t="str">
        <f ca="true">+IF(OFFSET('Hygiene Data'!$H$11,0,10*ROW('Hygiene Data'!H45))="","",OFFSET('Hygiene Data'!$H$11,0,10*ROW('Hygiene Data'!H45)))</f>
        <v/>
      </c>
      <c r="EB51" s="275" t="str">
        <f ca="true">+IF(OFFSET('Hygiene Data'!$H$12,0,10*ROW('Hygiene Data'!H45))="","",OFFSET('Hygiene Data'!$H$12,0,10*ROW('Hygiene Data'!H45)))</f>
        <v/>
      </c>
      <c r="EC51" s="275" t="str">
        <f ca="true">+IF(OFFSET('Hygiene Data'!$H$13,0,10*ROW('Hygiene Data'!H45))="","",OFFSET('Hygiene Data'!$H$13,0,10*ROW('Hygiene Data'!H45)))</f>
        <v/>
      </c>
      <c r="ED51" s="275" t="str">
        <f ca="true">+IF(OFFSET('Hygiene Data'!$I$11,0,10*ROW('Hygiene Data'!I45))="","",OFFSET('Hygiene Data'!$I$11,0,10*ROW('Hygiene Data'!I45)))</f>
        <v/>
      </c>
      <c r="EE51" s="275" t="str">
        <f ca="true">+IF(OFFSET('Hygiene Data'!$I$12,0,10*ROW('Hygiene Data'!I45))="","",OFFSET('Hygiene Data'!$I$12,0,10*ROW('Hygiene Data'!I45)))</f>
        <v/>
      </c>
      <c r="EF51" s="27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5"/>
      <c r="BS52" s="275" t="str">
        <f ca="true">+IF(OFFSET('Water Data'!$D$27,0,10*ROW('Water Data'!D46))="","",OFFSET('Water Data'!$D$27,0,10*ROW('Water Data'!D46)))</f>
        <v/>
      </c>
      <c r="BT52" s="275" t="str">
        <f ca="true">+IF(OFFSET('Water Data'!$D$28,0,10*ROW('Water Data'!D46))="","",OFFSET('Water Data'!$D$28,0,10*ROW('Water Data'!D46)))</f>
        <v/>
      </c>
      <c r="BU52" s="275" t="str">
        <f ca="true">+IF(OFFSET('Water Data'!$D$29,0,10*ROW('Water Data'!D46))="","",OFFSET('Water Data'!$D$29,0,10*ROW('Water Data'!D46)))</f>
        <v/>
      </c>
      <c r="BV52" s="275" t="str">
        <f ca="true">+IF(OFFSET('Water Data'!$E$27,0,10*ROW('Water Data'!E46))="","",OFFSET('Water Data'!$E$27,0,10*ROW('Water Data'!E46)))</f>
        <v/>
      </c>
      <c r="BW52" s="275" t="str">
        <f ca="true">+IF(OFFSET('Water Data'!$E$28,0,10*ROW('Water Data'!E46))="","",OFFSET('Water Data'!$E$28,0,10*ROW('Water Data'!E46)))</f>
        <v/>
      </c>
      <c r="BX52" s="275" t="str">
        <f ca="true">+IF(OFFSET('Water Data'!$E$29,0,10*ROW('Water Data'!E46))="","",OFFSET('Water Data'!$E$29,0,10*ROW('Water Data'!E46)))</f>
        <v/>
      </c>
      <c r="BY52" s="275" t="str">
        <f ca="true">+IF(OFFSET('Water Data'!$F$27,0,10*ROW('Water Data'!F46))="","",OFFSET('Water Data'!$F$27,0,10*ROW('Water Data'!F46)))</f>
        <v/>
      </c>
      <c r="BZ52" s="275" t="str">
        <f ca="true">+IF(OFFSET('Water Data'!$F$28,0,10*ROW('Water Data'!F46))="","",OFFSET('Water Data'!$F$28,0,10*ROW('Water Data'!F46)))</f>
        <v/>
      </c>
      <c r="CA52" s="275" t="str">
        <f ca="true">+IF(OFFSET('Water Data'!$F$29,0,10*ROW('Water Data'!F46))="","",OFFSET('Water Data'!$F$29,0,10*ROW('Water Data'!F46)))</f>
        <v/>
      </c>
      <c r="CB52" s="275" t="str">
        <f ca="true">+IF(OFFSET('Water Data'!$G$27,0,10*ROW('Water Data'!G46))="","",OFFSET('Water Data'!$G$27,0,10*ROW('Water Data'!G46)))</f>
        <v/>
      </c>
      <c r="CC52" s="275" t="str">
        <f ca="true">+IF(OFFSET('Water Data'!$G$28,0,10*ROW('Water Data'!G46))="","",OFFSET('Water Data'!$G$28,0,10*ROW('Water Data'!G46)))</f>
        <v/>
      </c>
      <c r="CD52" s="275" t="str">
        <f ca="true">+IF(OFFSET('Water Data'!$G$29,0,10*ROW('Water Data'!G46))="","",OFFSET('Water Data'!$G$29,0,10*ROW('Water Data'!G46)))</f>
        <v/>
      </c>
      <c r="CE52" s="275" t="str">
        <f ca="true">+IF(OFFSET('Water Data'!$H$27,0,10*ROW('Water Data'!H46))="","",OFFSET('Water Data'!$H$27,0,10*ROW('Water Data'!H46)))</f>
        <v/>
      </c>
      <c r="CF52" s="275" t="str">
        <f ca="true">+IF(OFFSET('Water Data'!$H$28,0,10*ROW('Water Data'!H46))="","",OFFSET('Water Data'!$H$28,0,10*ROW('Water Data'!H46)))</f>
        <v/>
      </c>
      <c r="CG52" s="275" t="str">
        <f ca="true">+IF(OFFSET('Water Data'!$H$29,0,10*ROW('Water Data'!H46))="","",OFFSET('Water Data'!$H$29,0,10*ROW('Water Data'!H46)))</f>
        <v/>
      </c>
      <c r="CH52" s="275" t="str">
        <f ca="true">+IF(OFFSET('Water Data'!$I$27,0,10*ROW('Water Data'!I46))="","",OFFSET('Water Data'!$I$27,0,10*ROW('Water Data'!I46)))</f>
        <v/>
      </c>
      <c r="CI52" s="275" t="str">
        <f ca="true">+IF(OFFSET('Water Data'!$I$28,0,10*ROW('Water Data'!I46))="","",OFFSET('Water Data'!$I$28,0,10*ROW('Water Data'!I46)))</f>
        <v/>
      </c>
      <c r="CJ52" s="275" t="str">
        <f ca="true">+IF(OFFSET('Water Data'!$I$29,0,10*ROW('Water Data'!I46))="","",OFFSET('Water Data'!$I$29,0,10*ROW('Water Data'!I46)))</f>
        <v/>
      </c>
      <c r="CK52" s="275" t="str">
        <f ca="true">+IF(OFFSET('Sanitation Data'!$D$28,0,10*ROW('Sanitation Data'!D46))="","",OFFSET('Sanitation Data'!$D$28,0,10*ROW('Sanitation Data'!D46)))</f>
        <v/>
      </c>
      <c r="CL52" s="275" t="str">
        <f ca="true">+IF(OFFSET('Sanitation Data'!$D$29,0,10*ROW('Sanitation Data'!D46))="","",OFFSET('Sanitation Data'!$D$29,0,10*ROW('Sanitation Data'!D46)))</f>
        <v/>
      </c>
      <c r="CM52" s="275" t="str">
        <f ca="true">+IF(OFFSET('Sanitation Data'!$D$30,0,10*ROW('Sanitation Data'!D46))="","",OFFSET('Sanitation Data'!$D$30,0,10*ROW('Sanitation Data'!D46)))</f>
        <v/>
      </c>
      <c r="CN52" s="275" t="str">
        <f ca="true">+IF(OFFSET('Sanitation Data'!$D$31,0,10*ROW('Sanitation Data'!D46))="","",OFFSET('Sanitation Data'!$D$31,0,10*ROW('Sanitation Data'!D46)))</f>
        <v/>
      </c>
      <c r="CO52" s="275" t="str">
        <f ca="true">+IF(OFFSET('Sanitation Data'!$D$32,0,10*ROW('Sanitation Data'!D46))="","",OFFSET('Sanitation Data'!$D$32,0,10*ROW('Sanitation Data'!D46)))</f>
        <v/>
      </c>
      <c r="CP52" s="275" t="str">
        <f ca="true">+IF(OFFSET('Sanitation Data'!$E$28,0,10*ROW('Sanitation Data'!E46))="","",OFFSET('Sanitation Data'!$E$28,0,10*ROW('Sanitation Data'!E46)))</f>
        <v/>
      </c>
      <c r="CQ52" s="275" t="str">
        <f ca="true">+IF(OFFSET('Sanitation Data'!$E$29,0,10*ROW('Sanitation Data'!E46))="","",OFFSET('Sanitation Data'!$E$29,0,10*ROW('Sanitation Data'!E46)))</f>
        <v/>
      </c>
      <c r="CR52" s="275" t="str">
        <f ca="true">+IF(OFFSET('Sanitation Data'!$E$30,0,10*ROW('Sanitation Data'!E46))="","",OFFSET('Sanitation Data'!$E$30,0,10*ROW('Sanitation Data'!E46)))</f>
        <v/>
      </c>
      <c r="CS52" s="275" t="str">
        <f ca="true">+IF(OFFSET('Sanitation Data'!$E$31,0,10*ROW('Sanitation Data'!E46))="","",OFFSET('Sanitation Data'!$E$31,0,10*ROW('Sanitation Data'!E46)))</f>
        <v/>
      </c>
      <c r="CT52" s="275" t="str">
        <f ca="true">+IF(OFFSET('Sanitation Data'!$E$32,0,10*ROW('Sanitation Data'!E46))="","",OFFSET('Sanitation Data'!$E$32,0,10*ROW('Sanitation Data'!E46)))</f>
        <v/>
      </c>
      <c r="CU52" s="275" t="str">
        <f ca="true">+IF(OFFSET('Sanitation Data'!$F$28,0,10*ROW('Sanitation Data'!F46))="","",OFFSET('Sanitation Data'!$F$28,0,10*ROW('Sanitation Data'!F46)))</f>
        <v/>
      </c>
      <c r="CV52" s="275" t="str">
        <f ca="true">+IF(OFFSET('Sanitation Data'!$F$29,0,10*ROW('Sanitation Data'!F46))="","",OFFSET('Sanitation Data'!$F$29,0,10*ROW('Sanitation Data'!F46)))</f>
        <v/>
      </c>
      <c r="CW52" s="275" t="str">
        <f ca="true">+IF(OFFSET('Sanitation Data'!$F$30,0,10*ROW('Sanitation Data'!F46))="","",OFFSET('Sanitation Data'!$F$30,0,10*ROW('Sanitation Data'!F46)))</f>
        <v/>
      </c>
      <c r="CX52" s="275" t="str">
        <f ca="true">+IF(OFFSET('Sanitation Data'!$F$31,0,10*ROW('Sanitation Data'!F46))="","",OFFSET('Sanitation Data'!$F$31,0,10*ROW('Sanitation Data'!F46)))</f>
        <v/>
      </c>
      <c r="CY52" s="275" t="str">
        <f ca="true">+IF(OFFSET('Sanitation Data'!$F$32,0,10*ROW('Sanitation Data'!F46))="","",OFFSET('Sanitation Data'!$F$32,0,10*ROW('Sanitation Data'!F46)))</f>
        <v/>
      </c>
      <c r="CZ52" s="275" t="str">
        <f ca="true">+IF(OFFSET('Sanitation Data'!$G$28,0,10*ROW('Sanitation Data'!G46))="","",OFFSET('Sanitation Data'!$G$28,0,10*ROW('Sanitation Data'!G46)))</f>
        <v/>
      </c>
      <c r="DA52" s="275" t="str">
        <f ca="true">+IF(OFFSET('Sanitation Data'!$G$29,0,10*ROW('Sanitation Data'!G46))="","",OFFSET('Sanitation Data'!$G$29,0,10*ROW('Sanitation Data'!G46)))</f>
        <v/>
      </c>
      <c r="DB52" s="275" t="str">
        <f ca="true">+IF(OFFSET('Sanitation Data'!$G$30,0,10*ROW('Sanitation Data'!G46))="","",OFFSET('Sanitation Data'!$G$30,0,10*ROW('Sanitation Data'!G46)))</f>
        <v/>
      </c>
      <c r="DC52" s="275" t="str">
        <f ca="true">+IF(OFFSET('Sanitation Data'!$G$31,0,10*ROW('Sanitation Data'!G46))="","",OFFSET('Sanitation Data'!$G$31,0,10*ROW('Sanitation Data'!G46)))</f>
        <v/>
      </c>
      <c r="DD52" s="275" t="str">
        <f ca="true">+IF(OFFSET('Sanitation Data'!$G$32,0,10*ROW('Sanitation Data'!G46))="","",OFFSET('Sanitation Data'!$G$32,0,10*ROW('Sanitation Data'!G46)))</f>
        <v/>
      </c>
      <c r="DE52" s="275" t="str">
        <f ca="true">+IF(OFFSET('Sanitation Data'!$H$28,0,10*ROW('Sanitation Data'!H46))="","",OFFSET('Sanitation Data'!$H$28,0,10*ROW('Sanitation Data'!H46)))</f>
        <v/>
      </c>
      <c r="DF52" s="275" t="str">
        <f ca="true">+IF(OFFSET('Sanitation Data'!$H$29,0,10*ROW('Sanitation Data'!H46))="","",OFFSET('Sanitation Data'!$H$29,0,10*ROW('Sanitation Data'!H46)))</f>
        <v/>
      </c>
      <c r="DG52" s="275" t="str">
        <f ca="true">+IF(OFFSET('Sanitation Data'!$H$30,0,10*ROW('Sanitation Data'!H46))="","",OFFSET('Sanitation Data'!$H$30,0,10*ROW('Sanitation Data'!H46)))</f>
        <v/>
      </c>
      <c r="DH52" s="275" t="str">
        <f ca="true">+IF(OFFSET('Sanitation Data'!$H$31,0,10*ROW('Sanitation Data'!H46))="","",OFFSET('Sanitation Data'!$H$31,0,10*ROW('Sanitation Data'!H46)))</f>
        <v/>
      </c>
      <c r="DI52" s="275" t="str">
        <f ca="true">+IF(OFFSET('Sanitation Data'!$H$32,0,10*ROW('Sanitation Data'!H46))="","",OFFSET('Sanitation Data'!$H$32,0,10*ROW('Sanitation Data'!H46)))</f>
        <v/>
      </c>
      <c r="DJ52" s="275" t="str">
        <f ca="true">+IF(OFFSET('Sanitation Data'!$I$28,0,10*ROW('Sanitation Data'!I46))="","",OFFSET('Sanitation Data'!$I$28,0,10*ROW('Sanitation Data'!I46)))</f>
        <v/>
      </c>
      <c r="DK52" s="275" t="str">
        <f ca="true">+IF(OFFSET('Sanitation Data'!$I$29,0,10*ROW('Sanitation Data'!I46))="","",OFFSET('Sanitation Data'!$I$29,0,10*ROW('Sanitation Data'!I46)))</f>
        <v/>
      </c>
      <c r="DL52" s="275" t="str">
        <f ca="true">+IF(OFFSET('Sanitation Data'!$I$30,0,10*ROW('Sanitation Data'!I46))="","",OFFSET('Sanitation Data'!$I$30,0,10*ROW('Sanitation Data'!I46)))</f>
        <v/>
      </c>
      <c r="DM52" s="275" t="str">
        <f ca="true">+IF(OFFSET('Sanitation Data'!$I$31,0,10*ROW('Sanitation Data'!I46))="","",OFFSET('Sanitation Data'!$I$31,0,10*ROW('Sanitation Data'!I46)))</f>
        <v/>
      </c>
      <c r="DN52" s="275" t="str">
        <f ca="true">+IF(OFFSET('Sanitation Data'!$I$32,0,10*ROW('Sanitation Data'!I46))="","",OFFSET('Sanitation Data'!$I$32,0,10*ROW('Sanitation Data'!I46)))</f>
        <v/>
      </c>
      <c r="DO52" s="275" t="str">
        <f ca="true">+IF(OFFSET('Hygiene Data'!$D$11,0,10*ROW('Hygiene Data'!D46))="","",OFFSET('Hygiene Data'!$D$11,0,10*ROW('Hygiene Data'!D46)))</f>
        <v/>
      </c>
      <c r="DP52" s="275" t="str">
        <f ca="true">+IF(OFFSET('Hygiene Data'!$D$12,0,10*ROW('Hygiene Data'!D46))="","",OFFSET('Hygiene Data'!$D$12,0,10*ROW('Hygiene Data'!D46)))</f>
        <v/>
      </c>
      <c r="DQ52" s="275" t="str">
        <f ca="true">+IF(OFFSET('Hygiene Data'!$D$13,0,10*ROW('Hygiene Data'!D46))="","",OFFSET('Hygiene Data'!$D$13,0,10*ROW('Hygiene Data'!D46)))</f>
        <v/>
      </c>
      <c r="DR52" s="275" t="str">
        <f ca="true">+IF(OFFSET('Hygiene Data'!$E$11,0,10*ROW('Hygiene Data'!E46))="","",OFFSET('Hygiene Data'!$E$11,0,10*ROW('Hygiene Data'!E46)))</f>
        <v/>
      </c>
      <c r="DS52" s="275" t="str">
        <f ca="true">+IF(OFFSET('Hygiene Data'!$E$12,0,10*ROW('Hygiene Data'!E46))="","",OFFSET('Hygiene Data'!$E$12,0,10*ROW('Hygiene Data'!E46)))</f>
        <v/>
      </c>
      <c r="DT52" s="275" t="str">
        <f ca="true">+IF(OFFSET('Hygiene Data'!$E$13,0,10*ROW('Hygiene Data'!E46))="","",OFFSET('Hygiene Data'!$E$13,0,10*ROW('Hygiene Data'!E46)))</f>
        <v/>
      </c>
      <c r="DU52" s="275" t="str">
        <f ca="true">+IF(OFFSET('Hygiene Data'!$F$11,0,10*ROW('Hygiene Data'!F46))="","",OFFSET('Hygiene Data'!$F$11,0,10*ROW('Hygiene Data'!F46)))</f>
        <v/>
      </c>
      <c r="DV52" s="275" t="str">
        <f ca="true">+IF(OFFSET('Hygiene Data'!$F$12,0,10*ROW('Hygiene Data'!F46))="","",OFFSET('Hygiene Data'!$F$12,0,10*ROW('Hygiene Data'!F46)))</f>
        <v/>
      </c>
      <c r="DW52" s="275" t="str">
        <f ca="true">+IF(OFFSET('Hygiene Data'!$F$13,0,10*ROW('Hygiene Data'!F46))="","",OFFSET('Hygiene Data'!$F$13,0,10*ROW('Hygiene Data'!F46)))</f>
        <v/>
      </c>
      <c r="DX52" s="275" t="str">
        <f ca="true">+IF(OFFSET('Hygiene Data'!$G$11,0,10*ROW('Hygiene Data'!G46))="","",OFFSET('Hygiene Data'!$G$11,0,10*ROW('Hygiene Data'!G46)))</f>
        <v/>
      </c>
      <c r="DY52" s="275" t="str">
        <f ca="true">+IF(OFFSET('Hygiene Data'!$G$12,0,10*ROW('Hygiene Data'!G46))="","",OFFSET('Hygiene Data'!$G$12,0,10*ROW('Hygiene Data'!G46)))</f>
        <v/>
      </c>
      <c r="DZ52" s="275" t="str">
        <f ca="true">+IF(OFFSET('Hygiene Data'!$G$13,0,10*ROW('Hygiene Data'!G46))="","",OFFSET('Hygiene Data'!$G$13,0,10*ROW('Hygiene Data'!G46)))</f>
        <v/>
      </c>
      <c r="EA52" s="275" t="str">
        <f ca="true">+IF(OFFSET('Hygiene Data'!$H$11,0,10*ROW('Hygiene Data'!H46))="","",OFFSET('Hygiene Data'!$H$11,0,10*ROW('Hygiene Data'!H46)))</f>
        <v/>
      </c>
      <c r="EB52" s="275" t="str">
        <f ca="true">+IF(OFFSET('Hygiene Data'!$H$12,0,10*ROW('Hygiene Data'!H46))="","",OFFSET('Hygiene Data'!$H$12,0,10*ROW('Hygiene Data'!H46)))</f>
        <v/>
      </c>
      <c r="EC52" s="275" t="str">
        <f ca="true">+IF(OFFSET('Hygiene Data'!$H$13,0,10*ROW('Hygiene Data'!H46))="","",OFFSET('Hygiene Data'!$H$13,0,10*ROW('Hygiene Data'!H46)))</f>
        <v/>
      </c>
      <c r="ED52" s="275" t="str">
        <f ca="true">+IF(OFFSET('Hygiene Data'!$I$11,0,10*ROW('Hygiene Data'!I46))="","",OFFSET('Hygiene Data'!$I$11,0,10*ROW('Hygiene Data'!I46)))</f>
        <v/>
      </c>
      <c r="EE52" s="275" t="str">
        <f ca="true">+IF(OFFSET('Hygiene Data'!$I$12,0,10*ROW('Hygiene Data'!I46))="","",OFFSET('Hygiene Data'!$I$12,0,10*ROW('Hygiene Data'!I46)))</f>
        <v/>
      </c>
      <c r="EF52" s="27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5"/>
      <c r="BS53" s="275" t="str">
        <f ca="true">+IF(OFFSET('Water Data'!$D$27,0,10*ROW('Water Data'!D47))="","",OFFSET('Water Data'!$D$27,0,10*ROW('Water Data'!D47)))</f>
        <v/>
      </c>
      <c r="BT53" s="275" t="str">
        <f ca="true">+IF(OFFSET('Water Data'!$D$28,0,10*ROW('Water Data'!D47))="","",OFFSET('Water Data'!$D$28,0,10*ROW('Water Data'!D47)))</f>
        <v/>
      </c>
      <c r="BU53" s="275" t="str">
        <f ca="true">+IF(OFFSET('Water Data'!$D$29,0,10*ROW('Water Data'!D47))="","",OFFSET('Water Data'!$D$29,0,10*ROW('Water Data'!D47)))</f>
        <v/>
      </c>
      <c r="BV53" s="275" t="str">
        <f ca="true">+IF(OFFSET('Water Data'!$E$27,0,10*ROW('Water Data'!E47))="","",OFFSET('Water Data'!$E$27,0,10*ROW('Water Data'!E47)))</f>
        <v/>
      </c>
      <c r="BW53" s="275" t="str">
        <f ca="true">+IF(OFFSET('Water Data'!$E$28,0,10*ROW('Water Data'!E47))="","",OFFSET('Water Data'!$E$28,0,10*ROW('Water Data'!E47)))</f>
        <v/>
      </c>
      <c r="BX53" s="275" t="str">
        <f ca="true">+IF(OFFSET('Water Data'!$E$29,0,10*ROW('Water Data'!E47))="","",OFFSET('Water Data'!$E$29,0,10*ROW('Water Data'!E47)))</f>
        <v/>
      </c>
      <c r="BY53" s="275" t="str">
        <f ca="true">+IF(OFFSET('Water Data'!$F$27,0,10*ROW('Water Data'!F47))="","",OFFSET('Water Data'!$F$27,0,10*ROW('Water Data'!F47)))</f>
        <v/>
      </c>
      <c r="BZ53" s="275" t="str">
        <f ca="true">+IF(OFFSET('Water Data'!$F$28,0,10*ROW('Water Data'!F47))="","",OFFSET('Water Data'!$F$28,0,10*ROW('Water Data'!F47)))</f>
        <v/>
      </c>
      <c r="CA53" s="275" t="str">
        <f ca="true">+IF(OFFSET('Water Data'!$F$29,0,10*ROW('Water Data'!F47))="","",OFFSET('Water Data'!$F$29,0,10*ROW('Water Data'!F47)))</f>
        <v/>
      </c>
      <c r="CB53" s="275" t="str">
        <f ca="true">+IF(OFFSET('Water Data'!$G$27,0,10*ROW('Water Data'!G47))="","",OFFSET('Water Data'!$G$27,0,10*ROW('Water Data'!G47)))</f>
        <v/>
      </c>
      <c r="CC53" s="275" t="str">
        <f ca="true">+IF(OFFSET('Water Data'!$G$28,0,10*ROW('Water Data'!G47))="","",OFFSET('Water Data'!$G$28,0,10*ROW('Water Data'!G47)))</f>
        <v/>
      </c>
      <c r="CD53" s="275" t="str">
        <f ca="true">+IF(OFFSET('Water Data'!$G$29,0,10*ROW('Water Data'!G47))="","",OFFSET('Water Data'!$G$29,0,10*ROW('Water Data'!G47)))</f>
        <v/>
      </c>
      <c r="CE53" s="275" t="str">
        <f ca="true">+IF(OFFSET('Water Data'!$H$27,0,10*ROW('Water Data'!H47))="","",OFFSET('Water Data'!$H$27,0,10*ROW('Water Data'!H47)))</f>
        <v/>
      </c>
      <c r="CF53" s="275" t="str">
        <f ca="true">+IF(OFFSET('Water Data'!$H$28,0,10*ROW('Water Data'!H47))="","",OFFSET('Water Data'!$H$28,0,10*ROW('Water Data'!H47)))</f>
        <v/>
      </c>
      <c r="CG53" s="275" t="str">
        <f ca="true">+IF(OFFSET('Water Data'!$H$29,0,10*ROW('Water Data'!H47))="","",OFFSET('Water Data'!$H$29,0,10*ROW('Water Data'!H47)))</f>
        <v/>
      </c>
      <c r="CH53" s="275" t="str">
        <f ca="true">+IF(OFFSET('Water Data'!$I$27,0,10*ROW('Water Data'!I47))="","",OFFSET('Water Data'!$I$27,0,10*ROW('Water Data'!I47)))</f>
        <v/>
      </c>
      <c r="CI53" s="275" t="str">
        <f ca="true">+IF(OFFSET('Water Data'!$I$28,0,10*ROW('Water Data'!I47))="","",OFFSET('Water Data'!$I$28,0,10*ROW('Water Data'!I47)))</f>
        <v/>
      </c>
      <c r="CJ53" s="275" t="str">
        <f ca="true">+IF(OFFSET('Water Data'!$I$29,0,10*ROW('Water Data'!I47))="","",OFFSET('Water Data'!$I$29,0,10*ROW('Water Data'!I47)))</f>
        <v/>
      </c>
      <c r="CK53" s="275" t="str">
        <f ca="true">+IF(OFFSET('Sanitation Data'!$D$28,0,10*ROW('Sanitation Data'!D47))="","",OFFSET('Sanitation Data'!$D$28,0,10*ROW('Sanitation Data'!D47)))</f>
        <v/>
      </c>
      <c r="CL53" s="275" t="str">
        <f ca="true">+IF(OFFSET('Sanitation Data'!$D$29,0,10*ROW('Sanitation Data'!D47))="","",OFFSET('Sanitation Data'!$D$29,0,10*ROW('Sanitation Data'!D47)))</f>
        <v/>
      </c>
      <c r="CM53" s="275" t="str">
        <f ca="true">+IF(OFFSET('Sanitation Data'!$D$30,0,10*ROW('Sanitation Data'!D47))="","",OFFSET('Sanitation Data'!$D$30,0,10*ROW('Sanitation Data'!D47)))</f>
        <v/>
      </c>
      <c r="CN53" s="275" t="str">
        <f ca="true">+IF(OFFSET('Sanitation Data'!$D$31,0,10*ROW('Sanitation Data'!D47))="","",OFFSET('Sanitation Data'!$D$31,0,10*ROW('Sanitation Data'!D47)))</f>
        <v/>
      </c>
      <c r="CO53" s="275" t="str">
        <f ca="true">+IF(OFFSET('Sanitation Data'!$D$32,0,10*ROW('Sanitation Data'!D47))="","",OFFSET('Sanitation Data'!$D$32,0,10*ROW('Sanitation Data'!D47)))</f>
        <v/>
      </c>
      <c r="CP53" s="275" t="str">
        <f ca="true">+IF(OFFSET('Sanitation Data'!$E$28,0,10*ROW('Sanitation Data'!E47))="","",OFFSET('Sanitation Data'!$E$28,0,10*ROW('Sanitation Data'!E47)))</f>
        <v/>
      </c>
      <c r="CQ53" s="275" t="str">
        <f ca="true">+IF(OFFSET('Sanitation Data'!$E$29,0,10*ROW('Sanitation Data'!E47))="","",OFFSET('Sanitation Data'!$E$29,0,10*ROW('Sanitation Data'!E47)))</f>
        <v/>
      </c>
      <c r="CR53" s="275" t="str">
        <f ca="true">+IF(OFFSET('Sanitation Data'!$E$30,0,10*ROW('Sanitation Data'!E47))="","",OFFSET('Sanitation Data'!$E$30,0,10*ROW('Sanitation Data'!E47)))</f>
        <v/>
      </c>
      <c r="CS53" s="275" t="str">
        <f ca="true">+IF(OFFSET('Sanitation Data'!$E$31,0,10*ROW('Sanitation Data'!E47))="","",OFFSET('Sanitation Data'!$E$31,0,10*ROW('Sanitation Data'!E47)))</f>
        <v/>
      </c>
      <c r="CT53" s="275" t="str">
        <f ca="true">+IF(OFFSET('Sanitation Data'!$E$32,0,10*ROW('Sanitation Data'!E47))="","",OFFSET('Sanitation Data'!$E$32,0,10*ROW('Sanitation Data'!E47)))</f>
        <v/>
      </c>
      <c r="CU53" s="275" t="str">
        <f ca="true">+IF(OFFSET('Sanitation Data'!$F$28,0,10*ROW('Sanitation Data'!F47))="","",OFFSET('Sanitation Data'!$F$28,0,10*ROW('Sanitation Data'!F47)))</f>
        <v/>
      </c>
      <c r="CV53" s="275" t="str">
        <f ca="true">+IF(OFFSET('Sanitation Data'!$F$29,0,10*ROW('Sanitation Data'!F47))="","",OFFSET('Sanitation Data'!$F$29,0,10*ROW('Sanitation Data'!F47)))</f>
        <v/>
      </c>
      <c r="CW53" s="275" t="str">
        <f ca="true">+IF(OFFSET('Sanitation Data'!$F$30,0,10*ROW('Sanitation Data'!F47))="","",OFFSET('Sanitation Data'!$F$30,0,10*ROW('Sanitation Data'!F47)))</f>
        <v/>
      </c>
      <c r="CX53" s="275" t="str">
        <f ca="true">+IF(OFFSET('Sanitation Data'!$F$31,0,10*ROW('Sanitation Data'!F47))="","",OFFSET('Sanitation Data'!$F$31,0,10*ROW('Sanitation Data'!F47)))</f>
        <v/>
      </c>
      <c r="CY53" s="275" t="str">
        <f ca="true">+IF(OFFSET('Sanitation Data'!$F$32,0,10*ROW('Sanitation Data'!F47))="","",OFFSET('Sanitation Data'!$F$32,0,10*ROW('Sanitation Data'!F47)))</f>
        <v/>
      </c>
      <c r="CZ53" s="275" t="str">
        <f ca="true">+IF(OFFSET('Sanitation Data'!$G$28,0,10*ROW('Sanitation Data'!G47))="","",OFFSET('Sanitation Data'!$G$28,0,10*ROW('Sanitation Data'!G47)))</f>
        <v/>
      </c>
      <c r="DA53" s="275" t="str">
        <f ca="true">+IF(OFFSET('Sanitation Data'!$G$29,0,10*ROW('Sanitation Data'!G47))="","",OFFSET('Sanitation Data'!$G$29,0,10*ROW('Sanitation Data'!G47)))</f>
        <v/>
      </c>
      <c r="DB53" s="275" t="str">
        <f ca="true">+IF(OFFSET('Sanitation Data'!$G$30,0,10*ROW('Sanitation Data'!G47))="","",OFFSET('Sanitation Data'!$G$30,0,10*ROW('Sanitation Data'!G47)))</f>
        <v/>
      </c>
      <c r="DC53" s="275" t="str">
        <f ca="true">+IF(OFFSET('Sanitation Data'!$G$31,0,10*ROW('Sanitation Data'!G47))="","",OFFSET('Sanitation Data'!$G$31,0,10*ROW('Sanitation Data'!G47)))</f>
        <v/>
      </c>
      <c r="DD53" s="275" t="str">
        <f ca="true">+IF(OFFSET('Sanitation Data'!$G$32,0,10*ROW('Sanitation Data'!G47))="","",OFFSET('Sanitation Data'!$G$32,0,10*ROW('Sanitation Data'!G47)))</f>
        <v/>
      </c>
      <c r="DE53" s="275" t="str">
        <f ca="true">+IF(OFFSET('Sanitation Data'!$H$28,0,10*ROW('Sanitation Data'!H47))="","",OFFSET('Sanitation Data'!$H$28,0,10*ROW('Sanitation Data'!H47)))</f>
        <v/>
      </c>
      <c r="DF53" s="275" t="str">
        <f ca="true">+IF(OFFSET('Sanitation Data'!$H$29,0,10*ROW('Sanitation Data'!H47))="","",OFFSET('Sanitation Data'!$H$29,0,10*ROW('Sanitation Data'!H47)))</f>
        <v/>
      </c>
      <c r="DG53" s="275" t="str">
        <f ca="true">+IF(OFFSET('Sanitation Data'!$H$30,0,10*ROW('Sanitation Data'!H47))="","",OFFSET('Sanitation Data'!$H$30,0,10*ROW('Sanitation Data'!H47)))</f>
        <v/>
      </c>
      <c r="DH53" s="275" t="str">
        <f ca="true">+IF(OFFSET('Sanitation Data'!$H$31,0,10*ROW('Sanitation Data'!H47))="","",OFFSET('Sanitation Data'!$H$31,0,10*ROW('Sanitation Data'!H47)))</f>
        <v/>
      </c>
      <c r="DI53" s="275" t="str">
        <f ca="true">+IF(OFFSET('Sanitation Data'!$H$32,0,10*ROW('Sanitation Data'!H47))="","",OFFSET('Sanitation Data'!$H$32,0,10*ROW('Sanitation Data'!H47)))</f>
        <v/>
      </c>
      <c r="DJ53" s="275" t="str">
        <f ca="true">+IF(OFFSET('Sanitation Data'!$I$28,0,10*ROW('Sanitation Data'!I47))="","",OFFSET('Sanitation Data'!$I$28,0,10*ROW('Sanitation Data'!I47)))</f>
        <v/>
      </c>
      <c r="DK53" s="275" t="str">
        <f ca="true">+IF(OFFSET('Sanitation Data'!$I$29,0,10*ROW('Sanitation Data'!I47))="","",OFFSET('Sanitation Data'!$I$29,0,10*ROW('Sanitation Data'!I47)))</f>
        <v/>
      </c>
      <c r="DL53" s="275" t="str">
        <f ca="true">+IF(OFFSET('Sanitation Data'!$I$30,0,10*ROW('Sanitation Data'!I47))="","",OFFSET('Sanitation Data'!$I$30,0,10*ROW('Sanitation Data'!I47)))</f>
        <v/>
      </c>
      <c r="DM53" s="275" t="str">
        <f ca="true">+IF(OFFSET('Sanitation Data'!$I$31,0,10*ROW('Sanitation Data'!I47))="","",OFFSET('Sanitation Data'!$I$31,0,10*ROW('Sanitation Data'!I47)))</f>
        <v/>
      </c>
      <c r="DN53" s="275" t="str">
        <f ca="true">+IF(OFFSET('Sanitation Data'!$I$32,0,10*ROW('Sanitation Data'!I47))="","",OFFSET('Sanitation Data'!$I$32,0,10*ROW('Sanitation Data'!I47)))</f>
        <v/>
      </c>
      <c r="DO53" s="275" t="str">
        <f ca="true">+IF(OFFSET('Hygiene Data'!$D$11,0,10*ROW('Hygiene Data'!D47))="","",OFFSET('Hygiene Data'!$D$11,0,10*ROW('Hygiene Data'!D47)))</f>
        <v/>
      </c>
      <c r="DP53" s="275" t="str">
        <f ca="true">+IF(OFFSET('Hygiene Data'!$D$12,0,10*ROW('Hygiene Data'!D47))="","",OFFSET('Hygiene Data'!$D$12,0,10*ROW('Hygiene Data'!D47)))</f>
        <v/>
      </c>
      <c r="DQ53" s="275" t="str">
        <f ca="true">+IF(OFFSET('Hygiene Data'!$D$13,0,10*ROW('Hygiene Data'!D47))="","",OFFSET('Hygiene Data'!$D$13,0,10*ROW('Hygiene Data'!D47)))</f>
        <v/>
      </c>
      <c r="DR53" s="275" t="str">
        <f ca="true">+IF(OFFSET('Hygiene Data'!$E$11,0,10*ROW('Hygiene Data'!E47))="","",OFFSET('Hygiene Data'!$E$11,0,10*ROW('Hygiene Data'!E47)))</f>
        <v/>
      </c>
      <c r="DS53" s="275" t="str">
        <f ca="true">+IF(OFFSET('Hygiene Data'!$E$12,0,10*ROW('Hygiene Data'!E47))="","",OFFSET('Hygiene Data'!$E$12,0,10*ROW('Hygiene Data'!E47)))</f>
        <v/>
      </c>
      <c r="DT53" s="275" t="str">
        <f ca="true">+IF(OFFSET('Hygiene Data'!$E$13,0,10*ROW('Hygiene Data'!E47))="","",OFFSET('Hygiene Data'!$E$13,0,10*ROW('Hygiene Data'!E47)))</f>
        <v/>
      </c>
      <c r="DU53" s="275" t="str">
        <f ca="true">+IF(OFFSET('Hygiene Data'!$F$11,0,10*ROW('Hygiene Data'!F47))="","",OFFSET('Hygiene Data'!$F$11,0,10*ROW('Hygiene Data'!F47)))</f>
        <v/>
      </c>
      <c r="DV53" s="275" t="str">
        <f ca="true">+IF(OFFSET('Hygiene Data'!$F$12,0,10*ROW('Hygiene Data'!F47))="","",OFFSET('Hygiene Data'!$F$12,0,10*ROW('Hygiene Data'!F47)))</f>
        <v/>
      </c>
      <c r="DW53" s="275" t="str">
        <f ca="true">+IF(OFFSET('Hygiene Data'!$F$13,0,10*ROW('Hygiene Data'!F47))="","",OFFSET('Hygiene Data'!$F$13,0,10*ROW('Hygiene Data'!F47)))</f>
        <v/>
      </c>
      <c r="DX53" s="275" t="str">
        <f ca="true">+IF(OFFSET('Hygiene Data'!$G$11,0,10*ROW('Hygiene Data'!G47))="","",OFFSET('Hygiene Data'!$G$11,0,10*ROW('Hygiene Data'!G47)))</f>
        <v/>
      </c>
      <c r="DY53" s="275" t="str">
        <f ca="true">+IF(OFFSET('Hygiene Data'!$G$12,0,10*ROW('Hygiene Data'!G47))="","",OFFSET('Hygiene Data'!$G$12,0,10*ROW('Hygiene Data'!G47)))</f>
        <v/>
      </c>
      <c r="DZ53" s="275" t="str">
        <f ca="true">+IF(OFFSET('Hygiene Data'!$G$13,0,10*ROW('Hygiene Data'!G47))="","",OFFSET('Hygiene Data'!$G$13,0,10*ROW('Hygiene Data'!G47)))</f>
        <v/>
      </c>
      <c r="EA53" s="275" t="str">
        <f ca="true">+IF(OFFSET('Hygiene Data'!$H$11,0,10*ROW('Hygiene Data'!H47))="","",OFFSET('Hygiene Data'!$H$11,0,10*ROW('Hygiene Data'!H47)))</f>
        <v/>
      </c>
      <c r="EB53" s="275" t="str">
        <f ca="true">+IF(OFFSET('Hygiene Data'!$H$12,0,10*ROW('Hygiene Data'!H47))="","",OFFSET('Hygiene Data'!$H$12,0,10*ROW('Hygiene Data'!H47)))</f>
        <v/>
      </c>
      <c r="EC53" s="275" t="str">
        <f ca="true">+IF(OFFSET('Hygiene Data'!$H$13,0,10*ROW('Hygiene Data'!H47))="","",OFFSET('Hygiene Data'!$H$13,0,10*ROW('Hygiene Data'!H47)))</f>
        <v/>
      </c>
      <c r="ED53" s="275" t="str">
        <f ca="true">+IF(OFFSET('Hygiene Data'!$I$11,0,10*ROW('Hygiene Data'!I47))="","",OFFSET('Hygiene Data'!$I$11,0,10*ROW('Hygiene Data'!I47)))</f>
        <v/>
      </c>
      <c r="EE53" s="275" t="str">
        <f ca="true">+IF(OFFSET('Hygiene Data'!$I$12,0,10*ROW('Hygiene Data'!I47))="","",OFFSET('Hygiene Data'!$I$12,0,10*ROW('Hygiene Data'!I47)))</f>
        <v/>
      </c>
      <c r="EF53" s="27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5"/>
      <c r="BS54" s="275" t="str">
        <f ca="true">+IF(OFFSET('Water Data'!$D$27,0,10*ROW('Water Data'!D48))="","",OFFSET('Water Data'!$D$27,0,10*ROW('Water Data'!D48)))</f>
        <v/>
      </c>
      <c r="BT54" s="275" t="str">
        <f ca="true">+IF(OFFSET('Water Data'!$D$28,0,10*ROW('Water Data'!D48))="","",OFFSET('Water Data'!$D$28,0,10*ROW('Water Data'!D48)))</f>
        <v/>
      </c>
      <c r="BU54" s="275" t="str">
        <f ca="true">+IF(OFFSET('Water Data'!$D$29,0,10*ROW('Water Data'!D48))="","",OFFSET('Water Data'!$D$29,0,10*ROW('Water Data'!D48)))</f>
        <v/>
      </c>
      <c r="BV54" s="275" t="str">
        <f ca="true">+IF(OFFSET('Water Data'!$E$27,0,10*ROW('Water Data'!E48))="","",OFFSET('Water Data'!$E$27,0,10*ROW('Water Data'!E48)))</f>
        <v/>
      </c>
      <c r="BW54" s="275" t="str">
        <f ca="true">+IF(OFFSET('Water Data'!$E$28,0,10*ROW('Water Data'!E48))="","",OFFSET('Water Data'!$E$28,0,10*ROW('Water Data'!E48)))</f>
        <v/>
      </c>
      <c r="BX54" s="275" t="str">
        <f ca="true">+IF(OFFSET('Water Data'!$E$29,0,10*ROW('Water Data'!E48))="","",OFFSET('Water Data'!$E$29,0,10*ROW('Water Data'!E48)))</f>
        <v/>
      </c>
      <c r="BY54" s="275" t="str">
        <f ca="true">+IF(OFFSET('Water Data'!$F$27,0,10*ROW('Water Data'!F48))="","",OFFSET('Water Data'!$F$27,0,10*ROW('Water Data'!F48)))</f>
        <v/>
      </c>
      <c r="BZ54" s="275" t="str">
        <f ca="true">+IF(OFFSET('Water Data'!$F$28,0,10*ROW('Water Data'!F48))="","",OFFSET('Water Data'!$F$28,0,10*ROW('Water Data'!F48)))</f>
        <v/>
      </c>
      <c r="CA54" s="275" t="str">
        <f ca="true">+IF(OFFSET('Water Data'!$F$29,0,10*ROW('Water Data'!F48))="","",OFFSET('Water Data'!$F$29,0,10*ROW('Water Data'!F48)))</f>
        <v/>
      </c>
      <c r="CB54" s="275" t="str">
        <f ca="true">+IF(OFFSET('Water Data'!$G$27,0,10*ROW('Water Data'!G48))="","",OFFSET('Water Data'!$G$27,0,10*ROW('Water Data'!G48)))</f>
        <v/>
      </c>
      <c r="CC54" s="275" t="str">
        <f ca="true">+IF(OFFSET('Water Data'!$G$28,0,10*ROW('Water Data'!G48))="","",OFFSET('Water Data'!$G$28,0,10*ROW('Water Data'!G48)))</f>
        <v/>
      </c>
      <c r="CD54" s="275" t="str">
        <f ca="true">+IF(OFFSET('Water Data'!$G$29,0,10*ROW('Water Data'!G48))="","",OFFSET('Water Data'!$G$29,0,10*ROW('Water Data'!G48)))</f>
        <v/>
      </c>
      <c r="CE54" s="275" t="str">
        <f ca="true">+IF(OFFSET('Water Data'!$H$27,0,10*ROW('Water Data'!H48))="","",OFFSET('Water Data'!$H$27,0,10*ROW('Water Data'!H48)))</f>
        <v/>
      </c>
      <c r="CF54" s="275" t="str">
        <f ca="true">+IF(OFFSET('Water Data'!$H$28,0,10*ROW('Water Data'!H48))="","",OFFSET('Water Data'!$H$28,0,10*ROW('Water Data'!H48)))</f>
        <v/>
      </c>
      <c r="CG54" s="275" t="str">
        <f ca="true">+IF(OFFSET('Water Data'!$H$29,0,10*ROW('Water Data'!H48))="","",OFFSET('Water Data'!$H$29,0,10*ROW('Water Data'!H48)))</f>
        <v/>
      </c>
      <c r="CH54" s="275" t="str">
        <f ca="true">+IF(OFFSET('Water Data'!$I$27,0,10*ROW('Water Data'!I48))="","",OFFSET('Water Data'!$I$27,0,10*ROW('Water Data'!I48)))</f>
        <v/>
      </c>
      <c r="CI54" s="275" t="str">
        <f ca="true">+IF(OFFSET('Water Data'!$I$28,0,10*ROW('Water Data'!I48))="","",OFFSET('Water Data'!$I$28,0,10*ROW('Water Data'!I48)))</f>
        <v/>
      </c>
      <c r="CJ54" s="275" t="str">
        <f ca="true">+IF(OFFSET('Water Data'!$I$29,0,10*ROW('Water Data'!I48))="","",OFFSET('Water Data'!$I$29,0,10*ROW('Water Data'!I48)))</f>
        <v/>
      </c>
      <c r="CK54" s="275" t="str">
        <f ca="true">+IF(OFFSET('Sanitation Data'!$D$28,0,10*ROW('Sanitation Data'!D48))="","",OFFSET('Sanitation Data'!$D$28,0,10*ROW('Sanitation Data'!D48)))</f>
        <v/>
      </c>
      <c r="CL54" s="275" t="str">
        <f ca="true">+IF(OFFSET('Sanitation Data'!$D$29,0,10*ROW('Sanitation Data'!D48))="","",OFFSET('Sanitation Data'!$D$29,0,10*ROW('Sanitation Data'!D48)))</f>
        <v/>
      </c>
      <c r="CM54" s="275" t="str">
        <f ca="true">+IF(OFFSET('Sanitation Data'!$D$30,0,10*ROW('Sanitation Data'!D48))="","",OFFSET('Sanitation Data'!$D$30,0,10*ROW('Sanitation Data'!D48)))</f>
        <v/>
      </c>
      <c r="CN54" s="275" t="str">
        <f ca="true">+IF(OFFSET('Sanitation Data'!$D$31,0,10*ROW('Sanitation Data'!D48))="","",OFFSET('Sanitation Data'!$D$31,0,10*ROW('Sanitation Data'!D48)))</f>
        <v/>
      </c>
      <c r="CO54" s="275" t="str">
        <f ca="true">+IF(OFFSET('Sanitation Data'!$D$32,0,10*ROW('Sanitation Data'!D48))="","",OFFSET('Sanitation Data'!$D$32,0,10*ROW('Sanitation Data'!D48)))</f>
        <v/>
      </c>
      <c r="CP54" s="275" t="str">
        <f ca="true">+IF(OFFSET('Sanitation Data'!$E$28,0,10*ROW('Sanitation Data'!E48))="","",OFFSET('Sanitation Data'!$E$28,0,10*ROW('Sanitation Data'!E48)))</f>
        <v/>
      </c>
      <c r="CQ54" s="275" t="str">
        <f ca="true">+IF(OFFSET('Sanitation Data'!$E$29,0,10*ROW('Sanitation Data'!E48))="","",OFFSET('Sanitation Data'!$E$29,0,10*ROW('Sanitation Data'!E48)))</f>
        <v/>
      </c>
      <c r="CR54" s="275" t="str">
        <f ca="true">+IF(OFFSET('Sanitation Data'!$E$30,0,10*ROW('Sanitation Data'!E48))="","",OFFSET('Sanitation Data'!$E$30,0,10*ROW('Sanitation Data'!E48)))</f>
        <v/>
      </c>
      <c r="CS54" s="275" t="str">
        <f ca="true">+IF(OFFSET('Sanitation Data'!$E$31,0,10*ROW('Sanitation Data'!E48))="","",OFFSET('Sanitation Data'!$E$31,0,10*ROW('Sanitation Data'!E48)))</f>
        <v/>
      </c>
      <c r="CT54" s="275" t="str">
        <f ca="true">+IF(OFFSET('Sanitation Data'!$E$32,0,10*ROW('Sanitation Data'!E48))="","",OFFSET('Sanitation Data'!$E$32,0,10*ROW('Sanitation Data'!E48)))</f>
        <v/>
      </c>
      <c r="CU54" s="275" t="str">
        <f ca="true">+IF(OFFSET('Sanitation Data'!$F$28,0,10*ROW('Sanitation Data'!F48))="","",OFFSET('Sanitation Data'!$F$28,0,10*ROW('Sanitation Data'!F48)))</f>
        <v/>
      </c>
      <c r="CV54" s="275" t="str">
        <f ca="true">+IF(OFFSET('Sanitation Data'!$F$29,0,10*ROW('Sanitation Data'!F48))="","",OFFSET('Sanitation Data'!$F$29,0,10*ROW('Sanitation Data'!F48)))</f>
        <v/>
      </c>
      <c r="CW54" s="275" t="str">
        <f ca="true">+IF(OFFSET('Sanitation Data'!$F$30,0,10*ROW('Sanitation Data'!F48))="","",OFFSET('Sanitation Data'!$F$30,0,10*ROW('Sanitation Data'!F48)))</f>
        <v/>
      </c>
      <c r="CX54" s="275" t="str">
        <f ca="true">+IF(OFFSET('Sanitation Data'!$F$31,0,10*ROW('Sanitation Data'!F48))="","",OFFSET('Sanitation Data'!$F$31,0,10*ROW('Sanitation Data'!F48)))</f>
        <v/>
      </c>
      <c r="CY54" s="275" t="str">
        <f ca="true">+IF(OFFSET('Sanitation Data'!$F$32,0,10*ROW('Sanitation Data'!F48))="","",OFFSET('Sanitation Data'!$F$32,0,10*ROW('Sanitation Data'!F48)))</f>
        <v/>
      </c>
      <c r="CZ54" s="275" t="str">
        <f ca="true">+IF(OFFSET('Sanitation Data'!$G$28,0,10*ROW('Sanitation Data'!G48))="","",OFFSET('Sanitation Data'!$G$28,0,10*ROW('Sanitation Data'!G48)))</f>
        <v/>
      </c>
      <c r="DA54" s="275" t="str">
        <f ca="true">+IF(OFFSET('Sanitation Data'!$G$29,0,10*ROW('Sanitation Data'!G48))="","",OFFSET('Sanitation Data'!$G$29,0,10*ROW('Sanitation Data'!G48)))</f>
        <v/>
      </c>
      <c r="DB54" s="275" t="str">
        <f ca="true">+IF(OFFSET('Sanitation Data'!$G$30,0,10*ROW('Sanitation Data'!G48))="","",OFFSET('Sanitation Data'!$G$30,0,10*ROW('Sanitation Data'!G48)))</f>
        <v/>
      </c>
      <c r="DC54" s="275" t="str">
        <f ca="true">+IF(OFFSET('Sanitation Data'!$G$31,0,10*ROW('Sanitation Data'!G48))="","",OFFSET('Sanitation Data'!$G$31,0,10*ROW('Sanitation Data'!G48)))</f>
        <v/>
      </c>
      <c r="DD54" s="275" t="str">
        <f ca="true">+IF(OFFSET('Sanitation Data'!$G$32,0,10*ROW('Sanitation Data'!G48))="","",OFFSET('Sanitation Data'!$G$32,0,10*ROW('Sanitation Data'!G48)))</f>
        <v/>
      </c>
      <c r="DE54" s="275" t="str">
        <f ca="true">+IF(OFFSET('Sanitation Data'!$H$28,0,10*ROW('Sanitation Data'!H48))="","",OFFSET('Sanitation Data'!$H$28,0,10*ROW('Sanitation Data'!H48)))</f>
        <v/>
      </c>
      <c r="DF54" s="275" t="str">
        <f ca="true">+IF(OFFSET('Sanitation Data'!$H$29,0,10*ROW('Sanitation Data'!H48))="","",OFFSET('Sanitation Data'!$H$29,0,10*ROW('Sanitation Data'!H48)))</f>
        <v/>
      </c>
      <c r="DG54" s="275" t="str">
        <f ca="true">+IF(OFFSET('Sanitation Data'!$H$30,0,10*ROW('Sanitation Data'!H48))="","",OFFSET('Sanitation Data'!$H$30,0,10*ROW('Sanitation Data'!H48)))</f>
        <v/>
      </c>
      <c r="DH54" s="275" t="str">
        <f ca="true">+IF(OFFSET('Sanitation Data'!$H$31,0,10*ROW('Sanitation Data'!H48))="","",OFFSET('Sanitation Data'!$H$31,0,10*ROW('Sanitation Data'!H48)))</f>
        <v/>
      </c>
      <c r="DI54" s="275" t="str">
        <f ca="true">+IF(OFFSET('Sanitation Data'!$H$32,0,10*ROW('Sanitation Data'!H48))="","",OFFSET('Sanitation Data'!$H$32,0,10*ROW('Sanitation Data'!H48)))</f>
        <v/>
      </c>
      <c r="DJ54" s="275" t="str">
        <f ca="true">+IF(OFFSET('Sanitation Data'!$I$28,0,10*ROW('Sanitation Data'!I48))="","",OFFSET('Sanitation Data'!$I$28,0,10*ROW('Sanitation Data'!I48)))</f>
        <v/>
      </c>
      <c r="DK54" s="275" t="str">
        <f ca="true">+IF(OFFSET('Sanitation Data'!$I$29,0,10*ROW('Sanitation Data'!I48))="","",OFFSET('Sanitation Data'!$I$29,0,10*ROW('Sanitation Data'!I48)))</f>
        <v/>
      </c>
      <c r="DL54" s="275" t="str">
        <f ca="true">+IF(OFFSET('Sanitation Data'!$I$30,0,10*ROW('Sanitation Data'!I48))="","",OFFSET('Sanitation Data'!$I$30,0,10*ROW('Sanitation Data'!I48)))</f>
        <v/>
      </c>
      <c r="DM54" s="275" t="str">
        <f ca="true">+IF(OFFSET('Sanitation Data'!$I$31,0,10*ROW('Sanitation Data'!I48))="","",OFFSET('Sanitation Data'!$I$31,0,10*ROW('Sanitation Data'!I48)))</f>
        <v/>
      </c>
      <c r="DN54" s="275" t="str">
        <f ca="true">+IF(OFFSET('Sanitation Data'!$I$32,0,10*ROW('Sanitation Data'!I48))="","",OFFSET('Sanitation Data'!$I$32,0,10*ROW('Sanitation Data'!I48)))</f>
        <v/>
      </c>
      <c r="DO54" s="275" t="str">
        <f ca="true">+IF(OFFSET('Hygiene Data'!$D$11,0,10*ROW('Hygiene Data'!D48))="","",OFFSET('Hygiene Data'!$D$11,0,10*ROW('Hygiene Data'!D48)))</f>
        <v/>
      </c>
      <c r="DP54" s="275" t="str">
        <f ca="true">+IF(OFFSET('Hygiene Data'!$D$12,0,10*ROW('Hygiene Data'!D48))="","",OFFSET('Hygiene Data'!$D$12,0,10*ROW('Hygiene Data'!D48)))</f>
        <v/>
      </c>
      <c r="DQ54" s="275" t="str">
        <f ca="true">+IF(OFFSET('Hygiene Data'!$D$13,0,10*ROW('Hygiene Data'!D48))="","",OFFSET('Hygiene Data'!$D$13,0,10*ROW('Hygiene Data'!D48)))</f>
        <v/>
      </c>
      <c r="DR54" s="275" t="str">
        <f ca="true">+IF(OFFSET('Hygiene Data'!$E$11,0,10*ROW('Hygiene Data'!E48))="","",OFFSET('Hygiene Data'!$E$11,0,10*ROW('Hygiene Data'!E48)))</f>
        <v/>
      </c>
      <c r="DS54" s="275" t="str">
        <f ca="true">+IF(OFFSET('Hygiene Data'!$E$12,0,10*ROW('Hygiene Data'!E48))="","",OFFSET('Hygiene Data'!$E$12,0,10*ROW('Hygiene Data'!E48)))</f>
        <v/>
      </c>
      <c r="DT54" s="275" t="str">
        <f ca="true">+IF(OFFSET('Hygiene Data'!$E$13,0,10*ROW('Hygiene Data'!E48))="","",OFFSET('Hygiene Data'!$E$13,0,10*ROW('Hygiene Data'!E48)))</f>
        <v/>
      </c>
      <c r="DU54" s="275" t="str">
        <f ca="true">+IF(OFFSET('Hygiene Data'!$F$11,0,10*ROW('Hygiene Data'!F48))="","",OFFSET('Hygiene Data'!$F$11,0,10*ROW('Hygiene Data'!F48)))</f>
        <v/>
      </c>
      <c r="DV54" s="275" t="str">
        <f ca="true">+IF(OFFSET('Hygiene Data'!$F$12,0,10*ROW('Hygiene Data'!F48))="","",OFFSET('Hygiene Data'!$F$12,0,10*ROW('Hygiene Data'!F48)))</f>
        <v/>
      </c>
      <c r="DW54" s="275" t="str">
        <f ca="true">+IF(OFFSET('Hygiene Data'!$F$13,0,10*ROW('Hygiene Data'!F48))="","",OFFSET('Hygiene Data'!$F$13,0,10*ROW('Hygiene Data'!F48)))</f>
        <v/>
      </c>
      <c r="DX54" s="275" t="str">
        <f ca="true">+IF(OFFSET('Hygiene Data'!$G$11,0,10*ROW('Hygiene Data'!G48))="","",OFFSET('Hygiene Data'!$G$11,0,10*ROW('Hygiene Data'!G48)))</f>
        <v/>
      </c>
      <c r="DY54" s="275" t="str">
        <f ca="true">+IF(OFFSET('Hygiene Data'!$G$12,0,10*ROW('Hygiene Data'!G48))="","",OFFSET('Hygiene Data'!$G$12,0,10*ROW('Hygiene Data'!G48)))</f>
        <v/>
      </c>
      <c r="DZ54" s="275" t="str">
        <f ca="true">+IF(OFFSET('Hygiene Data'!$G$13,0,10*ROW('Hygiene Data'!G48))="","",OFFSET('Hygiene Data'!$G$13,0,10*ROW('Hygiene Data'!G48)))</f>
        <v/>
      </c>
      <c r="EA54" s="275" t="str">
        <f ca="true">+IF(OFFSET('Hygiene Data'!$H$11,0,10*ROW('Hygiene Data'!H48))="","",OFFSET('Hygiene Data'!$H$11,0,10*ROW('Hygiene Data'!H48)))</f>
        <v/>
      </c>
      <c r="EB54" s="275" t="str">
        <f ca="true">+IF(OFFSET('Hygiene Data'!$H$12,0,10*ROW('Hygiene Data'!H48))="","",OFFSET('Hygiene Data'!$H$12,0,10*ROW('Hygiene Data'!H48)))</f>
        <v/>
      </c>
      <c r="EC54" s="275" t="str">
        <f ca="true">+IF(OFFSET('Hygiene Data'!$H$13,0,10*ROW('Hygiene Data'!H48))="","",OFFSET('Hygiene Data'!$H$13,0,10*ROW('Hygiene Data'!H48)))</f>
        <v/>
      </c>
      <c r="ED54" s="275" t="str">
        <f ca="true">+IF(OFFSET('Hygiene Data'!$I$11,0,10*ROW('Hygiene Data'!I48))="","",OFFSET('Hygiene Data'!$I$11,0,10*ROW('Hygiene Data'!I48)))</f>
        <v/>
      </c>
      <c r="EE54" s="275" t="str">
        <f ca="true">+IF(OFFSET('Hygiene Data'!$I$12,0,10*ROW('Hygiene Data'!I48))="","",OFFSET('Hygiene Data'!$I$12,0,10*ROW('Hygiene Data'!I48)))</f>
        <v/>
      </c>
      <c r="EF54" s="27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5"/>
      <c r="BS55" s="275" t="str">
        <f ca="true">+IF(OFFSET('Water Data'!$D$27,0,10*ROW('Water Data'!D49))="","",OFFSET('Water Data'!$D$27,0,10*ROW('Water Data'!D49)))</f>
        <v/>
      </c>
      <c r="BT55" s="275" t="str">
        <f ca="true">+IF(OFFSET('Water Data'!$D$28,0,10*ROW('Water Data'!D49))="","",OFFSET('Water Data'!$D$28,0,10*ROW('Water Data'!D49)))</f>
        <v/>
      </c>
      <c r="BU55" s="275" t="str">
        <f ca="true">+IF(OFFSET('Water Data'!$D$29,0,10*ROW('Water Data'!D49))="","",OFFSET('Water Data'!$D$29,0,10*ROW('Water Data'!D49)))</f>
        <v/>
      </c>
      <c r="BV55" s="275" t="str">
        <f ca="true">+IF(OFFSET('Water Data'!$E$27,0,10*ROW('Water Data'!E49))="","",OFFSET('Water Data'!$E$27,0,10*ROW('Water Data'!E49)))</f>
        <v/>
      </c>
      <c r="BW55" s="275" t="str">
        <f ca="true">+IF(OFFSET('Water Data'!$E$28,0,10*ROW('Water Data'!E49))="","",OFFSET('Water Data'!$E$28,0,10*ROW('Water Data'!E49)))</f>
        <v/>
      </c>
      <c r="BX55" s="275" t="str">
        <f ca="true">+IF(OFFSET('Water Data'!$E$29,0,10*ROW('Water Data'!E49))="","",OFFSET('Water Data'!$E$29,0,10*ROW('Water Data'!E49)))</f>
        <v/>
      </c>
      <c r="BY55" s="275" t="str">
        <f ca="true">+IF(OFFSET('Water Data'!$F$27,0,10*ROW('Water Data'!F49))="","",OFFSET('Water Data'!$F$27,0,10*ROW('Water Data'!F49)))</f>
        <v/>
      </c>
      <c r="BZ55" s="275" t="str">
        <f ca="true">+IF(OFFSET('Water Data'!$F$28,0,10*ROW('Water Data'!F49))="","",OFFSET('Water Data'!$F$28,0,10*ROW('Water Data'!F49)))</f>
        <v/>
      </c>
      <c r="CA55" s="275" t="str">
        <f ca="true">+IF(OFFSET('Water Data'!$F$29,0,10*ROW('Water Data'!F49))="","",OFFSET('Water Data'!$F$29,0,10*ROW('Water Data'!F49)))</f>
        <v/>
      </c>
      <c r="CB55" s="275" t="str">
        <f ca="true">+IF(OFFSET('Water Data'!$G$27,0,10*ROW('Water Data'!G49))="","",OFFSET('Water Data'!$G$27,0,10*ROW('Water Data'!G49)))</f>
        <v/>
      </c>
      <c r="CC55" s="275" t="str">
        <f ca="true">+IF(OFFSET('Water Data'!$G$28,0,10*ROW('Water Data'!G49))="","",OFFSET('Water Data'!$G$28,0,10*ROW('Water Data'!G49)))</f>
        <v/>
      </c>
      <c r="CD55" s="275" t="str">
        <f ca="true">+IF(OFFSET('Water Data'!$G$29,0,10*ROW('Water Data'!G49))="","",OFFSET('Water Data'!$G$29,0,10*ROW('Water Data'!G49)))</f>
        <v/>
      </c>
      <c r="CE55" s="275" t="str">
        <f ca="true">+IF(OFFSET('Water Data'!$H$27,0,10*ROW('Water Data'!H49))="","",OFFSET('Water Data'!$H$27,0,10*ROW('Water Data'!H49)))</f>
        <v/>
      </c>
      <c r="CF55" s="275" t="str">
        <f ca="true">+IF(OFFSET('Water Data'!$H$28,0,10*ROW('Water Data'!H49))="","",OFFSET('Water Data'!$H$28,0,10*ROW('Water Data'!H49)))</f>
        <v/>
      </c>
      <c r="CG55" s="275" t="str">
        <f ca="true">+IF(OFFSET('Water Data'!$H$29,0,10*ROW('Water Data'!H49))="","",OFFSET('Water Data'!$H$29,0,10*ROW('Water Data'!H49)))</f>
        <v/>
      </c>
      <c r="CH55" s="275" t="str">
        <f ca="true">+IF(OFFSET('Water Data'!$I$27,0,10*ROW('Water Data'!I49))="","",OFFSET('Water Data'!$I$27,0,10*ROW('Water Data'!I49)))</f>
        <v/>
      </c>
      <c r="CI55" s="275" t="str">
        <f ca="true">+IF(OFFSET('Water Data'!$I$28,0,10*ROW('Water Data'!I49))="","",OFFSET('Water Data'!$I$28,0,10*ROW('Water Data'!I49)))</f>
        <v/>
      </c>
      <c r="CJ55" s="275" t="str">
        <f ca="true">+IF(OFFSET('Water Data'!$I$29,0,10*ROW('Water Data'!I49))="","",OFFSET('Water Data'!$I$29,0,10*ROW('Water Data'!I49)))</f>
        <v/>
      </c>
      <c r="CK55" s="275" t="str">
        <f ca="true">+IF(OFFSET('Sanitation Data'!$D$28,0,10*ROW('Sanitation Data'!D49))="","",OFFSET('Sanitation Data'!$D$28,0,10*ROW('Sanitation Data'!D49)))</f>
        <v/>
      </c>
      <c r="CL55" s="275" t="str">
        <f ca="true">+IF(OFFSET('Sanitation Data'!$D$29,0,10*ROW('Sanitation Data'!D49))="","",OFFSET('Sanitation Data'!$D$29,0,10*ROW('Sanitation Data'!D49)))</f>
        <v/>
      </c>
      <c r="CM55" s="275" t="str">
        <f ca="true">+IF(OFFSET('Sanitation Data'!$D$30,0,10*ROW('Sanitation Data'!D49))="","",OFFSET('Sanitation Data'!$D$30,0,10*ROW('Sanitation Data'!D49)))</f>
        <v/>
      </c>
      <c r="CN55" s="275" t="str">
        <f ca="true">+IF(OFFSET('Sanitation Data'!$D$31,0,10*ROW('Sanitation Data'!D49))="","",OFFSET('Sanitation Data'!$D$31,0,10*ROW('Sanitation Data'!D49)))</f>
        <v/>
      </c>
      <c r="CO55" s="275" t="str">
        <f ca="true">+IF(OFFSET('Sanitation Data'!$D$32,0,10*ROW('Sanitation Data'!D49))="","",OFFSET('Sanitation Data'!$D$32,0,10*ROW('Sanitation Data'!D49)))</f>
        <v/>
      </c>
      <c r="CP55" s="275" t="str">
        <f ca="true">+IF(OFFSET('Sanitation Data'!$E$28,0,10*ROW('Sanitation Data'!E49))="","",OFFSET('Sanitation Data'!$E$28,0,10*ROW('Sanitation Data'!E49)))</f>
        <v/>
      </c>
      <c r="CQ55" s="275" t="str">
        <f ca="true">+IF(OFFSET('Sanitation Data'!$E$29,0,10*ROW('Sanitation Data'!E49))="","",OFFSET('Sanitation Data'!$E$29,0,10*ROW('Sanitation Data'!E49)))</f>
        <v/>
      </c>
      <c r="CR55" s="275" t="str">
        <f ca="true">+IF(OFFSET('Sanitation Data'!$E$30,0,10*ROW('Sanitation Data'!E49))="","",OFFSET('Sanitation Data'!$E$30,0,10*ROW('Sanitation Data'!E49)))</f>
        <v/>
      </c>
      <c r="CS55" s="275" t="str">
        <f ca="true">+IF(OFFSET('Sanitation Data'!$E$31,0,10*ROW('Sanitation Data'!E49))="","",OFFSET('Sanitation Data'!$E$31,0,10*ROW('Sanitation Data'!E49)))</f>
        <v/>
      </c>
      <c r="CT55" s="275" t="str">
        <f ca="true">+IF(OFFSET('Sanitation Data'!$E$32,0,10*ROW('Sanitation Data'!E49))="","",OFFSET('Sanitation Data'!$E$32,0,10*ROW('Sanitation Data'!E49)))</f>
        <v/>
      </c>
      <c r="CU55" s="275" t="str">
        <f ca="true">+IF(OFFSET('Sanitation Data'!$F$28,0,10*ROW('Sanitation Data'!F49))="","",OFFSET('Sanitation Data'!$F$28,0,10*ROW('Sanitation Data'!F49)))</f>
        <v/>
      </c>
      <c r="CV55" s="275" t="str">
        <f ca="true">+IF(OFFSET('Sanitation Data'!$F$29,0,10*ROW('Sanitation Data'!F49))="","",OFFSET('Sanitation Data'!$F$29,0,10*ROW('Sanitation Data'!F49)))</f>
        <v/>
      </c>
      <c r="CW55" s="275" t="str">
        <f ca="true">+IF(OFFSET('Sanitation Data'!$F$30,0,10*ROW('Sanitation Data'!F49))="","",OFFSET('Sanitation Data'!$F$30,0,10*ROW('Sanitation Data'!F49)))</f>
        <v/>
      </c>
      <c r="CX55" s="275" t="str">
        <f ca="true">+IF(OFFSET('Sanitation Data'!$F$31,0,10*ROW('Sanitation Data'!F49))="","",OFFSET('Sanitation Data'!$F$31,0,10*ROW('Sanitation Data'!F49)))</f>
        <v/>
      </c>
      <c r="CY55" s="275" t="str">
        <f ca="true">+IF(OFFSET('Sanitation Data'!$F$32,0,10*ROW('Sanitation Data'!F49))="","",OFFSET('Sanitation Data'!$F$32,0,10*ROW('Sanitation Data'!F49)))</f>
        <v/>
      </c>
      <c r="CZ55" s="275" t="str">
        <f ca="true">+IF(OFFSET('Sanitation Data'!$G$28,0,10*ROW('Sanitation Data'!G49))="","",OFFSET('Sanitation Data'!$G$28,0,10*ROW('Sanitation Data'!G49)))</f>
        <v/>
      </c>
      <c r="DA55" s="275" t="str">
        <f ca="true">+IF(OFFSET('Sanitation Data'!$G$29,0,10*ROW('Sanitation Data'!G49))="","",OFFSET('Sanitation Data'!$G$29,0,10*ROW('Sanitation Data'!G49)))</f>
        <v/>
      </c>
      <c r="DB55" s="275" t="str">
        <f ca="true">+IF(OFFSET('Sanitation Data'!$G$30,0,10*ROW('Sanitation Data'!G49))="","",OFFSET('Sanitation Data'!$G$30,0,10*ROW('Sanitation Data'!G49)))</f>
        <v/>
      </c>
      <c r="DC55" s="275" t="str">
        <f ca="true">+IF(OFFSET('Sanitation Data'!$G$31,0,10*ROW('Sanitation Data'!G49))="","",OFFSET('Sanitation Data'!$G$31,0,10*ROW('Sanitation Data'!G49)))</f>
        <v/>
      </c>
      <c r="DD55" s="275" t="str">
        <f ca="true">+IF(OFFSET('Sanitation Data'!$G$32,0,10*ROW('Sanitation Data'!G49))="","",OFFSET('Sanitation Data'!$G$32,0,10*ROW('Sanitation Data'!G49)))</f>
        <v/>
      </c>
      <c r="DE55" s="275" t="str">
        <f ca="true">+IF(OFFSET('Sanitation Data'!$H$28,0,10*ROW('Sanitation Data'!H49))="","",OFFSET('Sanitation Data'!$H$28,0,10*ROW('Sanitation Data'!H49)))</f>
        <v/>
      </c>
      <c r="DF55" s="275" t="str">
        <f ca="true">+IF(OFFSET('Sanitation Data'!$H$29,0,10*ROW('Sanitation Data'!H49))="","",OFFSET('Sanitation Data'!$H$29,0,10*ROW('Sanitation Data'!H49)))</f>
        <v/>
      </c>
      <c r="DG55" s="275" t="str">
        <f ca="true">+IF(OFFSET('Sanitation Data'!$H$30,0,10*ROW('Sanitation Data'!H49))="","",OFFSET('Sanitation Data'!$H$30,0,10*ROW('Sanitation Data'!H49)))</f>
        <v/>
      </c>
      <c r="DH55" s="275" t="str">
        <f ca="true">+IF(OFFSET('Sanitation Data'!$H$31,0,10*ROW('Sanitation Data'!H49))="","",OFFSET('Sanitation Data'!$H$31,0,10*ROW('Sanitation Data'!H49)))</f>
        <v/>
      </c>
      <c r="DI55" s="275" t="str">
        <f ca="true">+IF(OFFSET('Sanitation Data'!$H$32,0,10*ROW('Sanitation Data'!H49))="","",OFFSET('Sanitation Data'!$H$32,0,10*ROW('Sanitation Data'!H49)))</f>
        <v/>
      </c>
      <c r="DJ55" s="275" t="str">
        <f ca="true">+IF(OFFSET('Sanitation Data'!$I$28,0,10*ROW('Sanitation Data'!I49))="","",OFFSET('Sanitation Data'!$I$28,0,10*ROW('Sanitation Data'!I49)))</f>
        <v/>
      </c>
      <c r="DK55" s="275" t="str">
        <f ca="true">+IF(OFFSET('Sanitation Data'!$I$29,0,10*ROW('Sanitation Data'!I49))="","",OFFSET('Sanitation Data'!$I$29,0,10*ROW('Sanitation Data'!I49)))</f>
        <v/>
      </c>
      <c r="DL55" s="275" t="str">
        <f ca="true">+IF(OFFSET('Sanitation Data'!$I$30,0,10*ROW('Sanitation Data'!I49))="","",OFFSET('Sanitation Data'!$I$30,0,10*ROW('Sanitation Data'!I49)))</f>
        <v/>
      </c>
      <c r="DM55" s="275" t="str">
        <f ca="true">+IF(OFFSET('Sanitation Data'!$I$31,0,10*ROW('Sanitation Data'!I49))="","",OFFSET('Sanitation Data'!$I$31,0,10*ROW('Sanitation Data'!I49)))</f>
        <v/>
      </c>
      <c r="DN55" s="275" t="str">
        <f ca="true">+IF(OFFSET('Sanitation Data'!$I$32,0,10*ROW('Sanitation Data'!I49))="","",OFFSET('Sanitation Data'!$I$32,0,10*ROW('Sanitation Data'!I49)))</f>
        <v/>
      </c>
      <c r="DO55" s="275" t="str">
        <f ca="true">+IF(OFFSET('Hygiene Data'!$D$11,0,10*ROW('Hygiene Data'!D49))="","",OFFSET('Hygiene Data'!$D$11,0,10*ROW('Hygiene Data'!D49)))</f>
        <v/>
      </c>
      <c r="DP55" s="275" t="str">
        <f ca="true">+IF(OFFSET('Hygiene Data'!$D$12,0,10*ROW('Hygiene Data'!D49))="","",OFFSET('Hygiene Data'!$D$12,0,10*ROW('Hygiene Data'!D49)))</f>
        <v/>
      </c>
      <c r="DQ55" s="275" t="str">
        <f ca="true">+IF(OFFSET('Hygiene Data'!$D$13,0,10*ROW('Hygiene Data'!D49))="","",OFFSET('Hygiene Data'!$D$13,0,10*ROW('Hygiene Data'!D49)))</f>
        <v/>
      </c>
      <c r="DR55" s="275" t="str">
        <f ca="true">+IF(OFFSET('Hygiene Data'!$E$11,0,10*ROW('Hygiene Data'!E49))="","",OFFSET('Hygiene Data'!$E$11,0,10*ROW('Hygiene Data'!E49)))</f>
        <v/>
      </c>
      <c r="DS55" s="275" t="str">
        <f ca="true">+IF(OFFSET('Hygiene Data'!$E$12,0,10*ROW('Hygiene Data'!E49))="","",OFFSET('Hygiene Data'!$E$12,0,10*ROW('Hygiene Data'!E49)))</f>
        <v/>
      </c>
      <c r="DT55" s="275" t="str">
        <f ca="true">+IF(OFFSET('Hygiene Data'!$E$13,0,10*ROW('Hygiene Data'!E49))="","",OFFSET('Hygiene Data'!$E$13,0,10*ROW('Hygiene Data'!E49)))</f>
        <v/>
      </c>
      <c r="DU55" s="275" t="str">
        <f ca="true">+IF(OFFSET('Hygiene Data'!$F$11,0,10*ROW('Hygiene Data'!F49))="","",OFFSET('Hygiene Data'!$F$11,0,10*ROW('Hygiene Data'!F49)))</f>
        <v/>
      </c>
      <c r="DV55" s="275" t="str">
        <f ca="true">+IF(OFFSET('Hygiene Data'!$F$12,0,10*ROW('Hygiene Data'!F49))="","",OFFSET('Hygiene Data'!$F$12,0,10*ROW('Hygiene Data'!F49)))</f>
        <v/>
      </c>
      <c r="DW55" s="275" t="str">
        <f ca="true">+IF(OFFSET('Hygiene Data'!$F$13,0,10*ROW('Hygiene Data'!F49))="","",OFFSET('Hygiene Data'!$F$13,0,10*ROW('Hygiene Data'!F49)))</f>
        <v/>
      </c>
      <c r="DX55" s="275" t="str">
        <f ca="true">+IF(OFFSET('Hygiene Data'!$G$11,0,10*ROW('Hygiene Data'!G49))="","",OFFSET('Hygiene Data'!$G$11,0,10*ROW('Hygiene Data'!G49)))</f>
        <v/>
      </c>
      <c r="DY55" s="275" t="str">
        <f ca="true">+IF(OFFSET('Hygiene Data'!$G$12,0,10*ROW('Hygiene Data'!G49))="","",OFFSET('Hygiene Data'!$G$12,0,10*ROW('Hygiene Data'!G49)))</f>
        <v/>
      </c>
      <c r="DZ55" s="275" t="str">
        <f ca="true">+IF(OFFSET('Hygiene Data'!$G$13,0,10*ROW('Hygiene Data'!G49))="","",OFFSET('Hygiene Data'!$G$13,0,10*ROW('Hygiene Data'!G49)))</f>
        <v/>
      </c>
      <c r="EA55" s="275" t="str">
        <f ca="true">+IF(OFFSET('Hygiene Data'!$H$11,0,10*ROW('Hygiene Data'!H49))="","",OFFSET('Hygiene Data'!$H$11,0,10*ROW('Hygiene Data'!H49)))</f>
        <v/>
      </c>
      <c r="EB55" s="275" t="str">
        <f ca="true">+IF(OFFSET('Hygiene Data'!$H$12,0,10*ROW('Hygiene Data'!H49))="","",OFFSET('Hygiene Data'!$H$12,0,10*ROW('Hygiene Data'!H49)))</f>
        <v/>
      </c>
      <c r="EC55" s="275" t="str">
        <f ca="true">+IF(OFFSET('Hygiene Data'!$H$13,0,10*ROW('Hygiene Data'!H49))="","",OFFSET('Hygiene Data'!$H$13,0,10*ROW('Hygiene Data'!H49)))</f>
        <v/>
      </c>
      <c r="ED55" s="275" t="str">
        <f ca="true">+IF(OFFSET('Hygiene Data'!$I$11,0,10*ROW('Hygiene Data'!I49))="","",OFFSET('Hygiene Data'!$I$11,0,10*ROW('Hygiene Data'!I49)))</f>
        <v/>
      </c>
      <c r="EE55" s="275" t="str">
        <f ca="true">+IF(OFFSET('Hygiene Data'!$I$12,0,10*ROW('Hygiene Data'!I49))="","",OFFSET('Hygiene Data'!$I$12,0,10*ROW('Hygiene Data'!I49)))</f>
        <v/>
      </c>
      <c r="EF55" s="27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5"/>
      <c r="BS56" s="275" t="str">
        <f ca="true">+IF(OFFSET('Water Data'!$D$27,0,10*ROW('Water Data'!D50))="","",OFFSET('Water Data'!$D$27,0,10*ROW('Water Data'!D50)))</f>
        <v/>
      </c>
      <c r="BT56" s="275" t="str">
        <f ca="true">+IF(OFFSET('Water Data'!$D$28,0,10*ROW('Water Data'!D50))="","",OFFSET('Water Data'!$D$28,0,10*ROW('Water Data'!D50)))</f>
        <v/>
      </c>
      <c r="BU56" s="275" t="str">
        <f ca="true">+IF(OFFSET('Water Data'!$D$29,0,10*ROW('Water Data'!D50))="","",OFFSET('Water Data'!$D$29,0,10*ROW('Water Data'!D50)))</f>
        <v/>
      </c>
      <c r="BV56" s="275" t="str">
        <f ca="true">+IF(OFFSET('Water Data'!$E$27,0,10*ROW('Water Data'!E50))="","",OFFSET('Water Data'!$E$27,0,10*ROW('Water Data'!E50)))</f>
        <v/>
      </c>
      <c r="BW56" s="275" t="str">
        <f ca="true">+IF(OFFSET('Water Data'!$E$28,0,10*ROW('Water Data'!E50))="","",OFFSET('Water Data'!$E$28,0,10*ROW('Water Data'!E50)))</f>
        <v/>
      </c>
      <c r="BX56" s="275" t="str">
        <f ca="true">+IF(OFFSET('Water Data'!$E$29,0,10*ROW('Water Data'!E50))="","",OFFSET('Water Data'!$E$29,0,10*ROW('Water Data'!E50)))</f>
        <v/>
      </c>
      <c r="BY56" s="275" t="str">
        <f ca="true">+IF(OFFSET('Water Data'!$F$27,0,10*ROW('Water Data'!F50))="","",OFFSET('Water Data'!$F$27,0,10*ROW('Water Data'!F50)))</f>
        <v/>
      </c>
      <c r="BZ56" s="275" t="str">
        <f ca="true">+IF(OFFSET('Water Data'!$F$28,0,10*ROW('Water Data'!F50))="","",OFFSET('Water Data'!$F$28,0,10*ROW('Water Data'!F50)))</f>
        <v/>
      </c>
      <c r="CA56" s="275" t="str">
        <f ca="true">+IF(OFFSET('Water Data'!$F$29,0,10*ROW('Water Data'!F50))="","",OFFSET('Water Data'!$F$29,0,10*ROW('Water Data'!F50)))</f>
        <v/>
      </c>
      <c r="CB56" s="275" t="str">
        <f ca="true">+IF(OFFSET('Water Data'!$G$27,0,10*ROW('Water Data'!G50))="","",OFFSET('Water Data'!$G$27,0,10*ROW('Water Data'!G50)))</f>
        <v/>
      </c>
      <c r="CC56" s="275" t="str">
        <f ca="true">+IF(OFFSET('Water Data'!$G$28,0,10*ROW('Water Data'!G50))="","",OFFSET('Water Data'!$G$28,0,10*ROW('Water Data'!G50)))</f>
        <v/>
      </c>
      <c r="CD56" s="275" t="str">
        <f ca="true">+IF(OFFSET('Water Data'!$G$29,0,10*ROW('Water Data'!G50))="","",OFFSET('Water Data'!$G$29,0,10*ROW('Water Data'!G50)))</f>
        <v/>
      </c>
      <c r="CE56" s="275" t="str">
        <f ca="true">+IF(OFFSET('Water Data'!$H$27,0,10*ROW('Water Data'!H50))="","",OFFSET('Water Data'!$H$27,0,10*ROW('Water Data'!H50)))</f>
        <v/>
      </c>
      <c r="CF56" s="275" t="str">
        <f ca="true">+IF(OFFSET('Water Data'!$H$28,0,10*ROW('Water Data'!H50))="","",OFFSET('Water Data'!$H$28,0,10*ROW('Water Data'!H50)))</f>
        <v/>
      </c>
      <c r="CG56" s="275" t="str">
        <f ca="true">+IF(OFFSET('Water Data'!$H$29,0,10*ROW('Water Data'!H50))="","",OFFSET('Water Data'!$H$29,0,10*ROW('Water Data'!H50)))</f>
        <v/>
      </c>
      <c r="CH56" s="275" t="str">
        <f ca="true">+IF(OFFSET('Water Data'!$I$27,0,10*ROW('Water Data'!I50))="","",OFFSET('Water Data'!$I$27,0,10*ROW('Water Data'!I50)))</f>
        <v/>
      </c>
      <c r="CI56" s="275" t="str">
        <f ca="true">+IF(OFFSET('Water Data'!$I$28,0,10*ROW('Water Data'!I50))="","",OFFSET('Water Data'!$I$28,0,10*ROW('Water Data'!I50)))</f>
        <v/>
      </c>
      <c r="CJ56" s="275" t="str">
        <f ca="true">+IF(OFFSET('Water Data'!$I$29,0,10*ROW('Water Data'!I50))="","",OFFSET('Water Data'!$I$29,0,10*ROW('Water Data'!I50)))</f>
        <v/>
      </c>
      <c r="CK56" s="275" t="str">
        <f ca="true">+IF(OFFSET('Sanitation Data'!$D$28,0,10*ROW('Sanitation Data'!D50))="","",OFFSET('Sanitation Data'!$D$28,0,10*ROW('Sanitation Data'!D50)))</f>
        <v/>
      </c>
      <c r="CL56" s="275" t="str">
        <f ca="true">+IF(OFFSET('Sanitation Data'!$D$29,0,10*ROW('Sanitation Data'!D50))="","",OFFSET('Sanitation Data'!$D$29,0,10*ROW('Sanitation Data'!D50)))</f>
        <v/>
      </c>
      <c r="CM56" s="275" t="str">
        <f ca="true">+IF(OFFSET('Sanitation Data'!$D$30,0,10*ROW('Sanitation Data'!D50))="","",OFFSET('Sanitation Data'!$D$30,0,10*ROW('Sanitation Data'!D50)))</f>
        <v/>
      </c>
      <c r="CN56" s="275" t="str">
        <f ca="true">+IF(OFFSET('Sanitation Data'!$D$31,0,10*ROW('Sanitation Data'!D50))="","",OFFSET('Sanitation Data'!$D$31,0,10*ROW('Sanitation Data'!D50)))</f>
        <v/>
      </c>
      <c r="CO56" s="275" t="str">
        <f ca="true">+IF(OFFSET('Sanitation Data'!$D$32,0,10*ROW('Sanitation Data'!D50))="","",OFFSET('Sanitation Data'!$D$32,0,10*ROW('Sanitation Data'!D50)))</f>
        <v/>
      </c>
      <c r="CP56" s="275" t="str">
        <f ca="true">+IF(OFFSET('Sanitation Data'!$E$28,0,10*ROW('Sanitation Data'!E50))="","",OFFSET('Sanitation Data'!$E$28,0,10*ROW('Sanitation Data'!E50)))</f>
        <v/>
      </c>
      <c r="CQ56" s="275" t="str">
        <f ca="true">+IF(OFFSET('Sanitation Data'!$E$29,0,10*ROW('Sanitation Data'!E50))="","",OFFSET('Sanitation Data'!$E$29,0,10*ROW('Sanitation Data'!E50)))</f>
        <v/>
      </c>
      <c r="CR56" s="275" t="str">
        <f ca="true">+IF(OFFSET('Sanitation Data'!$E$30,0,10*ROW('Sanitation Data'!E50))="","",OFFSET('Sanitation Data'!$E$30,0,10*ROW('Sanitation Data'!E50)))</f>
        <v/>
      </c>
      <c r="CS56" s="275" t="str">
        <f ca="true">+IF(OFFSET('Sanitation Data'!$E$31,0,10*ROW('Sanitation Data'!E50))="","",OFFSET('Sanitation Data'!$E$31,0,10*ROW('Sanitation Data'!E50)))</f>
        <v/>
      </c>
      <c r="CT56" s="275" t="str">
        <f ca="true">+IF(OFFSET('Sanitation Data'!$E$32,0,10*ROW('Sanitation Data'!E50))="","",OFFSET('Sanitation Data'!$E$32,0,10*ROW('Sanitation Data'!E50)))</f>
        <v/>
      </c>
      <c r="CU56" s="275" t="str">
        <f ca="true">+IF(OFFSET('Sanitation Data'!$F$28,0,10*ROW('Sanitation Data'!F50))="","",OFFSET('Sanitation Data'!$F$28,0,10*ROW('Sanitation Data'!F50)))</f>
        <v/>
      </c>
      <c r="CV56" s="275" t="str">
        <f ca="true">+IF(OFFSET('Sanitation Data'!$F$29,0,10*ROW('Sanitation Data'!F50))="","",OFFSET('Sanitation Data'!$F$29,0,10*ROW('Sanitation Data'!F50)))</f>
        <v/>
      </c>
      <c r="CW56" s="275" t="str">
        <f ca="true">+IF(OFFSET('Sanitation Data'!$F$30,0,10*ROW('Sanitation Data'!F50))="","",OFFSET('Sanitation Data'!$F$30,0,10*ROW('Sanitation Data'!F50)))</f>
        <v/>
      </c>
      <c r="CX56" s="275" t="str">
        <f ca="true">+IF(OFFSET('Sanitation Data'!$F$31,0,10*ROW('Sanitation Data'!F50))="","",OFFSET('Sanitation Data'!$F$31,0,10*ROW('Sanitation Data'!F50)))</f>
        <v/>
      </c>
      <c r="CY56" s="275" t="str">
        <f ca="true">+IF(OFFSET('Sanitation Data'!$F$32,0,10*ROW('Sanitation Data'!F50))="","",OFFSET('Sanitation Data'!$F$32,0,10*ROW('Sanitation Data'!F50)))</f>
        <v/>
      </c>
      <c r="CZ56" s="275" t="str">
        <f ca="true">+IF(OFFSET('Sanitation Data'!$G$28,0,10*ROW('Sanitation Data'!G50))="","",OFFSET('Sanitation Data'!$G$28,0,10*ROW('Sanitation Data'!G50)))</f>
        <v/>
      </c>
      <c r="DA56" s="275" t="str">
        <f ca="true">+IF(OFFSET('Sanitation Data'!$G$29,0,10*ROW('Sanitation Data'!G50))="","",OFFSET('Sanitation Data'!$G$29,0,10*ROW('Sanitation Data'!G50)))</f>
        <v/>
      </c>
      <c r="DB56" s="275" t="str">
        <f ca="true">+IF(OFFSET('Sanitation Data'!$G$30,0,10*ROW('Sanitation Data'!G50))="","",OFFSET('Sanitation Data'!$G$30,0,10*ROW('Sanitation Data'!G50)))</f>
        <v/>
      </c>
      <c r="DC56" s="275" t="str">
        <f ca="true">+IF(OFFSET('Sanitation Data'!$G$31,0,10*ROW('Sanitation Data'!G50))="","",OFFSET('Sanitation Data'!$G$31,0,10*ROW('Sanitation Data'!G50)))</f>
        <v/>
      </c>
      <c r="DD56" s="275" t="str">
        <f ca="true">+IF(OFFSET('Sanitation Data'!$G$32,0,10*ROW('Sanitation Data'!G50))="","",OFFSET('Sanitation Data'!$G$32,0,10*ROW('Sanitation Data'!G50)))</f>
        <v/>
      </c>
      <c r="DE56" s="275" t="str">
        <f ca="true">+IF(OFFSET('Sanitation Data'!$H$28,0,10*ROW('Sanitation Data'!H50))="","",OFFSET('Sanitation Data'!$H$28,0,10*ROW('Sanitation Data'!H50)))</f>
        <v/>
      </c>
      <c r="DF56" s="275" t="str">
        <f ca="true">+IF(OFFSET('Sanitation Data'!$H$29,0,10*ROW('Sanitation Data'!H50))="","",OFFSET('Sanitation Data'!$H$29,0,10*ROW('Sanitation Data'!H50)))</f>
        <v/>
      </c>
      <c r="DG56" s="275" t="str">
        <f ca="true">+IF(OFFSET('Sanitation Data'!$H$30,0,10*ROW('Sanitation Data'!H50))="","",OFFSET('Sanitation Data'!$H$30,0,10*ROW('Sanitation Data'!H50)))</f>
        <v/>
      </c>
      <c r="DH56" s="275" t="str">
        <f ca="true">+IF(OFFSET('Sanitation Data'!$H$31,0,10*ROW('Sanitation Data'!H50))="","",OFFSET('Sanitation Data'!$H$31,0,10*ROW('Sanitation Data'!H50)))</f>
        <v/>
      </c>
      <c r="DI56" s="275" t="str">
        <f ca="true">+IF(OFFSET('Sanitation Data'!$H$32,0,10*ROW('Sanitation Data'!H50))="","",OFFSET('Sanitation Data'!$H$32,0,10*ROW('Sanitation Data'!H50)))</f>
        <v/>
      </c>
      <c r="DJ56" s="275" t="str">
        <f ca="true">+IF(OFFSET('Sanitation Data'!$I$28,0,10*ROW('Sanitation Data'!I50))="","",OFFSET('Sanitation Data'!$I$28,0,10*ROW('Sanitation Data'!I50)))</f>
        <v/>
      </c>
      <c r="DK56" s="275" t="str">
        <f ca="true">+IF(OFFSET('Sanitation Data'!$I$29,0,10*ROW('Sanitation Data'!I50))="","",OFFSET('Sanitation Data'!$I$29,0,10*ROW('Sanitation Data'!I50)))</f>
        <v/>
      </c>
      <c r="DL56" s="275" t="str">
        <f ca="true">+IF(OFFSET('Sanitation Data'!$I$30,0,10*ROW('Sanitation Data'!I50))="","",OFFSET('Sanitation Data'!$I$30,0,10*ROW('Sanitation Data'!I50)))</f>
        <v/>
      </c>
      <c r="DM56" s="275" t="str">
        <f ca="true">+IF(OFFSET('Sanitation Data'!$I$31,0,10*ROW('Sanitation Data'!I50))="","",OFFSET('Sanitation Data'!$I$31,0,10*ROW('Sanitation Data'!I50)))</f>
        <v/>
      </c>
      <c r="DN56" s="275" t="str">
        <f ca="true">+IF(OFFSET('Sanitation Data'!$I$32,0,10*ROW('Sanitation Data'!I50))="","",OFFSET('Sanitation Data'!$I$32,0,10*ROW('Sanitation Data'!I50)))</f>
        <v/>
      </c>
      <c r="DO56" s="275" t="str">
        <f ca="true">+IF(OFFSET('Hygiene Data'!$D$11,0,10*ROW('Hygiene Data'!D50))="","",OFFSET('Hygiene Data'!$D$11,0,10*ROW('Hygiene Data'!D50)))</f>
        <v/>
      </c>
      <c r="DP56" s="275" t="str">
        <f ca="true">+IF(OFFSET('Hygiene Data'!$D$12,0,10*ROW('Hygiene Data'!D50))="","",OFFSET('Hygiene Data'!$D$12,0,10*ROW('Hygiene Data'!D50)))</f>
        <v/>
      </c>
      <c r="DQ56" s="275" t="str">
        <f ca="true">+IF(OFFSET('Hygiene Data'!$D$13,0,10*ROW('Hygiene Data'!D50))="","",OFFSET('Hygiene Data'!$D$13,0,10*ROW('Hygiene Data'!D50)))</f>
        <v/>
      </c>
      <c r="DR56" s="275" t="str">
        <f ca="true">+IF(OFFSET('Hygiene Data'!$E$11,0,10*ROW('Hygiene Data'!E50))="","",OFFSET('Hygiene Data'!$E$11,0,10*ROW('Hygiene Data'!E50)))</f>
        <v/>
      </c>
      <c r="DS56" s="275" t="str">
        <f ca="true">+IF(OFFSET('Hygiene Data'!$E$12,0,10*ROW('Hygiene Data'!E50))="","",OFFSET('Hygiene Data'!$E$12,0,10*ROW('Hygiene Data'!E50)))</f>
        <v/>
      </c>
      <c r="DT56" s="275" t="str">
        <f ca="true">+IF(OFFSET('Hygiene Data'!$E$13,0,10*ROW('Hygiene Data'!E50))="","",OFFSET('Hygiene Data'!$E$13,0,10*ROW('Hygiene Data'!E50)))</f>
        <v/>
      </c>
      <c r="DU56" s="275" t="str">
        <f ca="true">+IF(OFFSET('Hygiene Data'!$F$11,0,10*ROW('Hygiene Data'!F50))="","",OFFSET('Hygiene Data'!$F$11,0,10*ROW('Hygiene Data'!F50)))</f>
        <v/>
      </c>
      <c r="DV56" s="275" t="str">
        <f ca="true">+IF(OFFSET('Hygiene Data'!$F$12,0,10*ROW('Hygiene Data'!F50))="","",OFFSET('Hygiene Data'!$F$12,0,10*ROW('Hygiene Data'!F50)))</f>
        <v/>
      </c>
      <c r="DW56" s="275" t="str">
        <f ca="true">+IF(OFFSET('Hygiene Data'!$F$13,0,10*ROW('Hygiene Data'!F50))="","",OFFSET('Hygiene Data'!$F$13,0,10*ROW('Hygiene Data'!F50)))</f>
        <v/>
      </c>
      <c r="DX56" s="275" t="str">
        <f ca="true">+IF(OFFSET('Hygiene Data'!$G$11,0,10*ROW('Hygiene Data'!G50))="","",OFFSET('Hygiene Data'!$G$11,0,10*ROW('Hygiene Data'!G50)))</f>
        <v/>
      </c>
      <c r="DY56" s="275" t="str">
        <f ca="true">+IF(OFFSET('Hygiene Data'!$G$12,0,10*ROW('Hygiene Data'!G50))="","",OFFSET('Hygiene Data'!$G$12,0,10*ROW('Hygiene Data'!G50)))</f>
        <v/>
      </c>
      <c r="DZ56" s="275" t="str">
        <f ca="true">+IF(OFFSET('Hygiene Data'!$G$13,0,10*ROW('Hygiene Data'!G50))="","",OFFSET('Hygiene Data'!$G$13,0,10*ROW('Hygiene Data'!G50)))</f>
        <v/>
      </c>
      <c r="EA56" s="275" t="str">
        <f ca="true">+IF(OFFSET('Hygiene Data'!$H$11,0,10*ROW('Hygiene Data'!H50))="","",OFFSET('Hygiene Data'!$H$11,0,10*ROW('Hygiene Data'!H50)))</f>
        <v/>
      </c>
      <c r="EB56" s="275" t="str">
        <f ca="true">+IF(OFFSET('Hygiene Data'!$H$12,0,10*ROW('Hygiene Data'!H50))="","",OFFSET('Hygiene Data'!$H$12,0,10*ROW('Hygiene Data'!H50)))</f>
        <v/>
      </c>
      <c r="EC56" s="275" t="str">
        <f ca="true">+IF(OFFSET('Hygiene Data'!$H$13,0,10*ROW('Hygiene Data'!H50))="","",OFFSET('Hygiene Data'!$H$13,0,10*ROW('Hygiene Data'!H50)))</f>
        <v/>
      </c>
      <c r="ED56" s="275" t="str">
        <f ca="true">+IF(OFFSET('Hygiene Data'!$I$11,0,10*ROW('Hygiene Data'!I50))="","",OFFSET('Hygiene Data'!$I$11,0,10*ROW('Hygiene Data'!I50)))</f>
        <v/>
      </c>
      <c r="EE56" s="275" t="str">
        <f ca="true">+IF(OFFSET('Hygiene Data'!$I$12,0,10*ROW('Hygiene Data'!I50))="","",OFFSET('Hygiene Data'!$I$12,0,10*ROW('Hygiene Data'!I50)))</f>
        <v/>
      </c>
      <c r="EF56" s="27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5"/>
      <c r="BS57" s="275" t="str">
        <f ca="true">+IF(OFFSET('Water Data'!$D$27,0,10*ROW('Water Data'!D51))="","",OFFSET('Water Data'!$D$27,0,10*ROW('Water Data'!D51)))</f>
        <v/>
      </c>
      <c r="BT57" s="275" t="str">
        <f ca="true">+IF(OFFSET('Water Data'!$D$28,0,10*ROW('Water Data'!D51))="","",OFFSET('Water Data'!$D$28,0,10*ROW('Water Data'!D51)))</f>
        <v/>
      </c>
      <c r="BU57" s="275" t="str">
        <f ca="true">+IF(OFFSET('Water Data'!$D$29,0,10*ROW('Water Data'!D51))="","",OFFSET('Water Data'!$D$29,0,10*ROW('Water Data'!D51)))</f>
        <v/>
      </c>
      <c r="BV57" s="275" t="str">
        <f ca="true">+IF(OFFSET('Water Data'!$E$27,0,10*ROW('Water Data'!E51))="","",OFFSET('Water Data'!$E$27,0,10*ROW('Water Data'!E51)))</f>
        <v/>
      </c>
      <c r="BW57" s="275" t="str">
        <f ca="true">+IF(OFFSET('Water Data'!$E$28,0,10*ROW('Water Data'!E51))="","",OFFSET('Water Data'!$E$28,0,10*ROW('Water Data'!E51)))</f>
        <v/>
      </c>
      <c r="BX57" s="275" t="str">
        <f ca="true">+IF(OFFSET('Water Data'!$E$29,0,10*ROW('Water Data'!E51))="","",OFFSET('Water Data'!$E$29,0,10*ROW('Water Data'!E51)))</f>
        <v/>
      </c>
      <c r="BY57" s="275" t="str">
        <f ca="true">+IF(OFFSET('Water Data'!$F$27,0,10*ROW('Water Data'!F51))="","",OFFSET('Water Data'!$F$27,0,10*ROW('Water Data'!F51)))</f>
        <v/>
      </c>
      <c r="BZ57" s="275" t="str">
        <f ca="true">+IF(OFFSET('Water Data'!$F$28,0,10*ROW('Water Data'!F51))="","",OFFSET('Water Data'!$F$28,0,10*ROW('Water Data'!F51)))</f>
        <v/>
      </c>
      <c r="CA57" s="275" t="str">
        <f ca="true">+IF(OFFSET('Water Data'!$F$29,0,10*ROW('Water Data'!F51))="","",OFFSET('Water Data'!$F$29,0,10*ROW('Water Data'!F51)))</f>
        <v/>
      </c>
      <c r="CB57" s="275" t="str">
        <f ca="true">+IF(OFFSET('Water Data'!$G$27,0,10*ROW('Water Data'!G51))="","",OFFSET('Water Data'!$G$27,0,10*ROW('Water Data'!G51)))</f>
        <v/>
      </c>
      <c r="CC57" s="275" t="str">
        <f ca="true">+IF(OFFSET('Water Data'!$G$28,0,10*ROW('Water Data'!G51))="","",OFFSET('Water Data'!$G$28,0,10*ROW('Water Data'!G51)))</f>
        <v/>
      </c>
      <c r="CD57" s="275" t="str">
        <f ca="true">+IF(OFFSET('Water Data'!$G$29,0,10*ROW('Water Data'!G51))="","",OFFSET('Water Data'!$G$29,0,10*ROW('Water Data'!G51)))</f>
        <v/>
      </c>
      <c r="CE57" s="275" t="str">
        <f ca="true">+IF(OFFSET('Water Data'!$H$27,0,10*ROW('Water Data'!H51))="","",OFFSET('Water Data'!$H$27,0,10*ROW('Water Data'!H51)))</f>
        <v/>
      </c>
      <c r="CF57" s="275" t="str">
        <f ca="true">+IF(OFFSET('Water Data'!$H$28,0,10*ROW('Water Data'!H51))="","",OFFSET('Water Data'!$H$28,0,10*ROW('Water Data'!H51)))</f>
        <v/>
      </c>
      <c r="CG57" s="275" t="str">
        <f ca="true">+IF(OFFSET('Water Data'!$H$29,0,10*ROW('Water Data'!H51))="","",OFFSET('Water Data'!$H$29,0,10*ROW('Water Data'!H51)))</f>
        <v/>
      </c>
      <c r="CH57" s="275" t="str">
        <f ca="true">+IF(OFFSET('Water Data'!$I$27,0,10*ROW('Water Data'!I51))="","",OFFSET('Water Data'!$I$27,0,10*ROW('Water Data'!I51)))</f>
        <v/>
      </c>
      <c r="CI57" s="275" t="str">
        <f ca="true">+IF(OFFSET('Water Data'!$I$28,0,10*ROW('Water Data'!I51))="","",OFFSET('Water Data'!$I$28,0,10*ROW('Water Data'!I51)))</f>
        <v/>
      </c>
      <c r="CJ57" s="275" t="str">
        <f ca="true">+IF(OFFSET('Water Data'!$I$29,0,10*ROW('Water Data'!I51))="","",OFFSET('Water Data'!$I$29,0,10*ROW('Water Data'!I51)))</f>
        <v/>
      </c>
      <c r="CK57" s="275" t="str">
        <f ca="true">+IF(OFFSET('Sanitation Data'!$D$28,0,10*ROW('Sanitation Data'!D51))="","",OFFSET('Sanitation Data'!$D$28,0,10*ROW('Sanitation Data'!D51)))</f>
        <v/>
      </c>
      <c r="CL57" s="275" t="str">
        <f ca="true">+IF(OFFSET('Sanitation Data'!$D$29,0,10*ROW('Sanitation Data'!D51))="","",OFFSET('Sanitation Data'!$D$29,0,10*ROW('Sanitation Data'!D51)))</f>
        <v/>
      </c>
      <c r="CM57" s="275" t="str">
        <f ca="true">+IF(OFFSET('Sanitation Data'!$D$30,0,10*ROW('Sanitation Data'!D51))="","",OFFSET('Sanitation Data'!$D$30,0,10*ROW('Sanitation Data'!D51)))</f>
        <v/>
      </c>
      <c r="CN57" s="275" t="str">
        <f ca="true">+IF(OFFSET('Sanitation Data'!$D$31,0,10*ROW('Sanitation Data'!D51))="","",OFFSET('Sanitation Data'!$D$31,0,10*ROW('Sanitation Data'!D51)))</f>
        <v/>
      </c>
      <c r="CO57" s="275" t="str">
        <f ca="true">+IF(OFFSET('Sanitation Data'!$D$32,0,10*ROW('Sanitation Data'!D51))="","",OFFSET('Sanitation Data'!$D$32,0,10*ROW('Sanitation Data'!D51)))</f>
        <v/>
      </c>
      <c r="CP57" s="275" t="str">
        <f ca="true">+IF(OFFSET('Sanitation Data'!$E$28,0,10*ROW('Sanitation Data'!E51))="","",OFFSET('Sanitation Data'!$E$28,0,10*ROW('Sanitation Data'!E51)))</f>
        <v/>
      </c>
      <c r="CQ57" s="275" t="str">
        <f ca="true">+IF(OFFSET('Sanitation Data'!$E$29,0,10*ROW('Sanitation Data'!E51))="","",OFFSET('Sanitation Data'!$E$29,0,10*ROW('Sanitation Data'!E51)))</f>
        <v/>
      </c>
      <c r="CR57" s="275" t="str">
        <f ca="true">+IF(OFFSET('Sanitation Data'!$E$30,0,10*ROW('Sanitation Data'!E51))="","",OFFSET('Sanitation Data'!$E$30,0,10*ROW('Sanitation Data'!E51)))</f>
        <v/>
      </c>
      <c r="CS57" s="275" t="str">
        <f ca="true">+IF(OFFSET('Sanitation Data'!$E$31,0,10*ROW('Sanitation Data'!E51))="","",OFFSET('Sanitation Data'!$E$31,0,10*ROW('Sanitation Data'!E51)))</f>
        <v/>
      </c>
      <c r="CT57" s="275" t="str">
        <f ca="true">+IF(OFFSET('Sanitation Data'!$E$32,0,10*ROW('Sanitation Data'!E51))="","",OFFSET('Sanitation Data'!$E$32,0,10*ROW('Sanitation Data'!E51)))</f>
        <v/>
      </c>
      <c r="CU57" s="275" t="str">
        <f ca="true">+IF(OFFSET('Sanitation Data'!$F$28,0,10*ROW('Sanitation Data'!F51))="","",OFFSET('Sanitation Data'!$F$28,0,10*ROW('Sanitation Data'!F51)))</f>
        <v/>
      </c>
      <c r="CV57" s="275" t="str">
        <f ca="true">+IF(OFFSET('Sanitation Data'!$F$29,0,10*ROW('Sanitation Data'!F51))="","",OFFSET('Sanitation Data'!$F$29,0,10*ROW('Sanitation Data'!F51)))</f>
        <v/>
      </c>
      <c r="CW57" s="275" t="str">
        <f ca="true">+IF(OFFSET('Sanitation Data'!$F$30,0,10*ROW('Sanitation Data'!F51))="","",OFFSET('Sanitation Data'!$F$30,0,10*ROW('Sanitation Data'!F51)))</f>
        <v/>
      </c>
      <c r="CX57" s="275" t="str">
        <f ca="true">+IF(OFFSET('Sanitation Data'!$F$31,0,10*ROW('Sanitation Data'!F51))="","",OFFSET('Sanitation Data'!$F$31,0,10*ROW('Sanitation Data'!F51)))</f>
        <v/>
      </c>
      <c r="CY57" s="275" t="str">
        <f ca="true">+IF(OFFSET('Sanitation Data'!$F$32,0,10*ROW('Sanitation Data'!F51))="","",OFFSET('Sanitation Data'!$F$32,0,10*ROW('Sanitation Data'!F51)))</f>
        <v/>
      </c>
      <c r="CZ57" s="275" t="str">
        <f ca="true">+IF(OFFSET('Sanitation Data'!$G$28,0,10*ROW('Sanitation Data'!G51))="","",OFFSET('Sanitation Data'!$G$28,0,10*ROW('Sanitation Data'!G51)))</f>
        <v/>
      </c>
      <c r="DA57" s="275" t="str">
        <f ca="true">+IF(OFFSET('Sanitation Data'!$G$29,0,10*ROW('Sanitation Data'!G51))="","",OFFSET('Sanitation Data'!$G$29,0,10*ROW('Sanitation Data'!G51)))</f>
        <v/>
      </c>
      <c r="DB57" s="275" t="str">
        <f ca="true">+IF(OFFSET('Sanitation Data'!$G$30,0,10*ROW('Sanitation Data'!G51))="","",OFFSET('Sanitation Data'!$G$30,0,10*ROW('Sanitation Data'!G51)))</f>
        <v/>
      </c>
      <c r="DC57" s="275" t="str">
        <f ca="true">+IF(OFFSET('Sanitation Data'!$G$31,0,10*ROW('Sanitation Data'!G51))="","",OFFSET('Sanitation Data'!$G$31,0,10*ROW('Sanitation Data'!G51)))</f>
        <v/>
      </c>
      <c r="DD57" s="275" t="str">
        <f ca="true">+IF(OFFSET('Sanitation Data'!$G$32,0,10*ROW('Sanitation Data'!G51))="","",OFFSET('Sanitation Data'!$G$32,0,10*ROW('Sanitation Data'!G51)))</f>
        <v/>
      </c>
      <c r="DE57" s="275" t="str">
        <f ca="true">+IF(OFFSET('Sanitation Data'!$H$28,0,10*ROW('Sanitation Data'!H51))="","",OFFSET('Sanitation Data'!$H$28,0,10*ROW('Sanitation Data'!H51)))</f>
        <v/>
      </c>
      <c r="DF57" s="275" t="str">
        <f ca="true">+IF(OFFSET('Sanitation Data'!$H$29,0,10*ROW('Sanitation Data'!H51))="","",OFFSET('Sanitation Data'!$H$29,0,10*ROW('Sanitation Data'!H51)))</f>
        <v/>
      </c>
      <c r="DG57" s="275" t="str">
        <f ca="true">+IF(OFFSET('Sanitation Data'!$H$30,0,10*ROW('Sanitation Data'!H51))="","",OFFSET('Sanitation Data'!$H$30,0,10*ROW('Sanitation Data'!H51)))</f>
        <v/>
      </c>
      <c r="DH57" s="275" t="str">
        <f ca="true">+IF(OFFSET('Sanitation Data'!$H$31,0,10*ROW('Sanitation Data'!H51))="","",OFFSET('Sanitation Data'!$H$31,0,10*ROW('Sanitation Data'!H51)))</f>
        <v/>
      </c>
      <c r="DI57" s="275" t="str">
        <f ca="true">+IF(OFFSET('Sanitation Data'!$H$32,0,10*ROW('Sanitation Data'!H51))="","",OFFSET('Sanitation Data'!$H$32,0,10*ROW('Sanitation Data'!H51)))</f>
        <v/>
      </c>
      <c r="DJ57" s="275" t="str">
        <f ca="true">+IF(OFFSET('Sanitation Data'!$I$28,0,10*ROW('Sanitation Data'!I51))="","",OFFSET('Sanitation Data'!$I$28,0,10*ROW('Sanitation Data'!I51)))</f>
        <v/>
      </c>
      <c r="DK57" s="275" t="str">
        <f ca="true">+IF(OFFSET('Sanitation Data'!$I$29,0,10*ROW('Sanitation Data'!I51))="","",OFFSET('Sanitation Data'!$I$29,0,10*ROW('Sanitation Data'!I51)))</f>
        <v/>
      </c>
      <c r="DL57" s="275" t="str">
        <f ca="true">+IF(OFFSET('Sanitation Data'!$I$30,0,10*ROW('Sanitation Data'!I51))="","",OFFSET('Sanitation Data'!$I$30,0,10*ROW('Sanitation Data'!I51)))</f>
        <v/>
      </c>
      <c r="DM57" s="275" t="str">
        <f ca="true">+IF(OFFSET('Sanitation Data'!$I$31,0,10*ROW('Sanitation Data'!I51))="","",OFFSET('Sanitation Data'!$I$31,0,10*ROW('Sanitation Data'!I51)))</f>
        <v/>
      </c>
      <c r="DN57" s="275" t="str">
        <f ca="true">+IF(OFFSET('Sanitation Data'!$I$32,0,10*ROW('Sanitation Data'!I51))="","",OFFSET('Sanitation Data'!$I$32,0,10*ROW('Sanitation Data'!I51)))</f>
        <v/>
      </c>
      <c r="DO57" s="275" t="str">
        <f ca="true">+IF(OFFSET('Hygiene Data'!$D$11,0,10*ROW('Hygiene Data'!D51))="","",OFFSET('Hygiene Data'!$D$11,0,10*ROW('Hygiene Data'!D51)))</f>
        <v/>
      </c>
      <c r="DP57" s="275" t="str">
        <f ca="true">+IF(OFFSET('Hygiene Data'!$D$12,0,10*ROW('Hygiene Data'!D51))="","",OFFSET('Hygiene Data'!$D$12,0,10*ROW('Hygiene Data'!D51)))</f>
        <v/>
      </c>
      <c r="DQ57" s="275" t="str">
        <f ca="true">+IF(OFFSET('Hygiene Data'!$D$13,0,10*ROW('Hygiene Data'!D51))="","",OFFSET('Hygiene Data'!$D$13,0,10*ROW('Hygiene Data'!D51)))</f>
        <v/>
      </c>
      <c r="DR57" s="275" t="str">
        <f ca="true">+IF(OFFSET('Hygiene Data'!$E$11,0,10*ROW('Hygiene Data'!E51))="","",OFFSET('Hygiene Data'!$E$11,0,10*ROW('Hygiene Data'!E51)))</f>
        <v/>
      </c>
      <c r="DS57" s="275" t="str">
        <f ca="true">+IF(OFFSET('Hygiene Data'!$E$12,0,10*ROW('Hygiene Data'!E51))="","",OFFSET('Hygiene Data'!$E$12,0,10*ROW('Hygiene Data'!E51)))</f>
        <v/>
      </c>
      <c r="DT57" s="275" t="str">
        <f ca="true">+IF(OFFSET('Hygiene Data'!$E$13,0,10*ROW('Hygiene Data'!E51))="","",OFFSET('Hygiene Data'!$E$13,0,10*ROW('Hygiene Data'!E51)))</f>
        <v/>
      </c>
      <c r="DU57" s="275" t="str">
        <f ca="true">+IF(OFFSET('Hygiene Data'!$F$11,0,10*ROW('Hygiene Data'!F51))="","",OFFSET('Hygiene Data'!$F$11,0,10*ROW('Hygiene Data'!F51)))</f>
        <v/>
      </c>
      <c r="DV57" s="275" t="str">
        <f ca="true">+IF(OFFSET('Hygiene Data'!$F$12,0,10*ROW('Hygiene Data'!F51))="","",OFFSET('Hygiene Data'!$F$12,0,10*ROW('Hygiene Data'!F51)))</f>
        <v/>
      </c>
      <c r="DW57" s="275" t="str">
        <f ca="true">+IF(OFFSET('Hygiene Data'!$F$13,0,10*ROW('Hygiene Data'!F51))="","",OFFSET('Hygiene Data'!$F$13,0,10*ROW('Hygiene Data'!F51)))</f>
        <v/>
      </c>
      <c r="DX57" s="275" t="str">
        <f ca="true">+IF(OFFSET('Hygiene Data'!$G$11,0,10*ROW('Hygiene Data'!G51))="","",OFFSET('Hygiene Data'!$G$11,0,10*ROW('Hygiene Data'!G51)))</f>
        <v/>
      </c>
      <c r="DY57" s="275" t="str">
        <f ca="true">+IF(OFFSET('Hygiene Data'!$G$12,0,10*ROW('Hygiene Data'!G51))="","",OFFSET('Hygiene Data'!$G$12,0,10*ROW('Hygiene Data'!G51)))</f>
        <v/>
      </c>
      <c r="DZ57" s="275" t="str">
        <f ca="true">+IF(OFFSET('Hygiene Data'!$G$13,0,10*ROW('Hygiene Data'!G51))="","",OFFSET('Hygiene Data'!$G$13,0,10*ROW('Hygiene Data'!G51)))</f>
        <v/>
      </c>
      <c r="EA57" s="275" t="str">
        <f ca="true">+IF(OFFSET('Hygiene Data'!$H$11,0,10*ROW('Hygiene Data'!H51))="","",OFFSET('Hygiene Data'!$H$11,0,10*ROW('Hygiene Data'!H51)))</f>
        <v/>
      </c>
      <c r="EB57" s="275" t="str">
        <f ca="true">+IF(OFFSET('Hygiene Data'!$H$12,0,10*ROW('Hygiene Data'!H51))="","",OFFSET('Hygiene Data'!$H$12,0,10*ROW('Hygiene Data'!H51)))</f>
        <v/>
      </c>
      <c r="EC57" s="275" t="str">
        <f ca="true">+IF(OFFSET('Hygiene Data'!$H$13,0,10*ROW('Hygiene Data'!H51))="","",OFFSET('Hygiene Data'!$H$13,0,10*ROW('Hygiene Data'!H51)))</f>
        <v/>
      </c>
      <c r="ED57" s="275" t="str">
        <f ca="true">+IF(OFFSET('Hygiene Data'!$I$11,0,10*ROW('Hygiene Data'!I51))="","",OFFSET('Hygiene Data'!$I$11,0,10*ROW('Hygiene Data'!I51)))</f>
        <v/>
      </c>
      <c r="EE57" s="275" t="str">
        <f ca="true">+IF(OFFSET('Hygiene Data'!$I$12,0,10*ROW('Hygiene Data'!I51))="","",OFFSET('Hygiene Data'!$I$12,0,10*ROW('Hygiene Data'!I51)))</f>
        <v/>
      </c>
      <c r="EF57" s="27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5"/>
      <c r="BS58" s="275" t="str">
        <f ca="true">+IF(OFFSET('Water Data'!$D$27,0,10*ROW('Water Data'!D52))="","",OFFSET('Water Data'!$D$27,0,10*ROW('Water Data'!D52)))</f>
        <v/>
      </c>
      <c r="BT58" s="275" t="str">
        <f ca="true">+IF(OFFSET('Water Data'!$D$28,0,10*ROW('Water Data'!D52))="","",OFFSET('Water Data'!$D$28,0,10*ROW('Water Data'!D52)))</f>
        <v/>
      </c>
      <c r="BU58" s="275" t="str">
        <f ca="true">+IF(OFFSET('Water Data'!$D$29,0,10*ROW('Water Data'!D52))="","",OFFSET('Water Data'!$D$29,0,10*ROW('Water Data'!D52)))</f>
        <v/>
      </c>
      <c r="BV58" s="275" t="str">
        <f ca="true">+IF(OFFSET('Water Data'!$E$27,0,10*ROW('Water Data'!E52))="","",OFFSET('Water Data'!$E$27,0,10*ROW('Water Data'!E52)))</f>
        <v/>
      </c>
      <c r="BW58" s="275" t="str">
        <f ca="true">+IF(OFFSET('Water Data'!$E$28,0,10*ROW('Water Data'!E52))="","",OFFSET('Water Data'!$E$28,0,10*ROW('Water Data'!E52)))</f>
        <v/>
      </c>
      <c r="BX58" s="275" t="str">
        <f ca="true">+IF(OFFSET('Water Data'!$E$29,0,10*ROW('Water Data'!E52))="","",OFFSET('Water Data'!$E$29,0,10*ROW('Water Data'!E52)))</f>
        <v/>
      </c>
      <c r="BY58" s="275" t="str">
        <f ca="true">+IF(OFFSET('Water Data'!$F$27,0,10*ROW('Water Data'!F52))="","",OFFSET('Water Data'!$F$27,0,10*ROW('Water Data'!F52)))</f>
        <v/>
      </c>
      <c r="BZ58" s="275" t="str">
        <f ca="true">+IF(OFFSET('Water Data'!$F$28,0,10*ROW('Water Data'!F52))="","",OFFSET('Water Data'!$F$28,0,10*ROW('Water Data'!F52)))</f>
        <v/>
      </c>
      <c r="CA58" s="275" t="str">
        <f ca="true">+IF(OFFSET('Water Data'!$F$29,0,10*ROW('Water Data'!F52))="","",OFFSET('Water Data'!$F$29,0,10*ROW('Water Data'!F52)))</f>
        <v/>
      </c>
      <c r="CB58" s="275" t="str">
        <f ca="true">+IF(OFFSET('Water Data'!$G$27,0,10*ROW('Water Data'!G52))="","",OFFSET('Water Data'!$G$27,0,10*ROW('Water Data'!G52)))</f>
        <v/>
      </c>
      <c r="CC58" s="275" t="str">
        <f ca="true">+IF(OFFSET('Water Data'!$G$28,0,10*ROW('Water Data'!G52))="","",OFFSET('Water Data'!$G$28,0,10*ROW('Water Data'!G52)))</f>
        <v/>
      </c>
      <c r="CD58" s="275" t="str">
        <f ca="true">+IF(OFFSET('Water Data'!$G$29,0,10*ROW('Water Data'!G52))="","",OFFSET('Water Data'!$G$29,0,10*ROW('Water Data'!G52)))</f>
        <v/>
      </c>
      <c r="CE58" s="275" t="str">
        <f ca="true">+IF(OFFSET('Water Data'!$H$27,0,10*ROW('Water Data'!H52))="","",OFFSET('Water Data'!$H$27,0,10*ROW('Water Data'!H52)))</f>
        <v/>
      </c>
      <c r="CF58" s="275" t="str">
        <f ca="true">+IF(OFFSET('Water Data'!$H$28,0,10*ROW('Water Data'!H52))="","",OFFSET('Water Data'!$H$28,0,10*ROW('Water Data'!H52)))</f>
        <v/>
      </c>
      <c r="CG58" s="275" t="str">
        <f ca="true">+IF(OFFSET('Water Data'!$H$29,0,10*ROW('Water Data'!H52))="","",OFFSET('Water Data'!$H$29,0,10*ROW('Water Data'!H52)))</f>
        <v/>
      </c>
      <c r="CH58" s="275" t="str">
        <f ca="true">+IF(OFFSET('Water Data'!$I$27,0,10*ROW('Water Data'!I52))="","",OFFSET('Water Data'!$I$27,0,10*ROW('Water Data'!I52)))</f>
        <v/>
      </c>
      <c r="CI58" s="275" t="str">
        <f ca="true">+IF(OFFSET('Water Data'!$I$28,0,10*ROW('Water Data'!I52))="","",OFFSET('Water Data'!$I$28,0,10*ROW('Water Data'!I52)))</f>
        <v/>
      </c>
      <c r="CJ58" s="275" t="str">
        <f ca="true">+IF(OFFSET('Water Data'!$I$29,0,10*ROW('Water Data'!I52))="","",OFFSET('Water Data'!$I$29,0,10*ROW('Water Data'!I52)))</f>
        <v/>
      </c>
      <c r="CK58" s="275" t="str">
        <f ca="true">+IF(OFFSET('Sanitation Data'!$D$28,0,10*ROW('Sanitation Data'!D52))="","",OFFSET('Sanitation Data'!$D$28,0,10*ROW('Sanitation Data'!D52)))</f>
        <v/>
      </c>
      <c r="CL58" s="275" t="str">
        <f ca="true">+IF(OFFSET('Sanitation Data'!$D$29,0,10*ROW('Sanitation Data'!D52))="","",OFFSET('Sanitation Data'!$D$29,0,10*ROW('Sanitation Data'!D52)))</f>
        <v/>
      </c>
      <c r="CM58" s="275" t="str">
        <f ca="true">+IF(OFFSET('Sanitation Data'!$D$30,0,10*ROW('Sanitation Data'!D52))="","",OFFSET('Sanitation Data'!$D$30,0,10*ROW('Sanitation Data'!D52)))</f>
        <v/>
      </c>
      <c r="CN58" s="275" t="str">
        <f ca="true">+IF(OFFSET('Sanitation Data'!$D$31,0,10*ROW('Sanitation Data'!D52))="","",OFFSET('Sanitation Data'!$D$31,0,10*ROW('Sanitation Data'!D52)))</f>
        <v/>
      </c>
      <c r="CO58" s="275" t="str">
        <f ca="true">+IF(OFFSET('Sanitation Data'!$D$32,0,10*ROW('Sanitation Data'!D52))="","",OFFSET('Sanitation Data'!$D$32,0,10*ROW('Sanitation Data'!D52)))</f>
        <v/>
      </c>
      <c r="CP58" s="275" t="str">
        <f ca="true">+IF(OFFSET('Sanitation Data'!$E$28,0,10*ROW('Sanitation Data'!E52))="","",OFFSET('Sanitation Data'!$E$28,0,10*ROW('Sanitation Data'!E52)))</f>
        <v/>
      </c>
      <c r="CQ58" s="275" t="str">
        <f ca="true">+IF(OFFSET('Sanitation Data'!$E$29,0,10*ROW('Sanitation Data'!E52))="","",OFFSET('Sanitation Data'!$E$29,0,10*ROW('Sanitation Data'!E52)))</f>
        <v/>
      </c>
      <c r="CR58" s="275" t="str">
        <f ca="true">+IF(OFFSET('Sanitation Data'!$E$30,0,10*ROW('Sanitation Data'!E52))="","",OFFSET('Sanitation Data'!$E$30,0,10*ROW('Sanitation Data'!E52)))</f>
        <v/>
      </c>
      <c r="CS58" s="275" t="str">
        <f ca="true">+IF(OFFSET('Sanitation Data'!$E$31,0,10*ROW('Sanitation Data'!E52))="","",OFFSET('Sanitation Data'!$E$31,0,10*ROW('Sanitation Data'!E52)))</f>
        <v/>
      </c>
      <c r="CT58" s="275" t="str">
        <f ca="true">+IF(OFFSET('Sanitation Data'!$E$32,0,10*ROW('Sanitation Data'!E52))="","",OFFSET('Sanitation Data'!$E$32,0,10*ROW('Sanitation Data'!E52)))</f>
        <v/>
      </c>
      <c r="CU58" s="275" t="str">
        <f ca="true">+IF(OFFSET('Sanitation Data'!$F$28,0,10*ROW('Sanitation Data'!F52))="","",OFFSET('Sanitation Data'!$F$28,0,10*ROW('Sanitation Data'!F52)))</f>
        <v/>
      </c>
      <c r="CV58" s="275" t="str">
        <f ca="true">+IF(OFFSET('Sanitation Data'!$F$29,0,10*ROW('Sanitation Data'!F52))="","",OFFSET('Sanitation Data'!$F$29,0,10*ROW('Sanitation Data'!F52)))</f>
        <v/>
      </c>
      <c r="CW58" s="275" t="str">
        <f ca="true">+IF(OFFSET('Sanitation Data'!$F$30,0,10*ROW('Sanitation Data'!F52))="","",OFFSET('Sanitation Data'!$F$30,0,10*ROW('Sanitation Data'!F52)))</f>
        <v/>
      </c>
      <c r="CX58" s="275" t="str">
        <f ca="true">+IF(OFFSET('Sanitation Data'!$F$31,0,10*ROW('Sanitation Data'!F52))="","",OFFSET('Sanitation Data'!$F$31,0,10*ROW('Sanitation Data'!F52)))</f>
        <v/>
      </c>
      <c r="CY58" s="275" t="str">
        <f ca="true">+IF(OFFSET('Sanitation Data'!$F$32,0,10*ROW('Sanitation Data'!F52))="","",OFFSET('Sanitation Data'!$F$32,0,10*ROW('Sanitation Data'!F52)))</f>
        <v/>
      </c>
      <c r="CZ58" s="275" t="str">
        <f ca="true">+IF(OFFSET('Sanitation Data'!$G$28,0,10*ROW('Sanitation Data'!G52))="","",OFFSET('Sanitation Data'!$G$28,0,10*ROW('Sanitation Data'!G52)))</f>
        <v/>
      </c>
      <c r="DA58" s="275" t="str">
        <f ca="true">+IF(OFFSET('Sanitation Data'!$G$29,0,10*ROW('Sanitation Data'!G52))="","",OFFSET('Sanitation Data'!$G$29,0,10*ROW('Sanitation Data'!G52)))</f>
        <v/>
      </c>
      <c r="DB58" s="275" t="str">
        <f ca="true">+IF(OFFSET('Sanitation Data'!$G$30,0,10*ROW('Sanitation Data'!G52))="","",OFFSET('Sanitation Data'!$G$30,0,10*ROW('Sanitation Data'!G52)))</f>
        <v/>
      </c>
      <c r="DC58" s="275" t="str">
        <f ca="true">+IF(OFFSET('Sanitation Data'!$G$31,0,10*ROW('Sanitation Data'!G52))="","",OFFSET('Sanitation Data'!$G$31,0,10*ROW('Sanitation Data'!G52)))</f>
        <v/>
      </c>
      <c r="DD58" s="275" t="str">
        <f ca="true">+IF(OFFSET('Sanitation Data'!$G$32,0,10*ROW('Sanitation Data'!G52))="","",OFFSET('Sanitation Data'!$G$32,0,10*ROW('Sanitation Data'!G52)))</f>
        <v/>
      </c>
      <c r="DE58" s="275" t="str">
        <f ca="true">+IF(OFFSET('Sanitation Data'!$H$28,0,10*ROW('Sanitation Data'!H52))="","",OFFSET('Sanitation Data'!$H$28,0,10*ROW('Sanitation Data'!H52)))</f>
        <v/>
      </c>
      <c r="DF58" s="275" t="str">
        <f ca="true">+IF(OFFSET('Sanitation Data'!$H$29,0,10*ROW('Sanitation Data'!H52))="","",OFFSET('Sanitation Data'!$H$29,0,10*ROW('Sanitation Data'!H52)))</f>
        <v/>
      </c>
      <c r="DG58" s="275" t="str">
        <f ca="true">+IF(OFFSET('Sanitation Data'!$H$30,0,10*ROW('Sanitation Data'!H52))="","",OFFSET('Sanitation Data'!$H$30,0,10*ROW('Sanitation Data'!H52)))</f>
        <v/>
      </c>
      <c r="DH58" s="275" t="str">
        <f ca="true">+IF(OFFSET('Sanitation Data'!$H$31,0,10*ROW('Sanitation Data'!H52))="","",OFFSET('Sanitation Data'!$H$31,0,10*ROW('Sanitation Data'!H52)))</f>
        <v/>
      </c>
      <c r="DI58" s="275" t="str">
        <f ca="true">+IF(OFFSET('Sanitation Data'!$H$32,0,10*ROW('Sanitation Data'!H52))="","",OFFSET('Sanitation Data'!$H$32,0,10*ROW('Sanitation Data'!H52)))</f>
        <v/>
      </c>
      <c r="DJ58" s="275" t="str">
        <f ca="true">+IF(OFFSET('Sanitation Data'!$I$28,0,10*ROW('Sanitation Data'!I52))="","",OFFSET('Sanitation Data'!$I$28,0,10*ROW('Sanitation Data'!I52)))</f>
        <v/>
      </c>
      <c r="DK58" s="275" t="str">
        <f ca="true">+IF(OFFSET('Sanitation Data'!$I$29,0,10*ROW('Sanitation Data'!I52))="","",OFFSET('Sanitation Data'!$I$29,0,10*ROW('Sanitation Data'!I52)))</f>
        <v/>
      </c>
      <c r="DL58" s="275" t="str">
        <f ca="true">+IF(OFFSET('Sanitation Data'!$I$30,0,10*ROW('Sanitation Data'!I52))="","",OFFSET('Sanitation Data'!$I$30,0,10*ROW('Sanitation Data'!I52)))</f>
        <v/>
      </c>
      <c r="DM58" s="275" t="str">
        <f ca="true">+IF(OFFSET('Sanitation Data'!$I$31,0,10*ROW('Sanitation Data'!I52))="","",OFFSET('Sanitation Data'!$I$31,0,10*ROW('Sanitation Data'!I52)))</f>
        <v/>
      </c>
      <c r="DN58" s="275" t="str">
        <f ca="true">+IF(OFFSET('Sanitation Data'!$I$32,0,10*ROW('Sanitation Data'!I52))="","",OFFSET('Sanitation Data'!$I$32,0,10*ROW('Sanitation Data'!I52)))</f>
        <v/>
      </c>
      <c r="DO58" s="275" t="str">
        <f ca="true">+IF(OFFSET('Hygiene Data'!$D$11,0,10*ROW('Hygiene Data'!D52))="","",OFFSET('Hygiene Data'!$D$11,0,10*ROW('Hygiene Data'!D52)))</f>
        <v/>
      </c>
      <c r="DP58" s="275" t="str">
        <f ca="true">+IF(OFFSET('Hygiene Data'!$D$12,0,10*ROW('Hygiene Data'!D52))="","",OFFSET('Hygiene Data'!$D$12,0,10*ROW('Hygiene Data'!D52)))</f>
        <v/>
      </c>
      <c r="DQ58" s="275" t="str">
        <f ca="true">+IF(OFFSET('Hygiene Data'!$D$13,0,10*ROW('Hygiene Data'!D52))="","",OFFSET('Hygiene Data'!$D$13,0,10*ROW('Hygiene Data'!D52)))</f>
        <v/>
      </c>
      <c r="DR58" s="275" t="str">
        <f ca="true">+IF(OFFSET('Hygiene Data'!$E$11,0,10*ROW('Hygiene Data'!E52))="","",OFFSET('Hygiene Data'!$E$11,0,10*ROW('Hygiene Data'!E52)))</f>
        <v/>
      </c>
      <c r="DS58" s="275" t="str">
        <f ca="true">+IF(OFFSET('Hygiene Data'!$E$12,0,10*ROW('Hygiene Data'!E52))="","",OFFSET('Hygiene Data'!$E$12,0,10*ROW('Hygiene Data'!E52)))</f>
        <v/>
      </c>
      <c r="DT58" s="275" t="str">
        <f ca="true">+IF(OFFSET('Hygiene Data'!$E$13,0,10*ROW('Hygiene Data'!E52))="","",OFFSET('Hygiene Data'!$E$13,0,10*ROW('Hygiene Data'!E52)))</f>
        <v/>
      </c>
      <c r="DU58" s="275" t="str">
        <f ca="true">+IF(OFFSET('Hygiene Data'!$F$11,0,10*ROW('Hygiene Data'!F52))="","",OFFSET('Hygiene Data'!$F$11,0,10*ROW('Hygiene Data'!F52)))</f>
        <v/>
      </c>
      <c r="DV58" s="275" t="str">
        <f ca="true">+IF(OFFSET('Hygiene Data'!$F$12,0,10*ROW('Hygiene Data'!F52))="","",OFFSET('Hygiene Data'!$F$12,0,10*ROW('Hygiene Data'!F52)))</f>
        <v/>
      </c>
      <c r="DW58" s="275" t="str">
        <f ca="true">+IF(OFFSET('Hygiene Data'!$F$13,0,10*ROW('Hygiene Data'!F52))="","",OFFSET('Hygiene Data'!$F$13,0,10*ROW('Hygiene Data'!F52)))</f>
        <v/>
      </c>
      <c r="DX58" s="275" t="str">
        <f ca="true">+IF(OFFSET('Hygiene Data'!$G$11,0,10*ROW('Hygiene Data'!G52))="","",OFFSET('Hygiene Data'!$G$11,0,10*ROW('Hygiene Data'!G52)))</f>
        <v/>
      </c>
      <c r="DY58" s="275" t="str">
        <f ca="true">+IF(OFFSET('Hygiene Data'!$G$12,0,10*ROW('Hygiene Data'!G52))="","",OFFSET('Hygiene Data'!$G$12,0,10*ROW('Hygiene Data'!G52)))</f>
        <v/>
      </c>
      <c r="DZ58" s="275" t="str">
        <f ca="true">+IF(OFFSET('Hygiene Data'!$G$13,0,10*ROW('Hygiene Data'!G52))="","",OFFSET('Hygiene Data'!$G$13,0,10*ROW('Hygiene Data'!G52)))</f>
        <v/>
      </c>
      <c r="EA58" s="275" t="str">
        <f ca="true">+IF(OFFSET('Hygiene Data'!$H$11,0,10*ROW('Hygiene Data'!H52))="","",OFFSET('Hygiene Data'!$H$11,0,10*ROW('Hygiene Data'!H52)))</f>
        <v/>
      </c>
      <c r="EB58" s="275" t="str">
        <f ca="true">+IF(OFFSET('Hygiene Data'!$H$12,0,10*ROW('Hygiene Data'!H52))="","",OFFSET('Hygiene Data'!$H$12,0,10*ROW('Hygiene Data'!H52)))</f>
        <v/>
      </c>
      <c r="EC58" s="275" t="str">
        <f ca="true">+IF(OFFSET('Hygiene Data'!$H$13,0,10*ROW('Hygiene Data'!H52))="","",OFFSET('Hygiene Data'!$H$13,0,10*ROW('Hygiene Data'!H52)))</f>
        <v/>
      </c>
      <c r="ED58" s="275" t="str">
        <f ca="true">+IF(OFFSET('Hygiene Data'!$I$11,0,10*ROW('Hygiene Data'!I52))="","",OFFSET('Hygiene Data'!$I$11,0,10*ROW('Hygiene Data'!I52)))</f>
        <v/>
      </c>
      <c r="EE58" s="275" t="str">
        <f ca="true">+IF(OFFSET('Hygiene Data'!$I$12,0,10*ROW('Hygiene Data'!I52))="","",OFFSET('Hygiene Data'!$I$12,0,10*ROW('Hygiene Data'!I52)))</f>
        <v/>
      </c>
      <c r="EF58" s="27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5"/>
      <c r="BS59" s="275" t="str">
        <f ca="true">+IF(OFFSET('Water Data'!$D$27,0,10*ROW('Water Data'!D53))="","",OFFSET('Water Data'!$D$27,0,10*ROW('Water Data'!D53)))</f>
        <v/>
      </c>
      <c r="BT59" s="275" t="str">
        <f ca="true">+IF(OFFSET('Water Data'!$D$28,0,10*ROW('Water Data'!D53))="","",OFFSET('Water Data'!$D$28,0,10*ROW('Water Data'!D53)))</f>
        <v/>
      </c>
      <c r="BU59" s="275" t="str">
        <f ca="true">+IF(OFFSET('Water Data'!$D$29,0,10*ROW('Water Data'!D53))="","",OFFSET('Water Data'!$D$29,0,10*ROW('Water Data'!D53)))</f>
        <v/>
      </c>
      <c r="BV59" s="275" t="str">
        <f ca="true">+IF(OFFSET('Water Data'!$E$27,0,10*ROW('Water Data'!E53))="","",OFFSET('Water Data'!$E$27,0,10*ROW('Water Data'!E53)))</f>
        <v/>
      </c>
      <c r="BW59" s="275" t="str">
        <f ca="true">+IF(OFFSET('Water Data'!$E$28,0,10*ROW('Water Data'!E53))="","",OFFSET('Water Data'!$E$28,0,10*ROW('Water Data'!E53)))</f>
        <v/>
      </c>
      <c r="BX59" s="275" t="str">
        <f ca="true">+IF(OFFSET('Water Data'!$E$29,0,10*ROW('Water Data'!E53))="","",OFFSET('Water Data'!$E$29,0,10*ROW('Water Data'!E53)))</f>
        <v/>
      </c>
      <c r="BY59" s="275" t="str">
        <f ca="true">+IF(OFFSET('Water Data'!$F$27,0,10*ROW('Water Data'!F53))="","",OFFSET('Water Data'!$F$27,0,10*ROW('Water Data'!F53)))</f>
        <v/>
      </c>
      <c r="BZ59" s="275" t="str">
        <f ca="true">+IF(OFFSET('Water Data'!$F$28,0,10*ROW('Water Data'!F53))="","",OFFSET('Water Data'!$F$28,0,10*ROW('Water Data'!F53)))</f>
        <v/>
      </c>
      <c r="CA59" s="275" t="str">
        <f ca="true">+IF(OFFSET('Water Data'!$F$29,0,10*ROW('Water Data'!F53))="","",OFFSET('Water Data'!$F$29,0,10*ROW('Water Data'!F53)))</f>
        <v/>
      </c>
      <c r="CB59" s="275" t="str">
        <f ca="true">+IF(OFFSET('Water Data'!$G$27,0,10*ROW('Water Data'!G53))="","",OFFSET('Water Data'!$G$27,0,10*ROW('Water Data'!G53)))</f>
        <v/>
      </c>
      <c r="CC59" s="275" t="str">
        <f ca="true">+IF(OFFSET('Water Data'!$G$28,0,10*ROW('Water Data'!G53))="","",OFFSET('Water Data'!$G$28,0,10*ROW('Water Data'!G53)))</f>
        <v/>
      </c>
      <c r="CD59" s="275" t="str">
        <f ca="true">+IF(OFFSET('Water Data'!$G$29,0,10*ROW('Water Data'!G53))="","",OFFSET('Water Data'!$G$29,0,10*ROW('Water Data'!G53)))</f>
        <v/>
      </c>
      <c r="CE59" s="275" t="str">
        <f ca="true">+IF(OFFSET('Water Data'!$H$27,0,10*ROW('Water Data'!H53))="","",OFFSET('Water Data'!$H$27,0,10*ROW('Water Data'!H53)))</f>
        <v/>
      </c>
      <c r="CF59" s="275" t="str">
        <f ca="true">+IF(OFFSET('Water Data'!$H$28,0,10*ROW('Water Data'!H53))="","",OFFSET('Water Data'!$H$28,0,10*ROW('Water Data'!H53)))</f>
        <v/>
      </c>
      <c r="CG59" s="275" t="str">
        <f ca="true">+IF(OFFSET('Water Data'!$H$29,0,10*ROW('Water Data'!H53))="","",OFFSET('Water Data'!$H$29,0,10*ROW('Water Data'!H53)))</f>
        <v/>
      </c>
      <c r="CH59" s="275" t="str">
        <f ca="true">+IF(OFFSET('Water Data'!$I$27,0,10*ROW('Water Data'!I53))="","",OFFSET('Water Data'!$I$27,0,10*ROW('Water Data'!I53)))</f>
        <v/>
      </c>
      <c r="CI59" s="275" t="str">
        <f ca="true">+IF(OFFSET('Water Data'!$I$28,0,10*ROW('Water Data'!I53))="","",OFFSET('Water Data'!$I$28,0,10*ROW('Water Data'!I53)))</f>
        <v/>
      </c>
      <c r="CJ59" s="275" t="str">
        <f ca="true">+IF(OFFSET('Water Data'!$I$29,0,10*ROW('Water Data'!I53))="","",OFFSET('Water Data'!$I$29,0,10*ROW('Water Data'!I53)))</f>
        <v/>
      </c>
      <c r="CK59" s="275" t="str">
        <f ca="true">+IF(OFFSET('Sanitation Data'!$D$28,0,10*ROW('Sanitation Data'!D53))="","",OFFSET('Sanitation Data'!$D$28,0,10*ROW('Sanitation Data'!D53)))</f>
        <v/>
      </c>
      <c r="CL59" s="275" t="str">
        <f ca="true">+IF(OFFSET('Sanitation Data'!$D$29,0,10*ROW('Sanitation Data'!D53))="","",OFFSET('Sanitation Data'!$D$29,0,10*ROW('Sanitation Data'!D53)))</f>
        <v/>
      </c>
      <c r="CM59" s="275" t="str">
        <f ca="true">+IF(OFFSET('Sanitation Data'!$D$30,0,10*ROW('Sanitation Data'!D53))="","",OFFSET('Sanitation Data'!$D$30,0,10*ROW('Sanitation Data'!D53)))</f>
        <v/>
      </c>
      <c r="CN59" s="275" t="str">
        <f ca="true">+IF(OFFSET('Sanitation Data'!$D$31,0,10*ROW('Sanitation Data'!D53))="","",OFFSET('Sanitation Data'!$D$31,0,10*ROW('Sanitation Data'!D53)))</f>
        <v/>
      </c>
      <c r="CO59" s="275" t="str">
        <f ca="true">+IF(OFFSET('Sanitation Data'!$D$32,0,10*ROW('Sanitation Data'!D53))="","",OFFSET('Sanitation Data'!$D$32,0,10*ROW('Sanitation Data'!D53)))</f>
        <v/>
      </c>
      <c r="CP59" s="275" t="str">
        <f ca="true">+IF(OFFSET('Sanitation Data'!$E$28,0,10*ROW('Sanitation Data'!E53))="","",OFFSET('Sanitation Data'!$E$28,0,10*ROW('Sanitation Data'!E53)))</f>
        <v/>
      </c>
      <c r="CQ59" s="275" t="str">
        <f ca="true">+IF(OFFSET('Sanitation Data'!$E$29,0,10*ROW('Sanitation Data'!E53))="","",OFFSET('Sanitation Data'!$E$29,0,10*ROW('Sanitation Data'!E53)))</f>
        <v/>
      </c>
      <c r="CR59" s="275" t="str">
        <f ca="true">+IF(OFFSET('Sanitation Data'!$E$30,0,10*ROW('Sanitation Data'!E53))="","",OFFSET('Sanitation Data'!$E$30,0,10*ROW('Sanitation Data'!E53)))</f>
        <v/>
      </c>
      <c r="CS59" s="275" t="str">
        <f ca="true">+IF(OFFSET('Sanitation Data'!$E$31,0,10*ROW('Sanitation Data'!E53))="","",OFFSET('Sanitation Data'!$E$31,0,10*ROW('Sanitation Data'!E53)))</f>
        <v/>
      </c>
      <c r="CT59" s="275" t="str">
        <f ca="true">+IF(OFFSET('Sanitation Data'!$E$32,0,10*ROW('Sanitation Data'!E53))="","",OFFSET('Sanitation Data'!$E$32,0,10*ROW('Sanitation Data'!E53)))</f>
        <v/>
      </c>
      <c r="CU59" s="275" t="str">
        <f ca="true">+IF(OFFSET('Sanitation Data'!$F$28,0,10*ROW('Sanitation Data'!F53))="","",OFFSET('Sanitation Data'!$F$28,0,10*ROW('Sanitation Data'!F53)))</f>
        <v/>
      </c>
      <c r="CV59" s="275" t="str">
        <f ca="true">+IF(OFFSET('Sanitation Data'!$F$29,0,10*ROW('Sanitation Data'!F53))="","",OFFSET('Sanitation Data'!$F$29,0,10*ROW('Sanitation Data'!F53)))</f>
        <v/>
      </c>
      <c r="CW59" s="275" t="str">
        <f ca="true">+IF(OFFSET('Sanitation Data'!$F$30,0,10*ROW('Sanitation Data'!F53))="","",OFFSET('Sanitation Data'!$F$30,0,10*ROW('Sanitation Data'!F53)))</f>
        <v/>
      </c>
      <c r="CX59" s="275" t="str">
        <f ca="true">+IF(OFFSET('Sanitation Data'!$F$31,0,10*ROW('Sanitation Data'!F53))="","",OFFSET('Sanitation Data'!$F$31,0,10*ROW('Sanitation Data'!F53)))</f>
        <v/>
      </c>
      <c r="CY59" s="275" t="str">
        <f ca="true">+IF(OFFSET('Sanitation Data'!$F$32,0,10*ROW('Sanitation Data'!F53))="","",OFFSET('Sanitation Data'!$F$32,0,10*ROW('Sanitation Data'!F53)))</f>
        <v/>
      </c>
      <c r="CZ59" s="275" t="str">
        <f ca="true">+IF(OFFSET('Sanitation Data'!$G$28,0,10*ROW('Sanitation Data'!G53))="","",OFFSET('Sanitation Data'!$G$28,0,10*ROW('Sanitation Data'!G53)))</f>
        <v/>
      </c>
      <c r="DA59" s="275" t="str">
        <f ca="true">+IF(OFFSET('Sanitation Data'!$G$29,0,10*ROW('Sanitation Data'!G53))="","",OFFSET('Sanitation Data'!$G$29,0,10*ROW('Sanitation Data'!G53)))</f>
        <v/>
      </c>
      <c r="DB59" s="275" t="str">
        <f ca="true">+IF(OFFSET('Sanitation Data'!$G$30,0,10*ROW('Sanitation Data'!G53))="","",OFFSET('Sanitation Data'!$G$30,0,10*ROW('Sanitation Data'!G53)))</f>
        <v/>
      </c>
      <c r="DC59" s="275" t="str">
        <f ca="true">+IF(OFFSET('Sanitation Data'!$G$31,0,10*ROW('Sanitation Data'!G53))="","",OFFSET('Sanitation Data'!$G$31,0,10*ROW('Sanitation Data'!G53)))</f>
        <v/>
      </c>
      <c r="DD59" s="275" t="str">
        <f ca="true">+IF(OFFSET('Sanitation Data'!$G$32,0,10*ROW('Sanitation Data'!G53))="","",OFFSET('Sanitation Data'!$G$32,0,10*ROW('Sanitation Data'!G53)))</f>
        <v/>
      </c>
      <c r="DE59" s="275" t="str">
        <f ca="true">+IF(OFFSET('Sanitation Data'!$H$28,0,10*ROW('Sanitation Data'!H53))="","",OFFSET('Sanitation Data'!$H$28,0,10*ROW('Sanitation Data'!H53)))</f>
        <v/>
      </c>
      <c r="DF59" s="275" t="str">
        <f ca="true">+IF(OFFSET('Sanitation Data'!$H$29,0,10*ROW('Sanitation Data'!H53))="","",OFFSET('Sanitation Data'!$H$29,0,10*ROW('Sanitation Data'!H53)))</f>
        <v/>
      </c>
      <c r="DG59" s="275" t="str">
        <f ca="true">+IF(OFFSET('Sanitation Data'!$H$30,0,10*ROW('Sanitation Data'!H53))="","",OFFSET('Sanitation Data'!$H$30,0,10*ROW('Sanitation Data'!H53)))</f>
        <v/>
      </c>
      <c r="DH59" s="275" t="str">
        <f ca="true">+IF(OFFSET('Sanitation Data'!$H$31,0,10*ROW('Sanitation Data'!H53))="","",OFFSET('Sanitation Data'!$H$31,0,10*ROW('Sanitation Data'!H53)))</f>
        <v/>
      </c>
      <c r="DI59" s="275" t="str">
        <f ca="true">+IF(OFFSET('Sanitation Data'!$H$32,0,10*ROW('Sanitation Data'!H53))="","",OFFSET('Sanitation Data'!$H$32,0,10*ROW('Sanitation Data'!H53)))</f>
        <v/>
      </c>
      <c r="DJ59" s="275" t="str">
        <f ca="true">+IF(OFFSET('Sanitation Data'!$I$28,0,10*ROW('Sanitation Data'!I53))="","",OFFSET('Sanitation Data'!$I$28,0,10*ROW('Sanitation Data'!I53)))</f>
        <v/>
      </c>
      <c r="DK59" s="275" t="str">
        <f ca="true">+IF(OFFSET('Sanitation Data'!$I$29,0,10*ROW('Sanitation Data'!I53))="","",OFFSET('Sanitation Data'!$I$29,0,10*ROW('Sanitation Data'!I53)))</f>
        <v/>
      </c>
      <c r="DL59" s="275" t="str">
        <f ca="true">+IF(OFFSET('Sanitation Data'!$I$30,0,10*ROW('Sanitation Data'!I53))="","",OFFSET('Sanitation Data'!$I$30,0,10*ROW('Sanitation Data'!I53)))</f>
        <v/>
      </c>
      <c r="DM59" s="275" t="str">
        <f ca="true">+IF(OFFSET('Sanitation Data'!$I$31,0,10*ROW('Sanitation Data'!I53))="","",OFFSET('Sanitation Data'!$I$31,0,10*ROW('Sanitation Data'!I53)))</f>
        <v/>
      </c>
      <c r="DN59" s="275" t="str">
        <f ca="true">+IF(OFFSET('Sanitation Data'!$I$32,0,10*ROW('Sanitation Data'!I53))="","",OFFSET('Sanitation Data'!$I$32,0,10*ROW('Sanitation Data'!I53)))</f>
        <v/>
      </c>
      <c r="DO59" s="275" t="str">
        <f ca="true">+IF(OFFSET('Hygiene Data'!$D$11,0,10*ROW('Hygiene Data'!D53))="","",OFFSET('Hygiene Data'!$D$11,0,10*ROW('Hygiene Data'!D53)))</f>
        <v/>
      </c>
      <c r="DP59" s="275" t="str">
        <f ca="true">+IF(OFFSET('Hygiene Data'!$D$12,0,10*ROW('Hygiene Data'!D53))="","",OFFSET('Hygiene Data'!$D$12,0,10*ROW('Hygiene Data'!D53)))</f>
        <v/>
      </c>
      <c r="DQ59" s="275" t="str">
        <f ca="true">+IF(OFFSET('Hygiene Data'!$D$13,0,10*ROW('Hygiene Data'!D53))="","",OFFSET('Hygiene Data'!$D$13,0,10*ROW('Hygiene Data'!D53)))</f>
        <v/>
      </c>
      <c r="DR59" s="275" t="str">
        <f ca="true">+IF(OFFSET('Hygiene Data'!$E$11,0,10*ROW('Hygiene Data'!E53))="","",OFFSET('Hygiene Data'!$E$11,0,10*ROW('Hygiene Data'!E53)))</f>
        <v/>
      </c>
      <c r="DS59" s="275" t="str">
        <f ca="true">+IF(OFFSET('Hygiene Data'!$E$12,0,10*ROW('Hygiene Data'!E53))="","",OFFSET('Hygiene Data'!$E$12,0,10*ROW('Hygiene Data'!E53)))</f>
        <v/>
      </c>
      <c r="DT59" s="275" t="str">
        <f ca="true">+IF(OFFSET('Hygiene Data'!$E$13,0,10*ROW('Hygiene Data'!E53))="","",OFFSET('Hygiene Data'!$E$13,0,10*ROW('Hygiene Data'!E53)))</f>
        <v/>
      </c>
      <c r="DU59" s="275" t="str">
        <f ca="true">+IF(OFFSET('Hygiene Data'!$F$11,0,10*ROW('Hygiene Data'!F53))="","",OFFSET('Hygiene Data'!$F$11,0,10*ROW('Hygiene Data'!F53)))</f>
        <v/>
      </c>
      <c r="DV59" s="275" t="str">
        <f ca="true">+IF(OFFSET('Hygiene Data'!$F$12,0,10*ROW('Hygiene Data'!F53))="","",OFFSET('Hygiene Data'!$F$12,0,10*ROW('Hygiene Data'!F53)))</f>
        <v/>
      </c>
      <c r="DW59" s="275" t="str">
        <f ca="true">+IF(OFFSET('Hygiene Data'!$F$13,0,10*ROW('Hygiene Data'!F53))="","",OFFSET('Hygiene Data'!$F$13,0,10*ROW('Hygiene Data'!F53)))</f>
        <v/>
      </c>
      <c r="DX59" s="275" t="str">
        <f ca="true">+IF(OFFSET('Hygiene Data'!$G$11,0,10*ROW('Hygiene Data'!G53))="","",OFFSET('Hygiene Data'!$G$11,0,10*ROW('Hygiene Data'!G53)))</f>
        <v/>
      </c>
      <c r="DY59" s="275" t="str">
        <f ca="true">+IF(OFFSET('Hygiene Data'!$G$12,0,10*ROW('Hygiene Data'!G53))="","",OFFSET('Hygiene Data'!$G$12,0,10*ROW('Hygiene Data'!G53)))</f>
        <v/>
      </c>
      <c r="DZ59" s="275" t="str">
        <f ca="true">+IF(OFFSET('Hygiene Data'!$G$13,0,10*ROW('Hygiene Data'!G53))="","",OFFSET('Hygiene Data'!$G$13,0,10*ROW('Hygiene Data'!G53)))</f>
        <v/>
      </c>
      <c r="EA59" s="275" t="str">
        <f ca="true">+IF(OFFSET('Hygiene Data'!$H$11,0,10*ROW('Hygiene Data'!H53))="","",OFFSET('Hygiene Data'!$H$11,0,10*ROW('Hygiene Data'!H53)))</f>
        <v/>
      </c>
      <c r="EB59" s="275" t="str">
        <f ca="true">+IF(OFFSET('Hygiene Data'!$H$12,0,10*ROW('Hygiene Data'!H53))="","",OFFSET('Hygiene Data'!$H$12,0,10*ROW('Hygiene Data'!H53)))</f>
        <v/>
      </c>
      <c r="EC59" s="275" t="str">
        <f ca="true">+IF(OFFSET('Hygiene Data'!$H$13,0,10*ROW('Hygiene Data'!H53))="","",OFFSET('Hygiene Data'!$H$13,0,10*ROW('Hygiene Data'!H53)))</f>
        <v/>
      </c>
      <c r="ED59" s="275" t="str">
        <f ca="true">+IF(OFFSET('Hygiene Data'!$I$11,0,10*ROW('Hygiene Data'!I53))="","",OFFSET('Hygiene Data'!$I$11,0,10*ROW('Hygiene Data'!I53)))</f>
        <v/>
      </c>
      <c r="EE59" s="275" t="str">
        <f ca="true">+IF(OFFSET('Hygiene Data'!$I$12,0,10*ROW('Hygiene Data'!I53))="","",OFFSET('Hygiene Data'!$I$12,0,10*ROW('Hygiene Data'!I53)))</f>
        <v/>
      </c>
      <c r="EF59" s="27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5"/>
      <c r="BS60" s="275" t="str">
        <f ca="true">+IF(OFFSET('Water Data'!$D$27,0,10*ROW('Water Data'!D54))="","",OFFSET('Water Data'!$D$27,0,10*ROW('Water Data'!D54)))</f>
        <v/>
      </c>
      <c r="BT60" s="275" t="str">
        <f ca="true">+IF(OFFSET('Water Data'!$D$28,0,10*ROW('Water Data'!D54))="","",OFFSET('Water Data'!$D$28,0,10*ROW('Water Data'!D54)))</f>
        <v/>
      </c>
      <c r="BU60" s="275" t="str">
        <f ca="true">+IF(OFFSET('Water Data'!$D$29,0,10*ROW('Water Data'!D54))="","",OFFSET('Water Data'!$D$29,0,10*ROW('Water Data'!D54)))</f>
        <v/>
      </c>
      <c r="BV60" s="275" t="str">
        <f ca="true">+IF(OFFSET('Water Data'!$E$27,0,10*ROW('Water Data'!E54))="","",OFFSET('Water Data'!$E$27,0,10*ROW('Water Data'!E54)))</f>
        <v/>
      </c>
      <c r="BW60" s="275" t="str">
        <f ca="true">+IF(OFFSET('Water Data'!$E$28,0,10*ROW('Water Data'!E54))="","",OFFSET('Water Data'!$E$28,0,10*ROW('Water Data'!E54)))</f>
        <v/>
      </c>
      <c r="BX60" s="275" t="str">
        <f ca="true">+IF(OFFSET('Water Data'!$E$29,0,10*ROW('Water Data'!E54))="","",OFFSET('Water Data'!$E$29,0,10*ROW('Water Data'!E54)))</f>
        <v/>
      </c>
      <c r="BY60" s="275" t="str">
        <f ca="true">+IF(OFFSET('Water Data'!$F$27,0,10*ROW('Water Data'!F54))="","",OFFSET('Water Data'!$F$27,0,10*ROW('Water Data'!F54)))</f>
        <v/>
      </c>
      <c r="BZ60" s="275" t="str">
        <f ca="true">+IF(OFFSET('Water Data'!$F$28,0,10*ROW('Water Data'!F54))="","",OFFSET('Water Data'!$F$28,0,10*ROW('Water Data'!F54)))</f>
        <v/>
      </c>
      <c r="CA60" s="275" t="str">
        <f ca="true">+IF(OFFSET('Water Data'!$F$29,0,10*ROW('Water Data'!F54))="","",OFFSET('Water Data'!$F$29,0,10*ROW('Water Data'!F54)))</f>
        <v/>
      </c>
      <c r="CB60" s="275" t="str">
        <f ca="true">+IF(OFFSET('Water Data'!$G$27,0,10*ROW('Water Data'!G54))="","",OFFSET('Water Data'!$G$27,0,10*ROW('Water Data'!G54)))</f>
        <v/>
      </c>
      <c r="CC60" s="275" t="str">
        <f ca="true">+IF(OFFSET('Water Data'!$G$28,0,10*ROW('Water Data'!G54))="","",OFFSET('Water Data'!$G$28,0,10*ROW('Water Data'!G54)))</f>
        <v/>
      </c>
      <c r="CD60" s="275" t="str">
        <f ca="true">+IF(OFFSET('Water Data'!$G$29,0,10*ROW('Water Data'!G54))="","",OFFSET('Water Data'!$G$29,0,10*ROW('Water Data'!G54)))</f>
        <v/>
      </c>
      <c r="CE60" s="275" t="str">
        <f ca="true">+IF(OFFSET('Water Data'!$H$27,0,10*ROW('Water Data'!H54))="","",OFFSET('Water Data'!$H$27,0,10*ROW('Water Data'!H54)))</f>
        <v/>
      </c>
      <c r="CF60" s="275" t="str">
        <f ca="true">+IF(OFFSET('Water Data'!$H$28,0,10*ROW('Water Data'!H54))="","",OFFSET('Water Data'!$H$28,0,10*ROW('Water Data'!H54)))</f>
        <v/>
      </c>
      <c r="CG60" s="275" t="str">
        <f ca="true">+IF(OFFSET('Water Data'!$H$29,0,10*ROW('Water Data'!H54))="","",OFFSET('Water Data'!$H$29,0,10*ROW('Water Data'!H54)))</f>
        <v/>
      </c>
      <c r="CH60" s="275" t="str">
        <f ca="true">+IF(OFFSET('Water Data'!$I$27,0,10*ROW('Water Data'!I54))="","",OFFSET('Water Data'!$I$27,0,10*ROW('Water Data'!I54)))</f>
        <v/>
      </c>
      <c r="CI60" s="275" t="str">
        <f ca="true">+IF(OFFSET('Water Data'!$I$28,0,10*ROW('Water Data'!I54))="","",OFFSET('Water Data'!$I$28,0,10*ROW('Water Data'!I54)))</f>
        <v/>
      </c>
      <c r="CJ60" s="275" t="str">
        <f ca="true">+IF(OFFSET('Water Data'!$I$29,0,10*ROW('Water Data'!I54))="","",OFFSET('Water Data'!$I$29,0,10*ROW('Water Data'!I54)))</f>
        <v/>
      </c>
      <c r="CK60" s="275" t="str">
        <f ca="true">+IF(OFFSET('Sanitation Data'!$D$28,0,10*ROW('Sanitation Data'!D54))="","",OFFSET('Sanitation Data'!$D$28,0,10*ROW('Sanitation Data'!D54)))</f>
        <v/>
      </c>
      <c r="CL60" s="275" t="str">
        <f ca="true">+IF(OFFSET('Sanitation Data'!$D$29,0,10*ROW('Sanitation Data'!D54))="","",OFFSET('Sanitation Data'!$D$29,0,10*ROW('Sanitation Data'!D54)))</f>
        <v/>
      </c>
      <c r="CM60" s="275" t="str">
        <f ca="true">+IF(OFFSET('Sanitation Data'!$D$30,0,10*ROW('Sanitation Data'!D54))="","",OFFSET('Sanitation Data'!$D$30,0,10*ROW('Sanitation Data'!D54)))</f>
        <v/>
      </c>
      <c r="CN60" s="275" t="str">
        <f ca="true">+IF(OFFSET('Sanitation Data'!$D$31,0,10*ROW('Sanitation Data'!D54))="","",OFFSET('Sanitation Data'!$D$31,0,10*ROW('Sanitation Data'!D54)))</f>
        <v/>
      </c>
      <c r="CO60" s="275" t="str">
        <f ca="true">+IF(OFFSET('Sanitation Data'!$D$32,0,10*ROW('Sanitation Data'!D54))="","",OFFSET('Sanitation Data'!$D$32,0,10*ROW('Sanitation Data'!D54)))</f>
        <v/>
      </c>
      <c r="CP60" s="275" t="str">
        <f ca="true">+IF(OFFSET('Sanitation Data'!$E$28,0,10*ROW('Sanitation Data'!E54))="","",OFFSET('Sanitation Data'!$E$28,0,10*ROW('Sanitation Data'!E54)))</f>
        <v/>
      </c>
      <c r="CQ60" s="275" t="str">
        <f ca="true">+IF(OFFSET('Sanitation Data'!$E$29,0,10*ROW('Sanitation Data'!E54))="","",OFFSET('Sanitation Data'!$E$29,0,10*ROW('Sanitation Data'!E54)))</f>
        <v/>
      </c>
      <c r="CR60" s="275" t="str">
        <f ca="true">+IF(OFFSET('Sanitation Data'!$E$30,0,10*ROW('Sanitation Data'!E54))="","",OFFSET('Sanitation Data'!$E$30,0,10*ROW('Sanitation Data'!E54)))</f>
        <v/>
      </c>
      <c r="CS60" s="275" t="str">
        <f ca="true">+IF(OFFSET('Sanitation Data'!$E$31,0,10*ROW('Sanitation Data'!E54))="","",OFFSET('Sanitation Data'!$E$31,0,10*ROW('Sanitation Data'!E54)))</f>
        <v/>
      </c>
      <c r="CT60" s="275" t="str">
        <f ca="true">+IF(OFFSET('Sanitation Data'!$E$32,0,10*ROW('Sanitation Data'!E54))="","",OFFSET('Sanitation Data'!$E$32,0,10*ROW('Sanitation Data'!E54)))</f>
        <v/>
      </c>
      <c r="CU60" s="275" t="str">
        <f ca="true">+IF(OFFSET('Sanitation Data'!$F$28,0,10*ROW('Sanitation Data'!F54))="","",OFFSET('Sanitation Data'!$F$28,0,10*ROW('Sanitation Data'!F54)))</f>
        <v/>
      </c>
      <c r="CV60" s="275" t="str">
        <f ca="true">+IF(OFFSET('Sanitation Data'!$F$29,0,10*ROW('Sanitation Data'!F54))="","",OFFSET('Sanitation Data'!$F$29,0,10*ROW('Sanitation Data'!F54)))</f>
        <v/>
      </c>
      <c r="CW60" s="275" t="str">
        <f ca="true">+IF(OFFSET('Sanitation Data'!$F$30,0,10*ROW('Sanitation Data'!F54))="","",OFFSET('Sanitation Data'!$F$30,0,10*ROW('Sanitation Data'!F54)))</f>
        <v/>
      </c>
      <c r="CX60" s="275" t="str">
        <f ca="true">+IF(OFFSET('Sanitation Data'!$F$31,0,10*ROW('Sanitation Data'!F54))="","",OFFSET('Sanitation Data'!$F$31,0,10*ROW('Sanitation Data'!F54)))</f>
        <v/>
      </c>
      <c r="CY60" s="275" t="str">
        <f ca="true">+IF(OFFSET('Sanitation Data'!$F$32,0,10*ROW('Sanitation Data'!F54))="","",OFFSET('Sanitation Data'!$F$32,0,10*ROW('Sanitation Data'!F54)))</f>
        <v/>
      </c>
      <c r="CZ60" s="275" t="str">
        <f ca="true">+IF(OFFSET('Sanitation Data'!$G$28,0,10*ROW('Sanitation Data'!G54))="","",OFFSET('Sanitation Data'!$G$28,0,10*ROW('Sanitation Data'!G54)))</f>
        <v/>
      </c>
      <c r="DA60" s="275" t="str">
        <f ca="true">+IF(OFFSET('Sanitation Data'!$G$29,0,10*ROW('Sanitation Data'!G54))="","",OFFSET('Sanitation Data'!$G$29,0,10*ROW('Sanitation Data'!G54)))</f>
        <v/>
      </c>
      <c r="DB60" s="275" t="str">
        <f ca="true">+IF(OFFSET('Sanitation Data'!$G$30,0,10*ROW('Sanitation Data'!G54))="","",OFFSET('Sanitation Data'!$G$30,0,10*ROW('Sanitation Data'!G54)))</f>
        <v/>
      </c>
      <c r="DC60" s="275" t="str">
        <f ca="true">+IF(OFFSET('Sanitation Data'!$G$31,0,10*ROW('Sanitation Data'!G54))="","",OFFSET('Sanitation Data'!$G$31,0,10*ROW('Sanitation Data'!G54)))</f>
        <v/>
      </c>
      <c r="DD60" s="275" t="str">
        <f ca="true">+IF(OFFSET('Sanitation Data'!$G$32,0,10*ROW('Sanitation Data'!G54))="","",OFFSET('Sanitation Data'!$G$32,0,10*ROW('Sanitation Data'!G54)))</f>
        <v/>
      </c>
      <c r="DE60" s="275" t="str">
        <f ca="true">+IF(OFFSET('Sanitation Data'!$H$28,0,10*ROW('Sanitation Data'!H54))="","",OFFSET('Sanitation Data'!$H$28,0,10*ROW('Sanitation Data'!H54)))</f>
        <v/>
      </c>
      <c r="DF60" s="275" t="str">
        <f ca="true">+IF(OFFSET('Sanitation Data'!$H$29,0,10*ROW('Sanitation Data'!H54))="","",OFFSET('Sanitation Data'!$H$29,0,10*ROW('Sanitation Data'!H54)))</f>
        <v/>
      </c>
      <c r="DG60" s="275" t="str">
        <f ca="true">+IF(OFFSET('Sanitation Data'!$H$30,0,10*ROW('Sanitation Data'!H54))="","",OFFSET('Sanitation Data'!$H$30,0,10*ROW('Sanitation Data'!H54)))</f>
        <v/>
      </c>
      <c r="DH60" s="275" t="str">
        <f ca="true">+IF(OFFSET('Sanitation Data'!$H$31,0,10*ROW('Sanitation Data'!H54))="","",OFFSET('Sanitation Data'!$H$31,0,10*ROW('Sanitation Data'!H54)))</f>
        <v/>
      </c>
      <c r="DI60" s="275" t="str">
        <f ca="true">+IF(OFFSET('Sanitation Data'!$H$32,0,10*ROW('Sanitation Data'!H54))="","",OFFSET('Sanitation Data'!$H$32,0,10*ROW('Sanitation Data'!H54)))</f>
        <v/>
      </c>
      <c r="DJ60" s="275" t="str">
        <f ca="true">+IF(OFFSET('Sanitation Data'!$I$28,0,10*ROW('Sanitation Data'!I54))="","",OFFSET('Sanitation Data'!$I$28,0,10*ROW('Sanitation Data'!I54)))</f>
        <v/>
      </c>
      <c r="DK60" s="275" t="str">
        <f ca="true">+IF(OFFSET('Sanitation Data'!$I$29,0,10*ROW('Sanitation Data'!I54))="","",OFFSET('Sanitation Data'!$I$29,0,10*ROW('Sanitation Data'!I54)))</f>
        <v/>
      </c>
      <c r="DL60" s="275" t="str">
        <f ca="true">+IF(OFFSET('Sanitation Data'!$I$30,0,10*ROW('Sanitation Data'!I54))="","",OFFSET('Sanitation Data'!$I$30,0,10*ROW('Sanitation Data'!I54)))</f>
        <v/>
      </c>
      <c r="DM60" s="275" t="str">
        <f ca="true">+IF(OFFSET('Sanitation Data'!$I$31,0,10*ROW('Sanitation Data'!I54))="","",OFFSET('Sanitation Data'!$I$31,0,10*ROW('Sanitation Data'!I54)))</f>
        <v/>
      </c>
      <c r="DN60" s="275" t="str">
        <f ca="true">+IF(OFFSET('Sanitation Data'!$I$32,0,10*ROW('Sanitation Data'!I54))="","",OFFSET('Sanitation Data'!$I$32,0,10*ROW('Sanitation Data'!I54)))</f>
        <v/>
      </c>
      <c r="DO60" s="275" t="str">
        <f ca="true">+IF(OFFSET('Hygiene Data'!$D$11,0,10*ROW('Hygiene Data'!D54))="","",OFFSET('Hygiene Data'!$D$11,0,10*ROW('Hygiene Data'!D54)))</f>
        <v/>
      </c>
      <c r="DP60" s="275" t="str">
        <f ca="true">+IF(OFFSET('Hygiene Data'!$D$12,0,10*ROW('Hygiene Data'!D54))="","",OFFSET('Hygiene Data'!$D$12,0,10*ROW('Hygiene Data'!D54)))</f>
        <v/>
      </c>
      <c r="DQ60" s="275" t="str">
        <f ca="true">+IF(OFFSET('Hygiene Data'!$D$13,0,10*ROW('Hygiene Data'!D54))="","",OFFSET('Hygiene Data'!$D$13,0,10*ROW('Hygiene Data'!D54)))</f>
        <v/>
      </c>
      <c r="DR60" s="275" t="str">
        <f ca="true">+IF(OFFSET('Hygiene Data'!$E$11,0,10*ROW('Hygiene Data'!E54))="","",OFFSET('Hygiene Data'!$E$11,0,10*ROW('Hygiene Data'!E54)))</f>
        <v/>
      </c>
      <c r="DS60" s="275" t="str">
        <f ca="true">+IF(OFFSET('Hygiene Data'!$E$12,0,10*ROW('Hygiene Data'!E54))="","",OFFSET('Hygiene Data'!$E$12,0,10*ROW('Hygiene Data'!E54)))</f>
        <v/>
      </c>
      <c r="DT60" s="275" t="str">
        <f ca="true">+IF(OFFSET('Hygiene Data'!$E$13,0,10*ROW('Hygiene Data'!E54))="","",OFFSET('Hygiene Data'!$E$13,0,10*ROW('Hygiene Data'!E54)))</f>
        <v/>
      </c>
      <c r="DU60" s="275" t="str">
        <f ca="true">+IF(OFFSET('Hygiene Data'!$F$11,0,10*ROW('Hygiene Data'!F54))="","",OFFSET('Hygiene Data'!$F$11,0,10*ROW('Hygiene Data'!F54)))</f>
        <v/>
      </c>
      <c r="DV60" s="275" t="str">
        <f ca="true">+IF(OFFSET('Hygiene Data'!$F$12,0,10*ROW('Hygiene Data'!F54))="","",OFFSET('Hygiene Data'!$F$12,0,10*ROW('Hygiene Data'!F54)))</f>
        <v/>
      </c>
      <c r="DW60" s="275" t="str">
        <f ca="true">+IF(OFFSET('Hygiene Data'!$F$13,0,10*ROW('Hygiene Data'!F54))="","",OFFSET('Hygiene Data'!$F$13,0,10*ROW('Hygiene Data'!F54)))</f>
        <v/>
      </c>
      <c r="DX60" s="275" t="str">
        <f ca="true">+IF(OFFSET('Hygiene Data'!$G$11,0,10*ROW('Hygiene Data'!G54))="","",OFFSET('Hygiene Data'!$G$11,0,10*ROW('Hygiene Data'!G54)))</f>
        <v/>
      </c>
      <c r="DY60" s="275" t="str">
        <f ca="true">+IF(OFFSET('Hygiene Data'!$G$12,0,10*ROW('Hygiene Data'!G54))="","",OFFSET('Hygiene Data'!$G$12,0,10*ROW('Hygiene Data'!G54)))</f>
        <v/>
      </c>
      <c r="DZ60" s="275" t="str">
        <f ca="true">+IF(OFFSET('Hygiene Data'!$G$13,0,10*ROW('Hygiene Data'!G54))="","",OFFSET('Hygiene Data'!$G$13,0,10*ROW('Hygiene Data'!G54)))</f>
        <v/>
      </c>
      <c r="EA60" s="275" t="str">
        <f ca="true">+IF(OFFSET('Hygiene Data'!$H$11,0,10*ROW('Hygiene Data'!H54))="","",OFFSET('Hygiene Data'!$H$11,0,10*ROW('Hygiene Data'!H54)))</f>
        <v/>
      </c>
      <c r="EB60" s="275" t="str">
        <f ca="true">+IF(OFFSET('Hygiene Data'!$H$12,0,10*ROW('Hygiene Data'!H54))="","",OFFSET('Hygiene Data'!$H$12,0,10*ROW('Hygiene Data'!H54)))</f>
        <v/>
      </c>
      <c r="EC60" s="275" t="str">
        <f ca="true">+IF(OFFSET('Hygiene Data'!$H$13,0,10*ROW('Hygiene Data'!H54))="","",OFFSET('Hygiene Data'!$H$13,0,10*ROW('Hygiene Data'!H54)))</f>
        <v/>
      </c>
      <c r="ED60" s="275" t="str">
        <f ca="true">+IF(OFFSET('Hygiene Data'!$I$11,0,10*ROW('Hygiene Data'!I54))="","",OFFSET('Hygiene Data'!$I$11,0,10*ROW('Hygiene Data'!I54)))</f>
        <v/>
      </c>
      <c r="EE60" s="275" t="str">
        <f ca="true">+IF(OFFSET('Hygiene Data'!$I$12,0,10*ROW('Hygiene Data'!I54))="","",OFFSET('Hygiene Data'!$I$12,0,10*ROW('Hygiene Data'!I54)))</f>
        <v/>
      </c>
      <c r="EF60" s="27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5"/>
      <c r="BS61" s="275" t="str">
        <f ca="true">+IF(OFFSET('Water Data'!$D$27,0,10*ROW('Water Data'!D55))="","",OFFSET('Water Data'!$D$27,0,10*ROW('Water Data'!D55)))</f>
        <v/>
      </c>
      <c r="BT61" s="275" t="str">
        <f ca="true">+IF(OFFSET('Water Data'!$D$28,0,10*ROW('Water Data'!D55))="","",OFFSET('Water Data'!$D$28,0,10*ROW('Water Data'!D55)))</f>
        <v/>
      </c>
      <c r="BU61" s="275" t="str">
        <f ca="true">+IF(OFFSET('Water Data'!$D$29,0,10*ROW('Water Data'!D55))="","",OFFSET('Water Data'!$D$29,0,10*ROW('Water Data'!D55)))</f>
        <v/>
      </c>
      <c r="BV61" s="275" t="str">
        <f ca="true">+IF(OFFSET('Water Data'!$E$27,0,10*ROW('Water Data'!E55))="","",OFFSET('Water Data'!$E$27,0,10*ROW('Water Data'!E55)))</f>
        <v/>
      </c>
      <c r="BW61" s="275" t="str">
        <f ca="true">+IF(OFFSET('Water Data'!$E$28,0,10*ROW('Water Data'!E55))="","",OFFSET('Water Data'!$E$28,0,10*ROW('Water Data'!E55)))</f>
        <v/>
      </c>
      <c r="BX61" s="275" t="str">
        <f ca="true">+IF(OFFSET('Water Data'!$E$29,0,10*ROW('Water Data'!E55))="","",OFFSET('Water Data'!$E$29,0,10*ROW('Water Data'!E55)))</f>
        <v/>
      </c>
      <c r="BY61" s="275" t="str">
        <f ca="true">+IF(OFFSET('Water Data'!$F$27,0,10*ROW('Water Data'!F55))="","",OFFSET('Water Data'!$F$27,0,10*ROW('Water Data'!F55)))</f>
        <v/>
      </c>
      <c r="BZ61" s="275" t="str">
        <f ca="true">+IF(OFFSET('Water Data'!$F$28,0,10*ROW('Water Data'!F55))="","",OFFSET('Water Data'!$F$28,0,10*ROW('Water Data'!F55)))</f>
        <v/>
      </c>
      <c r="CA61" s="275" t="str">
        <f ca="true">+IF(OFFSET('Water Data'!$F$29,0,10*ROW('Water Data'!F55))="","",OFFSET('Water Data'!$F$29,0,10*ROW('Water Data'!F55)))</f>
        <v/>
      </c>
      <c r="CB61" s="275" t="str">
        <f ca="true">+IF(OFFSET('Water Data'!$G$27,0,10*ROW('Water Data'!G55))="","",OFFSET('Water Data'!$G$27,0,10*ROW('Water Data'!G55)))</f>
        <v/>
      </c>
      <c r="CC61" s="275" t="str">
        <f ca="true">+IF(OFFSET('Water Data'!$G$28,0,10*ROW('Water Data'!G55))="","",OFFSET('Water Data'!$G$28,0,10*ROW('Water Data'!G55)))</f>
        <v/>
      </c>
      <c r="CD61" s="275" t="str">
        <f ca="true">+IF(OFFSET('Water Data'!$G$29,0,10*ROW('Water Data'!G55))="","",OFFSET('Water Data'!$G$29,0,10*ROW('Water Data'!G55)))</f>
        <v/>
      </c>
      <c r="CE61" s="275" t="str">
        <f ca="true">+IF(OFFSET('Water Data'!$H$27,0,10*ROW('Water Data'!H55))="","",OFFSET('Water Data'!$H$27,0,10*ROW('Water Data'!H55)))</f>
        <v/>
      </c>
      <c r="CF61" s="275" t="str">
        <f ca="true">+IF(OFFSET('Water Data'!$H$28,0,10*ROW('Water Data'!H55))="","",OFFSET('Water Data'!$H$28,0,10*ROW('Water Data'!H55)))</f>
        <v/>
      </c>
      <c r="CG61" s="275" t="str">
        <f ca="true">+IF(OFFSET('Water Data'!$H$29,0,10*ROW('Water Data'!H55))="","",OFFSET('Water Data'!$H$29,0,10*ROW('Water Data'!H55)))</f>
        <v/>
      </c>
      <c r="CH61" s="275" t="str">
        <f ca="true">+IF(OFFSET('Water Data'!$I$27,0,10*ROW('Water Data'!I55))="","",OFFSET('Water Data'!$I$27,0,10*ROW('Water Data'!I55)))</f>
        <v/>
      </c>
      <c r="CI61" s="275" t="str">
        <f ca="true">+IF(OFFSET('Water Data'!$I$28,0,10*ROW('Water Data'!I55))="","",OFFSET('Water Data'!$I$28,0,10*ROW('Water Data'!I55)))</f>
        <v/>
      </c>
      <c r="CJ61" s="275" t="str">
        <f ca="true">+IF(OFFSET('Water Data'!$I$29,0,10*ROW('Water Data'!I55))="","",OFFSET('Water Data'!$I$29,0,10*ROW('Water Data'!I55)))</f>
        <v/>
      </c>
      <c r="CK61" s="275" t="str">
        <f ca="true">+IF(OFFSET('Sanitation Data'!$D$28,0,10*ROW('Sanitation Data'!D55))="","",OFFSET('Sanitation Data'!$D$28,0,10*ROW('Sanitation Data'!D55)))</f>
        <v/>
      </c>
      <c r="CL61" s="275" t="str">
        <f ca="true">+IF(OFFSET('Sanitation Data'!$D$29,0,10*ROW('Sanitation Data'!D55))="","",OFFSET('Sanitation Data'!$D$29,0,10*ROW('Sanitation Data'!D55)))</f>
        <v/>
      </c>
      <c r="CM61" s="275" t="str">
        <f ca="true">+IF(OFFSET('Sanitation Data'!$D$30,0,10*ROW('Sanitation Data'!D55))="","",OFFSET('Sanitation Data'!$D$30,0,10*ROW('Sanitation Data'!D55)))</f>
        <v/>
      </c>
      <c r="CN61" s="275" t="str">
        <f ca="true">+IF(OFFSET('Sanitation Data'!$D$31,0,10*ROW('Sanitation Data'!D55))="","",OFFSET('Sanitation Data'!$D$31,0,10*ROW('Sanitation Data'!D55)))</f>
        <v/>
      </c>
      <c r="CO61" s="275" t="str">
        <f ca="true">+IF(OFFSET('Sanitation Data'!$D$32,0,10*ROW('Sanitation Data'!D55))="","",OFFSET('Sanitation Data'!$D$32,0,10*ROW('Sanitation Data'!D55)))</f>
        <v/>
      </c>
      <c r="CP61" s="275" t="str">
        <f ca="true">+IF(OFFSET('Sanitation Data'!$E$28,0,10*ROW('Sanitation Data'!E55))="","",OFFSET('Sanitation Data'!$E$28,0,10*ROW('Sanitation Data'!E55)))</f>
        <v/>
      </c>
      <c r="CQ61" s="275" t="str">
        <f ca="true">+IF(OFFSET('Sanitation Data'!$E$29,0,10*ROW('Sanitation Data'!E55))="","",OFFSET('Sanitation Data'!$E$29,0,10*ROW('Sanitation Data'!E55)))</f>
        <v/>
      </c>
      <c r="CR61" s="275" t="str">
        <f ca="true">+IF(OFFSET('Sanitation Data'!$E$30,0,10*ROW('Sanitation Data'!E55))="","",OFFSET('Sanitation Data'!$E$30,0,10*ROW('Sanitation Data'!E55)))</f>
        <v/>
      </c>
      <c r="CS61" s="275" t="str">
        <f ca="true">+IF(OFFSET('Sanitation Data'!$E$31,0,10*ROW('Sanitation Data'!E55))="","",OFFSET('Sanitation Data'!$E$31,0,10*ROW('Sanitation Data'!E55)))</f>
        <v/>
      </c>
      <c r="CT61" s="275" t="str">
        <f ca="true">+IF(OFFSET('Sanitation Data'!$E$32,0,10*ROW('Sanitation Data'!E55))="","",OFFSET('Sanitation Data'!$E$32,0,10*ROW('Sanitation Data'!E55)))</f>
        <v/>
      </c>
      <c r="CU61" s="275" t="str">
        <f ca="true">+IF(OFFSET('Sanitation Data'!$F$28,0,10*ROW('Sanitation Data'!F55))="","",OFFSET('Sanitation Data'!$F$28,0,10*ROW('Sanitation Data'!F55)))</f>
        <v/>
      </c>
      <c r="CV61" s="275" t="str">
        <f ca="true">+IF(OFFSET('Sanitation Data'!$F$29,0,10*ROW('Sanitation Data'!F55))="","",OFFSET('Sanitation Data'!$F$29,0,10*ROW('Sanitation Data'!F55)))</f>
        <v/>
      </c>
      <c r="CW61" s="275" t="str">
        <f ca="true">+IF(OFFSET('Sanitation Data'!$F$30,0,10*ROW('Sanitation Data'!F55))="","",OFFSET('Sanitation Data'!$F$30,0,10*ROW('Sanitation Data'!F55)))</f>
        <v/>
      </c>
      <c r="CX61" s="275" t="str">
        <f ca="true">+IF(OFFSET('Sanitation Data'!$F$31,0,10*ROW('Sanitation Data'!F55))="","",OFFSET('Sanitation Data'!$F$31,0,10*ROW('Sanitation Data'!F55)))</f>
        <v/>
      </c>
      <c r="CY61" s="275" t="str">
        <f ca="true">+IF(OFFSET('Sanitation Data'!$F$32,0,10*ROW('Sanitation Data'!F55))="","",OFFSET('Sanitation Data'!$F$32,0,10*ROW('Sanitation Data'!F55)))</f>
        <v/>
      </c>
      <c r="CZ61" s="275" t="str">
        <f ca="true">+IF(OFFSET('Sanitation Data'!$G$28,0,10*ROW('Sanitation Data'!G55))="","",OFFSET('Sanitation Data'!$G$28,0,10*ROW('Sanitation Data'!G55)))</f>
        <v/>
      </c>
      <c r="DA61" s="275" t="str">
        <f ca="true">+IF(OFFSET('Sanitation Data'!$G$29,0,10*ROW('Sanitation Data'!G55))="","",OFFSET('Sanitation Data'!$G$29,0,10*ROW('Sanitation Data'!G55)))</f>
        <v/>
      </c>
      <c r="DB61" s="275" t="str">
        <f ca="true">+IF(OFFSET('Sanitation Data'!$G$30,0,10*ROW('Sanitation Data'!G55))="","",OFFSET('Sanitation Data'!$G$30,0,10*ROW('Sanitation Data'!G55)))</f>
        <v/>
      </c>
      <c r="DC61" s="275" t="str">
        <f ca="true">+IF(OFFSET('Sanitation Data'!$G$31,0,10*ROW('Sanitation Data'!G55))="","",OFFSET('Sanitation Data'!$G$31,0,10*ROW('Sanitation Data'!G55)))</f>
        <v/>
      </c>
      <c r="DD61" s="275" t="str">
        <f ca="true">+IF(OFFSET('Sanitation Data'!$G$32,0,10*ROW('Sanitation Data'!G55))="","",OFFSET('Sanitation Data'!$G$32,0,10*ROW('Sanitation Data'!G55)))</f>
        <v/>
      </c>
      <c r="DE61" s="275" t="str">
        <f ca="true">+IF(OFFSET('Sanitation Data'!$H$28,0,10*ROW('Sanitation Data'!H55))="","",OFFSET('Sanitation Data'!$H$28,0,10*ROW('Sanitation Data'!H55)))</f>
        <v/>
      </c>
      <c r="DF61" s="275" t="str">
        <f ca="true">+IF(OFFSET('Sanitation Data'!$H$29,0,10*ROW('Sanitation Data'!H55))="","",OFFSET('Sanitation Data'!$H$29,0,10*ROW('Sanitation Data'!H55)))</f>
        <v/>
      </c>
      <c r="DG61" s="275" t="str">
        <f ca="true">+IF(OFFSET('Sanitation Data'!$H$30,0,10*ROW('Sanitation Data'!H55))="","",OFFSET('Sanitation Data'!$H$30,0,10*ROW('Sanitation Data'!H55)))</f>
        <v/>
      </c>
      <c r="DH61" s="275" t="str">
        <f ca="true">+IF(OFFSET('Sanitation Data'!$H$31,0,10*ROW('Sanitation Data'!H55))="","",OFFSET('Sanitation Data'!$H$31,0,10*ROW('Sanitation Data'!H55)))</f>
        <v/>
      </c>
      <c r="DI61" s="275" t="str">
        <f ca="true">+IF(OFFSET('Sanitation Data'!$H$32,0,10*ROW('Sanitation Data'!H55))="","",OFFSET('Sanitation Data'!$H$32,0,10*ROW('Sanitation Data'!H55)))</f>
        <v/>
      </c>
      <c r="DJ61" s="275" t="str">
        <f ca="true">+IF(OFFSET('Sanitation Data'!$I$28,0,10*ROW('Sanitation Data'!I55))="","",OFFSET('Sanitation Data'!$I$28,0,10*ROW('Sanitation Data'!I55)))</f>
        <v/>
      </c>
      <c r="DK61" s="275" t="str">
        <f ca="true">+IF(OFFSET('Sanitation Data'!$I$29,0,10*ROW('Sanitation Data'!I55))="","",OFFSET('Sanitation Data'!$I$29,0,10*ROW('Sanitation Data'!I55)))</f>
        <v/>
      </c>
      <c r="DL61" s="275" t="str">
        <f ca="true">+IF(OFFSET('Sanitation Data'!$I$30,0,10*ROW('Sanitation Data'!I55))="","",OFFSET('Sanitation Data'!$I$30,0,10*ROW('Sanitation Data'!I55)))</f>
        <v/>
      </c>
      <c r="DM61" s="275" t="str">
        <f ca="true">+IF(OFFSET('Sanitation Data'!$I$31,0,10*ROW('Sanitation Data'!I55))="","",OFFSET('Sanitation Data'!$I$31,0,10*ROW('Sanitation Data'!I55)))</f>
        <v/>
      </c>
      <c r="DN61" s="275" t="str">
        <f ca="true">+IF(OFFSET('Sanitation Data'!$I$32,0,10*ROW('Sanitation Data'!I55))="","",OFFSET('Sanitation Data'!$I$32,0,10*ROW('Sanitation Data'!I55)))</f>
        <v/>
      </c>
      <c r="DO61" s="275" t="str">
        <f ca="true">+IF(OFFSET('Hygiene Data'!$D$11,0,10*ROW('Hygiene Data'!D55))="","",OFFSET('Hygiene Data'!$D$11,0,10*ROW('Hygiene Data'!D55)))</f>
        <v/>
      </c>
      <c r="DP61" s="275" t="str">
        <f ca="true">+IF(OFFSET('Hygiene Data'!$D$12,0,10*ROW('Hygiene Data'!D55))="","",OFFSET('Hygiene Data'!$D$12,0,10*ROW('Hygiene Data'!D55)))</f>
        <v/>
      </c>
      <c r="DQ61" s="275" t="str">
        <f ca="true">+IF(OFFSET('Hygiene Data'!$D$13,0,10*ROW('Hygiene Data'!D55))="","",OFFSET('Hygiene Data'!$D$13,0,10*ROW('Hygiene Data'!D55)))</f>
        <v/>
      </c>
      <c r="DR61" s="275" t="str">
        <f ca="true">+IF(OFFSET('Hygiene Data'!$E$11,0,10*ROW('Hygiene Data'!E55))="","",OFFSET('Hygiene Data'!$E$11,0,10*ROW('Hygiene Data'!E55)))</f>
        <v/>
      </c>
      <c r="DS61" s="275" t="str">
        <f ca="true">+IF(OFFSET('Hygiene Data'!$E$12,0,10*ROW('Hygiene Data'!E55))="","",OFFSET('Hygiene Data'!$E$12,0,10*ROW('Hygiene Data'!E55)))</f>
        <v/>
      </c>
      <c r="DT61" s="275" t="str">
        <f ca="true">+IF(OFFSET('Hygiene Data'!$E$13,0,10*ROW('Hygiene Data'!E55))="","",OFFSET('Hygiene Data'!$E$13,0,10*ROW('Hygiene Data'!E55)))</f>
        <v/>
      </c>
      <c r="DU61" s="275" t="str">
        <f ca="true">+IF(OFFSET('Hygiene Data'!$F$11,0,10*ROW('Hygiene Data'!F55))="","",OFFSET('Hygiene Data'!$F$11,0,10*ROW('Hygiene Data'!F55)))</f>
        <v/>
      </c>
      <c r="DV61" s="275" t="str">
        <f ca="true">+IF(OFFSET('Hygiene Data'!$F$12,0,10*ROW('Hygiene Data'!F55))="","",OFFSET('Hygiene Data'!$F$12,0,10*ROW('Hygiene Data'!F55)))</f>
        <v/>
      </c>
      <c r="DW61" s="275" t="str">
        <f ca="true">+IF(OFFSET('Hygiene Data'!$F$13,0,10*ROW('Hygiene Data'!F55))="","",OFFSET('Hygiene Data'!$F$13,0,10*ROW('Hygiene Data'!F55)))</f>
        <v/>
      </c>
      <c r="DX61" s="275" t="str">
        <f ca="true">+IF(OFFSET('Hygiene Data'!$G$11,0,10*ROW('Hygiene Data'!G55))="","",OFFSET('Hygiene Data'!$G$11,0,10*ROW('Hygiene Data'!G55)))</f>
        <v/>
      </c>
      <c r="DY61" s="275" t="str">
        <f ca="true">+IF(OFFSET('Hygiene Data'!$G$12,0,10*ROW('Hygiene Data'!G55))="","",OFFSET('Hygiene Data'!$G$12,0,10*ROW('Hygiene Data'!G55)))</f>
        <v/>
      </c>
      <c r="DZ61" s="275" t="str">
        <f ca="true">+IF(OFFSET('Hygiene Data'!$G$13,0,10*ROW('Hygiene Data'!G55))="","",OFFSET('Hygiene Data'!$G$13,0,10*ROW('Hygiene Data'!G55)))</f>
        <v/>
      </c>
      <c r="EA61" s="275" t="str">
        <f ca="true">+IF(OFFSET('Hygiene Data'!$H$11,0,10*ROW('Hygiene Data'!H55))="","",OFFSET('Hygiene Data'!$H$11,0,10*ROW('Hygiene Data'!H55)))</f>
        <v/>
      </c>
      <c r="EB61" s="275" t="str">
        <f ca="true">+IF(OFFSET('Hygiene Data'!$H$12,0,10*ROW('Hygiene Data'!H55))="","",OFFSET('Hygiene Data'!$H$12,0,10*ROW('Hygiene Data'!H55)))</f>
        <v/>
      </c>
      <c r="EC61" s="275" t="str">
        <f ca="true">+IF(OFFSET('Hygiene Data'!$H$13,0,10*ROW('Hygiene Data'!H55))="","",OFFSET('Hygiene Data'!$H$13,0,10*ROW('Hygiene Data'!H55)))</f>
        <v/>
      </c>
      <c r="ED61" s="275" t="str">
        <f ca="true">+IF(OFFSET('Hygiene Data'!$I$11,0,10*ROW('Hygiene Data'!I55))="","",OFFSET('Hygiene Data'!$I$11,0,10*ROW('Hygiene Data'!I55)))</f>
        <v/>
      </c>
      <c r="EE61" s="275" t="str">
        <f ca="true">+IF(OFFSET('Hygiene Data'!$I$12,0,10*ROW('Hygiene Data'!I55))="","",OFFSET('Hygiene Data'!$I$12,0,10*ROW('Hygiene Data'!I55)))</f>
        <v/>
      </c>
      <c r="EF61" s="27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5"/>
      <c r="BS62" s="275" t="str">
        <f ca="true">+IF(OFFSET('Water Data'!$D$27,0,10*ROW('Water Data'!D56))="","",OFFSET('Water Data'!$D$27,0,10*ROW('Water Data'!D56)))</f>
        <v/>
      </c>
      <c r="BT62" s="275" t="str">
        <f ca="true">+IF(OFFSET('Water Data'!$D$28,0,10*ROW('Water Data'!D56))="","",OFFSET('Water Data'!$D$28,0,10*ROW('Water Data'!D56)))</f>
        <v/>
      </c>
      <c r="BU62" s="275" t="str">
        <f ca="true">+IF(OFFSET('Water Data'!$D$29,0,10*ROW('Water Data'!D56))="","",OFFSET('Water Data'!$D$29,0,10*ROW('Water Data'!D56)))</f>
        <v/>
      </c>
      <c r="BV62" s="275" t="str">
        <f ca="true">+IF(OFFSET('Water Data'!$E$27,0,10*ROW('Water Data'!E56))="","",OFFSET('Water Data'!$E$27,0,10*ROW('Water Data'!E56)))</f>
        <v/>
      </c>
      <c r="BW62" s="275" t="str">
        <f ca="true">+IF(OFFSET('Water Data'!$E$28,0,10*ROW('Water Data'!E56))="","",OFFSET('Water Data'!$E$28,0,10*ROW('Water Data'!E56)))</f>
        <v/>
      </c>
      <c r="BX62" s="275" t="str">
        <f ca="true">+IF(OFFSET('Water Data'!$E$29,0,10*ROW('Water Data'!E56))="","",OFFSET('Water Data'!$E$29,0,10*ROW('Water Data'!E56)))</f>
        <v/>
      </c>
      <c r="BY62" s="275" t="str">
        <f ca="true">+IF(OFFSET('Water Data'!$F$27,0,10*ROW('Water Data'!F56))="","",OFFSET('Water Data'!$F$27,0,10*ROW('Water Data'!F56)))</f>
        <v/>
      </c>
      <c r="BZ62" s="275" t="str">
        <f ca="true">+IF(OFFSET('Water Data'!$F$28,0,10*ROW('Water Data'!F56))="","",OFFSET('Water Data'!$F$28,0,10*ROW('Water Data'!F56)))</f>
        <v/>
      </c>
      <c r="CA62" s="275" t="str">
        <f ca="true">+IF(OFFSET('Water Data'!$F$29,0,10*ROW('Water Data'!F56))="","",OFFSET('Water Data'!$F$29,0,10*ROW('Water Data'!F56)))</f>
        <v/>
      </c>
      <c r="CB62" s="275" t="str">
        <f ca="true">+IF(OFFSET('Water Data'!$G$27,0,10*ROW('Water Data'!G56))="","",OFFSET('Water Data'!$G$27,0,10*ROW('Water Data'!G56)))</f>
        <v/>
      </c>
      <c r="CC62" s="275" t="str">
        <f ca="true">+IF(OFFSET('Water Data'!$G$28,0,10*ROW('Water Data'!G56))="","",OFFSET('Water Data'!$G$28,0,10*ROW('Water Data'!G56)))</f>
        <v/>
      </c>
      <c r="CD62" s="275" t="str">
        <f ca="true">+IF(OFFSET('Water Data'!$G$29,0,10*ROW('Water Data'!G56))="","",OFFSET('Water Data'!$G$29,0,10*ROW('Water Data'!G56)))</f>
        <v/>
      </c>
      <c r="CE62" s="275" t="str">
        <f ca="true">+IF(OFFSET('Water Data'!$H$27,0,10*ROW('Water Data'!H56))="","",OFFSET('Water Data'!$H$27,0,10*ROW('Water Data'!H56)))</f>
        <v/>
      </c>
      <c r="CF62" s="275" t="str">
        <f ca="true">+IF(OFFSET('Water Data'!$H$28,0,10*ROW('Water Data'!H56))="","",OFFSET('Water Data'!$H$28,0,10*ROW('Water Data'!H56)))</f>
        <v/>
      </c>
      <c r="CG62" s="275" t="str">
        <f ca="true">+IF(OFFSET('Water Data'!$H$29,0,10*ROW('Water Data'!H56))="","",OFFSET('Water Data'!$H$29,0,10*ROW('Water Data'!H56)))</f>
        <v/>
      </c>
      <c r="CH62" s="275" t="str">
        <f ca="true">+IF(OFFSET('Water Data'!$I$27,0,10*ROW('Water Data'!I56))="","",OFFSET('Water Data'!$I$27,0,10*ROW('Water Data'!I56)))</f>
        <v/>
      </c>
      <c r="CI62" s="275" t="str">
        <f ca="true">+IF(OFFSET('Water Data'!$I$28,0,10*ROW('Water Data'!I56))="","",OFFSET('Water Data'!$I$28,0,10*ROW('Water Data'!I56)))</f>
        <v/>
      </c>
      <c r="CJ62" s="275" t="str">
        <f ca="true">+IF(OFFSET('Water Data'!$I$29,0,10*ROW('Water Data'!I56))="","",OFFSET('Water Data'!$I$29,0,10*ROW('Water Data'!I56)))</f>
        <v/>
      </c>
      <c r="CK62" s="275" t="str">
        <f ca="true">+IF(OFFSET('Sanitation Data'!$D$28,0,10*ROW('Sanitation Data'!D56))="","",OFFSET('Sanitation Data'!$D$28,0,10*ROW('Sanitation Data'!D56)))</f>
        <v/>
      </c>
      <c r="CL62" s="275" t="str">
        <f ca="true">+IF(OFFSET('Sanitation Data'!$D$29,0,10*ROW('Sanitation Data'!D56))="","",OFFSET('Sanitation Data'!$D$29,0,10*ROW('Sanitation Data'!D56)))</f>
        <v/>
      </c>
      <c r="CM62" s="275" t="str">
        <f ca="true">+IF(OFFSET('Sanitation Data'!$D$30,0,10*ROW('Sanitation Data'!D56))="","",OFFSET('Sanitation Data'!$D$30,0,10*ROW('Sanitation Data'!D56)))</f>
        <v/>
      </c>
      <c r="CN62" s="275" t="str">
        <f ca="true">+IF(OFFSET('Sanitation Data'!$D$31,0,10*ROW('Sanitation Data'!D56))="","",OFFSET('Sanitation Data'!$D$31,0,10*ROW('Sanitation Data'!D56)))</f>
        <v/>
      </c>
      <c r="CO62" s="275" t="str">
        <f ca="true">+IF(OFFSET('Sanitation Data'!$D$32,0,10*ROW('Sanitation Data'!D56))="","",OFFSET('Sanitation Data'!$D$32,0,10*ROW('Sanitation Data'!D56)))</f>
        <v/>
      </c>
      <c r="CP62" s="275" t="str">
        <f ca="true">+IF(OFFSET('Sanitation Data'!$E$28,0,10*ROW('Sanitation Data'!E56))="","",OFFSET('Sanitation Data'!$E$28,0,10*ROW('Sanitation Data'!E56)))</f>
        <v/>
      </c>
      <c r="CQ62" s="275" t="str">
        <f ca="true">+IF(OFFSET('Sanitation Data'!$E$29,0,10*ROW('Sanitation Data'!E56))="","",OFFSET('Sanitation Data'!$E$29,0,10*ROW('Sanitation Data'!E56)))</f>
        <v/>
      </c>
      <c r="CR62" s="275" t="str">
        <f ca="true">+IF(OFFSET('Sanitation Data'!$E$30,0,10*ROW('Sanitation Data'!E56))="","",OFFSET('Sanitation Data'!$E$30,0,10*ROW('Sanitation Data'!E56)))</f>
        <v/>
      </c>
      <c r="CS62" s="275" t="str">
        <f ca="true">+IF(OFFSET('Sanitation Data'!$E$31,0,10*ROW('Sanitation Data'!E56))="","",OFFSET('Sanitation Data'!$E$31,0,10*ROW('Sanitation Data'!E56)))</f>
        <v/>
      </c>
      <c r="CT62" s="275" t="str">
        <f ca="true">+IF(OFFSET('Sanitation Data'!$E$32,0,10*ROW('Sanitation Data'!E56))="","",OFFSET('Sanitation Data'!$E$32,0,10*ROW('Sanitation Data'!E56)))</f>
        <v/>
      </c>
      <c r="CU62" s="275" t="str">
        <f ca="true">+IF(OFFSET('Sanitation Data'!$F$28,0,10*ROW('Sanitation Data'!F56))="","",OFFSET('Sanitation Data'!$F$28,0,10*ROW('Sanitation Data'!F56)))</f>
        <v/>
      </c>
      <c r="CV62" s="275" t="str">
        <f ca="true">+IF(OFFSET('Sanitation Data'!$F$29,0,10*ROW('Sanitation Data'!F56))="","",OFFSET('Sanitation Data'!$F$29,0,10*ROW('Sanitation Data'!F56)))</f>
        <v/>
      </c>
      <c r="CW62" s="275" t="str">
        <f ca="true">+IF(OFFSET('Sanitation Data'!$F$30,0,10*ROW('Sanitation Data'!F56))="","",OFFSET('Sanitation Data'!$F$30,0,10*ROW('Sanitation Data'!F56)))</f>
        <v/>
      </c>
      <c r="CX62" s="275" t="str">
        <f ca="true">+IF(OFFSET('Sanitation Data'!$F$31,0,10*ROW('Sanitation Data'!F56))="","",OFFSET('Sanitation Data'!$F$31,0,10*ROW('Sanitation Data'!F56)))</f>
        <v/>
      </c>
      <c r="CY62" s="275" t="str">
        <f ca="true">+IF(OFFSET('Sanitation Data'!$F$32,0,10*ROW('Sanitation Data'!F56))="","",OFFSET('Sanitation Data'!$F$32,0,10*ROW('Sanitation Data'!F56)))</f>
        <v/>
      </c>
      <c r="CZ62" s="275" t="str">
        <f ca="true">+IF(OFFSET('Sanitation Data'!$G$28,0,10*ROW('Sanitation Data'!G56))="","",OFFSET('Sanitation Data'!$G$28,0,10*ROW('Sanitation Data'!G56)))</f>
        <v/>
      </c>
      <c r="DA62" s="275" t="str">
        <f ca="true">+IF(OFFSET('Sanitation Data'!$G$29,0,10*ROW('Sanitation Data'!G56))="","",OFFSET('Sanitation Data'!$G$29,0,10*ROW('Sanitation Data'!G56)))</f>
        <v/>
      </c>
      <c r="DB62" s="275" t="str">
        <f ca="true">+IF(OFFSET('Sanitation Data'!$G$30,0,10*ROW('Sanitation Data'!G56))="","",OFFSET('Sanitation Data'!$G$30,0,10*ROW('Sanitation Data'!G56)))</f>
        <v/>
      </c>
      <c r="DC62" s="275" t="str">
        <f ca="true">+IF(OFFSET('Sanitation Data'!$G$31,0,10*ROW('Sanitation Data'!G56))="","",OFFSET('Sanitation Data'!$G$31,0,10*ROW('Sanitation Data'!G56)))</f>
        <v/>
      </c>
      <c r="DD62" s="275" t="str">
        <f ca="true">+IF(OFFSET('Sanitation Data'!$G$32,0,10*ROW('Sanitation Data'!G56))="","",OFFSET('Sanitation Data'!$G$32,0,10*ROW('Sanitation Data'!G56)))</f>
        <v/>
      </c>
      <c r="DE62" s="275" t="str">
        <f ca="true">+IF(OFFSET('Sanitation Data'!$H$28,0,10*ROW('Sanitation Data'!H56))="","",OFFSET('Sanitation Data'!$H$28,0,10*ROW('Sanitation Data'!H56)))</f>
        <v/>
      </c>
      <c r="DF62" s="275" t="str">
        <f ca="true">+IF(OFFSET('Sanitation Data'!$H$29,0,10*ROW('Sanitation Data'!H56))="","",OFFSET('Sanitation Data'!$H$29,0,10*ROW('Sanitation Data'!H56)))</f>
        <v/>
      </c>
      <c r="DG62" s="275" t="str">
        <f ca="true">+IF(OFFSET('Sanitation Data'!$H$30,0,10*ROW('Sanitation Data'!H56))="","",OFFSET('Sanitation Data'!$H$30,0,10*ROW('Sanitation Data'!H56)))</f>
        <v/>
      </c>
      <c r="DH62" s="275" t="str">
        <f ca="true">+IF(OFFSET('Sanitation Data'!$H$31,0,10*ROW('Sanitation Data'!H56))="","",OFFSET('Sanitation Data'!$H$31,0,10*ROW('Sanitation Data'!H56)))</f>
        <v/>
      </c>
      <c r="DI62" s="275" t="str">
        <f ca="true">+IF(OFFSET('Sanitation Data'!$H$32,0,10*ROW('Sanitation Data'!H56))="","",OFFSET('Sanitation Data'!$H$32,0,10*ROW('Sanitation Data'!H56)))</f>
        <v/>
      </c>
      <c r="DJ62" s="275" t="str">
        <f ca="true">+IF(OFFSET('Sanitation Data'!$I$28,0,10*ROW('Sanitation Data'!I56))="","",OFFSET('Sanitation Data'!$I$28,0,10*ROW('Sanitation Data'!I56)))</f>
        <v/>
      </c>
      <c r="DK62" s="275" t="str">
        <f ca="true">+IF(OFFSET('Sanitation Data'!$I$29,0,10*ROW('Sanitation Data'!I56))="","",OFFSET('Sanitation Data'!$I$29,0,10*ROW('Sanitation Data'!I56)))</f>
        <v/>
      </c>
      <c r="DL62" s="275" t="str">
        <f ca="true">+IF(OFFSET('Sanitation Data'!$I$30,0,10*ROW('Sanitation Data'!I56))="","",OFFSET('Sanitation Data'!$I$30,0,10*ROW('Sanitation Data'!I56)))</f>
        <v/>
      </c>
      <c r="DM62" s="275" t="str">
        <f ca="true">+IF(OFFSET('Sanitation Data'!$I$31,0,10*ROW('Sanitation Data'!I56))="","",OFFSET('Sanitation Data'!$I$31,0,10*ROW('Sanitation Data'!I56)))</f>
        <v/>
      </c>
      <c r="DN62" s="275" t="str">
        <f ca="true">+IF(OFFSET('Sanitation Data'!$I$32,0,10*ROW('Sanitation Data'!I56))="","",OFFSET('Sanitation Data'!$I$32,0,10*ROW('Sanitation Data'!I56)))</f>
        <v/>
      </c>
      <c r="DO62" s="275" t="str">
        <f ca="true">+IF(OFFSET('Hygiene Data'!$D$11,0,10*ROW('Hygiene Data'!D56))="","",OFFSET('Hygiene Data'!$D$11,0,10*ROW('Hygiene Data'!D56)))</f>
        <v/>
      </c>
      <c r="DP62" s="275" t="str">
        <f ca="true">+IF(OFFSET('Hygiene Data'!$D$12,0,10*ROW('Hygiene Data'!D56))="","",OFFSET('Hygiene Data'!$D$12,0,10*ROW('Hygiene Data'!D56)))</f>
        <v/>
      </c>
      <c r="DQ62" s="275" t="str">
        <f ca="true">+IF(OFFSET('Hygiene Data'!$D$13,0,10*ROW('Hygiene Data'!D56))="","",OFFSET('Hygiene Data'!$D$13,0,10*ROW('Hygiene Data'!D56)))</f>
        <v/>
      </c>
      <c r="DR62" s="275" t="str">
        <f ca="true">+IF(OFFSET('Hygiene Data'!$E$11,0,10*ROW('Hygiene Data'!E56))="","",OFFSET('Hygiene Data'!$E$11,0,10*ROW('Hygiene Data'!E56)))</f>
        <v/>
      </c>
      <c r="DS62" s="275" t="str">
        <f ca="true">+IF(OFFSET('Hygiene Data'!$E$12,0,10*ROW('Hygiene Data'!E56))="","",OFFSET('Hygiene Data'!$E$12,0,10*ROW('Hygiene Data'!E56)))</f>
        <v/>
      </c>
      <c r="DT62" s="275" t="str">
        <f ca="true">+IF(OFFSET('Hygiene Data'!$E$13,0,10*ROW('Hygiene Data'!E56))="","",OFFSET('Hygiene Data'!$E$13,0,10*ROW('Hygiene Data'!E56)))</f>
        <v/>
      </c>
      <c r="DU62" s="275" t="str">
        <f ca="true">+IF(OFFSET('Hygiene Data'!$F$11,0,10*ROW('Hygiene Data'!F56))="","",OFFSET('Hygiene Data'!$F$11,0,10*ROW('Hygiene Data'!F56)))</f>
        <v/>
      </c>
      <c r="DV62" s="275" t="str">
        <f ca="true">+IF(OFFSET('Hygiene Data'!$F$12,0,10*ROW('Hygiene Data'!F56))="","",OFFSET('Hygiene Data'!$F$12,0,10*ROW('Hygiene Data'!F56)))</f>
        <v/>
      </c>
      <c r="DW62" s="275" t="str">
        <f ca="true">+IF(OFFSET('Hygiene Data'!$F$13,0,10*ROW('Hygiene Data'!F56))="","",OFFSET('Hygiene Data'!$F$13,0,10*ROW('Hygiene Data'!F56)))</f>
        <v/>
      </c>
      <c r="DX62" s="275" t="str">
        <f ca="true">+IF(OFFSET('Hygiene Data'!$G$11,0,10*ROW('Hygiene Data'!G56))="","",OFFSET('Hygiene Data'!$G$11,0,10*ROW('Hygiene Data'!G56)))</f>
        <v/>
      </c>
      <c r="DY62" s="275" t="str">
        <f ca="true">+IF(OFFSET('Hygiene Data'!$G$12,0,10*ROW('Hygiene Data'!G56))="","",OFFSET('Hygiene Data'!$G$12,0,10*ROW('Hygiene Data'!G56)))</f>
        <v/>
      </c>
      <c r="DZ62" s="275" t="str">
        <f ca="true">+IF(OFFSET('Hygiene Data'!$G$13,0,10*ROW('Hygiene Data'!G56))="","",OFFSET('Hygiene Data'!$G$13,0,10*ROW('Hygiene Data'!G56)))</f>
        <v/>
      </c>
      <c r="EA62" s="275" t="str">
        <f ca="true">+IF(OFFSET('Hygiene Data'!$H$11,0,10*ROW('Hygiene Data'!H56))="","",OFFSET('Hygiene Data'!$H$11,0,10*ROW('Hygiene Data'!H56)))</f>
        <v/>
      </c>
      <c r="EB62" s="275" t="str">
        <f ca="true">+IF(OFFSET('Hygiene Data'!$H$12,0,10*ROW('Hygiene Data'!H56))="","",OFFSET('Hygiene Data'!$H$12,0,10*ROW('Hygiene Data'!H56)))</f>
        <v/>
      </c>
      <c r="EC62" s="275" t="str">
        <f ca="true">+IF(OFFSET('Hygiene Data'!$H$13,0,10*ROW('Hygiene Data'!H56))="","",OFFSET('Hygiene Data'!$H$13,0,10*ROW('Hygiene Data'!H56)))</f>
        <v/>
      </c>
      <c r="ED62" s="275" t="str">
        <f ca="true">+IF(OFFSET('Hygiene Data'!$I$11,0,10*ROW('Hygiene Data'!I56))="","",OFFSET('Hygiene Data'!$I$11,0,10*ROW('Hygiene Data'!I56)))</f>
        <v/>
      </c>
      <c r="EE62" s="275" t="str">
        <f ca="true">+IF(OFFSET('Hygiene Data'!$I$12,0,10*ROW('Hygiene Data'!I56))="","",OFFSET('Hygiene Data'!$I$12,0,10*ROW('Hygiene Data'!I56)))</f>
        <v/>
      </c>
      <c r="EF62" s="27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5"/>
      <c r="BS63" s="275" t="str">
        <f ca="true">+IF(OFFSET('Water Data'!$D$27,0,10*ROW('Water Data'!D57))="","",OFFSET('Water Data'!$D$27,0,10*ROW('Water Data'!D57)))</f>
        <v/>
      </c>
      <c r="BT63" s="275" t="str">
        <f ca="true">+IF(OFFSET('Water Data'!$D$28,0,10*ROW('Water Data'!D57))="","",OFFSET('Water Data'!$D$28,0,10*ROW('Water Data'!D57)))</f>
        <v/>
      </c>
      <c r="BU63" s="275" t="str">
        <f ca="true">+IF(OFFSET('Water Data'!$D$29,0,10*ROW('Water Data'!D57))="","",OFFSET('Water Data'!$D$29,0,10*ROW('Water Data'!D57)))</f>
        <v/>
      </c>
      <c r="BV63" s="275" t="str">
        <f ca="true">+IF(OFFSET('Water Data'!$E$27,0,10*ROW('Water Data'!E57))="","",OFFSET('Water Data'!$E$27,0,10*ROW('Water Data'!E57)))</f>
        <v/>
      </c>
      <c r="BW63" s="275" t="str">
        <f ca="true">+IF(OFFSET('Water Data'!$E$28,0,10*ROW('Water Data'!E57))="","",OFFSET('Water Data'!$E$28,0,10*ROW('Water Data'!E57)))</f>
        <v/>
      </c>
      <c r="BX63" s="275" t="str">
        <f ca="true">+IF(OFFSET('Water Data'!$E$29,0,10*ROW('Water Data'!E57))="","",OFFSET('Water Data'!$E$29,0,10*ROW('Water Data'!E57)))</f>
        <v/>
      </c>
      <c r="BY63" s="275" t="str">
        <f ca="true">+IF(OFFSET('Water Data'!$F$27,0,10*ROW('Water Data'!F57))="","",OFFSET('Water Data'!$F$27,0,10*ROW('Water Data'!F57)))</f>
        <v/>
      </c>
      <c r="BZ63" s="275" t="str">
        <f ca="true">+IF(OFFSET('Water Data'!$F$28,0,10*ROW('Water Data'!F57))="","",OFFSET('Water Data'!$F$28,0,10*ROW('Water Data'!F57)))</f>
        <v/>
      </c>
      <c r="CA63" s="275" t="str">
        <f ca="true">+IF(OFFSET('Water Data'!$F$29,0,10*ROW('Water Data'!F57))="","",OFFSET('Water Data'!$F$29,0,10*ROW('Water Data'!F57)))</f>
        <v/>
      </c>
      <c r="CB63" s="275" t="str">
        <f ca="true">+IF(OFFSET('Water Data'!$G$27,0,10*ROW('Water Data'!G57))="","",OFFSET('Water Data'!$G$27,0,10*ROW('Water Data'!G57)))</f>
        <v/>
      </c>
      <c r="CC63" s="275" t="str">
        <f ca="true">+IF(OFFSET('Water Data'!$G$28,0,10*ROW('Water Data'!G57))="","",OFFSET('Water Data'!$G$28,0,10*ROW('Water Data'!G57)))</f>
        <v/>
      </c>
      <c r="CD63" s="275" t="str">
        <f ca="true">+IF(OFFSET('Water Data'!$G$29,0,10*ROW('Water Data'!G57))="","",OFFSET('Water Data'!$G$29,0,10*ROW('Water Data'!G57)))</f>
        <v/>
      </c>
      <c r="CE63" s="275" t="str">
        <f ca="true">+IF(OFFSET('Water Data'!$H$27,0,10*ROW('Water Data'!H57))="","",OFFSET('Water Data'!$H$27,0,10*ROW('Water Data'!H57)))</f>
        <v/>
      </c>
      <c r="CF63" s="275" t="str">
        <f ca="true">+IF(OFFSET('Water Data'!$H$28,0,10*ROW('Water Data'!H57))="","",OFFSET('Water Data'!$H$28,0,10*ROW('Water Data'!H57)))</f>
        <v/>
      </c>
      <c r="CG63" s="275" t="str">
        <f ca="true">+IF(OFFSET('Water Data'!$H$29,0,10*ROW('Water Data'!H57))="","",OFFSET('Water Data'!$H$29,0,10*ROW('Water Data'!H57)))</f>
        <v/>
      </c>
      <c r="CH63" s="275" t="str">
        <f ca="true">+IF(OFFSET('Water Data'!$I$27,0,10*ROW('Water Data'!I57))="","",OFFSET('Water Data'!$I$27,0,10*ROW('Water Data'!I57)))</f>
        <v/>
      </c>
      <c r="CI63" s="275" t="str">
        <f ca="true">+IF(OFFSET('Water Data'!$I$28,0,10*ROW('Water Data'!I57))="","",OFFSET('Water Data'!$I$28,0,10*ROW('Water Data'!I57)))</f>
        <v/>
      </c>
      <c r="CJ63" s="275" t="str">
        <f ca="true">+IF(OFFSET('Water Data'!$I$29,0,10*ROW('Water Data'!I57))="","",OFFSET('Water Data'!$I$29,0,10*ROW('Water Data'!I57)))</f>
        <v/>
      </c>
      <c r="CK63" s="275" t="str">
        <f ca="true">+IF(OFFSET('Sanitation Data'!$D$28,0,10*ROW('Sanitation Data'!D57))="","",OFFSET('Sanitation Data'!$D$28,0,10*ROW('Sanitation Data'!D57)))</f>
        <v/>
      </c>
      <c r="CL63" s="275" t="str">
        <f ca="true">+IF(OFFSET('Sanitation Data'!$D$29,0,10*ROW('Sanitation Data'!D57))="","",OFFSET('Sanitation Data'!$D$29,0,10*ROW('Sanitation Data'!D57)))</f>
        <v/>
      </c>
      <c r="CM63" s="275" t="str">
        <f ca="true">+IF(OFFSET('Sanitation Data'!$D$30,0,10*ROW('Sanitation Data'!D57))="","",OFFSET('Sanitation Data'!$D$30,0,10*ROW('Sanitation Data'!D57)))</f>
        <v/>
      </c>
      <c r="CN63" s="275" t="str">
        <f ca="true">+IF(OFFSET('Sanitation Data'!$D$31,0,10*ROW('Sanitation Data'!D57))="","",OFFSET('Sanitation Data'!$D$31,0,10*ROW('Sanitation Data'!D57)))</f>
        <v/>
      </c>
      <c r="CO63" s="275" t="str">
        <f ca="true">+IF(OFFSET('Sanitation Data'!$D$32,0,10*ROW('Sanitation Data'!D57))="","",OFFSET('Sanitation Data'!$D$32,0,10*ROW('Sanitation Data'!D57)))</f>
        <v/>
      </c>
      <c r="CP63" s="275" t="str">
        <f ca="true">+IF(OFFSET('Sanitation Data'!$E$28,0,10*ROW('Sanitation Data'!E57))="","",OFFSET('Sanitation Data'!$E$28,0,10*ROW('Sanitation Data'!E57)))</f>
        <v/>
      </c>
      <c r="CQ63" s="275" t="str">
        <f ca="true">+IF(OFFSET('Sanitation Data'!$E$29,0,10*ROW('Sanitation Data'!E57))="","",OFFSET('Sanitation Data'!$E$29,0,10*ROW('Sanitation Data'!E57)))</f>
        <v/>
      </c>
      <c r="CR63" s="275" t="str">
        <f ca="true">+IF(OFFSET('Sanitation Data'!$E$30,0,10*ROW('Sanitation Data'!E57))="","",OFFSET('Sanitation Data'!$E$30,0,10*ROW('Sanitation Data'!E57)))</f>
        <v/>
      </c>
      <c r="CS63" s="275" t="str">
        <f ca="true">+IF(OFFSET('Sanitation Data'!$E$31,0,10*ROW('Sanitation Data'!E57))="","",OFFSET('Sanitation Data'!$E$31,0,10*ROW('Sanitation Data'!E57)))</f>
        <v/>
      </c>
      <c r="CT63" s="275" t="str">
        <f ca="true">+IF(OFFSET('Sanitation Data'!$E$32,0,10*ROW('Sanitation Data'!E57))="","",OFFSET('Sanitation Data'!$E$32,0,10*ROW('Sanitation Data'!E57)))</f>
        <v/>
      </c>
      <c r="CU63" s="275" t="str">
        <f ca="true">+IF(OFFSET('Sanitation Data'!$F$28,0,10*ROW('Sanitation Data'!F57))="","",OFFSET('Sanitation Data'!$F$28,0,10*ROW('Sanitation Data'!F57)))</f>
        <v/>
      </c>
      <c r="CV63" s="275" t="str">
        <f ca="true">+IF(OFFSET('Sanitation Data'!$F$29,0,10*ROW('Sanitation Data'!F57))="","",OFFSET('Sanitation Data'!$F$29,0,10*ROW('Sanitation Data'!F57)))</f>
        <v/>
      </c>
      <c r="CW63" s="275" t="str">
        <f ca="true">+IF(OFFSET('Sanitation Data'!$F$30,0,10*ROW('Sanitation Data'!F57))="","",OFFSET('Sanitation Data'!$F$30,0,10*ROW('Sanitation Data'!F57)))</f>
        <v/>
      </c>
      <c r="CX63" s="275" t="str">
        <f ca="true">+IF(OFFSET('Sanitation Data'!$F$31,0,10*ROW('Sanitation Data'!F57))="","",OFFSET('Sanitation Data'!$F$31,0,10*ROW('Sanitation Data'!F57)))</f>
        <v/>
      </c>
      <c r="CY63" s="275" t="str">
        <f ca="true">+IF(OFFSET('Sanitation Data'!$F$32,0,10*ROW('Sanitation Data'!F57))="","",OFFSET('Sanitation Data'!$F$32,0,10*ROW('Sanitation Data'!F57)))</f>
        <v/>
      </c>
      <c r="CZ63" s="275" t="str">
        <f ca="true">+IF(OFFSET('Sanitation Data'!$G$28,0,10*ROW('Sanitation Data'!G57))="","",OFFSET('Sanitation Data'!$G$28,0,10*ROW('Sanitation Data'!G57)))</f>
        <v/>
      </c>
      <c r="DA63" s="275" t="str">
        <f ca="true">+IF(OFFSET('Sanitation Data'!$G$29,0,10*ROW('Sanitation Data'!G57))="","",OFFSET('Sanitation Data'!$G$29,0,10*ROW('Sanitation Data'!G57)))</f>
        <v/>
      </c>
      <c r="DB63" s="275" t="str">
        <f ca="true">+IF(OFFSET('Sanitation Data'!$G$30,0,10*ROW('Sanitation Data'!G57))="","",OFFSET('Sanitation Data'!$G$30,0,10*ROW('Sanitation Data'!G57)))</f>
        <v/>
      </c>
      <c r="DC63" s="275" t="str">
        <f ca="true">+IF(OFFSET('Sanitation Data'!$G$31,0,10*ROW('Sanitation Data'!G57))="","",OFFSET('Sanitation Data'!$G$31,0,10*ROW('Sanitation Data'!G57)))</f>
        <v/>
      </c>
      <c r="DD63" s="275" t="str">
        <f ca="true">+IF(OFFSET('Sanitation Data'!$G$32,0,10*ROW('Sanitation Data'!G57))="","",OFFSET('Sanitation Data'!$G$32,0,10*ROW('Sanitation Data'!G57)))</f>
        <v/>
      </c>
      <c r="DE63" s="275" t="str">
        <f ca="true">+IF(OFFSET('Sanitation Data'!$H$28,0,10*ROW('Sanitation Data'!H57))="","",OFFSET('Sanitation Data'!$H$28,0,10*ROW('Sanitation Data'!H57)))</f>
        <v/>
      </c>
      <c r="DF63" s="275" t="str">
        <f ca="true">+IF(OFFSET('Sanitation Data'!$H$29,0,10*ROW('Sanitation Data'!H57))="","",OFFSET('Sanitation Data'!$H$29,0,10*ROW('Sanitation Data'!H57)))</f>
        <v/>
      </c>
      <c r="DG63" s="275" t="str">
        <f ca="true">+IF(OFFSET('Sanitation Data'!$H$30,0,10*ROW('Sanitation Data'!H57))="","",OFFSET('Sanitation Data'!$H$30,0,10*ROW('Sanitation Data'!H57)))</f>
        <v/>
      </c>
      <c r="DH63" s="275" t="str">
        <f ca="true">+IF(OFFSET('Sanitation Data'!$H$31,0,10*ROW('Sanitation Data'!H57))="","",OFFSET('Sanitation Data'!$H$31,0,10*ROW('Sanitation Data'!H57)))</f>
        <v/>
      </c>
      <c r="DI63" s="275" t="str">
        <f ca="true">+IF(OFFSET('Sanitation Data'!$H$32,0,10*ROW('Sanitation Data'!H57))="","",OFFSET('Sanitation Data'!$H$32,0,10*ROW('Sanitation Data'!H57)))</f>
        <v/>
      </c>
      <c r="DJ63" s="275" t="str">
        <f ca="true">+IF(OFFSET('Sanitation Data'!$I$28,0,10*ROW('Sanitation Data'!I57))="","",OFFSET('Sanitation Data'!$I$28,0,10*ROW('Sanitation Data'!I57)))</f>
        <v/>
      </c>
      <c r="DK63" s="275" t="str">
        <f ca="true">+IF(OFFSET('Sanitation Data'!$I$29,0,10*ROW('Sanitation Data'!I57))="","",OFFSET('Sanitation Data'!$I$29,0,10*ROW('Sanitation Data'!I57)))</f>
        <v/>
      </c>
      <c r="DL63" s="275" t="str">
        <f ca="true">+IF(OFFSET('Sanitation Data'!$I$30,0,10*ROW('Sanitation Data'!I57))="","",OFFSET('Sanitation Data'!$I$30,0,10*ROW('Sanitation Data'!I57)))</f>
        <v/>
      </c>
      <c r="DM63" s="275" t="str">
        <f ca="true">+IF(OFFSET('Sanitation Data'!$I$31,0,10*ROW('Sanitation Data'!I57))="","",OFFSET('Sanitation Data'!$I$31,0,10*ROW('Sanitation Data'!I57)))</f>
        <v/>
      </c>
      <c r="DN63" s="275" t="str">
        <f ca="true">+IF(OFFSET('Sanitation Data'!$I$32,0,10*ROW('Sanitation Data'!I57))="","",OFFSET('Sanitation Data'!$I$32,0,10*ROW('Sanitation Data'!I57)))</f>
        <v/>
      </c>
      <c r="DO63" s="275" t="str">
        <f ca="true">+IF(OFFSET('Hygiene Data'!$D$11,0,10*ROW('Hygiene Data'!D57))="","",OFFSET('Hygiene Data'!$D$11,0,10*ROW('Hygiene Data'!D57)))</f>
        <v/>
      </c>
      <c r="DP63" s="275" t="str">
        <f ca="true">+IF(OFFSET('Hygiene Data'!$D$12,0,10*ROW('Hygiene Data'!D57))="","",OFFSET('Hygiene Data'!$D$12,0,10*ROW('Hygiene Data'!D57)))</f>
        <v/>
      </c>
      <c r="DQ63" s="275" t="str">
        <f ca="true">+IF(OFFSET('Hygiene Data'!$D$13,0,10*ROW('Hygiene Data'!D57))="","",OFFSET('Hygiene Data'!$D$13,0,10*ROW('Hygiene Data'!D57)))</f>
        <v/>
      </c>
      <c r="DR63" s="275" t="str">
        <f ca="true">+IF(OFFSET('Hygiene Data'!$E$11,0,10*ROW('Hygiene Data'!E57))="","",OFFSET('Hygiene Data'!$E$11,0,10*ROW('Hygiene Data'!E57)))</f>
        <v/>
      </c>
      <c r="DS63" s="275" t="str">
        <f ca="true">+IF(OFFSET('Hygiene Data'!$E$12,0,10*ROW('Hygiene Data'!E57))="","",OFFSET('Hygiene Data'!$E$12,0,10*ROW('Hygiene Data'!E57)))</f>
        <v/>
      </c>
      <c r="DT63" s="275" t="str">
        <f ca="true">+IF(OFFSET('Hygiene Data'!$E$13,0,10*ROW('Hygiene Data'!E57))="","",OFFSET('Hygiene Data'!$E$13,0,10*ROW('Hygiene Data'!E57)))</f>
        <v/>
      </c>
      <c r="DU63" s="275" t="str">
        <f ca="true">+IF(OFFSET('Hygiene Data'!$F$11,0,10*ROW('Hygiene Data'!F57))="","",OFFSET('Hygiene Data'!$F$11,0,10*ROW('Hygiene Data'!F57)))</f>
        <v/>
      </c>
      <c r="DV63" s="275" t="str">
        <f ca="true">+IF(OFFSET('Hygiene Data'!$F$12,0,10*ROW('Hygiene Data'!F57))="","",OFFSET('Hygiene Data'!$F$12,0,10*ROW('Hygiene Data'!F57)))</f>
        <v/>
      </c>
      <c r="DW63" s="275" t="str">
        <f ca="true">+IF(OFFSET('Hygiene Data'!$F$13,0,10*ROW('Hygiene Data'!F57))="","",OFFSET('Hygiene Data'!$F$13,0,10*ROW('Hygiene Data'!F57)))</f>
        <v/>
      </c>
      <c r="DX63" s="275" t="str">
        <f ca="true">+IF(OFFSET('Hygiene Data'!$G$11,0,10*ROW('Hygiene Data'!G57))="","",OFFSET('Hygiene Data'!$G$11,0,10*ROW('Hygiene Data'!G57)))</f>
        <v/>
      </c>
      <c r="DY63" s="275" t="str">
        <f ca="true">+IF(OFFSET('Hygiene Data'!$G$12,0,10*ROW('Hygiene Data'!G57))="","",OFFSET('Hygiene Data'!$G$12,0,10*ROW('Hygiene Data'!G57)))</f>
        <v/>
      </c>
      <c r="DZ63" s="275" t="str">
        <f ca="true">+IF(OFFSET('Hygiene Data'!$G$13,0,10*ROW('Hygiene Data'!G57))="","",OFFSET('Hygiene Data'!$G$13,0,10*ROW('Hygiene Data'!G57)))</f>
        <v/>
      </c>
      <c r="EA63" s="275" t="str">
        <f ca="true">+IF(OFFSET('Hygiene Data'!$H$11,0,10*ROW('Hygiene Data'!H57))="","",OFFSET('Hygiene Data'!$H$11,0,10*ROW('Hygiene Data'!H57)))</f>
        <v/>
      </c>
      <c r="EB63" s="275" t="str">
        <f ca="true">+IF(OFFSET('Hygiene Data'!$H$12,0,10*ROW('Hygiene Data'!H57))="","",OFFSET('Hygiene Data'!$H$12,0,10*ROW('Hygiene Data'!H57)))</f>
        <v/>
      </c>
      <c r="EC63" s="275" t="str">
        <f ca="true">+IF(OFFSET('Hygiene Data'!$H$13,0,10*ROW('Hygiene Data'!H57))="","",OFFSET('Hygiene Data'!$H$13,0,10*ROW('Hygiene Data'!H57)))</f>
        <v/>
      </c>
      <c r="ED63" s="275" t="str">
        <f ca="true">+IF(OFFSET('Hygiene Data'!$I$11,0,10*ROW('Hygiene Data'!I57))="","",OFFSET('Hygiene Data'!$I$11,0,10*ROW('Hygiene Data'!I57)))</f>
        <v/>
      </c>
      <c r="EE63" s="275" t="str">
        <f ca="true">+IF(OFFSET('Hygiene Data'!$I$12,0,10*ROW('Hygiene Data'!I57))="","",OFFSET('Hygiene Data'!$I$12,0,10*ROW('Hygiene Data'!I57)))</f>
        <v/>
      </c>
      <c r="EF63" s="27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5"/>
      <c r="BS64" s="275" t="str">
        <f ca="true">+IF(OFFSET('Water Data'!$D$27,0,10*ROW('Water Data'!D58))="","",OFFSET('Water Data'!$D$27,0,10*ROW('Water Data'!D58)))</f>
        <v/>
      </c>
      <c r="BT64" s="275" t="str">
        <f ca="true">+IF(OFFSET('Water Data'!$D$28,0,10*ROW('Water Data'!D58))="","",OFFSET('Water Data'!$D$28,0,10*ROW('Water Data'!D58)))</f>
        <v/>
      </c>
      <c r="BU64" s="275" t="str">
        <f ca="true">+IF(OFFSET('Water Data'!$D$29,0,10*ROW('Water Data'!D58))="","",OFFSET('Water Data'!$D$29,0,10*ROW('Water Data'!D58)))</f>
        <v/>
      </c>
      <c r="BV64" s="275" t="str">
        <f ca="true">+IF(OFFSET('Water Data'!$E$27,0,10*ROW('Water Data'!E58))="","",OFFSET('Water Data'!$E$27,0,10*ROW('Water Data'!E58)))</f>
        <v/>
      </c>
      <c r="BW64" s="275" t="str">
        <f ca="true">+IF(OFFSET('Water Data'!$E$28,0,10*ROW('Water Data'!E58))="","",OFFSET('Water Data'!$E$28,0,10*ROW('Water Data'!E58)))</f>
        <v/>
      </c>
      <c r="BX64" s="275" t="str">
        <f ca="true">+IF(OFFSET('Water Data'!$E$29,0,10*ROW('Water Data'!E58))="","",OFFSET('Water Data'!$E$29,0,10*ROW('Water Data'!E58)))</f>
        <v/>
      </c>
      <c r="BY64" s="275" t="str">
        <f ca="true">+IF(OFFSET('Water Data'!$F$27,0,10*ROW('Water Data'!F58))="","",OFFSET('Water Data'!$F$27,0,10*ROW('Water Data'!F58)))</f>
        <v/>
      </c>
      <c r="BZ64" s="275" t="str">
        <f ca="true">+IF(OFFSET('Water Data'!$F$28,0,10*ROW('Water Data'!F58))="","",OFFSET('Water Data'!$F$28,0,10*ROW('Water Data'!F58)))</f>
        <v/>
      </c>
      <c r="CA64" s="275" t="str">
        <f ca="true">+IF(OFFSET('Water Data'!$F$29,0,10*ROW('Water Data'!F58))="","",OFFSET('Water Data'!$F$29,0,10*ROW('Water Data'!F58)))</f>
        <v/>
      </c>
      <c r="CB64" s="275" t="str">
        <f ca="true">+IF(OFFSET('Water Data'!$G$27,0,10*ROW('Water Data'!G58))="","",OFFSET('Water Data'!$G$27,0,10*ROW('Water Data'!G58)))</f>
        <v/>
      </c>
      <c r="CC64" s="275" t="str">
        <f ca="true">+IF(OFFSET('Water Data'!$G$28,0,10*ROW('Water Data'!G58))="","",OFFSET('Water Data'!$G$28,0,10*ROW('Water Data'!G58)))</f>
        <v/>
      </c>
      <c r="CD64" s="275" t="str">
        <f ca="true">+IF(OFFSET('Water Data'!$G$29,0,10*ROW('Water Data'!G58))="","",OFFSET('Water Data'!$G$29,0,10*ROW('Water Data'!G58)))</f>
        <v/>
      </c>
      <c r="CE64" s="275" t="str">
        <f ca="true">+IF(OFFSET('Water Data'!$H$27,0,10*ROW('Water Data'!H58))="","",OFFSET('Water Data'!$H$27,0,10*ROW('Water Data'!H58)))</f>
        <v/>
      </c>
      <c r="CF64" s="275" t="str">
        <f ca="true">+IF(OFFSET('Water Data'!$H$28,0,10*ROW('Water Data'!H58))="","",OFFSET('Water Data'!$H$28,0,10*ROW('Water Data'!H58)))</f>
        <v/>
      </c>
      <c r="CG64" s="275" t="str">
        <f ca="true">+IF(OFFSET('Water Data'!$H$29,0,10*ROW('Water Data'!H58))="","",OFFSET('Water Data'!$H$29,0,10*ROW('Water Data'!H58)))</f>
        <v/>
      </c>
      <c r="CH64" s="275" t="str">
        <f ca="true">+IF(OFFSET('Water Data'!$I$27,0,10*ROW('Water Data'!I58))="","",OFFSET('Water Data'!$I$27,0,10*ROW('Water Data'!I58)))</f>
        <v/>
      </c>
      <c r="CI64" s="275" t="str">
        <f ca="true">+IF(OFFSET('Water Data'!$I$28,0,10*ROW('Water Data'!I58))="","",OFFSET('Water Data'!$I$28,0,10*ROW('Water Data'!I58)))</f>
        <v/>
      </c>
      <c r="CJ64" s="275" t="str">
        <f ca="true">+IF(OFFSET('Water Data'!$I$29,0,10*ROW('Water Data'!I58))="","",OFFSET('Water Data'!$I$29,0,10*ROW('Water Data'!I58)))</f>
        <v/>
      </c>
      <c r="CK64" s="275" t="str">
        <f ca="true">+IF(OFFSET('Sanitation Data'!$D$28,0,10*ROW('Sanitation Data'!D58))="","",OFFSET('Sanitation Data'!$D$28,0,10*ROW('Sanitation Data'!D58)))</f>
        <v/>
      </c>
      <c r="CL64" s="275" t="str">
        <f ca="true">+IF(OFFSET('Sanitation Data'!$D$29,0,10*ROW('Sanitation Data'!D58))="","",OFFSET('Sanitation Data'!$D$29,0,10*ROW('Sanitation Data'!D58)))</f>
        <v/>
      </c>
      <c r="CM64" s="275" t="str">
        <f ca="true">+IF(OFFSET('Sanitation Data'!$D$30,0,10*ROW('Sanitation Data'!D58))="","",OFFSET('Sanitation Data'!$D$30,0,10*ROW('Sanitation Data'!D58)))</f>
        <v/>
      </c>
      <c r="CN64" s="275" t="str">
        <f ca="true">+IF(OFFSET('Sanitation Data'!$D$31,0,10*ROW('Sanitation Data'!D58))="","",OFFSET('Sanitation Data'!$D$31,0,10*ROW('Sanitation Data'!D58)))</f>
        <v/>
      </c>
      <c r="CO64" s="275" t="str">
        <f ca="true">+IF(OFFSET('Sanitation Data'!$D$32,0,10*ROW('Sanitation Data'!D58))="","",OFFSET('Sanitation Data'!$D$32,0,10*ROW('Sanitation Data'!D58)))</f>
        <v/>
      </c>
      <c r="CP64" s="275" t="str">
        <f ca="true">+IF(OFFSET('Sanitation Data'!$E$28,0,10*ROW('Sanitation Data'!E58))="","",OFFSET('Sanitation Data'!$E$28,0,10*ROW('Sanitation Data'!E58)))</f>
        <v/>
      </c>
      <c r="CQ64" s="275" t="str">
        <f ca="true">+IF(OFFSET('Sanitation Data'!$E$29,0,10*ROW('Sanitation Data'!E58))="","",OFFSET('Sanitation Data'!$E$29,0,10*ROW('Sanitation Data'!E58)))</f>
        <v/>
      </c>
      <c r="CR64" s="275" t="str">
        <f ca="true">+IF(OFFSET('Sanitation Data'!$E$30,0,10*ROW('Sanitation Data'!E58))="","",OFFSET('Sanitation Data'!$E$30,0,10*ROW('Sanitation Data'!E58)))</f>
        <v/>
      </c>
      <c r="CS64" s="275" t="str">
        <f ca="true">+IF(OFFSET('Sanitation Data'!$E$31,0,10*ROW('Sanitation Data'!E58))="","",OFFSET('Sanitation Data'!$E$31,0,10*ROW('Sanitation Data'!E58)))</f>
        <v/>
      </c>
      <c r="CT64" s="275" t="str">
        <f ca="true">+IF(OFFSET('Sanitation Data'!$E$32,0,10*ROW('Sanitation Data'!E58))="","",OFFSET('Sanitation Data'!$E$32,0,10*ROW('Sanitation Data'!E58)))</f>
        <v/>
      </c>
      <c r="CU64" s="275" t="str">
        <f ca="true">+IF(OFFSET('Sanitation Data'!$F$28,0,10*ROW('Sanitation Data'!F58))="","",OFFSET('Sanitation Data'!$F$28,0,10*ROW('Sanitation Data'!F58)))</f>
        <v/>
      </c>
      <c r="CV64" s="275" t="str">
        <f ca="true">+IF(OFFSET('Sanitation Data'!$F$29,0,10*ROW('Sanitation Data'!F58))="","",OFFSET('Sanitation Data'!$F$29,0,10*ROW('Sanitation Data'!F58)))</f>
        <v/>
      </c>
      <c r="CW64" s="275" t="str">
        <f ca="true">+IF(OFFSET('Sanitation Data'!$F$30,0,10*ROW('Sanitation Data'!F58))="","",OFFSET('Sanitation Data'!$F$30,0,10*ROW('Sanitation Data'!F58)))</f>
        <v/>
      </c>
      <c r="CX64" s="275" t="str">
        <f ca="true">+IF(OFFSET('Sanitation Data'!$F$31,0,10*ROW('Sanitation Data'!F58))="","",OFFSET('Sanitation Data'!$F$31,0,10*ROW('Sanitation Data'!F58)))</f>
        <v/>
      </c>
      <c r="CY64" s="275" t="str">
        <f ca="true">+IF(OFFSET('Sanitation Data'!$F$32,0,10*ROW('Sanitation Data'!F58))="","",OFFSET('Sanitation Data'!$F$32,0,10*ROW('Sanitation Data'!F58)))</f>
        <v/>
      </c>
      <c r="CZ64" s="275" t="str">
        <f ca="true">+IF(OFFSET('Sanitation Data'!$G$28,0,10*ROW('Sanitation Data'!G58))="","",OFFSET('Sanitation Data'!$G$28,0,10*ROW('Sanitation Data'!G58)))</f>
        <v/>
      </c>
      <c r="DA64" s="275" t="str">
        <f ca="true">+IF(OFFSET('Sanitation Data'!$G$29,0,10*ROW('Sanitation Data'!G58))="","",OFFSET('Sanitation Data'!$G$29,0,10*ROW('Sanitation Data'!G58)))</f>
        <v/>
      </c>
      <c r="DB64" s="275" t="str">
        <f ca="true">+IF(OFFSET('Sanitation Data'!$G$30,0,10*ROW('Sanitation Data'!G58))="","",OFFSET('Sanitation Data'!$G$30,0,10*ROW('Sanitation Data'!G58)))</f>
        <v/>
      </c>
      <c r="DC64" s="275" t="str">
        <f ca="true">+IF(OFFSET('Sanitation Data'!$G$31,0,10*ROW('Sanitation Data'!G58))="","",OFFSET('Sanitation Data'!$G$31,0,10*ROW('Sanitation Data'!G58)))</f>
        <v/>
      </c>
      <c r="DD64" s="275" t="str">
        <f ca="true">+IF(OFFSET('Sanitation Data'!$G$32,0,10*ROW('Sanitation Data'!G58))="","",OFFSET('Sanitation Data'!$G$32,0,10*ROW('Sanitation Data'!G58)))</f>
        <v/>
      </c>
      <c r="DE64" s="275" t="str">
        <f ca="true">+IF(OFFSET('Sanitation Data'!$H$28,0,10*ROW('Sanitation Data'!H58))="","",OFFSET('Sanitation Data'!$H$28,0,10*ROW('Sanitation Data'!H58)))</f>
        <v/>
      </c>
      <c r="DF64" s="275" t="str">
        <f ca="true">+IF(OFFSET('Sanitation Data'!$H$29,0,10*ROW('Sanitation Data'!H58))="","",OFFSET('Sanitation Data'!$H$29,0,10*ROW('Sanitation Data'!H58)))</f>
        <v/>
      </c>
      <c r="DG64" s="275" t="str">
        <f ca="true">+IF(OFFSET('Sanitation Data'!$H$30,0,10*ROW('Sanitation Data'!H58))="","",OFFSET('Sanitation Data'!$H$30,0,10*ROW('Sanitation Data'!H58)))</f>
        <v/>
      </c>
      <c r="DH64" s="275" t="str">
        <f ca="true">+IF(OFFSET('Sanitation Data'!$H$31,0,10*ROW('Sanitation Data'!H58))="","",OFFSET('Sanitation Data'!$H$31,0,10*ROW('Sanitation Data'!H58)))</f>
        <v/>
      </c>
      <c r="DI64" s="275" t="str">
        <f ca="true">+IF(OFFSET('Sanitation Data'!$H$32,0,10*ROW('Sanitation Data'!H58))="","",OFFSET('Sanitation Data'!$H$32,0,10*ROW('Sanitation Data'!H58)))</f>
        <v/>
      </c>
      <c r="DJ64" s="275" t="str">
        <f ca="true">+IF(OFFSET('Sanitation Data'!$I$28,0,10*ROW('Sanitation Data'!I58))="","",OFFSET('Sanitation Data'!$I$28,0,10*ROW('Sanitation Data'!I58)))</f>
        <v/>
      </c>
      <c r="DK64" s="275" t="str">
        <f ca="true">+IF(OFFSET('Sanitation Data'!$I$29,0,10*ROW('Sanitation Data'!I58))="","",OFFSET('Sanitation Data'!$I$29,0,10*ROW('Sanitation Data'!I58)))</f>
        <v/>
      </c>
      <c r="DL64" s="275" t="str">
        <f ca="true">+IF(OFFSET('Sanitation Data'!$I$30,0,10*ROW('Sanitation Data'!I58))="","",OFFSET('Sanitation Data'!$I$30,0,10*ROW('Sanitation Data'!I58)))</f>
        <v/>
      </c>
      <c r="DM64" s="275" t="str">
        <f ca="true">+IF(OFFSET('Sanitation Data'!$I$31,0,10*ROW('Sanitation Data'!I58))="","",OFFSET('Sanitation Data'!$I$31,0,10*ROW('Sanitation Data'!I58)))</f>
        <v/>
      </c>
      <c r="DN64" s="275" t="str">
        <f ca="true">+IF(OFFSET('Sanitation Data'!$I$32,0,10*ROW('Sanitation Data'!I58))="","",OFFSET('Sanitation Data'!$I$32,0,10*ROW('Sanitation Data'!I58)))</f>
        <v/>
      </c>
      <c r="DO64" s="275" t="str">
        <f ca="true">+IF(OFFSET('Hygiene Data'!$D$11,0,10*ROW('Hygiene Data'!D58))="","",OFFSET('Hygiene Data'!$D$11,0,10*ROW('Hygiene Data'!D58)))</f>
        <v/>
      </c>
      <c r="DP64" s="275" t="str">
        <f ca="true">+IF(OFFSET('Hygiene Data'!$D$12,0,10*ROW('Hygiene Data'!D58))="","",OFFSET('Hygiene Data'!$D$12,0,10*ROW('Hygiene Data'!D58)))</f>
        <v/>
      </c>
      <c r="DQ64" s="275" t="str">
        <f ca="true">+IF(OFFSET('Hygiene Data'!$D$13,0,10*ROW('Hygiene Data'!D58))="","",OFFSET('Hygiene Data'!$D$13,0,10*ROW('Hygiene Data'!D58)))</f>
        <v/>
      </c>
      <c r="DR64" s="275" t="str">
        <f ca="true">+IF(OFFSET('Hygiene Data'!$E$11,0,10*ROW('Hygiene Data'!E58))="","",OFFSET('Hygiene Data'!$E$11,0,10*ROW('Hygiene Data'!E58)))</f>
        <v/>
      </c>
      <c r="DS64" s="275" t="str">
        <f ca="true">+IF(OFFSET('Hygiene Data'!$E$12,0,10*ROW('Hygiene Data'!E58))="","",OFFSET('Hygiene Data'!$E$12,0,10*ROW('Hygiene Data'!E58)))</f>
        <v/>
      </c>
      <c r="DT64" s="275" t="str">
        <f ca="true">+IF(OFFSET('Hygiene Data'!$E$13,0,10*ROW('Hygiene Data'!E58))="","",OFFSET('Hygiene Data'!$E$13,0,10*ROW('Hygiene Data'!E58)))</f>
        <v/>
      </c>
      <c r="DU64" s="275" t="str">
        <f ca="true">+IF(OFFSET('Hygiene Data'!$F$11,0,10*ROW('Hygiene Data'!F58))="","",OFFSET('Hygiene Data'!$F$11,0,10*ROW('Hygiene Data'!F58)))</f>
        <v/>
      </c>
      <c r="DV64" s="275" t="str">
        <f ca="true">+IF(OFFSET('Hygiene Data'!$F$12,0,10*ROW('Hygiene Data'!F58))="","",OFFSET('Hygiene Data'!$F$12,0,10*ROW('Hygiene Data'!F58)))</f>
        <v/>
      </c>
      <c r="DW64" s="275" t="str">
        <f ca="true">+IF(OFFSET('Hygiene Data'!$F$13,0,10*ROW('Hygiene Data'!F58))="","",OFFSET('Hygiene Data'!$F$13,0,10*ROW('Hygiene Data'!F58)))</f>
        <v/>
      </c>
      <c r="DX64" s="275" t="str">
        <f ca="true">+IF(OFFSET('Hygiene Data'!$G$11,0,10*ROW('Hygiene Data'!G58))="","",OFFSET('Hygiene Data'!$G$11,0,10*ROW('Hygiene Data'!G58)))</f>
        <v/>
      </c>
      <c r="DY64" s="275" t="str">
        <f ca="true">+IF(OFFSET('Hygiene Data'!$G$12,0,10*ROW('Hygiene Data'!G58))="","",OFFSET('Hygiene Data'!$G$12,0,10*ROW('Hygiene Data'!G58)))</f>
        <v/>
      </c>
      <c r="DZ64" s="275" t="str">
        <f ca="true">+IF(OFFSET('Hygiene Data'!$G$13,0,10*ROW('Hygiene Data'!G58))="","",OFFSET('Hygiene Data'!$G$13,0,10*ROW('Hygiene Data'!G58)))</f>
        <v/>
      </c>
      <c r="EA64" s="275" t="str">
        <f ca="true">+IF(OFFSET('Hygiene Data'!$H$11,0,10*ROW('Hygiene Data'!H58))="","",OFFSET('Hygiene Data'!$H$11,0,10*ROW('Hygiene Data'!H58)))</f>
        <v/>
      </c>
      <c r="EB64" s="275" t="str">
        <f ca="true">+IF(OFFSET('Hygiene Data'!$H$12,0,10*ROW('Hygiene Data'!H58))="","",OFFSET('Hygiene Data'!$H$12,0,10*ROW('Hygiene Data'!H58)))</f>
        <v/>
      </c>
      <c r="EC64" s="275" t="str">
        <f ca="true">+IF(OFFSET('Hygiene Data'!$H$13,0,10*ROW('Hygiene Data'!H58))="","",OFFSET('Hygiene Data'!$H$13,0,10*ROW('Hygiene Data'!H58)))</f>
        <v/>
      </c>
      <c r="ED64" s="275" t="str">
        <f ca="true">+IF(OFFSET('Hygiene Data'!$I$11,0,10*ROW('Hygiene Data'!I58))="","",OFFSET('Hygiene Data'!$I$11,0,10*ROW('Hygiene Data'!I58)))</f>
        <v/>
      </c>
      <c r="EE64" s="275" t="str">
        <f ca="true">+IF(OFFSET('Hygiene Data'!$I$12,0,10*ROW('Hygiene Data'!I58))="","",OFFSET('Hygiene Data'!$I$12,0,10*ROW('Hygiene Data'!I58)))</f>
        <v/>
      </c>
      <c r="EF64" s="27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5"/>
      <c r="BS65" s="275" t="str">
        <f ca="true">+IF(OFFSET('Water Data'!$D$27,0,10*ROW('Water Data'!D59))="","",OFFSET('Water Data'!$D$27,0,10*ROW('Water Data'!D59)))</f>
        <v/>
      </c>
      <c r="BT65" s="275" t="str">
        <f ca="true">+IF(OFFSET('Water Data'!$D$28,0,10*ROW('Water Data'!D59))="","",OFFSET('Water Data'!$D$28,0,10*ROW('Water Data'!D59)))</f>
        <v/>
      </c>
      <c r="BU65" s="275" t="str">
        <f ca="true">+IF(OFFSET('Water Data'!$D$29,0,10*ROW('Water Data'!D59))="","",OFFSET('Water Data'!$D$29,0,10*ROW('Water Data'!D59)))</f>
        <v/>
      </c>
      <c r="BV65" s="275" t="str">
        <f ca="true">+IF(OFFSET('Water Data'!$E$27,0,10*ROW('Water Data'!E59))="","",OFFSET('Water Data'!$E$27,0,10*ROW('Water Data'!E59)))</f>
        <v/>
      </c>
      <c r="BW65" s="275" t="str">
        <f ca="true">+IF(OFFSET('Water Data'!$E$28,0,10*ROW('Water Data'!E59))="","",OFFSET('Water Data'!$E$28,0,10*ROW('Water Data'!E59)))</f>
        <v/>
      </c>
      <c r="BX65" s="275" t="str">
        <f ca="true">+IF(OFFSET('Water Data'!$E$29,0,10*ROW('Water Data'!E59))="","",OFFSET('Water Data'!$E$29,0,10*ROW('Water Data'!E59)))</f>
        <v/>
      </c>
      <c r="BY65" s="275" t="str">
        <f ca="true">+IF(OFFSET('Water Data'!$F$27,0,10*ROW('Water Data'!F59))="","",OFFSET('Water Data'!$F$27,0,10*ROW('Water Data'!F59)))</f>
        <v/>
      </c>
      <c r="BZ65" s="275" t="str">
        <f ca="true">+IF(OFFSET('Water Data'!$F$28,0,10*ROW('Water Data'!F59))="","",OFFSET('Water Data'!$F$28,0,10*ROW('Water Data'!F59)))</f>
        <v/>
      </c>
      <c r="CA65" s="275" t="str">
        <f ca="true">+IF(OFFSET('Water Data'!$F$29,0,10*ROW('Water Data'!F59))="","",OFFSET('Water Data'!$F$29,0,10*ROW('Water Data'!F59)))</f>
        <v/>
      </c>
      <c r="CB65" s="275" t="str">
        <f ca="true">+IF(OFFSET('Water Data'!$G$27,0,10*ROW('Water Data'!G59))="","",OFFSET('Water Data'!$G$27,0,10*ROW('Water Data'!G59)))</f>
        <v/>
      </c>
      <c r="CC65" s="275" t="str">
        <f ca="true">+IF(OFFSET('Water Data'!$G$28,0,10*ROW('Water Data'!G59))="","",OFFSET('Water Data'!$G$28,0,10*ROW('Water Data'!G59)))</f>
        <v/>
      </c>
      <c r="CD65" s="275" t="str">
        <f ca="true">+IF(OFFSET('Water Data'!$G$29,0,10*ROW('Water Data'!G59))="","",OFFSET('Water Data'!$G$29,0,10*ROW('Water Data'!G59)))</f>
        <v/>
      </c>
      <c r="CE65" s="275" t="str">
        <f ca="true">+IF(OFFSET('Water Data'!$H$27,0,10*ROW('Water Data'!H59))="","",OFFSET('Water Data'!$H$27,0,10*ROW('Water Data'!H59)))</f>
        <v/>
      </c>
      <c r="CF65" s="275" t="str">
        <f ca="true">+IF(OFFSET('Water Data'!$H$28,0,10*ROW('Water Data'!H59))="","",OFFSET('Water Data'!$H$28,0,10*ROW('Water Data'!H59)))</f>
        <v/>
      </c>
      <c r="CG65" s="275" t="str">
        <f ca="true">+IF(OFFSET('Water Data'!$H$29,0,10*ROW('Water Data'!H59))="","",OFFSET('Water Data'!$H$29,0,10*ROW('Water Data'!H59)))</f>
        <v/>
      </c>
      <c r="CH65" s="275" t="str">
        <f ca="true">+IF(OFFSET('Water Data'!$I$27,0,10*ROW('Water Data'!I59))="","",OFFSET('Water Data'!$I$27,0,10*ROW('Water Data'!I59)))</f>
        <v/>
      </c>
      <c r="CI65" s="275" t="str">
        <f ca="true">+IF(OFFSET('Water Data'!$I$28,0,10*ROW('Water Data'!I59))="","",OFFSET('Water Data'!$I$28,0,10*ROW('Water Data'!I59)))</f>
        <v/>
      </c>
      <c r="CJ65" s="275" t="str">
        <f ca="true">+IF(OFFSET('Water Data'!$I$29,0,10*ROW('Water Data'!I59))="","",OFFSET('Water Data'!$I$29,0,10*ROW('Water Data'!I59)))</f>
        <v/>
      </c>
      <c r="CK65" s="275" t="str">
        <f ca="true">+IF(OFFSET('Sanitation Data'!$D$28,0,10*ROW('Sanitation Data'!D59))="","",OFFSET('Sanitation Data'!$D$28,0,10*ROW('Sanitation Data'!D59)))</f>
        <v/>
      </c>
      <c r="CL65" s="275" t="str">
        <f ca="true">+IF(OFFSET('Sanitation Data'!$D$29,0,10*ROW('Sanitation Data'!D59))="","",OFFSET('Sanitation Data'!$D$29,0,10*ROW('Sanitation Data'!D59)))</f>
        <v/>
      </c>
      <c r="CM65" s="275" t="str">
        <f ca="true">+IF(OFFSET('Sanitation Data'!$D$30,0,10*ROW('Sanitation Data'!D59))="","",OFFSET('Sanitation Data'!$D$30,0,10*ROW('Sanitation Data'!D59)))</f>
        <v/>
      </c>
      <c r="CN65" s="275" t="str">
        <f ca="true">+IF(OFFSET('Sanitation Data'!$D$31,0,10*ROW('Sanitation Data'!D59))="","",OFFSET('Sanitation Data'!$D$31,0,10*ROW('Sanitation Data'!D59)))</f>
        <v/>
      </c>
      <c r="CO65" s="275" t="str">
        <f ca="true">+IF(OFFSET('Sanitation Data'!$D$32,0,10*ROW('Sanitation Data'!D59))="","",OFFSET('Sanitation Data'!$D$32,0,10*ROW('Sanitation Data'!D59)))</f>
        <v/>
      </c>
      <c r="CP65" s="275" t="str">
        <f ca="true">+IF(OFFSET('Sanitation Data'!$E$28,0,10*ROW('Sanitation Data'!E59))="","",OFFSET('Sanitation Data'!$E$28,0,10*ROW('Sanitation Data'!E59)))</f>
        <v/>
      </c>
      <c r="CQ65" s="275" t="str">
        <f ca="true">+IF(OFFSET('Sanitation Data'!$E$29,0,10*ROW('Sanitation Data'!E59))="","",OFFSET('Sanitation Data'!$E$29,0,10*ROW('Sanitation Data'!E59)))</f>
        <v/>
      </c>
      <c r="CR65" s="275" t="str">
        <f ca="true">+IF(OFFSET('Sanitation Data'!$E$30,0,10*ROW('Sanitation Data'!E59))="","",OFFSET('Sanitation Data'!$E$30,0,10*ROW('Sanitation Data'!E59)))</f>
        <v/>
      </c>
      <c r="CS65" s="275" t="str">
        <f ca="true">+IF(OFFSET('Sanitation Data'!$E$31,0,10*ROW('Sanitation Data'!E59))="","",OFFSET('Sanitation Data'!$E$31,0,10*ROW('Sanitation Data'!E59)))</f>
        <v/>
      </c>
      <c r="CT65" s="275" t="str">
        <f ca="true">+IF(OFFSET('Sanitation Data'!$E$32,0,10*ROW('Sanitation Data'!E59))="","",OFFSET('Sanitation Data'!$E$32,0,10*ROW('Sanitation Data'!E59)))</f>
        <v/>
      </c>
      <c r="CU65" s="275" t="str">
        <f ca="true">+IF(OFFSET('Sanitation Data'!$F$28,0,10*ROW('Sanitation Data'!F59))="","",OFFSET('Sanitation Data'!$F$28,0,10*ROW('Sanitation Data'!F59)))</f>
        <v/>
      </c>
      <c r="CV65" s="275" t="str">
        <f ca="true">+IF(OFFSET('Sanitation Data'!$F$29,0,10*ROW('Sanitation Data'!F59))="","",OFFSET('Sanitation Data'!$F$29,0,10*ROW('Sanitation Data'!F59)))</f>
        <v/>
      </c>
      <c r="CW65" s="275" t="str">
        <f ca="true">+IF(OFFSET('Sanitation Data'!$F$30,0,10*ROW('Sanitation Data'!F59))="","",OFFSET('Sanitation Data'!$F$30,0,10*ROW('Sanitation Data'!F59)))</f>
        <v/>
      </c>
      <c r="CX65" s="275" t="str">
        <f ca="true">+IF(OFFSET('Sanitation Data'!$F$31,0,10*ROW('Sanitation Data'!F59))="","",OFFSET('Sanitation Data'!$F$31,0,10*ROW('Sanitation Data'!F59)))</f>
        <v/>
      </c>
      <c r="CY65" s="275" t="str">
        <f ca="true">+IF(OFFSET('Sanitation Data'!$F$32,0,10*ROW('Sanitation Data'!F59))="","",OFFSET('Sanitation Data'!$F$32,0,10*ROW('Sanitation Data'!F59)))</f>
        <v/>
      </c>
      <c r="CZ65" s="275" t="str">
        <f ca="true">+IF(OFFSET('Sanitation Data'!$G$28,0,10*ROW('Sanitation Data'!G59))="","",OFFSET('Sanitation Data'!$G$28,0,10*ROW('Sanitation Data'!G59)))</f>
        <v/>
      </c>
      <c r="DA65" s="275" t="str">
        <f ca="true">+IF(OFFSET('Sanitation Data'!$G$29,0,10*ROW('Sanitation Data'!G59))="","",OFFSET('Sanitation Data'!$G$29,0,10*ROW('Sanitation Data'!G59)))</f>
        <v/>
      </c>
      <c r="DB65" s="275" t="str">
        <f ca="true">+IF(OFFSET('Sanitation Data'!$G$30,0,10*ROW('Sanitation Data'!G59))="","",OFFSET('Sanitation Data'!$G$30,0,10*ROW('Sanitation Data'!G59)))</f>
        <v/>
      </c>
      <c r="DC65" s="275" t="str">
        <f ca="true">+IF(OFFSET('Sanitation Data'!$G$31,0,10*ROW('Sanitation Data'!G59))="","",OFFSET('Sanitation Data'!$G$31,0,10*ROW('Sanitation Data'!G59)))</f>
        <v/>
      </c>
      <c r="DD65" s="275" t="str">
        <f ca="true">+IF(OFFSET('Sanitation Data'!$G$32,0,10*ROW('Sanitation Data'!G59))="","",OFFSET('Sanitation Data'!$G$32,0,10*ROW('Sanitation Data'!G59)))</f>
        <v/>
      </c>
      <c r="DE65" s="275" t="str">
        <f ca="true">+IF(OFFSET('Sanitation Data'!$H$28,0,10*ROW('Sanitation Data'!H59))="","",OFFSET('Sanitation Data'!$H$28,0,10*ROW('Sanitation Data'!H59)))</f>
        <v/>
      </c>
      <c r="DF65" s="275" t="str">
        <f ca="true">+IF(OFFSET('Sanitation Data'!$H$29,0,10*ROW('Sanitation Data'!H59))="","",OFFSET('Sanitation Data'!$H$29,0,10*ROW('Sanitation Data'!H59)))</f>
        <v/>
      </c>
      <c r="DG65" s="275" t="str">
        <f ca="true">+IF(OFFSET('Sanitation Data'!$H$30,0,10*ROW('Sanitation Data'!H59))="","",OFFSET('Sanitation Data'!$H$30,0,10*ROW('Sanitation Data'!H59)))</f>
        <v/>
      </c>
      <c r="DH65" s="275" t="str">
        <f ca="true">+IF(OFFSET('Sanitation Data'!$H$31,0,10*ROW('Sanitation Data'!H59))="","",OFFSET('Sanitation Data'!$H$31,0,10*ROW('Sanitation Data'!H59)))</f>
        <v/>
      </c>
      <c r="DI65" s="275" t="str">
        <f ca="true">+IF(OFFSET('Sanitation Data'!$H$32,0,10*ROW('Sanitation Data'!H59))="","",OFFSET('Sanitation Data'!$H$32,0,10*ROW('Sanitation Data'!H59)))</f>
        <v/>
      </c>
      <c r="DJ65" s="275" t="str">
        <f ca="true">+IF(OFFSET('Sanitation Data'!$I$28,0,10*ROW('Sanitation Data'!I59))="","",OFFSET('Sanitation Data'!$I$28,0,10*ROW('Sanitation Data'!I59)))</f>
        <v/>
      </c>
      <c r="DK65" s="275" t="str">
        <f ca="true">+IF(OFFSET('Sanitation Data'!$I$29,0,10*ROW('Sanitation Data'!I59))="","",OFFSET('Sanitation Data'!$I$29,0,10*ROW('Sanitation Data'!I59)))</f>
        <v/>
      </c>
      <c r="DL65" s="275" t="str">
        <f ca="true">+IF(OFFSET('Sanitation Data'!$I$30,0,10*ROW('Sanitation Data'!I59))="","",OFFSET('Sanitation Data'!$I$30,0,10*ROW('Sanitation Data'!I59)))</f>
        <v/>
      </c>
      <c r="DM65" s="275" t="str">
        <f ca="true">+IF(OFFSET('Sanitation Data'!$I$31,0,10*ROW('Sanitation Data'!I59))="","",OFFSET('Sanitation Data'!$I$31,0,10*ROW('Sanitation Data'!I59)))</f>
        <v/>
      </c>
      <c r="DN65" s="275" t="str">
        <f ca="true">+IF(OFFSET('Sanitation Data'!$I$32,0,10*ROW('Sanitation Data'!I59))="","",OFFSET('Sanitation Data'!$I$32,0,10*ROW('Sanitation Data'!I59)))</f>
        <v/>
      </c>
      <c r="DO65" s="275" t="str">
        <f ca="true">+IF(OFFSET('Hygiene Data'!$D$11,0,10*ROW('Hygiene Data'!D59))="","",OFFSET('Hygiene Data'!$D$11,0,10*ROW('Hygiene Data'!D59)))</f>
        <v/>
      </c>
      <c r="DP65" s="275" t="str">
        <f ca="true">+IF(OFFSET('Hygiene Data'!$D$12,0,10*ROW('Hygiene Data'!D59))="","",OFFSET('Hygiene Data'!$D$12,0,10*ROW('Hygiene Data'!D59)))</f>
        <v/>
      </c>
      <c r="DQ65" s="275" t="str">
        <f ca="true">+IF(OFFSET('Hygiene Data'!$D$13,0,10*ROW('Hygiene Data'!D59))="","",OFFSET('Hygiene Data'!$D$13,0,10*ROW('Hygiene Data'!D59)))</f>
        <v/>
      </c>
      <c r="DR65" s="275" t="str">
        <f ca="true">+IF(OFFSET('Hygiene Data'!$E$11,0,10*ROW('Hygiene Data'!E59))="","",OFFSET('Hygiene Data'!$E$11,0,10*ROW('Hygiene Data'!E59)))</f>
        <v/>
      </c>
      <c r="DS65" s="275" t="str">
        <f ca="true">+IF(OFFSET('Hygiene Data'!$E$12,0,10*ROW('Hygiene Data'!E59))="","",OFFSET('Hygiene Data'!$E$12,0,10*ROW('Hygiene Data'!E59)))</f>
        <v/>
      </c>
      <c r="DT65" s="275" t="str">
        <f ca="true">+IF(OFFSET('Hygiene Data'!$E$13,0,10*ROW('Hygiene Data'!E59))="","",OFFSET('Hygiene Data'!$E$13,0,10*ROW('Hygiene Data'!E59)))</f>
        <v/>
      </c>
      <c r="DU65" s="275" t="str">
        <f ca="true">+IF(OFFSET('Hygiene Data'!$F$11,0,10*ROW('Hygiene Data'!F59))="","",OFFSET('Hygiene Data'!$F$11,0,10*ROW('Hygiene Data'!F59)))</f>
        <v/>
      </c>
      <c r="DV65" s="275" t="str">
        <f ca="true">+IF(OFFSET('Hygiene Data'!$F$12,0,10*ROW('Hygiene Data'!F59))="","",OFFSET('Hygiene Data'!$F$12,0,10*ROW('Hygiene Data'!F59)))</f>
        <v/>
      </c>
      <c r="DW65" s="275" t="str">
        <f ca="true">+IF(OFFSET('Hygiene Data'!$F$13,0,10*ROW('Hygiene Data'!F59))="","",OFFSET('Hygiene Data'!$F$13,0,10*ROW('Hygiene Data'!F59)))</f>
        <v/>
      </c>
      <c r="DX65" s="275" t="str">
        <f ca="true">+IF(OFFSET('Hygiene Data'!$G$11,0,10*ROW('Hygiene Data'!G59))="","",OFFSET('Hygiene Data'!$G$11,0,10*ROW('Hygiene Data'!G59)))</f>
        <v/>
      </c>
      <c r="DY65" s="275" t="str">
        <f ca="true">+IF(OFFSET('Hygiene Data'!$G$12,0,10*ROW('Hygiene Data'!G59))="","",OFFSET('Hygiene Data'!$G$12,0,10*ROW('Hygiene Data'!G59)))</f>
        <v/>
      </c>
      <c r="DZ65" s="275" t="str">
        <f ca="true">+IF(OFFSET('Hygiene Data'!$G$13,0,10*ROW('Hygiene Data'!G59))="","",OFFSET('Hygiene Data'!$G$13,0,10*ROW('Hygiene Data'!G59)))</f>
        <v/>
      </c>
      <c r="EA65" s="275" t="str">
        <f ca="true">+IF(OFFSET('Hygiene Data'!$H$11,0,10*ROW('Hygiene Data'!H59))="","",OFFSET('Hygiene Data'!$H$11,0,10*ROW('Hygiene Data'!H59)))</f>
        <v/>
      </c>
      <c r="EB65" s="275" t="str">
        <f ca="true">+IF(OFFSET('Hygiene Data'!$H$12,0,10*ROW('Hygiene Data'!H59))="","",OFFSET('Hygiene Data'!$H$12,0,10*ROW('Hygiene Data'!H59)))</f>
        <v/>
      </c>
      <c r="EC65" s="275" t="str">
        <f ca="true">+IF(OFFSET('Hygiene Data'!$H$13,0,10*ROW('Hygiene Data'!H59))="","",OFFSET('Hygiene Data'!$H$13,0,10*ROW('Hygiene Data'!H59)))</f>
        <v/>
      </c>
      <c r="ED65" s="275" t="str">
        <f ca="true">+IF(OFFSET('Hygiene Data'!$I$11,0,10*ROW('Hygiene Data'!I59))="","",OFFSET('Hygiene Data'!$I$11,0,10*ROW('Hygiene Data'!I59)))</f>
        <v/>
      </c>
      <c r="EE65" s="275" t="str">
        <f ca="true">+IF(OFFSET('Hygiene Data'!$I$12,0,10*ROW('Hygiene Data'!I59))="","",OFFSET('Hygiene Data'!$I$12,0,10*ROW('Hygiene Data'!I59)))</f>
        <v/>
      </c>
      <c r="EF65" s="27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5"/>
      <c r="BS66" s="275" t="str">
        <f ca="true">+IF(OFFSET('Water Data'!$D$27,0,10*ROW('Water Data'!D60))="","",OFFSET('Water Data'!$D$27,0,10*ROW('Water Data'!D60)))</f>
        <v/>
      </c>
      <c r="BT66" s="275" t="str">
        <f ca="true">+IF(OFFSET('Water Data'!$D$28,0,10*ROW('Water Data'!D60))="","",OFFSET('Water Data'!$D$28,0,10*ROW('Water Data'!D60)))</f>
        <v/>
      </c>
      <c r="BU66" s="275" t="str">
        <f ca="true">+IF(OFFSET('Water Data'!$D$29,0,10*ROW('Water Data'!D60))="","",OFFSET('Water Data'!$D$29,0,10*ROW('Water Data'!D60)))</f>
        <v/>
      </c>
      <c r="BV66" s="275" t="str">
        <f ca="true">+IF(OFFSET('Water Data'!$E$27,0,10*ROW('Water Data'!E60))="","",OFFSET('Water Data'!$E$27,0,10*ROW('Water Data'!E60)))</f>
        <v/>
      </c>
      <c r="BW66" s="275" t="str">
        <f ca="true">+IF(OFFSET('Water Data'!$E$28,0,10*ROW('Water Data'!E60))="","",OFFSET('Water Data'!$E$28,0,10*ROW('Water Data'!E60)))</f>
        <v/>
      </c>
      <c r="BX66" s="275" t="str">
        <f ca="true">+IF(OFFSET('Water Data'!$E$29,0,10*ROW('Water Data'!E60))="","",OFFSET('Water Data'!$E$29,0,10*ROW('Water Data'!E60)))</f>
        <v/>
      </c>
      <c r="BY66" s="275" t="str">
        <f ca="true">+IF(OFFSET('Water Data'!$F$27,0,10*ROW('Water Data'!F60))="","",OFFSET('Water Data'!$F$27,0,10*ROW('Water Data'!F60)))</f>
        <v/>
      </c>
      <c r="BZ66" s="275" t="str">
        <f ca="true">+IF(OFFSET('Water Data'!$F$28,0,10*ROW('Water Data'!F60))="","",OFFSET('Water Data'!$F$28,0,10*ROW('Water Data'!F60)))</f>
        <v/>
      </c>
      <c r="CA66" s="275" t="str">
        <f ca="true">+IF(OFFSET('Water Data'!$F$29,0,10*ROW('Water Data'!F60))="","",OFFSET('Water Data'!$F$29,0,10*ROW('Water Data'!F60)))</f>
        <v/>
      </c>
      <c r="CB66" s="275" t="str">
        <f ca="true">+IF(OFFSET('Water Data'!$G$27,0,10*ROW('Water Data'!G60))="","",OFFSET('Water Data'!$G$27,0,10*ROW('Water Data'!G60)))</f>
        <v/>
      </c>
      <c r="CC66" s="275" t="str">
        <f ca="true">+IF(OFFSET('Water Data'!$G$28,0,10*ROW('Water Data'!G60))="","",OFFSET('Water Data'!$G$28,0,10*ROW('Water Data'!G60)))</f>
        <v/>
      </c>
      <c r="CD66" s="275" t="str">
        <f ca="true">+IF(OFFSET('Water Data'!$G$29,0,10*ROW('Water Data'!G60))="","",OFFSET('Water Data'!$G$29,0,10*ROW('Water Data'!G60)))</f>
        <v/>
      </c>
      <c r="CE66" s="275" t="str">
        <f ca="true">+IF(OFFSET('Water Data'!$H$27,0,10*ROW('Water Data'!H60))="","",OFFSET('Water Data'!$H$27,0,10*ROW('Water Data'!H60)))</f>
        <v/>
      </c>
      <c r="CF66" s="275" t="str">
        <f ca="true">+IF(OFFSET('Water Data'!$H$28,0,10*ROW('Water Data'!H60))="","",OFFSET('Water Data'!$H$28,0,10*ROW('Water Data'!H60)))</f>
        <v/>
      </c>
      <c r="CG66" s="275" t="str">
        <f ca="true">+IF(OFFSET('Water Data'!$H$29,0,10*ROW('Water Data'!H60))="","",OFFSET('Water Data'!$H$29,0,10*ROW('Water Data'!H60)))</f>
        <v/>
      </c>
      <c r="CH66" s="275" t="str">
        <f ca="true">+IF(OFFSET('Water Data'!$I$27,0,10*ROW('Water Data'!I60))="","",OFFSET('Water Data'!$I$27,0,10*ROW('Water Data'!I60)))</f>
        <v/>
      </c>
      <c r="CI66" s="275" t="str">
        <f ca="true">+IF(OFFSET('Water Data'!$I$28,0,10*ROW('Water Data'!I60))="","",OFFSET('Water Data'!$I$28,0,10*ROW('Water Data'!I60)))</f>
        <v/>
      </c>
      <c r="CJ66" s="275" t="str">
        <f ca="true">+IF(OFFSET('Water Data'!$I$29,0,10*ROW('Water Data'!I60))="","",OFFSET('Water Data'!$I$29,0,10*ROW('Water Data'!I60)))</f>
        <v/>
      </c>
      <c r="CK66" s="275" t="str">
        <f ca="true">+IF(OFFSET('Sanitation Data'!$D$28,0,10*ROW('Sanitation Data'!D60))="","",OFFSET('Sanitation Data'!$D$28,0,10*ROW('Sanitation Data'!D60)))</f>
        <v/>
      </c>
      <c r="CL66" s="275" t="str">
        <f ca="true">+IF(OFFSET('Sanitation Data'!$D$29,0,10*ROW('Sanitation Data'!D60))="","",OFFSET('Sanitation Data'!$D$29,0,10*ROW('Sanitation Data'!D60)))</f>
        <v/>
      </c>
      <c r="CM66" s="275" t="str">
        <f ca="true">+IF(OFFSET('Sanitation Data'!$D$30,0,10*ROW('Sanitation Data'!D60))="","",OFFSET('Sanitation Data'!$D$30,0,10*ROW('Sanitation Data'!D60)))</f>
        <v/>
      </c>
      <c r="CN66" s="275" t="str">
        <f ca="true">+IF(OFFSET('Sanitation Data'!$D$31,0,10*ROW('Sanitation Data'!D60))="","",OFFSET('Sanitation Data'!$D$31,0,10*ROW('Sanitation Data'!D60)))</f>
        <v/>
      </c>
      <c r="CO66" s="275" t="str">
        <f ca="true">+IF(OFFSET('Sanitation Data'!$D$32,0,10*ROW('Sanitation Data'!D60))="","",OFFSET('Sanitation Data'!$D$32,0,10*ROW('Sanitation Data'!D60)))</f>
        <v/>
      </c>
      <c r="CP66" s="275" t="str">
        <f ca="true">+IF(OFFSET('Sanitation Data'!$E$28,0,10*ROW('Sanitation Data'!E60))="","",OFFSET('Sanitation Data'!$E$28,0,10*ROW('Sanitation Data'!E60)))</f>
        <v/>
      </c>
      <c r="CQ66" s="275" t="str">
        <f ca="true">+IF(OFFSET('Sanitation Data'!$E$29,0,10*ROW('Sanitation Data'!E60))="","",OFFSET('Sanitation Data'!$E$29,0,10*ROW('Sanitation Data'!E60)))</f>
        <v/>
      </c>
      <c r="CR66" s="275" t="str">
        <f ca="true">+IF(OFFSET('Sanitation Data'!$E$30,0,10*ROW('Sanitation Data'!E60))="","",OFFSET('Sanitation Data'!$E$30,0,10*ROW('Sanitation Data'!E60)))</f>
        <v/>
      </c>
      <c r="CS66" s="275" t="str">
        <f ca="true">+IF(OFFSET('Sanitation Data'!$E$31,0,10*ROW('Sanitation Data'!E60))="","",OFFSET('Sanitation Data'!$E$31,0,10*ROW('Sanitation Data'!E60)))</f>
        <v/>
      </c>
      <c r="CT66" s="275" t="str">
        <f ca="true">+IF(OFFSET('Sanitation Data'!$E$32,0,10*ROW('Sanitation Data'!E60))="","",OFFSET('Sanitation Data'!$E$32,0,10*ROW('Sanitation Data'!E60)))</f>
        <v/>
      </c>
      <c r="CU66" s="275" t="str">
        <f ca="true">+IF(OFFSET('Sanitation Data'!$F$28,0,10*ROW('Sanitation Data'!F60))="","",OFFSET('Sanitation Data'!$F$28,0,10*ROW('Sanitation Data'!F60)))</f>
        <v/>
      </c>
      <c r="CV66" s="275" t="str">
        <f ca="true">+IF(OFFSET('Sanitation Data'!$F$29,0,10*ROW('Sanitation Data'!F60))="","",OFFSET('Sanitation Data'!$F$29,0,10*ROW('Sanitation Data'!F60)))</f>
        <v/>
      </c>
      <c r="CW66" s="275" t="str">
        <f ca="true">+IF(OFFSET('Sanitation Data'!$F$30,0,10*ROW('Sanitation Data'!F60))="","",OFFSET('Sanitation Data'!$F$30,0,10*ROW('Sanitation Data'!F60)))</f>
        <v/>
      </c>
      <c r="CX66" s="275" t="str">
        <f ca="true">+IF(OFFSET('Sanitation Data'!$F$31,0,10*ROW('Sanitation Data'!F60))="","",OFFSET('Sanitation Data'!$F$31,0,10*ROW('Sanitation Data'!F60)))</f>
        <v/>
      </c>
      <c r="CY66" s="275" t="str">
        <f ca="true">+IF(OFFSET('Sanitation Data'!$F$32,0,10*ROW('Sanitation Data'!F60))="","",OFFSET('Sanitation Data'!$F$32,0,10*ROW('Sanitation Data'!F60)))</f>
        <v/>
      </c>
      <c r="CZ66" s="275" t="str">
        <f ca="true">+IF(OFFSET('Sanitation Data'!$G$28,0,10*ROW('Sanitation Data'!G60))="","",OFFSET('Sanitation Data'!$G$28,0,10*ROW('Sanitation Data'!G60)))</f>
        <v/>
      </c>
      <c r="DA66" s="275" t="str">
        <f ca="true">+IF(OFFSET('Sanitation Data'!$G$29,0,10*ROW('Sanitation Data'!G60))="","",OFFSET('Sanitation Data'!$G$29,0,10*ROW('Sanitation Data'!G60)))</f>
        <v/>
      </c>
      <c r="DB66" s="275" t="str">
        <f ca="true">+IF(OFFSET('Sanitation Data'!$G$30,0,10*ROW('Sanitation Data'!G60))="","",OFFSET('Sanitation Data'!$G$30,0,10*ROW('Sanitation Data'!G60)))</f>
        <v/>
      </c>
      <c r="DC66" s="275" t="str">
        <f ca="true">+IF(OFFSET('Sanitation Data'!$G$31,0,10*ROW('Sanitation Data'!G60))="","",OFFSET('Sanitation Data'!$G$31,0,10*ROW('Sanitation Data'!G60)))</f>
        <v/>
      </c>
      <c r="DD66" s="275" t="str">
        <f ca="true">+IF(OFFSET('Sanitation Data'!$G$32,0,10*ROW('Sanitation Data'!G60))="","",OFFSET('Sanitation Data'!$G$32,0,10*ROW('Sanitation Data'!G60)))</f>
        <v/>
      </c>
      <c r="DE66" s="275" t="str">
        <f ca="true">+IF(OFFSET('Sanitation Data'!$H$28,0,10*ROW('Sanitation Data'!H60))="","",OFFSET('Sanitation Data'!$H$28,0,10*ROW('Sanitation Data'!H60)))</f>
        <v/>
      </c>
      <c r="DF66" s="275" t="str">
        <f ca="true">+IF(OFFSET('Sanitation Data'!$H$29,0,10*ROW('Sanitation Data'!H60))="","",OFFSET('Sanitation Data'!$H$29,0,10*ROW('Sanitation Data'!H60)))</f>
        <v/>
      </c>
      <c r="DG66" s="275" t="str">
        <f ca="true">+IF(OFFSET('Sanitation Data'!$H$30,0,10*ROW('Sanitation Data'!H60))="","",OFFSET('Sanitation Data'!$H$30,0,10*ROW('Sanitation Data'!H60)))</f>
        <v/>
      </c>
      <c r="DH66" s="275" t="str">
        <f ca="true">+IF(OFFSET('Sanitation Data'!$H$31,0,10*ROW('Sanitation Data'!H60))="","",OFFSET('Sanitation Data'!$H$31,0,10*ROW('Sanitation Data'!H60)))</f>
        <v/>
      </c>
      <c r="DI66" s="275" t="str">
        <f ca="true">+IF(OFFSET('Sanitation Data'!$H$32,0,10*ROW('Sanitation Data'!H60))="","",OFFSET('Sanitation Data'!$H$32,0,10*ROW('Sanitation Data'!H60)))</f>
        <v/>
      </c>
      <c r="DJ66" s="275" t="str">
        <f ca="true">+IF(OFFSET('Sanitation Data'!$I$28,0,10*ROW('Sanitation Data'!I60))="","",OFFSET('Sanitation Data'!$I$28,0,10*ROW('Sanitation Data'!I60)))</f>
        <v/>
      </c>
      <c r="DK66" s="275" t="str">
        <f ca="true">+IF(OFFSET('Sanitation Data'!$I$29,0,10*ROW('Sanitation Data'!I60))="","",OFFSET('Sanitation Data'!$I$29,0,10*ROW('Sanitation Data'!I60)))</f>
        <v/>
      </c>
      <c r="DL66" s="275" t="str">
        <f ca="true">+IF(OFFSET('Sanitation Data'!$I$30,0,10*ROW('Sanitation Data'!I60))="","",OFFSET('Sanitation Data'!$I$30,0,10*ROW('Sanitation Data'!I60)))</f>
        <v/>
      </c>
      <c r="DM66" s="275" t="str">
        <f ca="true">+IF(OFFSET('Sanitation Data'!$I$31,0,10*ROW('Sanitation Data'!I60))="","",OFFSET('Sanitation Data'!$I$31,0,10*ROW('Sanitation Data'!I60)))</f>
        <v/>
      </c>
      <c r="DN66" s="275" t="str">
        <f ca="true">+IF(OFFSET('Sanitation Data'!$I$32,0,10*ROW('Sanitation Data'!I60))="","",OFFSET('Sanitation Data'!$I$32,0,10*ROW('Sanitation Data'!I60)))</f>
        <v/>
      </c>
      <c r="DO66" s="275" t="str">
        <f ca="true">+IF(OFFSET('Hygiene Data'!$D$11,0,10*ROW('Hygiene Data'!D60))="","",OFFSET('Hygiene Data'!$D$11,0,10*ROW('Hygiene Data'!D60)))</f>
        <v/>
      </c>
      <c r="DP66" s="275" t="str">
        <f ca="true">+IF(OFFSET('Hygiene Data'!$D$12,0,10*ROW('Hygiene Data'!D60))="","",OFFSET('Hygiene Data'!$D$12,0,10*ROW('Hygiene Data'!D60)))</f>
        <v/>
      </c>
      <c r="DQ66" s="275" t="str">
        <f ca="true">+IF(OFFSET('Hygiene Data'!$D$13,0,10*ROW('Hygiene Data'!D60))="","",OFFSET('Hygiene Data'!$D$13,0,10*ROW('Hygiene Data'!D60)))</f>
        <v/>
      </c>
      <c r="DR66" s="275" t="str">
        <f ca="true">+IF(OFFSET('Hygiene Data'!$E$11,0,10*ROW('Hygiene Data'!E60))="","",OFFSET('Hygiene Data'!$E$11,0,10*ROW('Hygiene Data'!E60)))</f>
        <v/>
      </c>
      <c r="DS66" s="275" t="str">
        <f ca="true">+IF(OFFSET('Hygiene Data'!$E$12,0,10*ROW('Hygiene Data'!E60))="","",OFFSET('Hygiene Data'!$E$12,0,10*ROW('Hygiene Data'!E60)))</f>
        <v/>
      </c>
      <c r="DT66" s="275" t="str">
        <f ca="true">+IF(OFFSET('Hygiene Data'!$E$13,0,10*ROW('Hygiene Data'!E60))="","",OFFSET('Hygiene Data'!$E$13,0,10*ROW('Hygiene Data'!E60)))</f>
        <v/>
      </c>
      <c r="DU66" s="275" t="str">
        <f ca="true">+IF(OFFSET('Hygiene Data'!$F$11,0,10*ROW('Hygiene Data'!F60))="","",OFFSET('Hygiene Data'!$F$11,0,10*ROW('Hygiene Data'!F60)))</f>
        <v/>
      </c>
      <c r="DV66" s="275" t="str">
        <f ca="true">+IF(OFFSET('Hygiene Data'!$F$12,0,10*ROW('Hygiene Data'!F60))="","",OFFSET('Hygiene Data'!$F$12,0,10*ROW('Hygiene Data'!F60)))</f>
        <v/>
      </c>
      <c r="DW66" s="275" t="str">
        <f ca="true">+IF(OFFSET('Hygiene Data'!$F$13,0,10*ROW('Hygiene Data'!F60))="","",OFFSET('Hygiene Data'!$F$13,0,10*ROW('Hygiene Data'!F60)))</f>
        <v/>
      </c>
      <c r="DX66" s="275" t="str">
        <f ca="true">+IF(OFFSET('Hygiene Data'!$G$11,0,10*ROW('Hygiene Data'!G60))="","",OFFSET('Hygiene Data'!$G$11,0,10*ROW('Hygiene Data'!G60)))</f>
        <v/>
      </c>
      <c r="DY66" s="275" t="str">
        <f ca="true">+IF(OFFSET('Hygiene Data'!$G$12,0,10*ROW('Hygiene Data'!G60))="","",OFFSET('Hygiene Data'!$G$12,0,10*ROW('Hygiene Data'!G60)))</f>
        <v/>
      </c>
      <c r="DZ66" s="275" t="str">
        <f ca="true">+IF(OFFSET('Hygiene Data'!$G$13,0,10*ROW('Hygiene Data'!G60))="","",OFFSET('Hygiene Data'!$G$13,0,10*ROW('Hygiene Data'!G60)))</f>
        <v/>
      </c>
      <c r="EA66" s="275" t="str">
        <f ca="true">+IF(OFFSET('Hygiene Data'!$H$11,0,10*ROW('Hygiene Data'!H60))="","",OFFSET('Hygiene Data'!$H$11,0,10*ROW('Hygiene Data'!H60)))</f>
        <v/>
      </c>
      <c r="EB66" s="275" t="str">
        <f ca="true">+IF(OFFSET('Hygiene Data'!$H$12,0,10*ROW('Hygiene Data'!H60))="","",OFFSET('Hygiene Data'!$H$12,0,10*ROW('Hygiene Data'!H60)))</f>
        <v/>
      </c>
      <c r="EC66" s="275" t="str">
        <f ca="true">+IF(OFFSET('Hygiene Data'!$H$13,0,10*ROW('Hygiene Data'!H60))="","",OFFSET('Hygiene Data'!$H$13,0,10*ROW('Hygiene Data'!H60)))</f>
        <v/>
      </c>
      <c r="ED66" s="275" t="str">
        <f ca="true">+IF(OFFSET('Hygiene Data'!$I$11,0,10*ROW('Hygiene Data'!I60))="","",OFFSET('Hygiene Data'!$I$11,0,10*ROW('Hygiene Data'!I60)))</f>
        <v/>
      </c>
      <c r="EE66" s="275" t="str">
        <f ca="true">+IF(OFFSET('Hygiene Data'!$I$12,0,10*ROW('Hygiene Data'!I60))="","",OFFSET('Hygiene Data'!$I$12,0,10*ROW('Hygiene Data'!I60)))</f>
        <v/>
      </c>
      <c r="EF66" s="27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5"/>
      <c r="BS67" s="275" t="str">
        <f ca="true">+IF(OFFSET('Water Data'!$D$27,0,10*ROW('Water Data'!D61))="","",OFFSET('Water Data'!$D$27,0,10*ROW('Water Data'!D61)))</f>
        <v/>
      </c>
      <c r="BT67" s="275" t="str">
        <f ca="true">+IF(OFFSET('Water Data'!$D$28,0,10*ROW('Water Data'!D61))="","",OFFSET('Water Data'!$D$28,0,10*ROW('Water Data'!D61)))</f>
        <v/>
      </c>
      <c r="BU67" s="275" t="str">
        <f ca="true">+IF(OFFSET('Water Data'!$D$29,0,10*ROW('Water Data'!D61))="","",OFFSET('Water Data'!$D$29,0,10*ROW('Water Data'!D61)))</f>
        <v/>
      </c>
      <c r="BV67" s="275" t="str">
        <f ca="true">+IF(OFFSET('Water Data'!$E$27,0,10*ROW('Water Data'!E61))="","",OFFSET('Water Data'!$E$27,0,10*ROW('Water Data'!E61)))</f>
        <v/>
      </c>
      <c r="BW67" s="275" t="str">
        <f ca="true">+IF(OFFSET('Water Data'!$E$28,0,10*ROW('Water Data'!E61))="","",OFFSET('Water Data'!$E$28,0,10*ROW('Water Data'!E61)))</f>
        <v/>
      </c>
      <c r="BX67" s="275" t="str">
        <f ca="true">+IF(OFFSET('Water Data'!$E$29,0,10*ROW('Water Data'!E61))="","",OFFSET('Water Data'!$E$29,0,10*ROW('Water Data'!E61)))</f>
        <v/>
      </c>
      <c r="BY67" s="275" t="str">
        <f ca="true">+IF(OFFSET('Water Data'!$F$27,0,10*ROW('Water Data'!F61))="","",OFFSET('Water Data'!$F$27,0,10*ROW('Water Data'!F61)))</f>
        <v/>
      </c>
      <c r="BZ67" s="275" t="str">
        <f ca="true">+IF(OFFSET('Water Data'!$F$28,0,10*ROW('Water Data'!F61))="","",OFFSET('Water Data'!$F$28,0,10*ROW('Water Data'!F61)))</f>
        <v/>
      </c>
      <c r="CA67" s="275" t="str">
        <f ca="true">+IF(OFFSET('Water Data'!$F$29,0,10*ROW('Water Data'!F61))="","",OFFSET('Water Data'!$F$29,0,10*ROW('Water Data'!F61)))</f>
        <v/>
      </c>
      <c r="CB67" s="275" t="str">
        <f ca="true">+IF(OFFSET('Water Data'!$G$27,0,10*ROW('Water Data'!G61))="","",OFFSET('Water Data'!$G$27,0,10*ROW('Water Data'!G61)))</f>
        <v/>
      </c>
      <c r="CC67" s="275" t="str">
        <f ca="true">+IF(OFFSET('Water Data'!$G$28,0,10*ROW('Water Data'!G61))="","",OFFSET('Water Data'!$G$28,0,10*ROW('Water Data'!G61)))</f>
        <v/>
      </c>
      <c r="CD67" s="275" t="str">
        <f ca="true">+IF(OFFSET('Water Data'!$G$29,0,10*ROW('Water Data'!G61))="","",OFFSET('Water Data'!$G$29,0,10*ROW('Water Data'!G61)))</f>
        <v/>
      </c>
      <c r="CE67" s="275" t="str">
        <f ca="true">+IF(OFFSET('Water Data'!$H$27,0,10*ROW('Water Data'!H61))="","",OFFSET('Water Data'!$H$27,0,10*ROW('Water Data'!H61)))</f>
        <v/>
      </c>
      <c r="CF67" s="275" t="str">
        <f ca="true">+IF(OFFSET('Water Data'!$H$28,0,10*ROW('Water Data'!H61))="","",OFFSET('Water Data'!$H$28,0,10*ROW('Water Data'!H61)))</f>
        <v/>
      </c>
      <c r="CG67" s="275" t="str">
        <f ca="true">+IF(OFFSET('Water Data'!$H$29,0,10*ROW('Water Data'!H61))="","",OFFSET('Water Data'!$H$29,0,10*ROW('Water Data'!H61)))</f>
        <v/>
      </c>
      <c r="CH67" s="275" t="str">
        <f ca="true">+IF(OFFSET('Water Data'!$I$27,0,10*ROW('Water Data'!I61))="","",OFFSET('Water Data'!$I$27,0,10*ROW('Water Data'!I61)))</f>
        <v/>
      </c>
      <c r="CI67" s="275" t="str">
        <f ca="true">+IF(OFFSET('Water Data'!$I$28,0,10*ROW('Water Data'!I61))="","",OFFSET('Water Data'!$I$28,0,10*ROW('Water Data'!I61)))</f>
        <v/>
      </c>
      <c r="CJ67" s="275" t="str">
        <f ca="true">+IF(OFFSET('Water Data'!$I$29,0,10*ROW('Water Data'!I61))="","",OFFSET('Water Data'!$I$29,0,10*ROW('Water Data'!I61)))</f>
        <v/>
      </c>
      <c r="CK67" s="275" t="str">
        <f ca="true">+IF(OFFSET('Sanitation Data'!$D$28,0,10*ROW('Sanitation Data'!D61))="","",OFFSET('Sanitation Data'!$D$28,0,10*ROW('Sanitation Data'!D61)))</f>
        <v/>
      </c>
      <c r="CL67" s="275" t="str">
        <f ca="true">+IF(OFFSET('Sanitation Data'!$D$29,0,10*ROW('Sanitation Data'!D61))="","",OFFSET('Sanitation Data'!$D$29,0,10*ROW('Sanitation Data'!D61)))</f>
        <v/>
      </c>
      <c r="CM67" s="275" t="str">
        <f ca="true">+IF(OFFSET('Sanitation Data'!$D$30,0,10*ROW('Sanitation Data'!D61))="","",OFFSET('Sanitation Data'!$D$30,0,10*ROW('Sanitation Data'!D61)))</f>
        <v/>
      </c>
      <c r="CN67" s="275" t="str">
        <f ca="true">+IF(OFFSET('Sanitation Data'!$D$31,0,10*ROW('Sanitation Data'!D61))="","",OFFSET('Sanitation Data'!$D$31,0,10*ROW('Sanitation Data'!D61)))</f>
        <v/>
      </c>
      <c r="CO67" s="275" t="str">
        <f ca="true">+IF(OFFSET('Sanitation Data'!$D$32,0,10*ROW('Sanitation Data'!D61))="","",OFFSET('Sanitation Data'!$D$32,0,10*ROW('Sanitation Data'!D61)))</f>
        <v/>
      </c>
      <c r="CP67" s="275" t="str">
        <f ca="true">+IF(OFFSET('Sanitation Data'!$E$28,0,10*ROW('Sanitation Data'!E61))="","",OFFSET('Sanitation Data'!$E$28,0,10*ROW('Sanitation Data'!E61)))</f>
        <v/>
      </c>
      <c r="CQ67" s="275" t="str">
        <f ca="true">+IF(OFFSET('Sanitation Data'!$E$29,0,10*ROW('Sanitation Data'!E61))="","",OFFSET('Sanitation Data'!$E$29,0,10*ROW('Sanitation Data'!E61)))</f>
        <v/>
      </c>
      <c r="CR67" s="275" t="str">
        <f ca="true">+IF(OFFSET('Sanitation Data'!$E$30,0,10*ROW('Sanitation Data'!E61))="","",OFFSET('Sanitation Data'!$E$30,0,10*ROW('Sanitation Data'!E61)))</f>
        <v/>
      </c>
      <c r="CS67" s="275" t="str">
        <f ca="true">+IF(OFFSET('Sanitation Data'!$E$31,0,10*ROW('Sanitation Data'!E61))="","",OFFSET('Sanitation Data'!$E$31,0,10*ROW('Sanitation Data'!E61)))</f>
        <v/>
      </c>
      <c r="CT67" s="275" t="str">
        <f ca="true">+IF(OFFSET('Sanitation Data'!$E$32,0,10*ROW('Sanitation Data'!E61))="","",OFFSET('Sanitation Data'!$E$32,0,10*ROW('Sanitation Data'!E61)))</f>
        <v/>
      </c>
      <c r="CU67" s="275" t="str">
        <f ca="true">+IF(OFFSET('Sanitation Data'!$F$28,0,10*ROW('Sanitation Data'!F61))="","",OFFSET('Sanitation Data'!$F$28,0,10*ROW('Sanitation Data'!F61)))</f>
        <v/>
      </c>
      <c r="CV67" s="275" t="str">
        <f ca="true">+IF(OFFSET('Sanitation Data'!$F$29,0,10*ROW('Sanitation Data'!F61))="","",OFFSET('Sanitation Data'!$F$29,0,10*ROW('Sanitation Data'!F61)))</f>
        <v/>
      </c>
      <c r="CW67" s="275" t="str">
        <f ca="true">+IF(OFFSET('Sanitation Data'!$F$30,0,10*ROW('Sanitation Data'!F61))="","",OFFSET('Sanitation Data'!$F$30,0,10*ROW('Sanitation Data'!F61)))</f>
        <v/>
      </c>
      <c r="CX67" s="275" t="str">
        <f ca="true">+IF(OFFSET('Sanitation Data'!$F$31,0,10*ROW('Sanitation Data'!F61))="","",OFFSET('Sanitation Data'!$F$31,0,10*ROW('Sanitation Data'!F61)))</f>
        <v/>
      </c>
      <c r="CY67" s="275" t="str">
        <f ca="true">+IF(OFFSET('Sanitation Data'!$F$32,0,10*ROW('Sanitation Data'!F61))="","",OFFSET('Sanitation Data'!$F$32,0,10*ROW('Sanitation Data'!F61)))</f>
        <v/>
      </c>
      <c r="CZ67" s="275" t="str">
        <f ca="true">+IF(OFFSET('Sanitation Data'!$G$28,0,10*ROW('Sanitation Data'!G61))="","",OFFSET('Sanitation Data'!$G$28,0,10*ROW('Sanitation Data'!G61)))</f>
        <v/>
      </c>
      <c r="DA67" s="275" t="str">
        <f ca="true">+IF(OFFSET('Sanitation Data'!$G$29,0,10*ROW('Sanitation Data'!G61))="","",OFFSET('Sanitation Data'!$G$29,0,10*ROW('Sanitation Data'!G61)))</f>
        <v/>
      </c>
      <c r="DB67" s="275" t="str">
        <f ca="true">+IF(OFFSET('Sanitation Data'!$G$30,0,10*ROW('Sanitation Data'!G61))="","",OFFSET('Sanitation Data'!$G$30,0,10*ROW('Sanitation Data'!G61)))</f>
        <v/>
      </c>
      <c r="DC67" s="275" t="str">
        <f ca="true">+IF(OFFSET('Sanitation Data'!$G$31,0,10*ROW('Sanitation Data'!G61))="","",OFFSET('Sanitation Data'!$G$31,0,10*ROW('Sanitation Data'!G61)))</f>
        <v/>
      </c>
      <c r="DD67" s="275" t="str">
        <f ca="true">+IF(OFFSET('Sanitation Data'!$G$32,0,10*ROW('Sanitation Data'!G61))="","",OFFSET('Sanitation Data'!$G$32,0,10*ROW('Sanitation Data'!G61)))</f>
        <v/>
      </c>
      <c r="DE67" s="275" t="str">
        <f ca="true">+IF(OFFSET('Sanitation Data'!$H$28,0,10*ROW('Sanitation Data'!H61))="","",OFFSET('Sanitation Data'!$H$28,0,10*ROW('Sanitation Data'!H61)))</f>
        <v/>
      </c>
      <c r="DF67" s="275" t="str">
        <f ca="true">+IF(OFFSET('Sanitation Data'!$H$29,0,10*ROW('Sanitation Data'!H61))="","",OFFSET('Sanitation Data'!$H$29,0,10*ROW('Sanitation Data'!H61)))</f>
        <v/>
      </c>
      <c r="DG67" s="275" t="str">
        <f ca="true">+IF(OFFSET('Sanitation Data'!$H$30,0,10*ROW('Sanitation Data'!H61))="","",OFFSET('Sanitation Data'!$H$30,0,10*ROW('Sanitation Data'!H61)))</f>
        <v/>
      </c>
      <c r="DH67" s="275" t="str">
        <f ca="true">+IF(OFFSET('Sanitation Data'!$H$31,0,10*ROW('Sanitation Data'!H61))="","",OFFSET('Sanitation Data'!$H$31,0,10*ROW('Sanitation Data'!H61)))</f>
        <v/>
      </c>
      <c r="DI67" s="275" t="str">
        <f ca="true">+IF(OFFSET('Sanitation Data'!$H$32,0,10*ROW('Sanitation Data'!H61))="","",OFFSET('Sanitation Data'!$H$32,0,10*ROW('Sanitation Data'!H61)))</f>
        <v/>
      </c>
      <c r="DJ67" s="275" t="str">
        <f ca="true">+IF(OFFSET('Sanitation Data'!$I$28,0,10*ROW('Sanitation Data'!I61))="","",OFFSET('Sanitation Data'!$I$28,0,10*ROW('Sanitation Data'!I61)))</f>
        <v/>
      </c>
      <c r="DK67" s="275" t="str">
        <f ca="true">+IF(OFFSET('Sanitation Data'!$I$29,0,10*ROW('Sanitation Data'!I61))="","",OFFSET('Sanitation Data'!$I$29,0,10*ROW('Sanitation Data'!I61)))</f>
        <v/>
      </c>
      <c r="DL67" s="275" t="str">
        <f ca="true">+IF(OFFSET('Sanitation Data'!$I$30,0,10*ROW('Sanitation Data'!I61))="","",OFFSET('Sanitation Data'!$I$30,0,10*ROW('Sanitation Data'!I61)))</f>
        <v/>
      </c>
      <c r="DM67" s="275" t="str">
        <f ca="true">+IF(OFFSET('Sanitation Data'!$I$31,0,10*ROW('Sanitation Data'!I61))="","",OFFSET('Sanitation Data'!$I$31,0,10*ROW('Sanitation Data'!I61)))</f>
        <v/>
      </c>
      <c r="DN67" s="275" t="str">
        <f ca="true">+IF(OFFSET('Sanitation Data'!$I$32,0,10*ROW('Sanitation Data'!I61))="","",OFFSET('Sanitation Data'!$I$32,0,10*ROW('Sanitation Data'!I61)))</f>
        <v/>
      </c>
      <c r="DO67" s="275" t="str">
        <f ca="true">+IF(OFFSET('Hygiene Data'!$D$11,0,10*ROW('Hygiene Data'!D61))="","",OFFSET('Hygiene Data'!$D$11,0,10*ROW('Hygiene Data'!D61)))</f>
        <v/>
      </c>
      <c r="DP67" s="275" t="str">
        <f ca="true">+IF(OFFSET('Hygiene Data'!$D$12,0,10*ROW('Hygiene Data'!D61))="","",OFFSET('Hygiene Data'!$D$12,0,10*ROW('Hygiene Data'!D61)))</f>
        <v/>
      </c>
      <c r="DQ67" s="275" t="str">
        <f ca="true">+IF(OFFSET('Hygiene Data'!$D$13,0,10*ROW('Hygiene Data'!D61))="","",OFFSET('Hygiene Data'!$D$13,0,10*ROW('Hygiene Data'!D61)))</f>
        <v/>
      </c>
      <c r="DR67" s="275" t="str">
        <f ca="true">+IF(OFFSET('Hygiene Data'!$E$11,0,10*ROW('Hygiene Data'!E61))="","",OFFSET('Hygiene Data'!$E$11,0,10*ROW('Hygiene Data'!E61)))</f>
        <v/>
      </c>
      <c r="DS67" s="275" t="str">
        <f ca="true">+IF(OFFSET('Hygiene Data'!$E$12,0,10*ROW('Hygiene Data'!E61))="","",OFFSET('Hygiene Data'!$E$12,0,10*ROW('Hygiene Data'!E61)))</f>
        <v/>
      </c>
      <c r="DT67" s="275" t="str">
        <f ca="true">+IF(OFFSET('Hygiene Data'!$E$13,0,10*ROW('Hygiene Data'!E61))="","",OFFSET('Hygiene Data'!$E$13,0,10*ROW('Hygiene Data'!E61)))</f>
        <v/>
      </c>
      <c r="DU67" s="275" t="str">
        <f ca="true">+IF(OFFSET('Hygiene Data'!$F$11,0,10*ROW('Hygiene Data'!F61))="","",OFFSET('Hygiene Data'!$F$11,0,10*ROW('Hygiene Data'!F61)))</f>
        <v/>
      </c>
      <c r="DV67" s="275" t="str">
        <f ca="true">+IF(OFFSET('Hygiene Data'!$F$12,0,10*ROW('Hygiene Data'!F61))="","",OFFSET('Hygiene Data'!$F$12,0,10*ROW('Hygiene Data'!F61)))</f>
        <v/>
      </c>
      <c r="DW67" s="275" t="str">
        <f ca="true">+IF(OFFSET('Hygiene Data'!$F$13,0,10*ROW('Hygiene Data'!F61))="","",OFFSET('Hygiene Data'!$F$13,0,10*ROW('Hygiene Data'!F61)))</f>
        <v/>
      </c>
      <c r="DX67" s="275" t="str">
        <f ca="true">+IF(OFFSET('Hygiene Data'!$G$11,0,10*ROW('Hygiene Data'!G61))="","",OFFSET('Hygiene Data'!$G$11,0,10*ROW('Hygiene Data'!G61)))</f>
        <v/>
      </c>
      <c r="DY67" s="275" t="str">
        <f ca="true">+IF(OFFSET('Hygiene Data'!$G$12,0,10*ROW('Hygiene Data'!G61))="","",OFFSET('Hygiene Data'!$G$12,0,10*ROW('Hygiene Data'!G61)))</f>
        <v/>
      </c>
      <c r="DZ67" s="275" t="str">
        <f ca="true">+IF(OFFSET('Hygiene Data'!$G$13,0,10*ROW('Hygiene Data'!G61))="","",OFFSET('Hygiene Data'!$G$13,0,10*ROW('Hygiene Data'!G61)))</f>
        <v/>
      </c>
      <c r="EA67" s="275" t="str">
        <f ca="true">+IF(OFFSET('Hygiene Data'!$H$11,0,10*ROW('Hygiene Data'!H61))="","",OFFSET('Hygiene Data'!$H$11,0,10*ROW('Hygiene Data'!H61)))</f>
        <v/>
      </c>
      <c r="EB67" s="275" t="str">
        <f ca="true">+IF(OFFSET('Hygiene Data'!$H$12,0,10*ROW('Hygiene Data'!H61))="","",OFFSET('Hygiene Data'!$H$12,0,10*ROW('Hygiene Data'!H61)))</f>
        <v/>
      </c>
      <c r="EC67" s="275" t="str">
        <f ca="true">+IF(OFFSET('Hygiene Data'!$H$13,0,10*ROW('Hygiene Data'!H61))="","",OFFSET('Hygiene Data'!$H$13,0,10*ROW('Hygiene Data'!H61)))</f>
        <v/>
      </c>
      <c r="ED67" s="275" t="str">
        <f ca="true">+IF(OFFSET('Hygiene Data'!$I$11,0,10*ROW('Hygiene Data'!I61))="","",OFFSET('Hygiene Data'!$I$11,0,10*ROW('Hygiene Data'!I61)))</f>
        <v/>
      </c>
      <c r="EE67" s="275" t="str">
        <f ca="true">+IF(OFFSET('Hygiene Data'!$I$12,0,10*ROW('Hygiene Data'!I61))="","",OFFSET('Hygiene Data'!$I$12,0,10*ROW('Hygiene Data'!I61)))</f>
        <v/>
      </c>
      <c r="EF67" s="27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5"/>
      <c r="BS68" s="275" t="str">
        <f ca="true">+IF(OFFSET('Water Data'!$D$27,0,10*ROW('Water Data'!D62))="","",OFFSET('Water Data'!$D$27,0,10*ROW('Water Data'!D62)))</f>
        <v/>
      </c>
      <c r="BT68" s="275" t="str">
        <f ca="true">+IF(OFFSET('Water Data'!$D$28,0,10*ROW('Water Data'!D62))="","",OFFSET('Water Data'!$D$28,0,10*ROW('Water Data'!D62)))</f>
        <v/>
      </c>
      <c r="BU68" s="275" t="str">
        <f ca="true">+IF(OFFSET('Water Data'!$D$29,0,10*ROW('Water Data'!D62))="","",OFFSET('Water Data'!$D$29,0,10*ROW('Water Data'!D62)))</f>
        <v/>
      </c>
      <c r="BV68" s="275" t="str">
        <f ca="true">+IF(OFFSET('Water Data'!$E$27,0,10*ROW('Water Data'!E62))="","",OFFSET('Water Data'!$E$27,0,10*ROW('Water Data'!E62)))</f>
        <v/>
      </c>
      <c r="BW68" s="275" t="str">
        <f ca="true">+IF(OFFSET('Water Data'!$E$28,0,10*ROW('Water Data'!E62))="","",OFFSET('Water Data'!$E$28,0,10*ROW('Water Data'!E62)))</f>
        <v/>
      </c>
      <c r="BX68" s="275" t="str">
        <f ca="true">+IF(OFFSET('Water Data'!$E$29,0,10*ROW('Water Data'!E62))="","",OFFSET('Water Data'!$E$29,0,10*ROW('Water Data'!E62)))</f>
        <v/>
      </c>
      <c r="BY68" s="275" t="str">
        <f ca="true">+IF(OFFSET('Water Data'!$F$27,0,10*ROW('Water Data'!F62))="","",OFFSET('Water Data'!$F$27,0,10*ROW('Water Data'!F62)))</f>
        <v/>
      </c>
      <c r="BZ68" s="275" t="str">
        <f ca="true">+IF(OFFSET('Water Data'!$F$28,0,10*ROW('Water Data'!F62))="","",OFFSET('Water Data'!$F$28,0,10*ROW('Water Data'!F62)))</f>
        <v/>
      </c>
      <c r="CA68" s="275" t="str">
        <f ca="true">+IF(OFFSET('Water Data'!$F$29,0,10*ROW('Water Data'!F62))="","",OFFSET('Water Data'!$F$29,0,10*ROW('Water Data'!F62)))</f>
        <v/>
      </c>
      <c r="CB68" s="275" t="str">
        <f ca="true">+IF(OFFSET('Water Data'!$G$27,0,10*ROW('Water Data'!G62))="","",OFFSET('Water Data'!$G$27,0,10*ROW('Water Data'!G62)))</f>
        <v/>
      </c>
      <c r="CC68" s="275" t="str">
        <f ca="true">+IF(OFFSET('Water Data'!$G$28,0,10*ROW('Water Data'!G62))="","",OFFSET('Water Data'!$G$28,0,10*ROW('Water Data'!G62)))</f>
        <v/>
      </c>
      <c r="CD68" s="275" t="str">
        <f ca="true">+IF(OFFSET('Water Data'!$G$29,0,10*ROW('Water Data'!G62))="","",OFFSET('Water Data'!$G$29,0,10*ROW('Water Data'!G62)))</f>
        <v/>
      </c>
      <c r="CE68" s="275" t="str">
        <f ca="true">+IF(OFFSET('Water Data'!$H$27,0,10*ROW('Water Data'!H62))="","",OFFSET('Water Data'!$H$27,0,10*ROW('Water Data'!H62)))</f>
        <v/>
      </c>
      <c r="CF68" s="275" t="str">
        <f ca="true">+IF(OFFSET('Water Data'!$H$28,0,10*ROW('Water Data'!H62))="","",OFFSET('Water Data'!$H$28,0,10*ROW('Water Data'!H62)))</f>
        <v/>
      </c>
      <c r="CG68" s="275" t="str">
        <f ca="true">+IF(OFFSET('Water Data'!$H$29,0,10*ROW('Water Data'!H62))="","",OFFSET('Water Data'!$H$29,0,10*ROW('Water Data'!H62)))</f>
        <v/>
      </c>
      <c r="CH68" s="275" t="str">
        <f ca="true">+IF(OFFSET('Water Data'!$I$27,0,10*ROW('Water Data'!I62))="","",OFFSET('Water Data'!$I$27,0,10*ROW('Water Data'!I62)))</f>
        <v/>
      </c>
      <c r="CI68" s="275" t="str">
        <f ca="true">+IF(OFFSET('Water Data'!$I$28,0,10*ROW('Water Data'!I62))="","",OFFSET('Water Data'!$I$28,0,10*ROW('Water Data'!I62)))</f>
        <v/>
      </c>
      <c r="CJ68" s="275" t="str">
        <f ca="true">+IF(OFFSET('Water Data'!$I$29,0,10*ROW('Water Data'!I62))="","",OFFSET('Water Data'!$I$29,0,10*ROW('Water Data'!I62)))</f>
        <v/>
      </c>
      <c r="CK68" s="275" t="str">
        <f ca="true">+IF(OFFSET('Sanitation Data'!$D$28,0,10*ROW('Sanitation Data'!D62))="","",OFFSET('Sanitation Data'!$D$28,0,10*ROW('Sanitation Data'!D62)))</f>
        <v/>
      </c>
      <c r="CL68" s="275" t="str">
        <f ca="true">+IF(OFFSET('Sanitation Data'!$D$29,0,10*ROW('Sanitation Data'!D62))="","",OFFSET('Sanitation Data'!$D$29,0,10*ROW('Sanitation Data'!D62)))</f>
        <v/>
      </c>
      <c r="CM68" s="275" t="str">
        <f ca="true">+IF(OFFSET('Sanitation Data'!$D$30,0,10*ROW('Sanitation Data'!D62))="","",OFFSET('Sanitation Data'!$D$30,0,10*ROW('Sanitation Data'!D62)))</f>
        <v/>
      </c>
      <c r="CN68" s="275" t="str">
        <f ca="true">+IF(OFFSET('Sanitation Data'!$D$31,0,10*ROW('Sanitation Data'!D62))="","",OFFSET('Sanitation Data'!$D$31,0,10*ROW('Sanitation Data'!D62)))</f>
        <v/>
      </c>
      <c r="CO68" s="275" t="str">
        <f ca="true">+IF(OFFSET('Sanitation Data'!$D$32,0,10*ROW('Sanitation Data'!D62))="","",OFFSET('Sanitation Data'!$D$32,0,10*ROW('Sanitation Data'!D62)))</f>
        <v/>
      </c>
      <c r="CP68" s="275" t="str">
        <f ca="true">+IF(OFFSET('Sanitation Data'!$E$28,0,10*ROW('Sanitation Data'!E62))="","",OFFSET('Sanitation Data'!$E$28,0,10*ROW('Sanitation Data'!E62)))</f>
        <v/>
      </c>
      <c r="CQ68" s="275" t="str">
        <f ca="true">+IF(OFFSET('Sanitation Data'!$E$29,0,10*ROW('Sanitation Data'!E62))="","",OFFSET('Sanitation Data'!$E$29,0,10*ROW('Sanitation Data'!E62)))</f>
        <v/>
      </c>
      <c r="CR68" s="275" t="str">
        <f ca="true">+IF(OFFSET('Sanitation Data'!$E$30,0,10*ROW('Sanitation Data'!E62))="","",OFFSET('Sanitation Data'!$E$30,0,10*ROW('Sanitation Data'!E62)))</f>
        <v/>
      </c>
      <c r="CS68" s="275" t="str">
        <f ca="true">+IF(OFFSET('Sanitation Data'!$E$31,0,10*ROW('Sanitation Data'!E62))="","",OFFSET('Sanitation Data'!$E$31,0,10*ROW('Sanitation Data'!E62)))</f>
        <v/>
      </c>
      <c r="CT68" s="275" t="str">
        <f ca="true">+IF(OFFSET('Sanitation Data'!$E$32,0,10*ROW('Sanitation Data'!E62))="","",OFFSET('Sanitation Data'!$E$32,0,10*ROW('Sanitation Data'!E62)))</f>
        <v/>
      </c>
      <c r="CU68" s="275" t="str">
        <f ca="true">+IF(OFFSET('Sanitation Data'!$F$28,0,10*ROW('Sanitation Data'!F62))="","",OFFSET('Sanitation Data'!$F$28,0,10*ROW('Sanitation Data'!F62)))</f>
        <v/>
      </c>
      <c r="CV68" s="275" t="str">
        <f ca="true">+IF(OFFSET('Sanitation Data'!$F$29,0,10*ROW('Sanitation Data'!F62))="","",OFFSET('Sanitation Data'!$F$29,0,10*ROW('Sanitation Data'!F62)))</f>
        <v/>
      </c>
      <c r="CW68" s="275" t="str">
        <f ca="true">+IF(OFFSET('Sanitation Data'!$F$30,0,10*ROW('Sanitation Data'!F62))="","",OFFSET('Sanitation Data'!$F$30,0,10*ROW('Sanitation Data'!F62)))</f>
        <v/>
      </c>
      <c r="CX68" s="275" t="str">
        <f ca="true">+IF(OFFSET('Sanitation Data'!$F$31,0,10*ROW('Sanitation Data'!F62))="","",OFFSET('Sanitation Data'!$F$31,0,10*ROW('Sanitation Data'!F62)))</f>
        <v/>
      </c>
      <c r="CY68" s="275" t="str">
        <f ca="true">+IF(OFFSET('Sanitation Data'!$F$32,0,10*ROW('Sanitation Data'!F62))="","",OFFSET('Sanitation Data'!$F$32,0,10*ROW('Sanitation Data'!F62)))</f>
        <v/>
      </c>
      <c r="CZ68" s="275" t="str">
        <f ca="true">+IF(OFFSET('Sanitation Data'!$G$28,0,10*ROW('Sanitation Data'!G62))="","",OFFSET('Sanitation Data'!$G$28,0,10*ROW('Sanitation Data'!G62)))</f>
        <v/>
      </c>
      <c r="DA68" s="275" t="str">
        <f ca="true">+IF(OFFSET('Sanitation Data'!$G$29,0,10*ROW('Sanitation Data'!G62))="","",OFFSET('Sanitation Data'!$G$29,0,10*ROW('Sanitation Data'!G62)))</f>
        <v/>
      </c>
      <c r="DB68" s="275" t="str">
        <f ca="true">+IF(OFFSET('Sanitation Data'!$G$30,0,10*ROW('Sanitation Data'!G62))="","",OFFSET('Sanitation Data'!$G$30,0,10*ROW('Sanitation Data'!G62)))</f>
        <v/>
      </c>
      <c r="DC68" s="275" t="str">
        <f ca="true">+IF(OFFSET('Sanitation Data'!$G$31,0,10*ROW('Sanitation Data'!G62))="","",OFFSET('Sanitation Data'!$G$31,0,10*ROW('Sanitation Data'!G62)))</f>
        <v/>
      </c>
      <c r="DD68" s="275" t="str">
        <f ca="true">+IF(OFFSET('Sanitation Data'!$G$32,0,10*ROW('Sanitation Data'!G62))="","",OFFSET('Sanitation Data'!$G$32,0,10*ROW('Sanitation Data'!G62)))</f>
        <v/>
      </c>
      <c r="DE68" s="275" t="str">
        <f ca="true">+IF(OFFSET('Sanitation Data'!$H$28,0,10*ROW('Sanitation Data'!H62))="","",OFFSET('Sanitation Data'!$H$28,0,10*ROW('Sanitation Data'!H62)))</f>
        <v/>
      </c>
      <c r="DF68" s="275" t="str">
        <f ca="true">+IF(OFFSET('Sanitation Data'!$H$29,0,10*ROW('Sanitation Data'!H62))="","",OFFSET('Sanitation Data'!$H$29,0,10*ROW('Sanitation Data'!H62)))</f>
        <v/>
      </c>
      <c r="DG68" s="275" t="str">
        <f ca="true">+IF(OFFSET('Sanitation Data'!$H$30,0,10*ROW('Sanitation Data'!H62))="","",OFFSET('Sanitation Data'!$H$30,0,10*ROW('Sanitation Data'!H62)))</f>
        <v/>
      </c>
      <c r="DH68" s="275" t="str">
        <f ca="true">+IF(OFFSET('Sanitation Data'!$H$31,0,10*ROW('Sanitation Data'!H62))="","",OFFSET('Sanitation Data'!$H$31,0,10*ROW('Sanitation Data'!H62)))</f>
        <v/>
      </c>
      <c r="DI68" s="275" t="str">
        <f ca="true">+IF(OFFSET('Sanitation Data'!$H$32,0,10*ROW('Sanitation Data'!H62))="","",OFFSET('Sanitation Data'!$H$32,0,10*ROW('Sanitation Data'!H62)))</f>
        <v/>
      </c>
      <c r="DJ68" s="275" t="str">
        <f ca="true">+IF(OFFSET('Sanitation Data'!$I$28,0,10*ROW('Sanitation Data'!I62))="","",OFFSET('Sanitation Data'!$I$28,0,10*ROW('Sanitation Data'!I62)))</f>
        <v/>
      </c>
      <c r="DK68" s="275" t="str">
        <f ca="true">+IF(OFFSET('Sanitation Data'!$I$29,0,10*ROW('Sanitation Data'!I62))="","",OFFSET('Sanitation Data'!$I$29,0,10*ROW('Sanitation Data'!I62)))</f>
        <v/>
      </c>
      <c r="DL68" s="275" t="str">
        <f ca="true">+IF(OFFSET('Sanitation Data'!$I$30,0,10*ROW('Sanitation Data'!I62))="","",OFFSET('Sanitation Data'!$I$30,0,10*ROW('Sanitation Data'!I62)))</f>
        <v/>
      </c>
      <c r="DM68" s="275" t="str">
        <f ca="true">+IF(OFFSET('Sanitation Data'!$I$31,0,10*ROW('Sanitation Data'!I62))="","",OFFSET('Sanitation Data'!$I$31,0,10*ROW('Sanitation Data'!I62)))</f>
        <v/>
      </c>
      <c r="DN68" s="275" t="str">
        <f ca="true">+IF(OFFSET('Sanitation Data'!$I$32,0,10*ROW('Sanitation Data'!I62))="","",OFFSET('Sanitation Data'!$I$32,0,10*ROW('Sanitation Data'!I62)))</f>
        <v/>
      </c>
      <c r="DO68" s="275" t="str">
        <f ca="true">+IF(OFFSET('Hygiene Data'!$D$11,0,10*ROW('Hygiene Data'!D62))="","",OFFSET('Hygiene Data'!$D$11,0,10*ROW('Hygiene Data'!D62)))</f>
        <v/>
      </c>
      <c r="DP68" s="275" t="str">
        <f ca="true">+IF(OFFSET('Hygiene Data'!$D$12,0,10*ROW('Hygiene Data'!D62))="","",OFFSET('Hygiene Data'!$D$12,0,10*ROW('Hygiene Data'!D62)))</f>
        <v/>
      </c>
      <c r="DQ68" s="275" t="str">
        <f ca="true">+IF(OFFSET('Hygiene Data'!$D$13,0,10*ROW('Hygiene Data'!D62))="","",OFFSET('Hygiene Data'!$D$13,0,10*ROW('Hygiene Data'!D62)))</f>
        <v/>
      </c>
      <c r="DR68" s="275" t="str">
        <f ca="true">+IF(OFFSET('Hygiene Data'!$E$11,0,10*ROW('Hygiene Data'!E62))="","",OFFSET('Hygiene Data'!$E$11,0,10*ROW('Hygiene Data'!E62)))</f>
        <v/>
      </c>
      <c r="DS68" s="275" t="str">
        <f ca="true">+IF(OFFSET('Hygiene Data'!$E$12,0,10*ROW('Hygiene Data'!E62))="","",OFFSET('Hygiene Data'!$E$12,0,10*ROW('Hygiene Data'!E62)))</f>
        <v/>
      </c>
      <c r="DT68" s="275" t="str">
        <f ca="true">+IF(OFFSET('Hygiene Data'!$E$13,0,10*ROW('Hygiene Data'!E62))="","",OFFSET('Hygiene Data'!$E$13,0,10*ROW('Hygiene Data'!E62)))</f>
        <v/>
      </c>
      <c r="DU68" s="275" t="str">
        <f ca="true">+IF(OFFSET('Hygiene Data'!$F$11,0,10*ROW('Hygiene Data'!F62))="","",OFFSET('Hygiene Data'!$F$11,0,10*ROW('Hygiene Data'!F62)))</f>
        <v/>
      </c>
      <c r="DV68" s="275" t="str">
        <f ca="true">+IF(OFFSET('Hygiene Data'!$F$12,0,10*ROW('Hygiene Data'!F62))="","",OFFSET('Hygiene Data'!$F$12,0,10*ROW('Hygiene Data'!F62)))</f>
        <v/>
      </c>
      <c r="DW68" s="275" t="str">
        <f ca="true">+IF(OFFSET('Hygiene Data'!$F$13,0,10*ROW('Hygiene Data'!F62))="","",OFFSET('Hygiene Data'!$F$13,0,10*ROW('Hygiene Data'!F62)))</f>
        <v/>
      </c>
      <c r="DX68" s="275" t="str">
        <f ca="true">+IF(OFFSET('Hygiene Data'!$G$11,0,10*ROW('Hygiene Data'!G62))="","",OFFSET('Hygiene Data'!$G$11,0,10*ROW('Hygiene Data'!G62)))</f>
        <v/>
      </c>
      <c r="DY68" s="275" t="str">
        <f ca="true">+IF(OFFSET('Hygiene Data'!$G$12,0,10*ROW('Hygiene Data'!G62))="","",OFFSET('Hygiene Data'!$G$12,0,10*ROW('Hygiene Data'!G62)))</f>
        <v/>
      </c>
      <c r="DZ68" s="275" t="str">
        <f ca="true">+IF(OFFSET('Hygiene Data'!$G$13,0,10*ROW('Hygiene Data'!G62))="","",OFFSET('Hygiene Data'!$G$13,0,10*ROW('Hygiene Data'!G62)))</f>
        <v/>
      </c>
      <c r="EA68" s="275" t="str">
        <f ca="true">+IF(OFFSET('Hygiene Data'!$H$11,0,10*ROW('Hygiene Data'!H62))="","",OFFSET('Hygiene Data'!$H$11,0,10*ROW('Hygiene Data'!H62)))</f>
        <v/>
      </c>
      <c r="EB68" s="275" t="str">
        <f ca="true">+IF(OFFSET('Hygiene Data'!$H$12,0,10*ROW('Hygiene Data'!H62))="","",OFFSET('Hygiene Data'!$H$12,0,10*ROW('Hygiene Data'!H62)))</f>
        <v/>
      </c>
      <c r="EC68" s="275" t="str">
        <f ca="true">+IF(OFFSET('Hygiene Data'!$H$13,0,10*ROW('Hygiene Data'!H62))="","",OFFSET('Hygiene Data'!$H$13,0,10*ROW('Hygiene Data'!H62)))</f>
        <v/>
      </c>
      <c r="ED68" s="275" t="str">
        <f ca="true">+IF(OFFSET('Hygiene Data'!$I$11,0,10*ROW('Hygiene Data'!I62))="","",OFFSET('Hygiene Data'!$I$11,0,10*ROW('Hygiene Data'!I62)))</f>
        <v/>
      </c>
      <c r="EE68" s="275" t="str">
        <f ca="true">+IF(OFFSET('Hygiene Data'!$I$12,0,10*ROW('Hygiene Data'!I62))="","",OFFSET('Hygiene Data'!$I$12,0,10*ROW('Hygiene Data'!I62)))</f>
        <v/>
      </c>
      <c r="EF68" s="27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5"/>
      <c r="BS69" s="275" t="str">
        <f ca="true">+IF(OFFSET('Water Data'!$D$27,0,10*ROW('Water Data'!D63))="","",OFFSET('Water Data'!$D$27,0,10*ROW('Water Data'!D63)))</f>
        <v/>
      </c>
      <c r="BT69" s="275" t="str">
        <f ca="true">+IF(OFFSET('Water Data'!$D$28,0,10*ROW('Water Data'!D63))="","",OFFSET('Water Data'!$D$28,0,10*ROW('Water Data'!D63)))</f>
        <v/>
      </c>
      <c r="BU69" s="275" t="str">
        <f ca="true">+IF(OFFSET('Water Data'!$D$29,0,10*ROW('Water Data'!D63))="","",OFFSET('Water Data'!$D$29,0,10*ROW('Water Data'!D63)))</f>
        <v/>
      </c>
      <c r="BV69" s="275" t="str">
        <f ca="true">+IF(OFFSET('Water Data'!$E$27,0,10*ROW('Water Data'!E63))="","",OFFSET('Water Data'!$E$27,0,10*ROW('Water Data'!E63)))</f>
        <v/>
      </c>
      <c r="BW69" s="275" t="str">
        <f ca="true">+IF(OFFSET('Water Data'!$E$28,0,10*ROW('Water Data'!E63))="","",OFFSET('Water Data'!$E$28,0,10*ROW('Water Data'!E63)))</f>
        <v/>
      </c>
      <c r="BX69" s="275" t="str">
        <f ca="true">+IF(OFFSET('Water Data'!$E$29,0,10*ROW('Water Data'!E63))="","",OFFSET('Water Data'!$E$29,0,10*ROW('Water Data'!E63)))</f>
        <v/>
      </c>
      <c r="BY69" s="275" t="str">
        <f ca="true">+IF(OFFSET('Water Data'!$F$27,0,10*ROW('Water Data'!F63))="","",OFFSET('Water Data'!$F$27,0,10*ROW('Water Data'!F63)))</f>
        <v/>
      </c>
      <c r="BZ69" s="275" t="str">
        <f ca="true">+IF(OFFSET('Water Data'!$F$28,0,10*ROW('Water Data'!F63))="","",OFFSET('Water Data'!$F$28,0,10*ROW('Water Data'!F63)))</f>
        <v/>
      </c>
      <c r="CA69" s="275" t="str">
        <f ca="true">+IF(OFFSET('Water Data'!$F$29,0,10*ROW('Water Data'!F63))="","",OFFSET('Water Data'!$F$29,0,10*ROW('Water Data'!F63)))</f>
        <v/>
      </c>
      <c r="CB69" s="275" t="str">
        <f ca="true">+IF(OFFSET('Water Data'!$G$27,0,10*ROW('Water Data'!G63))="","",OFFSET('Water Data'!$G$27,0,10*ROW('Water Data'!G63)))</f>
        <v/>
      </c>
      <c r="CC69" s="275" t="str">
        <f ca="true">+IF(OFFSET('Water Data'!$G$28,0,10*ROW('Water Data'!G63))="","",OFFSET('Water Data'!$G$28,0,10*ROW('Water Data'!G63)))</f>
        <v/>
      </c>
      <c r="CD69" s="275" t="str">
        <f ca="true">+IF(OFFSET('Water Data'!$G$29,0,10*ROW('Water Data'!G63))="","",OFFSET('Water Data'!$G$29,0,10*ROW('Water Data'!G63)))</f>
        <v/>
      </c>
      <c r="CE69" s="275" t="str">
        <f ca="true">+IF(OFFSET('Water Data'!$H$27,0,10*ROW('Water Data'!H63))="","",OFFSET('Water Data'!$H$27,0,10*ROW('Water Data'!H63)))</f>
        <v/>
      </c>
      <c r="CF69" s="275" t="str">
        <f ca="true">+IF(OFFSET('Water Data'!$H$28,0,10*ROW('Water Data'!H63))="","",OFFSET('Water Data'!$H$28,0,10*ROW('Water Data'!H63)))</f>
        <v/>
      </c>
      <c r="CG69" s="275" t="str">
        <f ca="true">+IF(OFFSET('Water Data'!$H$29,0,10*ROW('Water Data'!H63))="","",OFFSET('Water Data'!$H$29,0,10*ROW('Water Data'!H63)))</f>
        <v/>
      </c>
      <c r="CH69" s="275" t="str">
        <f ca="true">+IF(OFFSET('Water Data'!$I$27,0,10*ROW('Water Data'!I63))="","",OFFSET('Water Data'!$I$27,0,10*ROW('Water Data'!I63)))</f>
        <v/>
      </c>
      <c r="CI69" s="275" t="str">
        <f ca="true">+IF(OFFSET('Water Data'!$I$28,0,10*ROW('Water Data'!I63))="","",OFFSET('Water Data'!$I$28,0,10*ROW('Water Data'!I63)))</f>
        <v/>
      </c>
      <c r="CJ69" s="275" t="str">
        <f ca="true">+IF(OFFSET('Water Data'!$I$29,0,10*ROW('Water Data'!I63))="","",OFFSET('Water Data'!$I$29,0,10*ROW('Water Data'!I63)))</f>
        <v/>
      </c>
      <c r="CK69" s="275" t="str">
        <f ca="true">+IF(OFFSET('Sanitation Data'!$D$28,0,10*ROW('Sanitation Data'!D63))="","",OFFSET('Sanitation Data'!$D$28,0,10*ROW('Sanitation Data'!D63)))</f>
        <v/>
      </c>
      <c r="CL69" s="275" t="str">
        <f ca="true">+IF(OFFSET('Sanitation Data'!$D$29,0,10*ROW('Sanitation Data'!D63))="","",OFFSET('Sanitation Data'!$D$29,0,10*ROW('Sanitation Data'!D63)))</f>
        <v/>
      </c>
      <c r="CM69" s="275" t="str">
        <f ca="true">+IF(OFFSET('Sanitation Data'!$D$30,0,10*ROW('Sanitation Data'!D63))="","",OFFSET('Sanitation Data'!$D$30,0,10*ROW('Sanitation Data'!D63)))</f>
        <v/>
      </c>
      <c r="CN69" s="275" t="str">
        <f ca="true">+IF(OFFSET('Sanitation Data'!$D$31,0,10*ROW('Sanitation Data'!D63))="","",OFFSET('Sanitation Data'!$D$31,0,10*ROW('Sanitation Data'!D63)))</f>
        <v/>
      </c>
      <c r="CO69" s="275" t="str">
        <f ca="true">+IF(OFFSET('Sanitation Data'!$D$32,0,10*ROW('Sanitation Data'!D63))="","",OFFSET('Sanitation Data'!$D$32,0,10*ROW('Sanitation Data'!D63)))</f>
        <v/>
      </c>
      <c r="CP69" s="275" t="str">
        <f ca="true">+IF(OFFSET('Sanitation Data'!$E$28,0,10*ROW('Sanitation Data'!E63))="","",OFFSET('Sanitation Data'!$E$28,0,10*ROW('Sanitation Data'!E63)))</f>
        <v/>
      </c>
      <c r="CQ69" s="275" t="str">
        <f ca="true">+IF(OFFSET('Sanitation Data'!$E$29,0,10*ROW('Sanitation Data'!E63))="","",OFFSET('Sanitation Data'!$E$29,0,10*ROW('Sanitation Data'!E63)))</f>
        <v/>
      </c>
      <c r="CR69" s="275" t="str">
        <f ca="true">+IF(OFFSET('Sanitation Data'!$E$30,0,10*ROW('Sanitation Data'!E63))="","",OFFSET('Sanitation Data'!$E$30,0,10*ROW('Sanitation Data'!E63)))</f>
        <v/>
      </c>
      <c r="CS69" s="275" t="str">
        <f ca="true">+IF(OFFSET('Sanitation Data'!$E$31,0,10*ROW('Sanitation Data'!E63))="","",OFFSET('Sanitation Data'!$E$31,0,10*ROW('Sanitation Data'!E63)))</f>
        <v/>
      </c>
      <c r="CT69" s="275" t="str">
        <f ca="true">+IF(OFFSET('Sanitation Data'!$E$32,0,10*ROW('Sanitation Data'!E63))="","",OFFSET('Sanitation Data'!$E$32,0,10*ROW('Sanitation Data'!E63)))</f>
        <v/>
      </c>
      <c r="CU69" s="275" t="str">
        <f ca="true">+IF(OFFSET('Sanitation Data'!$F$28,0,10*ROW('Sanitation Data'!F63))="","",OFFSET('Sanitation Data'!$F$28,0,10*ROW('Sanitation Data'!F63)))</f>
        <v/>
      </c>
      <c r="CV69" s="275" t="str">
        <f ca="true">+IF(OFFSET('Sanitation Data'!$F$29,0,10*ROW('Sanitation Data'!F63))="","",OFFSET('Sanitation Data'!$F$29,0,10*ROW('Sanitation Data'!F63)))</f>
        <v/>
      </c>
      <c r="CW69" s="275" t="str">
        <f ca="true">+IF(OFFSET('Sanitation Data'!$F$30,0,10*ROW('Sanitation Data'!F63))="","",OFFSET('Sanitation Data'!$F$30,0,10*ROW('Sanitation Data'!F63)))</f>
        <v/>
      </c>
      <c r="CX69" s="275" t="str">
        <f ca="true">+IF(OFFSET('Sanitation Data'!$F$31,0,10*ROW('Sanitation Data'!F63))="","",OFFSET('Sanitation Data'!$F$31,0,10*ROW('Sanitation Data'!F63)))</f>
        <v/>
      </c>
      <c r="CY69" s="275" t="str">
        <f ca="true">+IF(OFFSET('Sanitation Data'!$F$32,0,10*ROW('Sanitation Data'!F63))="","",OFFSET('Sanitation Data'!$F$32,0,10*ROW('Sanitation Data'!F63)))</f>
        <v/>
      </c>
      <c r="CZ69" s="275" t="str">
        <f ca="true">+IF(OFFSET('Sanitation Data'!$G$28,0,10*ROW('Sanitation Data'!G63))="","",OFFSET('Sanitation Data'!$G$28,0,10*ROW('Sanitation Data'!G63)))</f>
        <v/>
      </c>
      <c r="DA69" s="275" t="str">
        <f ca="true">+IF(OFFSET('Sanitation Data'!$G$29,0,10*ROW('Sanitation Data'!G63))="","",OFFSET('Sanitation Data'!$G$29,0,10*ROW('Sanitation Data'!G63)))</f>
        <v/>
      </c>
      <c r="DB69" s="275" t="str">
        <f ca="true">+IF(OFFSET('Sanitation Data'!$G$30,0,10*ROW('Sanitation Data'!G63))="","",OFFSET('Sanitation Data'!$G$30,0,10*ROW('Sanitation Data'!G63)))</f>
        <v/>
      </c>
      <c r="DC69" s="275" t="str">
        <f ca="true">+IF(OFFSET('Sanitation Data'!$G$31,0,10*ROW('Sanitation Data'!G63))="","",OFFSET('Sanitation Data'!$G$31,0,10*ROW('Sanitation Data'!G63)))</f>
        <v/>
      </c>
      <c r="DD69" s="275" t="str">
        <f ca="true">+IF(OFFSET('Sanitation Data'!$G$32,0,10*ROW('Sanitation Data'!G63))="","",OFFSET('Sanitation Data'!$G$32,0,10*ROW('Sanitation Data'!G63)))</f>
        <v/>
      </c>
      <c r="DE69" s="275" t="str">
        <f ca="true">+IF(OFFSET('Sanitation Data'!$H$28,0,10*ROW('Sanitation Data'!H63))="","",OFFSET('Sanitation Data'!$H$28,0,10*ROW('Sanitation Data'!H63)))</f>
        <v/>
      </c>
      <c r="DF69" s="275" t="str">
        <f ca="true">+IF(OFFSET('Sanitation Data'!$H$29,0,10*ROW('Sanitation Data'!H63))="","",OFFSET('Sanitation Data'!$H$29,0,10*ROW('Sanitation Data'!H63)))</f>
        <v/>
      </c>
      <c r="DG69" s="275" t="str">
        <f ca="true">+IF(OFFSET('Sanitation Data'!$H$30,0,10*ROW('Sanitation Data'!H63))="","",OFFSET('Sanitation Data'!$H$30,0,10*ROW('Sanitation Data'!H63)))</f>
        <v/>
      </c>
      <c r="DH69" s="275" t="str">
        <f ca="true">+IF(OFFSET('Sanitation Data'!$H$31,0,10*ROW('Sanitation Data'!H63))="","",OFFSET('Sanitation Data'!$H$31,0,10*ROW('Sanitation Data'!H63)))</f>
        <v/>
      </c>
      <c r="DI69" s="275" t="str">
        <f ca="true">+IF(OFFSET('Sanitation Data'!$H$32,0,10*ROW('Sanitation Data'!H63))="","",OFFSET('Sanitation Data'!$H$32,0,10*ROW('Sanitation Data'!H63)))</f>
        <v/>
      </c>
      <c r="DJ69" s="275" t="str">
        <f ca="true">+IF(OFFSET('Sanitation Data'!$I$28,0,10*ROW('Sanitation Data'!I63))="","",OFFSET('Sanitation Data'!$I$28,0,10*ROW('Sanitation Data'!I63)))</f>
        <v/>
      </c>
      <c r="DK69" s="275" t="str">
        <f ca="true">+IF(OFFSET('Sanitation Data'!$I$29,0,10*ROW('Sanitation Data'!I63))="","",OFFSET('Sanitation Data'!$I$29,0,10*ROW('Sanitation Data'!I63)))</f>
        <v/>
      </c>
      <c r="DL69" s="275" t="str">
        <f ca="true">+IF(OFFSET('Sanitation Data'!$I$30,0,10*ROW('Sanitation Data'!I63))="","",OFFSET('Sanitation Data'!$I$30,0,10*ROW('Sanitation Data'!I63)))</f>
        <v/>
      </c>
      <c r="DM69" s="275" t="str">
        <f ca="true">+IF(OFFSET('Sanitation Data'!$I$31,0,10*ROW('Sanitation Data'!I63))="","",OFFSET('Sanitation Data'!$I$31,0,10*ROW('Sanitation Data'!I63)))</f>
        <v/>
      </c>
      <c r="DN69" s="275" t="str">
        <f ca="true">+IF(OFFSET('Sanitation Data'!$I$32,0,10*ROW('Sanitation Data'!I63))="","",OFFSET('Sanitation Data'!$I$32,0,10*ROW('Sanitation Data'!I63)))</f>
        <v/>
      </c>
      <c r="DO69" s="275" t="str">
        <f ca="true">+IF(OFFSET('Hygiene Data'!$D$11,0,10*ROW('Hygiene Data'!D63))="","",OFFSET('Hygiene Data'!$D$11,0,10*ROW('Hygiene Data'!D63)))</f>
        <v/>
      </c>
      <c r="DP69" s="275" t="str">
        <f ca="true">+IF(OFFSET('Hygiene Data'!$D$12,0,10*ROW('Hygiene Data'!D63))="","",OFFSET('Hygiene Data'!$D$12,0,10*ROW('Hygiene Data'!D63)))</f>
        <v/>
      </c>
      <c r="DQ69" s="275" t="str">
        <f ca="true">+IF(OFFSET('Hygiene Data'!$D$13,0,10*ROW('Hygiene Data'!D63))="","",OFFSET('Hygiene Data'!$D$13,0,10*ROW('Hygiene Data'!D63)))</f>
        <v/>
      </c>
      <c r="DR69" s="275" t="str">
        <f ca="true">+IF(OFFSET('Hygiene Data'!$E$11,0,10*ROW('Hygiene Data'!E63))="","",OFFSET('Hygiene Data'!$E$11,0,10*ROW('Hygiene Data'!E63)))</f>
        <v/>
      </c>
      <c r="DS69" s="275" t="str">
        <f ca="true">+IF(OFFSET('Hygiene Data'!$E$12,0,10*ROW('Hygiene Data'!E63))="","",OFFSET('Hygiene Data'!$E$12,0,10*ROW('Hygiene Data'!E63)))</f>
        <v/>
      </c>
      <c r="DT69" s="275" t="str">
        <f ca="true">+IF(OFFSET('Hygiene Data'!$E$13,0,10*ROW('Hygiene Data'!E63))="","",OFFSET('Hygiene Data'!$E$13,0,10*ROW('Hygiene Data'!E63)))</f>
        <v/>
      </c>
      <c r="DU69" s="275" t="str">
        <f ca="true">+IF(OFFSET('Hygiene Data'!$F$11,0,10*ROW('Hygiene Data'!F63))="","",OFFSET('Hygiene Data'!$F$11,0,10*ROW('Hygiene Data'!F63)))</f>
        <v/>
      </c>
      <c r="DV69" s="275" t="str">
        <f ca="true">+IF(OFFSET('Hygiene Data'!$F$12,0,10*ROW('Hygiene Data'!F63))="","",OFFSET('Hygiene Data'!$F$12,0,10*ROW('Hygiene Data'!F63)))</f>
        <v/>
      </c>
      <c r="DW69" s="275" t="str">
        <f ca="true">+IF(OFFSET('Hygiene Data'!$F$13,0,10*ROW('Hygiene Data'!F63))="","",OFFSET('Hygiene Data'!$F$13,0,10*ROW('Hygiene Data'!F63)))</f>
        <v/>
      </c>
      <c r="DX69" s="275" t="str">
        <f ca="true">+IF(OFFSET('Hygiene Data'!$G$11,0,10*ROW('Hygiene Data'!G63))="","",OFFSET('Hygiene Data'!$G$11,0,10*ROW('Hygiene Data'!G63)))</f>
        <v/>
      </c>
      <c r="DY69" s="275" t="str">
        <f ca="true">+IF(OFFSET('Hygiene Data'!$G$12,0,10*ROW('Hygiene Data'!G63))="","",OFFSET('Hygiene Data'!$G$12,0,10*ROW('Hygiene Data'!G63)))</f>
        <v/>
      </c>
      <c r="DZ69" s="275" t="str">
        <f ca="true">+IF(OFFSET('Hygiene Data'!$G$13,0,10*ROW('Hygiene Data'!G63))="","",OFFSET('Hygiene Data'!$G$13,0,10*ROW('Hygiene Data'!G63)))</f>
        <v/>
      </c>
      <c r="EA69" s="275" t="str">
        <f ca="true">+IF(OFFSET('Hygiene Data'!$H$11,0,10*ROW('Hygiene Data'!H63))="","",OFFSET('Hygiene Data'!$H$11,0,10*ROW('Hygiene Data'!H63)))</f>
        <v/>
      </c>
      <c r="EB69" s="275" t="str">
        <f ca="true">+IF(OFFSET('Hygiene Data'!$H$12,0,10*ROW('Hygiene Data'!H63))="","",OFFSET('Hygiene Data'!$H$12,0,10*ROW('Hygiene Data'!H63)))</f>
        <v/>
      </c>
      <c r="EC69" s="275" t="str">
        <f ca="true">+IF(OFFSET('Hygiene Data'!$H$13,0,10*ROW('Hygiene Data'!H63))="","",OFFSET('Hygiene Data'!$H$13,0,10*ROW('Hygiene Data'!H63)))</f>
        <v/>
      </c>
      <c r="ED69" s="275" t="str">
        <f ca="true">+IF(OFFSET('Hygiene Data'!$I$11,0,10*ROW('Hygiene Data'!I63))="","",OFFSET('Hygiene Data'!$I$11,0,10*ROW('Hygiene Data'!I63)))</f>
        <v/>
      </c>
      <c r="EE69" s="275" t="str">
        <f ca="true">+IF(OFFSET('Hygiene Data'!$I$12,0,10*ROW('Hygiene Data'!I63))="","",OFFSET('Hygiene Data'!$I$12,0,10*ROW('Hygiene Data'!I63)))</f>
        <v/>
      </c>
      <c r="EF69" s="27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5"/>
      <c r="BS70" s="275" t="str">
        <f ca="true">+IF(OFFSET('Water Data'!$D$27,0,10*ROW('Water Data'!D64))="","",OFFSET('Water Data'!$D$27,0,10*ROW('Water Data'!D64)))</f>
        <v/>
      </c>
      <c r="BT70" s="275" t="str">
        <f ca="true">+IF(OFFSET('Water Data'!$D$28,0,10*ROW('Water Data'!D64))="","",OFFSET('Water Data'!$D$28,0,10*ROW('Water Data'!D64)))</f>
        <v/>
      </c>
      <c r="BU70" s="275" t="str">
        <f ca="true">+IF(OFFSET('Water Data'!$D$29,0,10*ROW('Water Data'!D64))="","",OFFSET('Water Data'!$D$29,0,10*ROW('Water Data'!D64)))</f>
        <v/>
      </c>
      <c r="BV70" s="275" t="str">
        <f ca="true">+IF(OFFSET('Water Data'!$E$27,0,10*ROW('Water Data'!E64))="","",OFFSET('Water Data'!$E$27,0,10*ROW('Water Data'!E64)))</f>
        <v/>
      </c>
      <c r="BW70" s="275" t="str">
        <f ca="true">+IF(OFFSET('Water Data'!$E$28,0,10*ROW('Water Data'!E64))="","",OFFSET('Water Data'!$E$28,0,10*ROW('Water Data'!E64)))</f>
        <v/>
      </c>
      <c r="BX70" s="275" t="str">
        <f ca="true">+IF(OFFSET('Water Data'!$E$29,0,10*ROW('Water Data'!E64))="","",OFFSET('Water Data'!$E$29,0,10*ROW('Water Data'!E64)))</f>
        <v/>
      </c>
      <c r="BY70" s="275" t="str">
        <f ca="true">+IF(OFFSET('Water Data'!$F$27,0,10*ROW('Water Data'!F64))="","",OFFSET('Water Data'!$F$27,0,10*ROW('Water Data'!F64)))</f>
        <v/>
      </c>
      <c r="BZ70" s="275" t="str">
        <f ca="true">+IF(OFFSET('Water Data'!$F$28,0,10*ROW('Water Data'!F64))="","",OFFSET('Water Data'!$F$28,0,10*ROW('Water Data'!F64)))</f>
        <v/>
      </c>
      <c r="CA70" s="275" t="str">
        <f ca="true">+IF(OFFSET('Water Data'!$F$29,0,10*ROW('Water Data'!F64))="","",OFFSET('Water Data'!$F$29,0,10*ROW('Water Data'!F64)))</f>
        <v/>
      </c>
      <c r="CB70" s="275" t="str">
        <f ca="true">+IF(OFFSET('Water Data'!$G$27,0,10*ROW('Water Data'!G64))="","",OFFSET('Water Data'!$G$27,0,10*ROW('Water Data'!G64)))</f>
        <v/>
      </c>
      <c r="CC70" s="275" t="str">
        <f ca="true">+IF(OFFSET('Water Data'!$G$28,0,10*ROW('Water Data'!G64))="","",OFFSET('Water Data'!$G$28,0,10*ROW('Water Data'!G64)))</f>
        <v/>
      </c>
      <c r="CD70" s="275" t="str">
        <f ca="true">+IF(OFFSET('Water Data'!$G$29,0,10*ROW('Water Data'!G64))="","",OFFSET('Water Data'!$G$29,0,10*ROW('Water Data'!G64)))</f>
        <v/>
      </c>
      <c r="CE70" s="275" t="str">
        <f ca="true">+IF(OFFSET('Water Data'!$H$27,0,10*ROW('Water Data'!H64))="","",OFFSET('Water Data'!$H$27,0,10*ROW('Water Data'!H64)))</f>
        <v/>
      </c>
      <c r="CF70" s="275" t="str">
        <f ca="true">+IF(OFFSET('Water Data'!$H$28,0,10*ROW('Water Data'!H64))="","",OFFSET('Water Data'!$H$28,0,10*ROW('Water Data'!H64)))</f>
        <v/>
      </c>
      <c r="CG70" s="275" t="str">
        <f ca="true">+IF(OFFSET('Water Data'!$H$29,0,10*ROW('Water Data'!H64))="","",OFFSET('Water Data'!$H$29,0,10*ROW('Water Data'!H64)))</f>
        <v/>
      </c>
      <c r="CH70" s="275" t="str">
        <f ca="true">+IF(OFFSET('Water Data'!$I$27,0,10*ROW('Water Data'!I64))="","",OFFSET('Water Data'!$I$27,0,10*ROW('Water Data'!I64)))</f>
        <v/>
      </c>
      <c r="CI70" s="275" t="str">
        <f ca="true">+IF(OFFSET('Water Data'!$I$28,0,10*ROW('Water Data'!I64))="","",OFFSET('Water Data'!$I$28,0,10*ROW('Water Data'!I64)))</f>
        <v/>
      </c>
      <c r="CJ70" s="275" t="str">
        <f ca="true">+IF(OFFSET('Water Data'!$I$29,0,10*ROW('Water Data'!I64))="","",OFFSET('Water Data'!$I$29,0,10*ROW('Water Data'!I64)))</f>
        <v/>
      </c>
      <c r="CK70" s="275" t="str">
        <f ca="true">+IF(OFFSET('Sanitation Data'!$D$28,0,10*ROW('Sanitation Data'!D64))="","",OFFSET('Sanitation Data'!$D$28,0,10*ROW('Sanitation Data'!D64)))</f>
        <v/>
      </c>
      <c r="CL70" s="275" t="str">
        <f ca="true">+IF(OFFSET('Sanitation Data'!$D$29,0,10*ROW('Sanitation Data'!D64))="","",OFFSET('Sanitation Data'!$D$29,0,10*ROW('Sanitation Data'!D64)))</f>
        <v/>
      </c>
      <c r="CM70" s="275" t="str">
        <f ca="true">+IF(OFFSET('Sanitation Data'!$D$30,0,10*ROW('Sanitation Data'!D64))="","",OFFSET('Sanitation Data'!$D$30,0,10*ROW('Sanitation Data'!D64)))</f>
        <v/>
      </c>
      <c r="CN70" s="275" t="str">
        <f ca="true">+IF(OFFSET('Sanitation Data'!$D$31,0,10*ROW('Sanitation Data'!D64))="","",OFFSET('Sanitation Data'!$D$31,0,10*ROW('Sanitation Data'!D64)))</f>
        <v/>
      </c>
      <c r="CO70" s="275" t="str">
        <f ca="true">+IF(OFFSET('Sanitation Data'!$D$32,0,10*ROW('Sanitation Data'!D64))="","",OFFSET('Sanitation Data'!$D$32,0,10*ROW('Sanitation Data'!D64)))</f>
        <v/>
      </c>
      <c r="CP70" s="275" t="str">
        <f ca="true">+IF(OFFSET('Sanitation Data'!$E$28,0,10*ROW('Sanitation Data'!E64))="","",OFFSET('Sanitation Data'!$E$28,0,10*ROW('Sanitation Data'!E64)))</f>
        <v/>
      </c>
      <c r="CQ70" s="275" t="str">
        <f ca="true">+IF(OFFSET('Sanitation Data'!$E$29,0,10*ROW('Sanitation Data'!E64))="","",OFFSET('Sanitation Data'!$E$29,0,10*ROW('Sanitation Data'!E64)))</f>
        <v/>
      </c>
      <c r="CR70" s="275" t="str">
        <f ca="true">+IF(OFFSET('Sanitation Data'!$E$30,0,10*ROW('Sanitation Data'!E64))="","",OFFSET('Sanitation Data'!$E$30,0,10*ROW('Sanitation Data'!E64)))</f>
        <v/>
      </c>
      <c r="CS70" s="275" t="str">
        <f ca="true">+IF(OFFSET('Sanitation Data'!$E$31,0,10*ROW('Sanitation Data'!E64))="","",OFFSET('Sanitation Data'!$E$31,0,10*ROW('Sanitation Data'!E64)))</f>
        <v/>
      </c>
      <c r="CT70" s="275" t="str">
        <f ca="true">+IF(OFFSET('Sanitation Data'!$E$32,0,10*ROW('Sanitation Data'!E64))="","",OFFSET('Sanitation Data'!$E$32,0,10*ROW('Sanitation Data'!E64)))</f>
        <v/>
      </c>
      <c r="CU70" s="275" t="str">
        <f ca="true">+IF(OFFSET('Sanitation Data'!$F$28,0,10*ROW('Sanitation Data'!F64))="","",OFFSET('Sanitation Data'!$F$28,0,10*ROW('Sanitation Data'!F64)))</f>
        <v/>
      </c>
      <c r="CV70" s="275" t="str">
        <f ca="true">+IF(OFFSET('Sanitation Data'!$F$29,0,10*ROW('Sanitation Data'!F64))="","",OFFSET('Sanitation Data'!$F$29,0,10*ROW('Sanitation Data'!F64)))</f>
        <v/>
      </c>
      <c r="CW70" s="275" t="str">
        <f ca="true">+IF(OFFSET('Sanitation Data'!$F$30,0,10*ROW('Sanitation Data'!F64))="","",OFFSET('Sanitation Data'!$F$30,0,10*ROW('Sanitation Data'!F64)))</f>
        <v/>
      </c>
      <c r="CX70" s="275" t="str">
        <f ca="true">+IF(OFFSET('Sanitation Data'!$F$31,0,10*ROW('Sanitation Data'!F64))="","",OFFSET('Sanitation Data'!$F$31,0,10*ROW('Sanitation Data'!F64)))</f>
        <v/>
      </c>
      <c r="CY70" s="275" t="str">
        <f ca="true">+IF(OFFSET('Sanitation Data'!$F$32,0,10*ROW('Sanitation Data'!F64))="","",OFFSET('Sanitation Data'!$F$32,0,10*ROW('Sanitation Data'!F64)))</f>
        <v/>
      </c>
      <c r="CZ70" s="275" t="str">
        <f ca="true">+IF(OFFSET('Sanitation Data'!$G$28,0,10*ROW('Sanitation Data'!G64))="","",OFFSET('Sanitation Data'!$G$28,0,10*ROW('Sanitation Data'!G64)))</f>
        <v/>
      </c>
      <c r="DA70" s="275" t="str">
        <f ca="true">+IF(OFFSET('Sanitation Data'!$G$29,0,10*ROW('Sanitation Data'!G64))="","",OFFSET('Sanitation Data'!$G$29,0,10*ROW('Sanitation Data'!G64)))</f>
        <v/>
      </c>
      <c r="DB70" s="275" t="str">
        <f ca="true">+IF(OFFSET('Sanitation Data'!$G$30,0,10*ROW('Sanitation Data'!G64))="","",OFFSET('Sanitation Data'!$G$30,0,10*ROW('Sanitation Data'!G64)))</f>
        <v/>
      </c>
      <c r="DC70" s="275" t="str">
        <f ca="true">+IF(OFFSET('Sanitation Data'!$G$31,0,10*ROW('Sanitation Data'!G64))="","",OFFSET('Sanitation Data'!$G$31,0,10*ROW('Sanitation Data'!G64)))</f>
        <v/>
      </c>
      <c r="DD70" s="275" t="str">
        <f ca="true">+IF(OFFSET('Sanitation Data'!$G$32,0,10*ROW('Sanitation Data'!G64))="","",OFFSET('Sanitation Data'!$G$32,0,10*ROW('Sanitation Data'!G64)))</f>
        <v/>
      </c>
      <c r="DE70" s="275" t="str">
        <f ca="true">+IF(OFFSET('Sanitation Data'!$H$28,0,10*ROW('Sanitation Data'!H64))="","",OFFSET('Sanitation Data'!$H$28,0,10*ROW('Sanitation Data'!H64)))</f>
        <v/>
      </c>
      <c r="DF70" s="275" t="str">
        <f ca="true">+IF(OFFSET('Sanitation Data'!$H$29,0,10*ROW('Sanitation Data'!H64))="","",OFFSET('Sanitation Data'!$H$29,0,10*ROW('Sanitation Data'!H64)))</f>
        <v/>
      </c>
      <c r="DG70" s="275" t="str">
        <f ca="true">+IF(OFFSET('Sanitation Data'!$H$30,0,10*ROW('Sanitation Data'!H64))="","",OFFSET('Sanitation Data'!$H$30,0,10*ROW('Sanitation Data'!H64)))</f>
        <v/>
      </c>
      <c r="DH70" s="275" t="str">
        <f ca="true">+IF(OFFSET('Sanitation Data'!$H$31,0,10*ROW('Sanitation Data'!H64))="","",OFFSET('Sanitation Data'!$H$31,0,10*ROW('Sanitation Data'!H64)))</f>
        <v/>
      </c>
      <c r="DI70" s="275" t="str">
        <f ca="true">+IF(OFFSET('Sanitation Data'!$H$32,0,10*ROW('Sanitation Data'!H64))="","",OFFSET('Sanitation Data'!$H$32,0,10*ROW('Sanitation Data'!H64)))</f>
        <v/>
      </c>
      <c r="DJ70" s="275" t="str">
        <f ca="true">+IF(OFFSET('Sanitation Data'!$I$28,0,10*ROW('Sanitation Data'!I64))="","",OFFSET('Sanitation Data'!$I$28,0,10*ROW('Sanitation Data'!I64)))</f>
        <v/>
      </c>
      <c r="DK70" s="275" t="str">
        <f ca="true">+IF(OFFSET('Sanitation Data'!$I$29,0,10*ROW('Sanitation Data'!I64))="","",OFFSET('Sanitation Data'!$I$29,0,10*ROW('Sanitation Data'!I64)))</f>
        <v/>
      </c>
      <c r="DL70" s="275" t="str">
        <f ca="true">+IF(OFFSET('Sanitation Data'!$I$30,0,10*ROW('Sanitation Data'!I64))="","",OFFSET('Sanitation Data'!$I$30,0,10*ROW('Sanitation Data'!I64)))</f>
        <v/>
      </c>
      <c r="DM70" s="275" t="str">
        <f ca="true">+IF(OFFSET('Sanitation Data'!$I$31,0,10*ROW('Sanitation Data'!I64))="","",OFFSET('Sanitation Data'!$I$31,0,10*ROW('Sanitation Data'!I64)))</f>
        <v/>
      </c>
      <c r="DN70" s="275" t="str">
        <f ca="true">+IF(OFFSET('Sanitation Data'!$I$32,0,10*ROW('Sanitation Data'!I64))="","",OFFSET('Sanitation Data'!$I$32,0,10*ROW('Sanitation Data'!I64)))</f>
        <v/>
      </c>
      <c r="DO70" s="275" t="str">
        <f ca="true">+IF(OFFSET('Hygiene Data'!$D$11,0,10*ROW('Hygiene Data'!D64))="","",OFFSET('Hygiene Data'!$D$11,0,10*ROW('Hygiene Data'!D64)))</f>
        <v/>
      </c>
      <c r="DP70" s="275" t="str">
        <f ca="true">+IF(OFFSET('Hygiene Data'!$D$12,0,10*ROW('Hygiene Data'!D64))="","",OFFSET('Hygiene Data'!$D$12,0,10*ROW('Hygiene Data'!D64)))</f>
        <v/>
      </c>
      <c r="DQ70" s="275" t="str">
        <f ca="true">+IF(OFFSET('Hygiene Data'!$D$13,0,10*ROW('Hygiene Data'!D64))="","",OFFSET('Hygiene Data'!$D$13,0,10*ROW('Hygiene Data'!D64)))</f>
        <v/>
      </c>
      <c r="DR70" s="275" t="str">
        <f ca="true">+IF(OFFSET('Hygiene Data'!$E$11,0,10*ROW('Hygiene Data'!E64))="","",OFFSET('Hygiene Data'!$E$11,0,10*ROW('Hygiene Data'!E64)))</f>
        <v/>
      </c>
      <c r="DS70" s="275" t="str">
        <f ca="true">+IF(OFFSET('Hygiene Data'!$E$12,0,10*ROW('Hygiene Data'!E64))="","",OFFSET('Hygiene Data'!$E$12,0,10*ROW('Hygiene Data'!E64)))</f>
        <v/>
      </c>
      <c r="DT70" s="275" t="str">
        <f ca="true">+IF(OFFSET('Hygiene Data'!$E$13,0,10*ROW('Hygiene Data'!E64))="","",OFFSET('Hygiene Data'!$E$13,0,10*ROW('Hygiene Data'!E64)))</f>
        <v/>
      </c>
      <c r="DU70" s="275" t="str">
        <f ca="true">+IF(OFFSET('Hygiene Data'!$F$11,0,10*ROW('Hygiene Data'!F64))="","",OFFSET('Hygiene Data'!$F$11,0,10*ROW('Hygiene Data'!F64)))</f>
        <v/>
      </c>
      <c r="DV70" s="275" t="str">
        <f ca="true">+IF(OFFSET('Hygiene Data'!$F$12,0,10*ROW('Hygiene Data'!F64))="","",OFFSET('Hygiene Data'!$F$12,0,10*ROW('Hygiene Data'!F64)))</f>
        <v/>
      </c>
      <c r="DW70" s="275" t="str">
        <f ca="true">+IF(OFFSET('Hygiene Data'!$F$13,0,10*ROW('Hygiene Data'!F64))="","",OFFSET('Hygiene Data'!$F$13,0,10*ROW('Hygiene Data'!F64)))</f>
        <v/>
      </c>
      <c r="DX70" s="275" t="str">
        <f ca="true">+IF(OFFSET('Hygiene Data'!$G$11,0,10*ROW('Hygiene Data'!G64))="","",OFFSET('Hygiene Data'!$G$11,0,10*ROW('Hygiene Data'!G64)))</f>
        <v/>
      </c>
      <c r="DY70" s="275" t="str">
        <f ca="true">+IF(OFFSET('Hygiene Data'!$G$12,0,10*ROW('Hygiene Data'!G64))="","",OFFSET('Hygiene Data'!$G$12,0,10*ROW('Hygiene Data'!G64)))</f>
        <v/>
      </c>
      <c r="DZ70" s="275" t="str">
        <f ca="true">+IF(OFFSET('Hygiene Data'!$G$13,0,10*ROW('Hygiene Data'!G64))="","",OFFSET('Hygiene Data'!$G$13,0,10*ROW('Hygiene Data'!G64)))</f>
        <v/>
      </c>
      <c r="EA70" s="275" t="str">
        <f ca="true">+IF(OFFSET('Hygiene Data'!$H$11,0,10*ROW('Hygiene Data'!H64))="","",OFFSET('Hygiene Data'!$H$11,0,10*ROW('Hygiene Data'!H64)))</f>
        <v/>
      </c>
      <c r="EB70" s="275" t="str">
        <f ca="true">+IF(OFFSET('Hygiene Data'!$H$12,0,10*ROW('Hygiene Data'!H64))="","",OFFSET('Hygiene Data'!$H$12,0,10*ROW('Hygiene Data'!H64)))</f>
        <v/>
      </c>
      <c r="EC70" s="275" t="str">
        <f ca="true">+IF(OFFSET('Hygiene Data'!$H$13,0,10*ROW('Hygiene Data'!H64))="","",OFFSET('Hygiene Data'!$H$13,0,10*ROW('Hygiene Data'!H64)))</f>
        <v/>
      </c>
      <c r="ED70" s="275" t="str">
        <f ca="true">+IF(OFFSET('Hygiene Data'!$I$11,0,10*ROW('Hygiene Data'!I64))="","",OFFSET('Hygiene Data'!$I$11,0,10*ROW('Hygiene Data'!I64)))</f>
        <v/>
      </c>
      <c r="EE70" s="275" t="str">
        <f ca="true">+IF(OFFSET('Hygiene Data'!$I$12,0,10*ROW('Hygiene Data'!I64))="","",OFFSET('Hygiene Data'!$I$12,0,10*ROW('Hygiene Data'!I64)))</f>
        <v/>
      </c>
      <c r="EF70" s="27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5"/>
      <c r="BS71" s="275" t="str">
        <f ca="true">+IF(OFFSET('Water Data'!$D$27,0,10*ROW('Water Data'!D65))="","",OFFSET('Water Data'!$D$27,0,10*ROW('Water Data'!D65)))</f>
        <v/>
      </c>
      <c r="BT71" s="275" t="str">
        <f ca="true">+IF(OFFSET('Water Data'!$D$28,0,10*ROW('Water Data'!D65))="","",OFFSET('Water Data'!$D$28,0,10*ROW('Water Data'!D65)))</f>
        <v/>
      </c>
      <c r="BU71" s="275" t="str">
        <f ca="true">+IF(OFFSET('Water Data'!$D$29,0,10*ROW('Water Data'!D65))="","",OFFSET('Water Data'!$D$29,0,10*ROW('Water Data'!D65)))</f>
        <v/>
      </c>
      <c r="BV71" s="275" t="str">
        <f ca="true">+IF(OFFSET('Water Data'!$E$27,0,10*ROW('Water Data'!E65))="","",OFFSET('Water Data'!$E$27,0,10*ROW('Water Data'!E65)))</f>
        <v/>
      </c>
      <c r="BW71" s="275" t="str">
        <f ca="true">+IF(OFFSET('Water Data'!$E$28,0,10*ROW('Water Data'!E65))="","",OFFSET('Water Data'!$E$28,0,10*ROW('Water Data'!E65)))</f>
        <v/>
      </c>
      <c r="BX71" s="275" t="str">
        <f ca="true">+IF(OFFSET('Water Data'!$E$29,0,10*ROW('Water Data'!E65))="","",OFFSET('Water Data'!$E$29,0,10*ROW('Water Data'!E65)))</f>
        <v/>
      </c>
      <c r="BY71" s="275" t="str">
        <f ca="true">+IF(OFFSET('Water Data'!$F$27,0,10*ROW('Water Data'!F65))="","",OFFSET('Water Data'!$F$27,0,10*ROW('Water Data'!F65)))</f>
        <v/>
      </c>
      <c r="BZ71" s="275" t="str">
        <f ca="true">+IF(OFFSET('Water Data'!$F$28,0,10*ROW('Water Data'!F65))="","",OFFSET('Water Data'!$F$28,0,10*ROW('Water Data'!F65)))</f>
        <v/>
      </c>
      <c r="CA71" s="275" t="str">
        <f ca="true">+IF(OFFSET('Water Data'!$F$29,0,10*ROW('Water Data'!F65))="","",OFFSET('Water Data'!$F$29,0,10*ROW('Water Data'!F65)))</f>
        <v/>
      </c>
      <c r="CB71" s="275" t="str">
        <f ca="true">+IF(OFFSET('Water Data'!$G$27,0,10*ROW('Water Data'!G65))="","",OFFSET('Water Data'!$G$27,0,10*ROW('Water Data'!G65)))</f>
        <v/>
      </c>
      <c r="CC71" s="275" t="str">
        <f ca="true">+IF(OFFSET('Water Data'!$G$28,0,10*ROW('Water Data'!G65))="","",OFFSET('Water Data'!$G$28,0,10*ROW('Water Data'!G65)))</f>
        <v/>
      </c>
      <c r="CD71" s="275" t="str">
        <f ca="true">+IF(OFFSET('Water Data'!$G$29,0,10*ROW('Water Data'!G65))="","",OFFSET('Water Data'!$G$29,0,10*ROW('Water Data'!G65)))</f>
        <v/>
      </c>
      <c r="CE71" s="275" t="str">
        <f ca="true">+IF(OFFSET('Water Data'!$H$27,0,10*ROW('Water Data'!H65))="","",OFFSET('Water Data'!$H$27,0,10*ROW('Water Data'!H65)))</f>
        <v/>
      </c>
      <c r="CF71" s="275" t="str">
        <f ca="true">+IF(OFFSET('Water Data'!$H$28,0,10*ROW('Water Data'!H65))="","",OFFSET('Water Data'!$H$28,0,10*ROW('Water Data'!H65)))</f>
        <v/>
      </c>
      <c r="CG71" s="275" t="str">
        <f ca="true">+IF(OFFSET('Water Data'!$H$29,0,10*ROW('Water Data'!H65))="","",OFFSET('Water Data'!$H$29,0,10*ROW('Water Data'!H65)))</f>
        <v/>
      </c>
      <c r="CH71" s="275" t="str">
        <f ca="true">+IF(OFFSET('Water Data'!$I$27,0,10*ROW('Water Data'!I65))="","",OFFSET('Water Data'!$I$27,0,10*ROW('Water Data'!I65)))</f>
        <v/>
      </c>
      <c r="CI71" s="275" t="str">
        <f ca="true">+IF(OFFSET('Water Data'!$I$28,0,10*ROW('Water Data'!I65))="","",OFFSET('Water Data'!$I$28,0,10*ROW('Water Data'!I65)))</f>
        <v/>
      </c>
      <c r="CJ71" s="275" t="str">
        <f ca="true">+IF(OFFSET('Water Data'!$I$29,0,10*ROW('Water Data'!I65))="","",OFFSET('Water Data'!$I$29,0,10*ROW('Water Data'!I65)))</f>
        <v/>
      </c>
      <c r="CK71" s="275" t="str">
        <f ca="true">+IF(OFFSET('Sanitation Data'!$D$28,0,10*ROW('Sanitation Data'!D65))="","",OFFSET('Sanitation Data'!$D$28,0,10*ROW('Sanitation Data'!D65)))</f>
        <v/>
      </c>
      <c r="CL71" s="275" t="str">
        <f ca="true">+IF(OFFSET('Sanitation Data'!$D$29,0,10*ROW('Sanitation Data'!D65))="","",OFFSET('Sanitation Data'!$D$29,0,10*ROW('Sanitation Data'!D65)))</f>
        <v/>
      </c>
      <c r="CM71" s="275" t="str">
        <f ca="true">+IF(OFFSET('Sanitation Data'!$D$30,0,10*ROW('Sanitation Data'!D65))="","",OFFSET('Sanitation Data'!$D$30,0,10*ROW('Sanitation Data'!D65)))</f>
        <v/>
      </c>
      <c r="CN71" s="275" t="str">
        <f ca="true">+IF(OFFSET('Sanitation Data'!$D$31,0,10*ROW('Sanitation Data'!D65))="","",OFFSET('Sanitation Data'!$D$31,0,10*ROW('Sanitation Data'!D65)))</f>
        <v/>
      </c>
      <c r="CO71" s="275" t="str">
        <f ca="true">+IF(OFFSET('Sanitation Data'!$D$32,0,10*ROW('Sanitation Data'!D65))="","",OFFSET('Sanitation Data'!$D$32,0,10*ROW('Sanitation Data'!D65)))</f>
        <v/>
      </c>
      <c r="CP71" s="275" t="str">
        <f ca="true">+IF(OFFSET('Sanitation Data'!$E$28,0,10*ROW('Sanitation Data'!E65))="","",OFFSET('Sanitation Data'!$E$28,0,10*ROW('Sanitation Data'!E65)))</f>
        <v/>
      </c>
      <c r="CQ71" s="275" t="str">
        <f ca="true">+IF(OFFSET('Sanitation Data'!$E$29,0,10*ROW('Sanitation Data'!E65))="","",OFFSET('Sanitation Data'!$E$29,0,10*ROW('Sanitation Data'!E65)))</f>
        <v/>
      </c>
      <c r="CR71" s="275" t="str">
        <f ca="true">+IF(OFFSET('Sanitation Data'!$E$30,0,10*ROW('Sanitation Data'!E65))="","",OFFSET('Sanitation Data'!$E$30,0,10*ROW('Sanitation Data'!E65)))</f>
        <v/>
      </c>
      <c r="CS71" s="275" t="str">
        <f ca="true">+IF(OFFSET('Sanitation Data'!$E$31,0,10*ROW('Sanitation Data'!E65))="","",OFFSET('Sanitation Data'!$E$31,0,10*ROW('Sanitation Data'!E65)))</f>
        <v/>
      </c>
      <c r="CT71" s="275" t="str">
        <f ca="true">+IF(OFFSET('Sanitation Data'!$E$32,0,10*ROW('Sanitation Data'!E65))="","",OFFSET('Sanitation Data'!$E$32,0,10*ROW('Sanitation Data'!E65)))</f>
        <v/>
      </c>
      <c r="CU71" s="275" t="str">
        <f ca="true">+IF(OFFSET('Sanitation Data'!$F$28,0,10*ROW('Sanitation Data'!F65))="","",OFFSET('Sanitation Data'!$F$28,0,10*ROW('Sanitation Data'!F65)))</f>
        <v/>
      </c>
      <c r="CV71" s="275" t="str">
        <f ca="true">+IF(OFFSET('Sanitation Data'!$F$29,0,10*ROW('Sanitation Data'!F65))="","",OFFSET('Sanitation Data'!$F$29,0,10*ROW('Sanitation Data'!F65)))</f>
        <v/>
      </c>
      <c r="CW71" s="275" t="str">
        <f ca="true">+IF(OFFSET('Sanitation Data'!$F$30,0,10*ROW('Sanitation Data'!F65))="","",OFFSET('Sanitation Data'!$F$30,0,10*ROW('Sanitation Data'!F65)))</f>
        <v/>
      </c>
      <c r="CX71" s="275" t="str">
        <f ca="true">+IF(OFFSET('Sanitation Data'!$F$31,0,10*ROW('Sanitation Data'!F65))="","",OFFSET('Sanitation Data'!$F$31,0,10*ROW('Sanitation Data'!F65)))</f>
        <v/>
      </c>
      <c r="CY71" s="275" t="str">
        <f ca="true">+IF(OFFSET('Sanitation Data'!$F$32,0,10*ROW('Sanitation Data'!F65))="","",OFFSET('Sanitation Data'!$F$32,0,10*ROW('Sanitation Data'!F65)))</f>
        <v/>
      </c>
      <c r="CZ71" s="275" t="str">
        <f ca="true">+IF(OFFSET('Sanitation Data'!$G$28,0,10*ROW('Sanitation Data'!G65))="","",OFFSET('Sanitation Data'!$G$28,0,10*ROW('Sanitation Data'!G65)))</f>
        <v/>
      </c>
      <c r="DA71" s="275" t="str">
        <f ca="true">+IF(OFFSET('Sanitation Data'!$G$29,0,10*ROW('Sanitation Data'!G65))="","",OFFSET('Sanitation Data'!$G$29,0,10*ROW('Sanitation Data'!G65)))</f>
        <v/>
      </c>
      <c r="DB71" s="275" t="str">
        <f ca="true">+IF(OFFSET('Sanitation Data'!$G$30,0,10*ROW('Sanitation Data'!G65))="","",OFFSET('Sanitation Data'!$G$30,0,10*ROW('Sanitation Data'!G65)))</f>
        <v/>
      </c>
      <c r="DC71" s="275" t="str">
        <f ca="true">+IF(OFFSET('Sanitation Data'!$G$31,0,10*ROW('Sanitation Data'!G65))="","",OFFSET('Sanitation Data'!$G$31,0,10*ROW('Sanitation Data'!G65)))</f>
        <v/>
      </c>
      <c r="DD71" s="275" t="str">
        <f ca="true">+IF(OFFSET('Sanitation Data'!$G$32,0,10*ROW('Sanitation Data'!G65))="","",OFFSET('Sanitation Data'!$G$32,0,10*ROW('Sanitation Data'!G65)))</f>
        <v/>
      </c>
      <c r="DE71" s="275" t="str">
        <f ca="true">+IF(OFFSET('Sanitation Data'!$H$28,0,10*ROW('Sanitation Data'!H65))="","",OFFSET('Sanitation Data'!$H$28,0,10*ROW('Sanitation Data'!H65)))</f>
        <v/>
      </c>
      <c r="DF71" s="275" t="str">
        <f ca="true">+IF(OFFSET('Sanitation Data'!$H$29,0,10*ROW('Sanitation Data'!H65))="","",OFFSET('Sanitation Data'!$H$29,0,10*ROW('Sanitation Data'!H65)))</f>
        <v/>
      </c>
      <c r="DG71" s="275" t="str">
        <f ca="true">+IF(OFFSET('Sanitation Data'!$H$30,0,10*ROW('Sanitation Data'!H65))="","",OFFSET('Sanitation Data'!$H$30,0,10*ROW('Sanitation Data'!H65)))</f>
        <v/>
      </c>
      <c r="DH71" s="275" t="str">
        <f ca="true">+IF(OFFSET('Sanitation Data'!$H$31,0,10*ROW('Sanitation Data'!H65))="","",OFFSET('Sanitation Data'!$H$31,0,10*ROW('Sanitation Data'!H65)))</f>
        <v/>
      </c>
      <c r="DI71" s="275" t="str">
        <f ca="true">+IF(OFFSET('Sanitation Data'!$H$32,0,10*ROW('Sanitation Data'!H65))="","",OFFSET('Sanitation Data'!$H$32,0,10*ROW('Sanitation Data'!H65)))</f>
        <v/>
      </c>
      <c r="DJ71" s="275" t="str">
        <f ca="true">+IF(OFFSET('Sanitation Data'!$I$28,0,10*ROW('Sanitation Data'!I65))="","",OFFSET('Sanitation Data'!$I$28,0,10*ROW('Sanitation Data'!I65)))</f>
        <v/>
      </c>
      <c r="DK71" s="275" t="str">
        <f ca="true">+IF(OFFSET('Sanitation Data'!$I$29,0,10*ROW('Sanitation Data'!I65))="","",OFFSET('Sanitation Data'!$I$29,0,10*ROW('Sanitation Data'!I65)))</f>
        <v/>
      </c>
      <c r="DL71" s="275" t="str">
        <f ca="true">+IF(OFFSET('Sanitation Data'!$I$30,0,10*ROW('Sanitation Data'!I65))="","",OFFSET('Sanitation Data'!$I$30,0,10*ROW('Sanitation Data'!I65)))</f>
        <v/>
      </c>
      <c r="DM71" s="275" t="str">
        <f ca="true">+IF(OFFSET('Sanitation Data'!$I$31,0,10*ROW('Sanitation Data'!I65))="","",OFFSET('Sanitation Data'!$I$31,0,10*ROW('Sanitation Data'!I65)))</f>
        <v/>
      </c>
      <c r="DN71" s="275" t="str">
        <f ca="true">+IF(OFFSET('Sanitation Data'!$I$32,0,10*ROW('Sanitation Data'!I65))="","",OFFSET('Sanitation Data'!$I$32,0,10*ROW('Sanitation Data'!I65)))</f>
        <v/>
      </c>
      <c r="DO71" s="275" t="str">
        <f ca="true">+IF(OFFSET('Hygiene Data'!$D$11,0,10*ROW('Hygiene Data'!D65))="","",OFFSET('Hygiene Data'!$D$11,0,10*ROW('Hygiene Data'!D65)))</f>
        <v/>
      </c>
      <c r="DP71" s="275" t="str">
        <f ca="true">+IF(OFFSET('Hygiene Data'!$D$12,0,10*ROW('Hygiene Data'!D65))="","",OFFSET('Hygiene Data'!$D$12,0,10*ROW('Hygiene Data'!D65)))</f>
        <v/>
      </c>
      <c r="DQ71" s="275" t="str">
        <f ca="true">+IF(OFFSET('Hygiene Data'!$D$13,0,10*ROW('Hygiene Data'!D65))="","",OFFSET('Hygiene Data'!$D$13,0,10*ROW('Hygiene Data'!D65)))</f>
        <v/>
      </c>
      <c r="DR71" s="275" t="str">
        <f ca="true">+IF(OFFSET('Hygiene Data'!$E$11,0,10*ROW('Hygiene Data'!E65))="","",OFFSET('Hygiene Data'!$E$11,0,10*ROW('Hygiene Data'!E65)))</f>
        <v/>
      </c>
      <c r="DS71" s="275" t="str">
        <f ca="true">+IF(OFFSET('Hygiene Data'!$E$12,0,10*ROW('Hygiene Data'!E65))="","",OFFSET('Hygiene Data'!$E$12,0,10*ROW('Hygiene Data'!E65)))</f>
        <v/>
      </c>
      <c r="DT71" s="275" t="str">
        <f ca="true">+IF(OFFSET('Hygiene Data'!$E$13,0,10*ROW('Hygiene Data'!E65))="","",OFFSET('Hygiene Data'!$E$13,0,10*ROW('Hygiene Data'!E65)))</f>
        <v/>
      </c>
      <c r="DU71" s="275" t="str">
        <f ca="true">+IF(OFFSET('Hygiene Data'!$F$11,0,10*ROW('Hygiene Data'!F65))="","",OFFSET('Hygiene Data'!$F$11,0,10*ROW('Hygiene Data'!F65)))</f>
        <v/>
      </c>
      <c r="DV71" s="275" t="str">
        <f ca="true">+IF(OFFSET('Hygiene Data'!$F$12,0,10*ROW('Hygiene Data'!F65))="","",OFFSET('Hygiene Data'!$F$12,0,10*ROW('Hygiene Data'!F65)))</f>
        <v/>
      </c>
      <c r="DW71" s="275" t="str">
        <f ca="true">+IF(OFFSET('Hygiene Data'!$F$13,0,10*ROW('Hygiene Data'!F65))="","",OFFSET('Hygiene Data'!$F$13,0,10*ROW('Hygiene Data'!F65)))</f>
        <v/>
      </c>
      <c r="DX71" s="275" t="str">
        <f ca="true">+IF(OFFSET('Hygiene Data'!$G$11,0,10*ROW('Hygiene Data'!G65))="","",OFFSET('Hygiene Data'!$G$11,0,10*ROW('Hygiene Data'!G65)))</f>
        <v/>
      </c>
      <c r="DY71" s="275" t="str">
        <f ca="true">+IF(OFFSET('Hygiene Data'!$G$12,0,10*ROW('Hygiene Data'!G65))="","",OFFSET('Hygiene Data'!$G$12,0,10*ROW('Hygiene Data'!G65)))</f>
        <v/>
      </c>
      <c r="DZ71" s="275" t="str">
        <f ca="true">+IF(OFFSET('Hygiene Data'!$G$13,0,10*ROW('Hygiene Data'!G65))="","",OFFSET('Hygiene Data'!$G$13,0,10*ROW('Hygiene Data'!G65)))</f>
        <v/>
      </c>
      <c r="EA71" s="275" t="str">
        <f ca="true">+IF(OFFSET('Hygiene Data'!$H$11,0,10*ROW('Hygiene Data'!H65))="","",OFFSET('Hygiene Data'!$H$11,0,10*ROW('Hygiene Data'!H65)))</f>
        <v/>
      </c>
      <c r="EB71" s="275" t="str">
        <f ca="true">+IF(OFFSET('Hygiene Data'!$H$12,0,10*ROW('Hygiene Data'!H65))="","",OFFSET('Hygiene Data'!$H$12,0,10*ROW('Hygiene Data'!H65)))</f>
        <v/>
      </c>
      <c r="EC71" s="275" t="str">
        <f ca="true">+IF(OFFSET('Hygiene Data'!$H$13,0,10*ROW('Hygiene Data'!H65))="","",OFFSET('Hygiene Data'!$H$13,0,10*ROW('Hygiene Data'!H65)))</f>
        <v/>
      </c>
      <c r="ED71" s="275" t="str">
        <f ca="true">+IF(OFFSET('Hygiene Data'!$I$11,0,10*ROW('Hygiene Data'!I65))="","",OFFSET('Hygiene Data'!$I$11,0,10*ROW('Hygiene Data'!I65)))</f>
        <v/>
      </c>
      <c r="EE71" s="275" t="str">
        <f ca="true">+IF(OFFSET('Hygiene Data'!$I$12,0,10*ROW('Hygiene Data'!I65))="","",OFFSET('Hygiene Data'!$I$12,0,10*ROW('Hygiene Data'!I65)))</f>
        <v/>
      </c>
      <c r="EF71" s="27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5"/>
      <c r="BS72" s="275" t="str">
        <f ca="true">+IF(OFFSET('Water Data'!$D$27,0,10*ROW('Water Data'!D66))="","",OFFSET('Water Data'!$D$27,0,10*ROW('Water Data'!D66)))</f>
        <v/>
      </c>
      <c r="BT72" s="275" t="str">
        <f ca="true">+IF(OFFSET('Water Data'!$D$28,0,10*ROW('Water Data'!D66))="","",OFFSET('Water Data'!$D$28,0,10*ROW('Water Data'!D66)))</f>
        <v/>
      </c>
      <c r="BU72" s="275" t="str">
        <f ca="true">+IF(OFFSET('Water Data'!$D$29,0,10*ROW('Water Data'!D66))="","",OFFSET('Water Data'!$D$29,0,10*ROW('Water Data'!D66)))</f>
        <v/>
      </c>
      <c r="BV72" s="275" t="str">
        <f ca="true">+IF(OFFSET('Water Data'!$E$27,0,10*ROW('Water Data'!E66))="","",OFFSET('Water Data'!$E$27,0,10*ROW('Water Data'!E66)))</f>
        <v/>
      </c>
      <c r="BW72" s="275" t="str">
        <f ca="true">+IF(OFFSET('Water Data'!$E$28,0,10*ROW('Water Data'!E66))="","",OFFSET('Water Data'!$E$28,0,10*ROW('Water Data'!E66)))</f>
        <v/>
      </c>
      <c r="BX72" s="275" t="str">
        <f ca="true">+IF(OFFSET('Water Data'!$E$29,0,10*ROW('Water Data'!E66))="","",OFFSET('Water Data'!$E$29,0,10*ROW('Water Data'!E66)))</f>
        <v/>
      </c>
      <c r="BY72" s="275" t="str">
        <f ca="true">+IF(OFFSET('Water Data'!$F$27,0,10*ROW('Water Data'!F66))="","",OFFSET('Water Data'!$F$27,0,10*ROW('Water Data'!F66)))</f>
        <v/>
      </c>
      <c r="BZ72" s="275" t="str">
        <f ca="true">+IF(OFFSET('Water Data'!$F$28,0,10*ROW('Water Data'!F66))="","",OFFSET('Water Data'!$F$28,0,10*ROW('Water Data'!F66)))</f>
        <v/>
      </c>
      <c r="CA72" s="275" t="str">
        <f ca="true">+IF(OFFSET('Water Data'!$F$29,0,10*ROW('Water Data'!F66))="","",OFFSET('Water Data'!$F$29,0,10*ROW('Water Data'!F66)))</f>
        <v/>
      </c>
      <c r="CB72" s="275" t="str">
        <f ca="true">+IF(OFFSET('Water Data'!$G$27,0,10*ROW('Water Data'!G66))="","",OFFSET('Water Data'!$G$27,0,10*ROW('Water Data'!G66)))</f>
        <v/>
      </c>
      <c r="CC72" s="275" t="str">
        <f ca="true">+IF(OFFSET('Water Data'!$G$28,0,10*ROW('Water Data'!G66))="","",OFFSET('Water Data'!$G$28,0,10*ROW('Water Data'!G66)))</f>
        <v/>
      </c>
      <c r="CD72" s="275" t="str">
        <f ca="true">+IF(OFFSET('Water Data'!$G$29,0,10*ROW('Water Data'!G66))="","",OFFSET('Water Data'!$G$29,0,10*ROW('Water Data'!G66)))</f>
        <v/>
      </c>
      <c r="CE72" s="275" t="str">
        <f ca="true">+IF(OFFSET('Water Data'!$H$27,0,10*ROW('Water Data'!H66))="","",OFFSET('Water Data'!$H$27,0,10*ROW('Water Data'!H66)))</f>
        <v/>
      </c>
      <c r="CF72" s="275" t="str">
        <f ca="true">+IF(OFFSET('Water Data'!$H$28,0,10*ROW('Water Data'!H66))="","",OFFSET('Water Data'!$H$28,0,10*ROW('Water Data'!H66)))</f>
        <v/>
      </c>
      <c r="CG72" s="275" t="str">
        <f ca="true">+IF(OFFSET('Water Data'!$H$29,0,10*ROW('Water Data'!H66))="","",OFFSET('Water Data'!$H$29,0,10*ROW('Water Data'!H66)))</f>
        <v/>
      </c>
      <c r="CH72" s="275" t="str">
        <f ca="true">+IF(OFFSET('Water Data'!$I$27,0,10*ROW('Water Data'!I66))="","",OFFSET('Water Data'!$I$27,0,10*ROW('Water Data'!I66)))</f>
        <v/>
      </c>
      <c r="CI72" s="275" t="str">
        <f ca="true">+IF(OFFSET('Water Data'!$I$28,0,10*ROW('Water Data'!I66))="","",OFFSET('Water Data'!$I$28,0,10*ROW('Water Data'!I66)))</f>
        <v/>
      </c>
      <c r="CJ72" s="275" t="str">
        <f ca="true">+IF(OFFSET('Water Data'!$I$29,0,10*ROW('Water Data'!I66))="","",OFFSET('Water Data'!$I$29,0,10*ROW('Water Data'!I66)))</f>
        <v/>
      </c>
      <c r="CK72" s="275" t="str">
        <f ca="true">+IF(OFFSET('Sanitation Data'!$D$28,0,10*ROW('Sanitation Data'!D66))="","",OFFSET('Sanitation Data'!$D$28,0,10*ROW('Sanitation Data'!D66)))</f>
        <v/>
      </c>
      <c r="CL72" s="275" t="str">
        <f ca="true">+IF(OFFSET('Sanitation Data'!$D$29,0,10*ROW('Sanitation Data'!D66))="","",OFFSET('Sanitation Data'!$D$29,0,10*ROW('Sanitation Data'!D66)))</f>
        <v/>
      </c>
      <c r="CM72" s="275" t="str">
        <f ca="true">+IF(OFFSET('Sanitation Data'!$D$30,0,10*ROW('Sanitation Data'!D66))="","",OFFSET('Sanitation Data'!$D$30,0,10*ROW('Sanitation Data'!D66)))</f>
        <v/>
      </c>
      <c r="CN72" s="275" t="str">
        <f ca="true">+IF(OFFSET('Sanitation Data'!$D$31,0,10*ROW('Sanitation Data'!D66))="","",OFFSET('Sanitation Data'!$D$31,0,10*ROW('Sanitation Data'!D66)))</f>
        <v/>
      </c>
      <c r="CO72" s="275" t="str">
        <f ca="true">+IF(OFFSET('Sanitation Data'!$D$32,0,10*ROW('Sanitation Data'!D66))="","",OFFSET('Sanitation Data'!$D$32,0,10*ROW('Sanitation Data'!D66)))</f>
        <v/>
      </c>
      <c r="CP72" s="275" t="str">
        <f ca="true">+IF(OFFSET('Sanitation Data'!$E$28,0,10*ROW('Sanitation Data'!E66))="","",OFFSET('Sanitation Data'!$E$28,0,10*ROW('Sanitation Data'!E66)))</f>
        <v/>
      </c>
      <c r="CQ72" s="275" t="str">
        <f ca="true">+IF(OFFSET('Sanitation Data'!$E$29,0,10*ROW('Sanitation Data'!E66))="","",OFFSET('Sanitation Data'!$E$29,0,10*ROW('Sanitation Data'!E66)))</f>
        <v/>
      </c>
      <c r="CR72" s="275" t="str">
        <f ca="true">+IF(OFFSET('Sanitation Data'!$E$30,0,10*ROW('Sanitation Data'!E66))="","",OFFSET('Sanitation Data'!$E$30,0,10*ROW('Sanitation Data'!E66)))</f>
        <v/>
      </c>
      <c r="CS72" s="275" t="str">
        <f ca="true">+IF(OFFSET('Sanitation Data'!$E$31,0,10*ROW('Sanitation Data'!E66))="","",OFFSET('Sanitation Data'!$E$31,0,10*ROW('Sanitation Data'!E66)))</f>
        <v/>
      </c>
      <c r="CT72" s="275" t="str">
        <f ca="true">+IF(OFFSET('Sanitation Data'!$E$32,0,10*ROW('Sanitation Data'!E66))="","",OFFSET('Sanitation Data'!$E$32,0,10*ROW('Sanitation Data'!E66)))</f>
        <v/>
      </c>
      <c r="CU72" s="275" t="str">
        <f ca="true">+IF(OFFSET('Sanitation Data'!$F$28,0,10*ROW('Sanitation Data'!F66))="","",OFFSET('Sanitation Data'!$F$28,0,10*ROW('Sanitation Data'!F66)))</f>
        <v/>
      </c>
      <c r="CV72" s="275" t="str">
        <f ca="true">+IF(OFFSET('Sanitation Data'!$F$29,0,10*ROW('Sanitation Data'!F66))="","",OFFSET('Sanitation Data'!$F$29,0,10*ROW('Sanitation Data'!F66)))</f>
        <v/>
      </c>
      <c r="CW72" s="275" t="str">
        <f ca="true">+IF(OFFSET('Sanitation Data'!$F$30,0,10*ROW('Sanitation Data'!F66))="","",OFFSET('Sanitation Data'!$F$30,0,10*ROW('Sanitation Data'!F66)))</f>
        <v/>
      </c>
      <c r="CX72" s="275" t="str">
        <f ca="true">+IF(OFFSET('Sanitation Data'!$F$31,0,10*ROW('Sanitation Data'!F66))="","",OFFSET('Sanitation Data'!$F$31,0,10*ROW('Sanitation Data'!F66)))</f>
        <v/>
      </c>
      <c r="CY72" s="275" t="str">
        <f ca="true">+IF(OFFSET('Sanitation Data'!$F$32,0,10*ROW('Sanitation Data'!F66))="","",OFFSET('Sanitation Data'!$F$32,0,10*ROW('Sanitation Data'!F66)))</f>
        <v/>
      </c>
      <c r="CZ72" s="275" t="str">
        <f ca="true">+IF(OFFSET('Sanitation Data'!$G$28,0,10*ROW('Sanitation Data'!G66))="","",OFFSET('Sanitation Data'!$G$28,0,10*ROW('Sanitation Data'!G66)))</f>
        <v/>
      </c>
      <c r="DA72" s="275" t="str">
        <f ca="true">+IF(OFFSET('Sanitation Data'!$G$29,0,10*ROW('Sanitation Data'!G66))="","",OFFSET('Sanitation Data'!$G$29,0,10*ROW('Sanitation Data'!G66)))</f>
        <v/>
      </c>
      <c r="DB72" s="275" t="str">
        <f ca="true">+IF(OFFSET('Sanitation Data'!$G$30,0,10*ROW('Sanitation Data'!G66))="","",OFFSET('Sanitation Data'!$G$30,0,10*ROW('Sanitation Data'!G66)))</f>
        <v/>
      </c>
      <c r="DC72" s="275" t="str">
        <f ca="true">+IF(OFFSET('Sanitation Data'!$G$31,0,10*ROW('Sanitation Data'!G66))="","",OFFSET('Sanitation Data'!$G$31,0,10*ROW('Sanitation Data'!G66)))</f>
        <v/>
      </c>
      <c r="DD72" s="275" t="str">
        <f ca="true">+IF(OFFSET('Sanitation Data'!$G$32,0,10*ROW('Sanitation Data'!G66))="","",OFFSET('Sanitation Data'!$G$32,0,10*ROW('Sanitation Data'!G66)))</f>
        <v/>
      </c>
      <c r="DE72" s="275" t="str">
        <f ca="true">+IF(OFFSET('Sanitation Data'!$H$28,0,10*ROW('Sanitation Data'!H66))="","",OFFSET('Sanitation Data'!$H$28,0,10*ROW('Sanitation Data'!H66)))</f>
        <v/>
      </c>
      <c r="DF72" s="275" t="str">
        <f ca="true">+IF(OFFSET('Sanitation Data'!$H$29,0,10*ROW('Sanitation Data'!H66))="","",OFFSET('Sanitation Data'!$H$29,0,10*ROW('Sanitation Data'!H66)))</f>
        <v/>
      </c>
      <c r="DG72" s="275" t="str">
        <f ca="true">+IF(OFFSET('Sanitation Data'!$H$30,0,10*ROW('Sanitation Data'!H66))="","",OFFSET('Sanitation Data'!$H$30,0,10*ROW('Sanitation Data'!H66)))</f>
        <v/>
      </c>
      <c r="DH72" s="275" t="str">
        <f ca="true">+IF(OFFSET('Sanitation Data'!$H$31,0,10*ROW('Sanitation Data'!H66))="","",OFFSET('Sanitation Data'!$H$31,0,10*ROW('Sanitation Data'!H66)))</f>
        <v/>
      </c>
      <c r="DI72" s="275" t="str">
        <f ca="true">+IF(OFFSET('Sanitation Data'!$H$32,0,10*ROW('Sanitation Data'!H66))="","",OFFSET('Sanitation Data'!$H$32,0,10*ROW('Sanitation Data'!H66)))</f>
        <v/>
      </c>
      <c r="DJ72" s="275" t="str">
        <f ca="true">+IF(OFFSET('Sanitation Data'!$I$28,0,10*ROW('Sanitation Data'!I66))="","",OFFSET('Sanitation Data'!$I$28,0,10*ROW('Sanitation Data'!I66)))</f>
        <v/>
      </c>
      <c r="DK72" s="275" t="str">
        <f ca="true">+IF(OFFSET('Sanitation Data'!$I$29,0,10*ROW('Sanitation Data'!I66))="","",OFFSET('Sanitation Data'!$I$29,0,10*ROW('Sanitation Data'!I66)))</f>
        <v/>
      </c>
      <c r="DL72" s="275" t="str">
        <f ca="true">+IF(OFFSET('Sanitation Data'!$I$30,0,10*ROW('Sanitation Data'!I66))="","",OFFSET('Sanitation Data'!$I$30,0,10*ROW('Sanitation Data'!I66)))</f>
        <v/>
      </c>
      <c r="DM72" s="275" t="str">
        <f ca="true">+IF(OFFSET('Sanitation Data'!$I$31,0,10*ROW('Sanitation Data'!I66))="","",OFFSET('Sanitation Data'!$I$31,0,10*ROW('Sanitation Data'!I66)))</f>
        <v/>
      </c>
      <c r="DN72" s="275" t="str">
        <f ca="true">+IF(OFFSET('Sanitation Data'!$I$32,0,10*ROW('Sanitation Data'!I66))="","",OFFSET('Sanitation Data'!$I$32,0,10*ROW('Sanitation Data'!I66)))</f>
        <v/>
      </c>
      <c r="DO72" s="275" t="str">
        <f ca="true">+IF(OFFSET('Hygiene Data'!$D$11,0,10*ROW('Hygiene Data'!D66))="","",OFFSET('Hygiene Data'!$D$11,0,10*ROW('Hygiene Data'!D66)))</f>
        <v/>
      </c>
      <c r="DP72" s="275" t="str">
        <f ca="true">+IF(OFFSET('Hygiene Data'!$D$12,0,10*ROW('Hygiene Data'!D66))="","",OFFSET('Hygiene Data'!$D$12,0,10*ROW('Hygiene Data'!D66)))</f>
        <v/>
      </c>
      <c r="DQ72" s="275" t="str">
        <f ca="true">+IF(OFFSET('Hygiene Data'!$D$13,0,10*ROW('Hygiene Data'!D66))="","",OFFSET('Hygiene Data'!$D$13,0,10*ROW('Hygiene Data'!D66)))</f>
        <v/>
      </c>
      <c r="DR72" s="275" t="str">
        <f ca="true">+IF(OFFSET('Hygiene Data'!$E$11,0,10*ROW('Hygiene Data'!E66))="","",OFFSET('Hygiene Data'!$E$11,0,10*ROW('Hygiene Data'!E66)))</f>
        <v/>
      </c>
      <c r="DS72" s="275" t="str">
        <f ca="true">+IF(OFFSET('Hygiene Data'!$E$12,0,10*ROW('Hygiene Data'!E66))="","",OFFSET('Hygiene Data'!$E$12,0,10*ROW('Hygiene Data'!E66)))</f>
        <v/>
      </c>
      <c r="DT72" s="275" t="str">
        <f ca="true">+IF(OFFSET('Hygiene Data'!$E$13,0,10*ROW('Hygiene Data'!E66))="","",OFFSET('Hygiene Data'!$E$13,0,10*ROW('Hygiene Data'!E66)))</f>
        <v/>
      </c>
      <c r="DU72" s="275" t="str">
        <f ca="true">+IF(OFFSET('Hygiene Data'!$F$11,0,10*ROW('Hygiene Data'!F66))="","",OFFSET('Hygiene Data'!$F$11,0,10*ROW('Hygiene Data'!F66)))</f>
        <v/>
      </c>
      <c r="DV72" s="275" t="str">
        <f ca="true">+IF(OFFSET('Hygiene Data'!$F$12,0,10*ROW('Hygiene Data'!F66))="","",OFFSET('Hygiene Data'!$F$12,0,10*ROW('Hygiene Data'!F66)))</f>
        <v/>
      </c>
      <c r="DW72" s="275" t="str">
        <f ca="true">+IF(OFFSET('Hygiene Data'!$F$13,0,10*ROW('Hygiene Data'!F66))="","",OFFSET('Hygiene Data'!$F$13,0,10*ROW('Hygiene Data'!F66)))</f>
        <v/>
      </c>
      <c r="DX72" s="275" t="str">
        <f ca="true">+IF(OFFSET('Hygiene Data'!$G$11,0,10*ROW('Hygiene Data'!G66))="","",OFFSET('Hygiene Data'!$G$11,0,10*ROW('Hygiene Data'!G66)))</f>
        <v/>
      </c>
      <c r="DY72" s="275" t="str">
        <f ca="true">+IF(OFFSET('Hygiene Data'!$G$12,0,10*ROW('Hygiene Data'!G66))="","",OFFSET('Hygiene Data'!$G$12,0,10*ROW('Hygiene Data'!G66)))</f>
        <v/>
      </c>
      <c r="DZ72" s="275" t="str">
        <f ca="true">+IF(OFFSET('Hygiene Data'!$G$13,0,10*ROW('Hygiene Data'!G66))="","",OFFSET('Hygiene Data'!$G$13,0,10*ROW('Hygiene Data'!G66)))</f>
        <v/>
      </c>
      <c r="EA72" s="275" t="str">
        <f ca="true">+IF(OFFSET('Hygiene Data'!$H$11,0,10*ROW('Hygiene Data'!H66))="","",OFFSET('Hygiene Data'!$H$11,0,10*ROW('Hygiene Data'!H66)))</f>
        <v/>
      </c>
      <c r="EB72" s="275" t="str">
        <f ca="true">+IF(OFFSET('Hygiene Data'!$H$12,0,10*ROW('Hygiene Data'!H66))="","",OFFSET('Hygiene Data'!$H$12,0,10*ROW('Hygiene Data'!H66)))</f>
        <v/>
      </c>
      <c r="EC72" s="275" t="str">
        <f ca="true">+IF(OFFSET('Hygiene Data'!$H$13,0,10*ROW('Hygiene Data'!H66))="","",OFFSET('Hygiene Data'!$H$13,0,10*ROW('Hygiene Data'!H66)))</f>
        <v/>
      </c>
      <c r="ED72" s="275" t="str">
        <f ca="true">+IF(OFFSET('Hygiene Data'!$I$11,0,10*ROW('Hygiene Data'!I66))="","",OFFSET('Hygiene Data'!$I$11,0,10*ROW('Hygiene Data'!I66)))</f>
        <v/>
      </c>
      <c r="EE72" s="275" t="str">
        <f ca="true">+IF(OFFSET('Hygiene Data'!$I$12,0,10*ROW('Hygiene Data'!I66))="","",OFFSET('Hygiene Data'!$I$12,0,10*ROW('Hygiene Data'!I66)))</f>
        <v/>
      </c>
      <c r="EF72" s="27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5"/>
      <c r="BS73" s="275" t="str">
        <f ca="true">+IF(OFFSET('Water Data'!$D$27,0,10*ROW('Water Data'!D67))="","",OFFSET('Water Data'!$D$27,0,10*ROW('Water Data'!D67)))</f>
        <v/>
      </c>
      <c r="BT73" s="275" t="str">
        <f ca="true">+IF(OFFSET('Water Data'!$D$28,0,10*ROW('Water Data'!D67))="","",OFFSET('Water Data'!$D$28,0,10*ROW('Water Data'!D67)))</f>
        <v/>
      </c>
      <c r="BU73" s="275" t="str">
        <f ca="true">+IF(OFFSET('Water Data'!$D$29,0,10*ROW('Water Data'!D67))="","",OFFSET('Water Data'!$D$29,0,10*ROW('Water Data'!D67)))</f>
        <v/>
      </c>
      <c r="BV73" s="275" t="str">
        <f ca="true">+IF(OFFSET('Water Data'!$E$27,0,10*ROW('Water Data'!E67))="","",OFFSET('Water Data'!$E$27,0,10*ROW('Water Data'!E67)))</f>
        <v/>
      </c>
      <c r="BW73" s="275" t="str">
        <f ca="true">+IF(OFFSET('Water Data'!$E$28,0,10*ROW('Water Data'!E67))="","",OFFSET('Water Data'!$E$28,0,10*ROW('Water Data'!E67)))</f>
        <v/>
      </c>
      <c r="BX73" s="275" t="str">
        <f ca="true">+IF(OFFSET('Water Data'!$E$29,0,10*ROW('Water Data'!E67))="","",OFFSET('Water Data'!$E$29,0,10*ROW('Water Data'!E67)))</f>
        <v/>
      </c>
      <c r="BY73" s="275" t="str">
        <f ca="true">+IF(OFFSET('Water Data'!$F$27,0,10*ROW('Water Data'!F67))="","",OFFSET('Water Data'!$F$27,0,10*ROW('Water Data'!F67)))</f>
        <v/>
      </c>
      <c r="BZ73" s="275" t="str">
        <f ca="true">+IF(OFFSET('Water Data'!$F$28,0,10*ROW('Water Data'!F67))="","",OFFSET('Water Data'!$F$28,0,10*ROW('Water Data'!F67)))</f>
        <v/>
      </c>
      <c r="CA73" s="275" t="str">
        <f ca="true">+IF(OFFSET('Water Data'!$F$29,0,10*ROW('Water Data'!F67))="","",OFFSET('Water Data'!$F$29,0,10*ROW('Water Data'!F67)))</f>
        <v/>
      </c>
      <c r="CB73" s="275" t="str">
        <f ca="true">+IF(OFFSET('Water Data'!$G$27,0,10*ROW('Water Data'!G67))="","",OFFSET('Water Data'!$G$27,0,10*ROW('Water Data'!G67)))</f>
        <v/>
      </c>
      <c r="CC73" s="275" t="str">
        <f ca="true">+IF(OFFSET('Water Data'!$G$28,0,10*ROW('Water Data'!G67))="","",OFFSET('Water Data'!$G$28,0,10*ROW('Water Data'!G67)))</f>
        <v/>
      </c>
      <c r="CD73" s="275" t="str">
        <f ca="true">+IF(OFFSET('Water Data'!$G$29,0,10*ROW('Water Data'!G67))="","",OFFSET('Water Data'!$G$29,0,10*ROW('Water Data'!G67)))</f>
        <v/>
      </c>
      <c r="CE73" s="275" t="str">
        <f ca="true">+IF(OFFSET('Water Data'!$H$27,0,10*ROW('Water Data'!H67))="","",OFFSET('Water Data'!$H$27,0,10*ROW('Water Data'!H67)))</f>
        <v/>
      </c>
      <c r="CF73" s="275" t="str">
        <f ca="true">+IF(OFFSET('Water Data'!$H$28,0,10*ROW('Water Data'!H67))="","",OFFSET('Water Data'!$H$28,0,10*ROW('Water Data'!H67)))</f>
        <v/>
      </c>
      <c r="CG73" s="275" t="str">
        <f ca="true">+IF(OFFSET('Water Data'!$H$29,0,10*ROW('Water Data'!H67))="","",OFFSET('Water Data'!$H$29,0,10*ROW('Water Data'!H67)))</f>
        <v/>
      </c>
      <c r="CH73" s="275" t="str">
        <f ca="true">+IF(OFFSET('Water Data'!$I$27,0,10*ROW('Water Data'!I67))="","",OFFSET('Water Data'!$I$27,0,10*ROW('Water Data'!I67)))</f>
        <v/>
      </c>
      <c r="CI73" s="275" t="str">
        <f ca="true">+IF(OFFSET('Water Data'!$I$28,0,10*ROW('Water Data'!I67))="","",OFFSET('Water Data'!$I$28,0,10*ROW('Water Data'!I67)))</f>
        <v/>
      </c>
      <c r="CJ73" s="275" t="str">
        <f ca="true">+IF(OFFSET('Water Data'!$I$29,0,10*ROW('Water Data'!I67))="","",OFFSET('Water Data'!$I$29,0,10*ROW('Water Data'!I67)))</f>
        <v/>
      </c>
      <c r="CK73" s="275" t="str">
        <f ca="true">+IF(OFFSET('Sanitation Data'!$D$28,0,10*ROW('Sanitation Data'!D67))="","",OFFSET('Sanitation Data'!$D$28,0,10*ROW('Sanitation Data'!D67)))</f>
        <v/>
      </c>
      <c r="CL73" s="275" t="str">
        <f ca="true">+IF(OFFSET('Sanitation Data'!$D$29,0,10*ROW('Sanitation Data'!D67))="","",OFFSET('Sanitation Data'!$D$29,0,10*ROW('Sanitation Data'!D67)))</f>
        <v/>
      </c>
      <c r="CM73" s="275" t="str">
        <f ca="true">+IF(OFFSET('Sanitation Data'!$D$30,0,10*ROW('Sanitation Data'!D67))="","",OFFSET('Sanitation Data'!$D$30,0,10*ROW('Sanitation Data'!D67)))</f>
        <v/>
      </c>
      <c r="CN73" s="275" t="str">
        <f ca="true">+IF(OFFSET('Sanitation Data'!$D$31,0,10*ROW('Sanitation Data'!D67))="","",OFFSET('Sanitation Data'!$D$31,0,10*ROW('Sanitation Data'!D67)))</f>
        <v/>
      </c>
      <c r="CO73" s="275" t="str">
        <f ca="true">+IF(OFFSET('Sanitation Data'!$D$32,0,10*ROW('Sanitation Data'!D67))="","",OFFSET('Sanitation Data'!$D$32,0,10*ROW('Sanitation Data'!D67)))</f>
        <v/>
      </c>
      <c r="CP73" s="275" t="str">
        <f ca="true">+IF(OFFSET('Sanitation Data'!$E$28,0,10*ROW('Sanitation Data'!E67))="","",OFFSET('Sanitation Data'!$E$28,0,10*ROW('Sanitation Data'!E67)))</f>
        <v/>
      </c>
      <c r="CQ73" s="275" t="str">
        <f ca="true">+IF(OFFSET('Sanitation Data'!$E$29,0,10*ROW('Sanitation Data'!E67))="","",OFFSET('Sanitation Data'!$E$29,0,10*ROW('Sanitation Data'!E67)))</f>
        <v/>
      </c>
      <c r="CR73" s="275" t="str">
        <f ca="true">+IF(OFFSET('Sanitation Data'!$E$30,0,10*ROW('Sanitation Data'!E67))="","",OFFSET('Sanitation Data'!$E$30,0,10*ROW('Sanitation Data'!E67)))</f>
        <v/>
      </c>
      <c r="CS73" s="275" t="str">
        <f ca="true">+IF(OFFSET('Sanitation Data'!$E$31,0,10*ROW('Sanitation Data'!E67))="","",OFFSET('Sanitation Data'!$E$31,0,10*ROW('Sanitation Data'!E67)))</f>
        <v/>
      </c>
      <c r="CT73" s="275" t="str">
        <f ca="true">+IF(OFFSET('Sanitation Data'!$E$32,0,10*ROW('Sanitation Data'!E67))="","",OFFSET('Sanitation Data'!$E$32,0,10*ROW('Sanitation Data'!E67)))</f>
        <v/>
      </c>
      <c r="CU73" s="275" t="str">
        <f ca="true">+IF(OFFSET('Sanitation Data'!$F$28,0,10*ROW('Sanitation Data'!F67))="","",OFFSET('Sanitation Data'!$F$28,0,10*ROW('Sanitation Data'!F67)))</f>
        <v/>
      </c>
      <c r="CV73" s="275" t="str">
        <f ca="true">+IF(OFFSET('Sanitation Data'!$F$29,0,10*ROW('Sanitation Data'!F67))="","",OFFSET('Sanitation Data'!$F$29,0,10*ROW('Sanitation Data'!F67)))</f>
        <v/>
      </c>
      <c r="CW73" s="275" t="str">
        <f ca="true">+IF(OFFSET('Sanitation Data'!$F$30,0,10*ROW('Sanitation Data'!F67))="","",OFFSET('Sanitation Data'!$F$30,0,10*ROW('Sanitation Data'!F67)))</f>
        <v/>
      </c>
      <c r="CX73" s="275" t="str">
        <f ca="true">+IF(OFFSET('Sanitation Data'!$F$31,0,10*ROW('Sanitation Data'!F67))="","",OFFSET('Sanitation Data'!$F$31,0,10*ROW('Sanitation Data'!F67)))</f>
        <v/>
      </c>
      <c r="CY73" s="275" t="str">
        <f ca="true">+IF(OFFSET('Sanitation Data'!$F$32,0,10*ROW('Sanitation Data'!F67))="","",OFFSET('Sanitation Data'!$F$32,0,10*ROW('Sanitation Data'!F67)))</f>
        <v/>
      </c>
      <c r="CZ73" s="275" t="str">
        <f ca="true">+IF(OFFSET('Sanitation Data'!$G$28,0,10*ROW('Sanitation Data'!G67))="","",OFFSET('Sanitation Data'!$G$28,0,10*ROW('Sanitation Data'!G67)))</f>
        <v/>
      </c>
      <c r="DA73" s="275" t="str">
        <f ca="true">+IF(OFFSET('Sanitation Data'!$G$29,0,10*ROW('Sanitation Data'!G67))="","",OFFSET('Sanitation Data'!$G$29,0,10*ROW('Sanitation Data'!G67)))</f>
        <v/>
      </c>
      <c r="DB73" s="275" t="str">
        <f ca="true">+IF(OFFSET('Sanitation Data'!$G$30,0,10*ROW('Sanitation Data'!G67))="","",OFFSET('Sanitation Data'!$G$30,0,10*ROW('Sanitation Data'!G67)))</f>
        <v/>
      </c>
      <c r="DC73" s="275" t="str">
        <f ca="true">+IF(OFFSET('Sanitation Data'!$G$31,0,10*ROW('Sanitation Data'!G67))="","",OFFSET('Sanitation Data'!$G$31,0,10*ROW('Sanitation Data'!G67)))</f>
        <v/>
      </c>
      <c r="DD73" s="275" t="str">
        <f ca="true">+IF(OFFSET('Sanitation Data'!$G$32,0,10*ROW('Sanitation Data'!G67))="","",OFFSET('Sanitation Data'!$G$32,0,10*ROW('Sanitation Data'!G67)))</f>
        <v/>
      </c>
      <c r="DE73" s="275" t="str">
        <f ca="true">+IF(OFFSET('Sanitation Data'!$H$28,0,10*ROW('Sanitation Data'!H67))="","",OFFSET('Sanitation Data'!$H$28,0,10*ROW('Sanitation Data'!H67)))</f>
        <v/>
      </c>
      <c r="DF73" s="275" t="str">
        <f ca="true">+IF(OFFSET('Sanitation Data'!$H$29,0,10*ROW('Sanitation Data'!H67))="","",OFFSET('Sanitation Data'!$H$29,0,10*ROW('Sanitation Data'!H67)))</f>
        <v/>
      </c>
      <c r="DG73" s="275" t="str">
        <f ca="true">+IF(OFFSET('Sanitation Data'!$H$30,0,10*ROW('Sanitation Data'!H67))="","",OFFSET('Sanitation Data'!$H$30,0,10*ROW('Sanitation Data'!H67)))</f>
        <v/>
      </c>
      <c r="DH73" s="275" t="str">
        <f ca="true">+IF(OFFSET('Sanitation Data'!$H$31,0,10*ROW('Sanitation Data'!H67))="","",OFFSET('Sanitation Data'!$H$31,0,10*ROW('Sanitation Data'!H67)))</f>
        <v/>
      </c>
      <c r="DI73" s="275" t="str">
        <f ca="true">+IF(OFFSET('Sanitation Data'!$H$32,0,10*ROW('Sanitation Data'!H67))="","",OFFSET('Sanitation Data'!$H$32,0,10*ROW('Sanitation Data'!H67)))</f>
        <v/>
      </c>
      <c r="DJ73" s="275" t="str">
        <f ca="true">+IF(OFFSET('Sanitation Data'!$I$28,0,10*ROW('Sanitation Data'!I67))="","",OFFSET('Sanitation Data'!$I$28,0,10*ROW('Sanitation Data'!I67)))</f>
        <v/>
      </c>
      <c r="DK73" s="275" t="str">
        <f ca="true">+IF(OFFSET('Sanitation Data'!$I$29,0,10*ROW('Sanitation Data'!I67))="","",OFFSET('Sanitation Data'!$I$29,0,10*ROW('Sanitation Data'!I67)))</f>
        <v/>
      </c>
      <c r="DL73" s="275" t="str">
        <f ca="true">+IF(OFFSET('Sanitation Data'!$I$30,0,10*ROW('Sanitation Data'!I67))="","",OFFSET('Sanitation Data'!$I$30,0,10*ROW('Sanitation Data'!I67)))</f>
        <v/>
      </c>
      <c r="DM73" s="275" t="str">
        <f ca="true">+IF(OFFSET('Sanitation Data'!$I$31,0,10*ROW('Sanitation Data'!I67))="","",OFFSET('Sanitation Data'!$I$31,0,10*ROW('Sanitation Data'!I67)))</f>
        <v/>
      </c>
      <c r="DN73" s="275" t="str">
        <f ca="true">+IF(OFFSET('Sanitation Data'!$I$32,0,10*ROW('Sanitation Data'!I67))="","",OFFSET('Sanitation Data'!$I$32,0,10*ROW('Sanitation Data'!I67)))</f>
        <v/>
      </c>
      <c r="DO73" s="275" t="str">
        <f ca="true">+IF(OFFSET('Hygiene Data'!$D$11,0,10*ROW('Hygiene Data'!D67))="","",OFFSET('Hygiene Data'!$D$11,0,10*ROW('Hygiene Data'!D67)))</f>
        <v/>
      </c>
      <c r="DP73" s="275" t="str">
        <f ca="true">+IF(OFFSET('Hygiene Data'!$D$12,0,10*ROW('Hygiene Data'!D67))="","",OFFSET('Hygiene Data'!$D$12,0,10*ROW('Hygiene Data'!D67)))</f>
        <v/>
      </c>
      <c r="DQ73" s="275" t="str">
        <f ca="true">+IF(OFFSET('Hygiene Data'!$D$13,0,10*ROW('Hygiene Data'!D67))="","",OFFSET('Hygiene Data'!$D$13,0,10*ROW('Hygiene Data'!D67)))</f>
        <v/>
      </c>
      <c r="DR73" s="275" t="str">
        <f ca="true">+IF(OFFSET('Hygiene Data'!$E$11,0,10*ROW('Hygiene Data'!E67))="","",OFFSET('Hygiene Data'!$E$11,0,10*ROW('Hygiene Data'!E67)))</f>
        <v/>
      </c>
      <c r="DS73" s="275" t="str">
        <f ca="true">+IF(OFFSET('Hygiene Data'!$E$12,0,10*ROW('Hygiene Data'!E67))="","",OFFSET('Hygiene Data'!$E$12,0,10*ROW('Hygiene Data'!E67)))</f>
        <v/>
      </c>
      <c r="DT73" s="275" t="str">
        <f ca="true">+IF(OFFSET('Hygiene Data'!$E$13,0,10*ROW('Hygiene Data'!E67))="","",OFFSET('Hygiene Data'!$E$13,0,10*ROW('Hygiene Data'!E67)))</f>
        <v/>
      </c>
      <c r="DU73" s="275" t="str">
        <f ca="true">+IF(OFFSET('Hygiene Data'!$F$11,0,10*ROW('Hygiene Data'!F67))="","",OFFSET('Hygiene Data'!$F$11,0,10*ROW('Hygiene Data'!F67)))</f>
        <v/>
      </c>
      <c r="DV73" s="275" t="str">
        <f ca="true">+IF(OFFSET('Hygiene Data'!$F$12,0,10*ROW('Hygiene Data'!F67))="","",OFFSET('Hygiene Data'!$F$12,0,10*ROW('Hygiene Data'!F67)))</f>
        <v/>
      </c>
      <c r="DW73" s="275" t="str">
        <f ca="true">+IF(OFFSET('Hygiene Data'!$F$13,0,10*ROW('Hygiene Data'!F67))="","",OFFSET('Hygiene Data'!$F$13,0,10*ROW('Hygiene Data'!F67)))</f>
        <v/>
      </c>
      <c r="DX73" s="275" t="str">
        <f ca="true">+IF(OFFSET('Hygiene Data'!$G$11,0,10*ROW('Hygiene Data'!G67))="","",OFFSET('Hygiene Data'!$G$11,0,10*ROW('Hygiene Data'!G67)))</f>
        <v/>
      </c>
      <c r="DY73" s="275" t="str">
        <f ca="true">+IF(OFFSET('Hygiene Data'!$G$12,0,10*ROW('Hygiene Data'!G67))="","",OFFSET('Hygiene Data'!$G$12,0,10*ROW('Hygiene Data'!G67)))</f>
        <v/>
      </c>
      <c r="DZ73" s="275" t="str">
        <f ca="true">+IF(OFFSET('Hygiene Data'!$G$13,0,10*ROW('Hygiene Data'!G67))="","",OFFSET('Hygiene Data'!$G$13,0,10*ROW('Hygiene Data'!G67)))</f>
        <v/>
      </c>
      <c r="EA73" s="275" t="str">
        <f ca="true">+IF(OFFSET('Hygiene Data'!$H$11,0,10*ROW('Hygiene Data'!H67))="","",OFFSET('Hygiene Data'!$H$11,0,10*ROW('Hygiene Data'!H67)))</f>
        <v/>
      </c>
      <c r="EB73" s="275" t="str">
        <f ca="true">+IF(OFFSET('Hygiene Data'!$H$12,0,10*ROW('Hygiene Data'!H67))="","",OFFSET('Hygiene Data'!$H$12,0,10*ROW('Hygiene Data'!H67)))</f>
        <v/>
      </c>
      <c r="EC73" s="275" t="str">
        <f ca="true">+IF(OFFSET('Hygiene Data'!$H$13,0,10*ROW('Hygiene Data'!H67))="","",OFFSET('Hygiene Data'!$H$13,0,10*ROW('Hygiene Data'!H67)))</f>
        <v/>
      </c>
      <c r="ED73" s="275" t="str">
        <f ca="true">+IF(OFFSET('Hygiene Data'!$I$11,0,10*ROW('Hygiene Data'!I67))="","",OFFSET('Hygiene Data'!$I$11,0,10*ROW('Hygiene Data'!I67)))</f>
        <v/>
      </c>
      <c r="EE73" s="275" t="str">
        <f ca="true">+IF(OFFSET('Hygiene Data'!$I$12,0,10*ROW('Hygiene Data'!I67))="","",OFFSET('Hygiene Data'!$I$12,0,10*ROW('Hygiene Data'!I67)))</f>
        <v/>
      </c>
      <c r="EF73" s="27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5"/>
      <c r="BS74" s="275" t="str">
        <f ca="true">+IF(OFFSET('Water Data'!$D$27,0,10*ROW('Water Data'!D68))="","",OFFSET('Water Data'!$D$27,0,10*ROW('Water Data'!D68)))</f>
        <v/>
      </c>
      <c r="BT74" s="275" t="str">
        <f ca="true">+IF(OFFSET('Water Data'!$D$28,0,10*ROW('Water Data'!D68))="","",OFFSET('Water Data'!$D$28,0,10*ROW('Water Data'!D68)))</f>
        <v/>
      </c>
      <c r="BU74" s="275" t="str">
        <f ca="true">+IF(OFFSET('Water Data'!$D$29,0,10*ROW('Water Data'!D68))="","",OFFSET('Water Data'!$D$29,0,10*ROW('Water Data'!D68)))</f>
        <v/>
      </c>
      <c r="BV74" s="275" t="str">
        <f ca="true">+IF(OFFSET('Water Data'!$E$27,0,10*ROW('Water Data'!E68))="","",OFFSET('Water Data'!$E$27,0,10*ROW('Water Data'!E68)))</f>
        <v/>
      </c>
      <c r="BW74" s="275" t="str">
        <f ca="true">+IF(OFFSET('Water Data'!$E$28,0,10*ROW('Water Data'!E68))="","",OFFSET('Water Data'!$E$28,0,10*ROW('Water Data'!E68)))</f>
        <v/>
      </c>
      <c r="BX74" s="275" t="str">
        <f ca="true">+IF(OFFSET('Water Data'!$E$29,0,10*ROW('Water Data'!E68))="","",OFFSET('Water Data'!$E$29,0,10*ROW('Water Data'!E68)))</f>
        <v/>
      </c>
      <c r="BY74" s="275" t="str">
        <f ca="true">+IF(OFFSET('Water Data'!$F$27,0,10*ROW('Water Data'!F68))="","",OFFSET('Water Data'!$F$27,0,10*ROW('Water Data'!F68)))</f>
        <v/>
      </c>
      <c r="BZ74" s="275" t="str">
        <f ca="true">+IF(OFFSET('Water Data'!$F$28,0,10*ROW('Water Data'!F68))="","",OFFSET('Water Data'!$F$28,0,10*ROW('Water Data'!F68)))</f>
        <v/>
      </c>
      <c r="CA74" s="275" t="str">
        <f ca="true">+IF(OFFSET('Water Data'!$F$29,0,10*ROW('Water Data'!F68))="","",OFFSET('Water Data'!$F$29,0,10*ROW('Water Data'!F68)))</f>
        <v/>
      </c>
      <c r="CB74" s="275" t="str">
        <f ca="true">+IF(OFFSET('Water Data'!$G$27,0,10*ROW('Water Data'!G68))="","",OFFSET('Water Data'!$G$27,0,10*ROW('Water Data'!G68)))</f>
        <v/>
      </c>
      <c r="CC74" s="275" t="str">
        <f ca="true">+IF(OFFSET('Water Data'!$G$28,0,10*ROW('Water Data'!G68))="","",OFFSET('Water Data'!$G$28,0,10*ROW('Water Data'!G68)))</f>
        <v/>
      </c>
      <c r="CD74" s="275" t="str">
        <f ca="true">+IF(OFFSET('Water Data'!$G$29,0,10*ROW('Water Data'!G68))="","",OFFSET('Water Data'!$G$29,0,10*ROW('Water Data'!G68)))</f>
        <v/>
      </c>
      <c r="CE74" s="275" t="str">
        <f ca="true">+IF(OFFSET('Water Data'!$H$27,0,10*ROW('Water Data'!H68))="","",OFFSET('Water Data'!$H$27,0,10*ROW('Water Data'!H68)))</f>
        <v/>
      </c>
      <c r="CF74" s="275" t="str">
        <f ca="true">+IF(OFFSET('Water Data'!$H$28,0,10*ROW('Water Data'!H68))="","",OFFSET('Water Data'!$H$28,0,10*ROW('Water Data'!H68)))</f>
        <v/>
      </c>
      <c r="CG74" s="275" t="str">
        <f ca="true">+IF(OFFSET('Water Data'!$H$29,0,10*ROW('Water Data'!H68))="","",OFFSET('Water Data'!$H$29,0,10*ROW('Water Data'!H68)))</f>
        <v/>
      </c>
      <c r="CH74" s="275" t="str">
        <f ca="true">+IF(OFFSET('Water Data'!$I$27,0,10*ROW('Water Data'!I68))="","",OFFSET('Water Data'!$I$27,0,10*ROW('Water Data'!I68)))</f>
        <v/>
      </c>
      <c r="CI74" s="275" t="str">
        <f ca="true">+IF(OFFSET('Water Data'!$I$28,0,10*ROW('Water Data'!I68))="","",OFFSET('Water Data'!$I$28,0,10*ROW('Water Data'!I68)))</f>
        <v/>
      </c>
      <c r="CJ74" s="275" t="str">
        <f ca="true">+IF(OFFSET('Water Data'!$I$29,0,10*ROW('Water Data'!I68))="","",OFFSET('Water Data'!$I$29,0,10*ROW('Water Data'!I68)))</f>
        <v/>
      </c>
      <c r="CK74" s="275" t="str">
        <f ca="true">+IF(OFFSET('Sanitation Data'!$D$28,0,10*ROW('Sanitation Data'!D68))="","",OFFSET('Sanitation Data'!$D$28,0,10*ROW('Sanitation Data'!D68)))</f>
        <v/>
      </c>
      <c r="CL74" s="275" t="str">
        <f ca="true">+IF(OFFSET('Sanitation Data'!$D$29,0,10*ROW('Sanitation Data'!D68))="","",OFFSET('Sanitation Data'!$D$29,0,10*ROW('Sanitation Data'!D68)))</f>
        <v/>
      </c>
      <c r="CM74" s="275" t="str">
        <f ca="true">+IF(OFFSET('Sanitation Data'!$D$30,0,10*ROW('Sanitation Data'!D68))="","",OFFSET('Sanitation Data'!$D$30,0,10*ROW('Sanitation Data'!D68)))</f>
        <v/>
      </c>
      <c r="CN74" s="275" t="str">
        <f ca="true">+IF(OFFSET('Sanitation Data'!$D$31,0,10*ROW('Sanitation Data'!D68))="","",OFFSET('Sanitation Data'!$D$31,0,10*ROW('Sanitation Data'!D68)))</f>
        <v/>
      </c>
      <c r="CO74" s="275" t="str">
        <f ca="true">+IF(OFFSET('Sanitation Data'!$D$32,0,10*ROW('Sanitation Data'!D68))="","",OFFSET('Sanitation Data'!$D$32,0,10*ROW('Sanitation Data'!D68)))</f>
        <v/>
      </c>
      <c r="CP74" s="275" t="str">
        <f ca="true">+IF(OFFSET('Sanitation Data'!$E$28,0,10*ROW('Sanitation Data'!E68))="","",OFFSET('Sanitation Data'!$E$28,0,10*ROW('Sanitation Data'!E68)))</f>
        <v/>
      </c>
      <c r="CQ74" s="275" t="str">
        <f ca="true">+IF(OFFSET('Sanitation Data'!$E$29,0,10*ROW('Sanitation Data'!E68))="","",OFFSET('Sanitation Data'!$E$29,0,10*ROW('Sanitation Data'!E68)))</f>
        <v/>
      </c>
      <c r="CR74" s="275" t="str">
        <f ca="true">+IF(OFFSET('Sanitation Data'!$E$30,0,10*ROW('Sanitation Data'!E68))="","",OFFSET('Sanitation Data'!$E$30,0,10*ROW('Sanitation Data'!E68)))</f>
        <v/>
      </c>
      <c r="CS74" s="275" t="str">
        <f ca="true">+IF(OFFSET('Sanitation Data'!$E$31,0,10*ROW('Sanitation Data'!E68))="","",OFFSET('Sanitation Data'!$E$31,0,10*ROW('Sanitation Data'!E68)))</f>
        <v/>
      </c>
      <c r="CT74" s="275" t="str">
        <f ca="true">+IF(OFFSET('Sanitation Data'!$E$32,0,10*ROW('Sanitation Data'!E68))="","",OFFSET('Sanitation Data'!$E$32,0,10*ROW('Sanitation Data'!E68)))</f>
        <v/>
      </c>
      <c r="CU74" s="275" t="str">
        <f ca="true">+IF(OFFSET('Sanitation Data'!$F$28,0,10*ROW('Sanitation Data'!F68))="","",OFFSET('Sanitation Data'!$F$28,0,10*ROW('Sanitation Data'!F68)))</f>
        <v/>
      </c>
      <c r="CV74" s="275" t="str">
        <f ca="true">+IF(OFFSET('Sanitation Data'!$F$29,0,10*ROW('Sanitation Data'!F68))="","",OFFSET('Sanitation Data'!$F$29,0,10*ROW('Sanitation Data'!F68)))</f>
        <v/>
      </c>
      <c r="CW74" s="275" t="str">
        <f ca="true">+IF(OFFSET('Sanitation Data'!$F$30,0,10*ROW('Sanitation Data'!F68))="","",OFFSET('Sanitation Data'!$F$30,0,10*ROW('Sanitation Data'!F68)))</f>
        <v/>
      </c>
      <c r="CX74" s="275" t="str">
        <f ca="true">+IF(OFFSET('Sanitation Data'!$F$31,0,10*ROW('Sanitation Data'!F68))="","",OFFSET('Sanitation Data'!$F$31,0,10*ROW('Sanitation Data'!F68)))</f>
        <v/>
      </c>
      <c r="CY74" s="275" t="str">
        <f ca="true">+IF(OFFSET('Sanitation Data'!$F$32,0,10*ROW('Sanitation Data'!F68))="","",OFFSET('Sanitation Data'!$F$32,0,10*ROW('Sanitation Data'!F68)))</f>
        <v/>
      </c>
      <c r="CZ74" s="275" t="str">
        <f ca="true">+IF(OFFSET('Sanitation Data'!$G$28,0,10*ROW('Sanitation Data'!G68))="","",OFFSET('Sanitation Data'!$G$28,0,10*ROW('Sanitation Data'!G68)))</f>
        <v/>
      </c>
      <c r="DA74" s="275" t="str">
        <f ca="true">+IF(OFFSET('Sanitation Data'!$G$29,0,10*ROW('Sanitation Data'!G68))="","",OFFSET('Sanitation Data'!$G$29,0,10*ROW('Sanitation Data'!G68)))</f>
        <v/>
      </c>
      <c r="DB74" s="275" t="str">
        <f ca="true">+IF(OFFSET('Sanitation Data'!$G$30,0,10*ROW('Sanitation Data'!G68))="","",OFFSET('Sanitation Data'!$G$30,0,10*ROW('Sanitation Data'!G68)))</f>
        <v/>
      </c>
      <c r="DC74" s="275" t="str">
        <f ca="true">+IF(OFFSET('Sanitation Data'!$G$31,0,10*ROW('Sanitation Data'!G68))="","",OFFSET('Sanitation Data'!$G$31,0,10*ROW('Sanitation Data'!G68)))</f>
        <v/>
      </c>
      <c r="DD74" s="275" t="str">
        <f ca="true">+IF(OFFSET('Sanitation Data'!$G$32,0,10*ROW('Sanitation Data'!G68))="","",OFFSET('Sanitation Data'!$G$32,0,10*ROW('Sanitation Data'!G68)))</f>
        <v/>
      </c>
      <c r="DE74" s="275" t="str">
        <f ca="true">+IF(OFFSET('Sanitation Data'!$H$28,0,10*ROW('Sanitation Data'!H68))="","",OFFSET('Sanitation Data'!$H$28,0,10*ROW('Sanitation Data'!H68)))</f>
        <v/>
      </c>
      <c r="DF74" s="275" t="str">
        <f ca="true">+IF(OFFSET('Sanitation Data'!$H$29,0,10*ROW('Sanitation Data'!H68))="","",OFFSET('Sanitation Data'!$H$29,0,10*ROW('Sanitation Data'!H68)))</f>
        <v/>
      </c>
      <c r="DG74" s="275" t="str">
        <f ca="true">+IF(OFFSET('Sanitation Data'!$H$30,0,10*ROW('Sanitation Data'!H68))="","",OFFSET('Sanitation Data'!$H$30,0,10*ROW('Sanitation Data'!H68)))</f>
        <v/>
      </c>
      <c r="DH74" s="275" t="str">
        <f ca="true">+IF(OFFSET('Sanitation Data'!$H$31,0,10*ROW('Sanitation Data'!H68))="","",OFFSET('Sanitation Data'!$H$31,0,10*ROW('Sanitation Data'!H68)))</f>
        <v/>
      </c>
      <c r="DI74" s="275" t="str">
        <f ca="true">+IF(OFFSET('Sanitation Data'!$H$32,0,10*ROW('Sanitation Data'!H68))="","",OFFSET('Sanitation Data'!$H$32,0,10*ROW('Sanitation Data'!H68)))</f>
        <v/>
      </c>
      <c r="DJ74" s="275" t="str">
        <f ca="true">+IF(OFFSET('Sanitation Data'!$I$28,0,10*ROW('Sanitation Data'!I68))="","",OFFSET('Sanitation Data'!$I$28,0,10*ROW('Sanitation Data'!I68)))</f>
        <v/>
      </c>
      <c r="DK74" s="275" t="str">
        <f ca="true">+IF(OFFSET('Sanitation Data'!$I$29,0,10*ROW('Sanitation Data'!I68))="","",OFFSET('Sanitation Data'!$I$29,0,10*ROW('Sanitation Data'!I68)))</f>
        <v/>
      </c>
      <c r="DL74" s="275" t="str">
        <f ca="true">+IF(OFFSET('Sanitation Data'!$I$30,0,10*ROW('Sanitation Data'!I68))="","",OFFSET('Sanitation Data'!$I$30,0,10*ROW('Sanitation Data'!I68)))</f>
        <v/>
      </c>
      <c r="DM74" s="275" t="str">
        <f ca="true">+IF(OFFSET('Sanitation Data'!$I$31,0,10*ROW('Sanitation Data'!I68))="","",OFFSET('Sanitation Data'!$I$31,0,10*ROW('Sanitation Data'!I68)))</f>
        <v/>
      </c>
      <c r="DN74" s="275" t="str">
        <f ca="true">+IF(OFFSET('Sanitation Data'!$I$32,0,10*ROW('Sanitation Data'!I68))="","",OFFSET('Sanitation Data'!$I$32,0,10*ROW('Sanitation Data'!I68)))</f>
        <v/>
      </c>
      <c r="DO74" s="275" t="str">
        <f ca="true">+IF(OFFSET('Hygiene Data'!$D$11,0,10*ROW('Hygiene Data'!D68))="","",OFFSET('Hygiene Data'!$D$11,0,10*ROW('Hygiene Data'!D68)))</f>
        <v/>
      </c>
      <c r="DP74" s="275" t="str">
        <f ca="true">+IF(OFFSET('Hygiene Data'!$D$12,0,10*ROW('Hygiene Data'!D68))="","",OFFSET('Hygiene Data'!$D$12,0,10*ROW('Hygiene Data'!D68)))</f>
        <v/>
      </c>
      <c r="DQ74" s="275" t="str">
        <f ca="true">+IF(OFFSET('Hygiene Data'!$D$13,0,10*ROW('Hygiene Data'!D68))="","",OFFSET('Hygiene Data'!$D$13,0,10*ROW('Hygiene Data'!D68)))</f>
        <v/>
      </c>
      <c r="DR74" s="275" t="str">
        <f ca="true">+IF(OFFSET('Hygiene Data'!$E$11,0,10*ROW('Hygiene Data'!E68))="","",OFFSET('Hygiene Data'!$E$11,0,10*ROW('Hygiene Data'!E68)))</f>
        <v/>
      </c>
      <c r="DS74" s="275" t="str">
        <f ca="true">+IF(OFFSET('Hygiene Data'!$E$12,0,10*ROW('Hygiene Data'!E68))="","",OFFSET('Hygiene Data'!$E$12,0,10*ROW('Hygiene Data'!E68)))</f>
        <v/>
      </c>
      <c r="DT74" s="275" t="str">
        <f ca="true">+IF(OFFSET('Hygiene Data'!$E$13,0,10*ROW('Hygiene Data'!E68))="","",OFFSET('Hygiene Data'!$E$13,0,10*ROW('Hygiene Data'!E68)))</f>
        <v/>
      </c>
      <c r="DU74" s="275" t="str">
        <f ca="true">+IF(OFFSET('Hygiene Data'!$F$11,0,10*ROW('Hygiene Data'!F68))="","",OFFSET('Hygiene Data'!$F$11,0,10*ROW('Hygiene Data'!F68)))</f>
        <v/>
      </c>
      <c r="DV74" s="275" t="str">
        <f ca="true">+IF(OFFSET('Hygiene Data'!$F$12,0,10*ROW('Hygiene Data'!F68))="","",OFFSET('Hygiene Data'!$F$12,0,10*ROW('Hygiene Data'!F68)))</f>
        <v/>
      </c>
      <c r="DW74" s="275" t="str">
        <f ca="true">+IF(OFFSET('Hygiene Data'!$F$13,0,10*ROW('Hygiene Data'!F68))="","",OFFSET('Hygiene Data'!$F$13,0,10*ROW('Hygiene Data'!F68)))</f>
        <v/>
      </c>
      <c r="DX74" s="275" t="str">
        <f ca="true">+IF(OFFSET('Hygiene Data'!$G$11,0,10*ROW('Hygiene Data'!G68))="","",OFFSET('Hygiene Data'!$G$11,0,10*ROW('Hygiene Data'!G68)))</f>
        <v/>
      </c>
      <c r="DY74" s="275" t="str">
        <f ca="true">+IF(OFFSET('Hygiene Data'!$G$12,0,10*ROW('Hygiene Data'!G68))="","",OFFSET('Hygiene Data'!$G$12,0,10*ROW('Hygiene Data'!G68)))</f>
        <v/>
      </c>
      <c r="DZ74" s="275" t="str">
        <f ca="true">+IF(OFFSET('Hygiene Data'!$G$13,0,10*ROW('Hygiene Data'!G68))="","",OFFSET('Hygiene Data'!$G$13,0,10*ROW('Hygiene Data'!G68)))</f>
        <v/>
      </c>
      <c r="EA74" s="275" t="str">
        <f ca="true">+IF(OFFSET('Hygiene Data'!$H$11,0,10*ROW('Hygiene Data'!H68))="","",OFFSET('Hygiene Data'!$H$11,0,10*ROW('Hygiene Data'!H68)))</f>
        <v/>
      </c>
      <c r="EB74" s="275" t="str">
        <f ca="true">+IF(OFFSET('Hygiene Data'!$H$12,0,10*ROW('Hygiene Data'!H68))="","",OFFSET('Hygiene Data'!$H$12,0,10*ROW('Hygiene Data'!H68)))</f>
        <v/>
      </c>
      <c r="EC74" s="275" t="str">
        <f ca="true">+IF(OFFSET('Hygiene Data'!$H$13,0,10*ROW('Hygiene Data'!H68))="","",OFFSET('Hygiene Data'!$H$13,0,10*ROW('Hygiene Data'!H68)))</f>
        <v/>
      </c>
      <c r="ED74" s="275" t="str">
        <f ca="true">+IF(OFFSET('Hygiene Data'!$I$11,0,10*ROW('Hygiene Data'!I68))="","",OFFSET('Hygiene Data'!$I$11,0,10*ROW('Hygiene Data'!I68)))</f>
        <v/>
      </c>
      <c r="EE74" s="275" t="str">
        <f ca="true">+IF(OFFSET('Hygiene Data'!$I$12,0,10*ROW('Hygiene Data'!I68))="","",OFFSET('Hygiene Data'!$I$12,0,10*ROW('Hygiene Data'!I68)))</f>
        <v/>
      </c>
      <c r="EF74" s="27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5"/>
      <c r="BS75" s="275" t="str">
        <f ca="true">+IF(OFFSET('Water Data'!$D$27,0,10*ROW('Water Data'!D69))="","",OFFSET('Water Data'!$D$27,0,10*ROW('Water Data'!D69)))</f>
        <v/>
      </c>
      <c r="BT75" s="275" t="str">
        <f ca="true">+IF(OFFSET('Water Data'!$D$28,0,10*ROW('Water Data'!D69))="","",OFFSET('Water Data'!$D$28,0,10*ROW('Water Data'!D69)))</f>
        <v/>
      </c>
      <c r="BU75" s="275" t="str">
        <f ca="true">+IF(OFFSET('Water Data'!$D$29,0,10*ROW('Water Data'!D69))="","",OFFSET('Water Data'!$D$29,0,10*ROW('Water Data'!D69)))</f>
        <v/>
      </c>
      <c r="BV75" s="275" t="str">
        <f ca="true">+IF(OFFSET('Water Data'!$E$27,0,10*ROW('Water Data'!E69))="","",OFFSET('Water Data'!$E$27,0,10*ROW('Water Data'!E69)))</f>
        <v/>
      </c>
      <c r="BW75" s="275" t="str">
        <f ca="true">+IF(OFFSET('Water Data'!$E$28,0,10*ROW('Water Data'!E69))="","",OFFSET('Water Data'!$E$28,0,10*ROW('Water Data'!E69)))</f>
        <v/>
      </c>
      <c r="BX75" s="275" t="str">
        <f ca="true">+IF(OFFSET('Water Data'!$E$29,0,10*ROW('Water Data'!E69))="","",OFFSET('Water Data'!$E$29,0,10*ROW('Water Data'!E69)))</f>
        <v/>
      </c>
      <c r="BY75" s="275" t="str">
        <f ca="true">+IF(OFFSET('Water Data'!$F$27,0,10*ROW('Water Data'!F69))="","",OFFSET('Water Data'!$F$27,0,10*ROW('Water Data'!F69)))</f>
        <v/>
      </c>
      <c r="BZ75" s="275" t="str">
        <f ca="true">+IF(OFFSET('Water Data'!$F$28,0,10*ROW('Water Data'!F69))="","",OFFSET('Water Data'!$F$28,0,10*ROW('Water Data'!F69)))</f>
        <v/>
      </c>
      <c r="CA75" s="275" t="str">
        <f ca="true">+IF(OFFSET('Water Data'!$F$29,0,10*ROW('Water Data'!F69))="","",OFFSET('Water Data'!$F$29,0,10*ROW('Water Data'!F69)))</f>
        <v/>
      </c>
      <c r="CB75" s="275" t="str">
        <f ca="true">+IF(OFFSET('Water Data'!$G$27,0,10*ROW('Water Data'!G69))="","",OFFSET('Water Data'!$G$27,0,10*ROW('Water Data'!G69)))</f>
        <v/>
      </c>
      <c r="CC75" s="275" t="str">
        <f ca="true">+IF(OFFSET('Water Data'!$G$28,0,10*ROW('Water Data'!G69))="","",OFFSET('Water Data'!$G$28,0,10*ROW('Water Data'!G69)))</f>
        <v/>
      </c>
      <c r="CD75" s="275" t="str">
        <f ca="true">+IF(OFFSET('Water Data'!$G$29,0,10*ROW('Water Data'!G69))="","",OFFSET('Water Data'!$G$29,0,10*ROW('Water Data'!G69)))</f>
        <v/>
      </c>
      <c r="CE75" s="275" t="str">
        <f ca="true">+IF(OFFSET('Water Data'!$H$27,0,10*ROW('Water Data'!H69))="","",OFFSET('Water Data'!$H$27,0,10*ROW('Water Data'!H69)))</f>
        <v/>
      </c>
      <c r="CF75" s="275" t="str">
        <f ca="true">+IF(OFFSET('Water Data'!$H$28,0,10*ROW('Water Data'!H69))="","",OFFSET('Water Data'!$H$28,0,10*ROW('Water Data'!H69)))</f>
        <v/>
      </c>
      <c r="CG75" s="275" t="str">
        <f ca="true">+IF(OFFSET('Water Data'!$H$29,0,10*ROW('Water Data'!H69))="","",OFFSET('Water Data'!$H$29,0,10*ROW('Water Data'!H69)))</f>
        <v/>
      </c>
      <c r="CH75" s="275" t="str">
        <f ca="true">+IF(OFFSET('Water Data'!$I$27,0,10*ROW('Water Data'!I69))="","",OFFSET('Water Data'!$I$27,0,10*ROW('Water Data'!I69)))</f>
        <v/>
      </c>
      <c r="CI75" s="275" t="str">
        <f ca="true">+IF(OFFSET('Water Data'!$I$28,0,10*ROW('Water Data'!I69))="","",OFFSET('Water Data'!$I$28,0,10*ROW('Water Data'!I69)))</f>
        <v/>
      </c>
      <c r="CJ75" s="275" t="str">
        <f ca="true">+IF(OFFSET('Water Data'!$I$29,0,10*ROW('Water Data'!I69))="","",OFFSET('Water Data'!$I$29,0,10*ROW('Water Data'!I69)))</f>
        <v/>
      </c>
      <c r="CK75" s="275" t="str">
        <f ca="true">+IF(OFFSET('Sanitation Data'!$D$28,0,10*ROW('Sanitation Data'!D69))="","",OFFSET('Sanitation Data'!$D$28,0,10*ROW('Sanitation Data'!D69)))</f>
        <v/>
      </c>
      <c r="CL75" s="275" t="str">
        <f ca="true">+IF(OFFSET('Sanitation Data'!$D$29,0,10*ROW('Sanitation Data'!D69))="","",OFFSET('Sanitation Data'!$D$29,0,10*ROW('Sanitation Data'!D69)))</f>
        <v/>
      </c>
      <c r="CM75" s="275" t="str">
        <f ca="true">+IF(OFFSET('Sanitation Data'!$D$30,0,10*ROW('Sanitation Data'!D69))="","",OFFSET('Sanitation Data'!$D$30,0,10*ROW('Sanitation Data'!D69)))</f>
        <v/>
      </c>
      <c r="CN75" s="275" t="str">
        <f ca="true">+IF(OFFSET('Sanitation Data'!$D$31,0,10*ROW('Sanitation Data'!D69))="","",OFFSET('Sanitation Data'!$D$31,0,10*ROW('Sanitation Data'!D69)))</f>
        <v/>
      </c>
      <c r="CO75" s="275" t="str">
        <f ca="true">+IF(OFFSET('Sanitation Data'!$D$32,0,10*ROW('Sanitation Data'!D69))="","",OFFSET('Sanitation Data'!$D$32,0,10*ROW('Sanitation Data'!D69)))</f>
        <v/>
      </c>
      <c r="CP75" s="275" t="str">
        <f ca="true">+IF(OFFSET('Sanitation Data'!$E$28,0,10*ROW('Sanitation Data'!E69))="","",OFFSET('Sanitation Data'!$E$28,0,10*ROW('Sanitation Data'!E69)))</f>
        <v/>
      </c>
      <c r="CQ75" s="275" t="str">
        <f ca="true">+IF(OFFSET('Sanitation Data'!$E$29,0,10*ROW('Sanitation Data'!E69))="","",OFFSET('Sanitation Data'!$E$29,0,10*ROW('Sanitation Data'!E69)))</f>
        <v/>
      </c>
      <c r="CR75" s="275" t="str">
        <f ca="true">+IF(OFFSET('Sanitation Data'!$E$30,0,10*ROW('Sanitation Data'!E69))="","",OFFSET('Sanitation Data'!$E$30,0,10*ROW('Sanitation Data'!E69)))</f>
        <v/>
      </c>
      <c r="CS75" s="275" t="str">
        <f ca="true">+IF(OFFSET('Sanitation Data'!$E$31,0,10*ROW('Sanitation Data'!E69))="","",OFFSET('Sanitation Data'!$E$31,0,10*ROW('Sanitation Data'!E69)))</f>
        <v/>
      </c>
      <c r="CT75" s="275" t="str">
        <f ca="true">+IF(OFFSET('Sanitation Data'!$E$32,0,10*ROW('Sanitation Data'!E69))="","",OFFSET('Sanitation Data'!$E$32,0,10*ROW('Sanitation Data'!E69)))</f>
        <v/>
      </c>
      <c r="CU75" s="275" t="str">
        <f ca="true">+IF(OFFSET('Sanitation Data'!$F$28,0,10*ROW('Sanitation Data'!F69))="","",OFFSET('Sanitation Data'!$F$28,0,10*ROW('Sanitation Data'!F69)))</f>
        <v/>
      </c>
      <c r="CV75" s="275" t="str">
        <f ca="true">+IF(OFFSET('Sanitation Data'!$F$29,0,10*ROW('Sanitation Data'!F69))="","",OFFSET('Sanitation Data'!$F$29,0,10*ROW('Sanitation Data'!F69)))</f>
        <v/>
      </c>
      <c r="CW75" s="275" t="str">
        <f ca="true">+IF(OFFSET('Sanitation Data'!$F$30,0,10*ROW('Sanitation Data'!F69))="","",OFFSET('Sanitation Data'!$F$30,0,10*ROW('Sanitation Data'!F69)))</f>
        <v/>
      </c>
      <c r="CX75" s="275" t="str">
        <f ca="true">+IF(OFFSET('Sanitation Data'!$F$31,0,10*ROW('Sanitation Data'!F69))="","",OFFSET('Sanitation Data'!$F$31,0,10*ROW('Sanitation Data'!F69)))</f>
        <v/>
      </c>
      <c r="CY75" s="275" t="str">
        <f ca="true">+IF(OFFSET('Sanitation Data'!$F$32,0,10*ROW('Sanitation Data'!F69))="","",OFFSET('Sanitation Data'!$F$32,0,10*ROW('Sanitation Data'!F69)))</f>
        <v/>
      </c>
      <c r="CZ75" s="275" t="str">
        <f ca="true">+IF(OFFSET('Sanitation Data'!$G$28,0,10*ROW('Sanitation Data'!G69))="","",OFFSET('Sanitation Data'!$G$28,0,10*ROW('Sanitation Data'!G69)))</f>
        <v/>
      </c>
      <c r="DA75" s="275" t="str">
        <f ca="true">+IF(OFFSET('Sanitation Data'!$G$29,0,10*ROW('Sanitation Data'!G69))="","",OFFSET('Sanitation Data'!$G$29,0,10*ROW('Sanitation Data'!G69)))</f>
        <v/>
      </c>
      <c r="DB75" s="275" t="str">
        <f ca="true">+IF(OFFSET('Sanitation Data'!$G$30,0,10*ROW('Sanitation Data'!G69))="","",OFFSET('Sanitation Data'!$G$30,0,10*ROW('Sanitation Data'!G69)))</f>
        <v/>
      </c>
      <c r="DC75" s="275" t="str">
        <f ca="true">+IF(OFFSET('Sanitation Data'!$G$31,0,10*ROW('Sanitation Data'!G69))="","",OFFSET('Sanitation Data'!$G$31,0,10*ROW('Sanitation Data'!G69)))</f>
        <v/>
      </c>
      <c r="DD75" s="275" t="str">
        <f ca="true">+IF(OFFSET('Sanitation Data'!$G$32,0,10*ROW('Sanitation Data'!G69))="","",OFFSET('Sanitation Data'!$G$32,0,10*ROW('Sanitation Data'!G69)))</f>
        <v/>
      </c>
      <c r="DE75" s="275" t="str">
        <f ca="true">+IF(OFFSET('Sanitation Data'!$H$28,0,10*ROW('Sanitation Data'!H69))="","",OFFSET('Sanitation Data'!$H$28,0,10*ROW('Sanitation Data'!H69)))</f>
        <v/>
      </c>
      <c r="DF75" s="275" t="str">
        <f ca="true">+IF(OFFSET('Sanitation Data'!$H$29,0,10*ROW('Sanitation Data'!H69))="","",OFFSET('Sanitation Data'!$H$29,0,10*ROW('Sanitation Data'!H69)))</f>
        <v/>
      </c>
      <c r="DG75" s="275" t="str">
        <f ca="true">+IF(OFFSET('Sanitation Data'!$H$30,0,10*ROW('Sanitation Data'!H69))="","",OFFSET('Sanitation Data'!$H$30,0,10*ROW('Sanitation Data'!H69)))</f>
        <v/>
      </c>
      <c r="DH75" s="275" t="str">
        <f ca="true">+IF(OFFSET('Sanitation Data'!$H$31,0,10*ROW('Sanitation Data'!H69))="","",OFFSET('Sanitation Data'!$H$31,0,10*ROW('Sanitation Data'!H69)))</f>
        <v/>
      </c>
      <c r="DI75" s="275" t="str">
        <f ca="true">+IF(OFFSET('Sanitation Data'!$H$32,0,10*ROW('Sanitation Data'!H69))="","",OFFSET('Sanitation Data'!$H$32,0,10*ROW('Sanitation Data'!H69)))</f>
        <v/>
      </c>
      <c r="DJ75" s="275" t="str">
        <f ca="true">+IF(OFFSET('Sanitation Data'!$I$28,0,10*ROW('Sanitation Data'!I69))="","",OFFSET('Sanitation Data'!$I$28,0,10*ROW('Sanitation Data'!I69)))</f>
        <v/>
      </c>
      <c r="DK75" s="275" t="str">
        <f ca="true">+IF(OFFSET('Sanitation Data'!$I$29,0,10*ROW('Sanitation Data'!I69))="","",OFFSET('Sanitation Data'!$I$29,0,10*ROW('Sanitation Data'!I69)))</f>
        <v/>
      </c>
      <c r="DL75" s="275" t="str">
        <f ca="true">+IF(OFFSET('Sanitation Data'!$I$30,0,10*ROW('Sanitation Data'!I69))="","",OFFSET('Sanitation Data'!$I$30,0,10*ROW('Sanitation Data'!I69)))</f>
        <v/>
      </c>
      <c r="DM75" s="275" t="str">
        <f ca="true">+IF(OFFSET('Sanitation Data'!$I$31,0,10*ROW('Sanitation Data'!I69))="","",OFFSET('Sanitation Data'!$I$31,0,10*ROW('Sanitation Data'!I69)))</f>
        <v/>
      </c>
      <c r="DN75" s="275" t="str">
        <f ca="true">+IF(OFFSET('Sanitation Data'!$I$32,0,10*ROW('Sanitation Data'!I69))="","",OFFSET('Sanitation Data'!$I$32,0,10*ROW('Sanitation Data'!I69)))</f>
        <v/>
      </c>
      <c r="DO75" s="275" t="str">
        <f ca="true">+IF(OFFSET('Hygiene Data'!$D$11,0,10*ROW('Hygiene Data'!D69))="","",OFFSET('Hygiene Data'!$D$11,0,10*ROW('Hygiene Data'!D69)))</f>
        <v/>
      </c>
      <c r="DP75" s="275" t="str">
        <f ca="true">+IF(OFFSET('Hygiene Data'!$D$12,0,10*ROW('Hygiene Data'!D69))="","",OFFSET('Hygiene Data'!$D$12,0,10*ROW('Hygiene Data'!D69)))</f>
        <v/>
      </c>
      <c r="DQ75" s="275" t="str">
        <f ca="true">+IF(OFFSET('Hygiene Data'!$D$13,0,10*ROW('Hygiene Data'!D69))="","",OFFSET('Hygiene Data'!$D$13,0,10*ROW('Hygiene Data'!D69)))</f>
        <v/>
      </c>
      <c r="DR75" s="275" t="str">
        <f ca="true">+IF(OFFSET('Hygiene Data'!$E$11,0,10*ROW('Hygiene Data'!E69))="","",OFFSET('Hygiene Data'!$E$11,0,10*ROW('Hygiene Data'!E69)))</f>
        <v/>
      </c>
      <c r="DS75" s="275" t="str">
        <f ca="true">+IF(OFFSET('Hygiene Data'!$E$12,0,10*ROW('Hygiene Data'!E69))="","",OFFSET('Hygiene Data'!$E$12,0,10*ROW('Hygiene Data'!E69)))</f>
        <v/>
      </c>
      <c r="DT75" s="275" t="str">
        <f ca="true">+IF(OFFSET('Hygiene Data'!$E$13,0,10*ROW('Hygiene Data'!E69))="","",OFFSET('Hygiene Data'!$E$13,0,10*ROW('Hygiene Data'!E69)))</f>
        <v/>
      </c>
      <c r="DU75" s="275" t="str">
        <f ca="true">+IF(OFFSET('Hygiene Data'!$F$11,0,10*ROW('Hygiene Data'!F69))="","",OFFSET('Hygiene Data'!$F$11,0,10*ROW('Hygiene Data'!F69)))</f>
        <v/>
      </c>
      <c r="DV75" s="275" t="str">
        <f ca="true">+IF(OFFSET('Hygiene Data'!$F$12,0,10*ROW('Hygiene Data'!F69))="","",OFFSET('Hygiene Data'!$F$12,0,10*ROW('Hygiene Data'!F69)))</f>
        <v/>
      </c>
      <c r="DW75" s="275" t="str">
        <f ca="true">+IF(OFFSET('Hygiene Data'!$F$13,0,10*ROW('Hygiene Data'!F69))="","",OFFSET('Hygiene Data'!$F$13,0,10*ROW('Hygiene Data'!F69)))</f>
        <v/>
      </c>
      <c r="DX75" s="275" t="str">
        <f ca="true">+IF(OFFSET('Hygiene Data'!$G$11,0,10*ROW('Hygiene Data'!G69))="","",OFFSET('Hygiene Data'!$G$11,0,10*ROW('Hygiene Data'!G69)))</f>
        <v/>
      </c>
      <c r="DY75" s="275" t="str">
        <f ca="true">+IF(OFFSET('Hygiene Data'!$G$12,0,10*ROW('Hygiene Data'!G69))="","",OFFSET('Hygiene Data'!$G$12,0,10*ROW('Hygiene Data'!G69)))</f>
        <v/>
      </c>
      <c r="DZ75" s="275" t="str">
        <f ca="true">+IF(OFFSET('Hygiene Data'!$G$13,0,10*ROW('Hygiene Data'!G69))="","",OFFSET('Hygiene Data'!$G$13,0,10*ROW('Hygiene Data'!G69)))</f>
        <v/>
      </c>
      <c r="EA75" s="275" t="str">
        <f ca="true">+IF(OFFSET('Hygiene Data'!$H$11,0,10*ROW('Hygiene Data'!H69))="","",OFFSET('Hygiene Data'!$H$11,0,10*ROW('Hygiene Data'!H69)))</f>
        <v/>
      </c>
      <c r="EB75" s="275" t="str">
        <f ca="true">+IF(OFFSET('Hygiene Data'!$H$12,0,10*ROW('Hygiene Data'!H69))="","",OFFSET('Hygiene Data'!$H$12,0,10*ROW('Hygiene Data'!H69)))</f>
        <v/>
      </c>
      <c r="EC75" s="275" t="str">
        <f ca="true">+IF(OFFSET('Hygiene Data'!$H$13,0,10*ROW('Hygiene Data'!H69))="","",OFFSET('Hygiene Data'!$H$13,0,10*ROW('Hygiene Data'!H69)))</f>
        <v/>
      </c>
      <c r="ED75" s="275" t="str">
        <f ca="true">+IF(OFFSET('Hygiene Data'!$I$11,0,10*ROW('Hygiene Data'!I69))="","",OFFSET('Hygiene Data'!$I$11,0,10*ROW('Hygiene Data'!I69)))</f>
        <v/>
      </c>
      <c r="EE75" s="275" t="str">
        <f ca="true">+IF(OFFSET('Hygiene Data'!$I$12,0,10*ROW('Hygiene Data'!I69))="","",OFFSET('Hygiene Data'!$I$12,0,10*ROW('Hygiene Data'!I69)))</f>
        <v/>
      </c>
      <c r="EF75" s="27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5"/>
      <c r="BS76" s="275" t="str">
        <f ca="true">+IF(OFFSET('Water Data'!$D$27,0,10*ROW('Water Data'!D70))="","",OFFSET('Water Data'!$D$27,0,10*ROW('Water Data'!D70)))</f>
        <v/>
      </c>
      <c r="BT76" s="275" t="str">
        <f ca="true">+IF(OFFSET('Water Data'!$D$28,0,10*ROW('Water Data'!D70))="","",OFFSET('Water Data'!$D$28,0,10*ROW('Water Data'!D70)))</f>
        <v/>
      </c>
      <c r="BU76" s="275" t="str">
        <f ca="true">+IF(OFFSET('Water Data'!$D$29,0,10*ROW('Water Data'!D70))="","",OFFSET('Water Data'!$D$29,0,10*ROW('Water Data'!D70)))</f>
        <v/>
      </c>
      <c r="BV76" s="275" t="str">
        <f ca="true">+IF(OFFSET('Water Data'!$E$27,0,10*ROW('Water Data'!E70))="","",OFFSET('Water Data'!$E$27,0,10*ROW('Water Data'!E70)))</f>
        <v/>
      </c>
      <c r="BW76" s="275" t="str">
        <f ca="true">+IF(OFFSET('Water Data'!$E$28,0,10*ROW('Water Data'!E70))="","",OFFSET('Water Data'!$E$28,0,10*ROW('Water Data'!E70)))</f>
        <v/>
      </c>
      <c r="BX76" s="275" t="str">
        <f ca="true">+IF(OFFSET('Water Data'!$E$29,0,10*ROW('Water Data'!E70))="","",OFFSET('Water Data'!$E$29,0,10*ROW('Water Data'!E70)))</f>
        <v/>
      </c>
      <c r="BY76" s="275" t="str">
        <f ca="true">+IF(OFFSET('Water Data'!$F$27,0,10*ROW('Water Data'!F70))="","",OFFSET('Water Data'!$F$27,0,10*ROW('Water Data'!F70)))</f>
        <v/>
      </c>
      <c r="BZ76" s="275" t="str">
        <f ca="true">+IF(OFFSET('Water Data'!$F$28,0,10*ROW('Water Data'!F70))="","",OFFSET('Water Data'!$F$28,0,10*ROW('Water Data'!F70)))</f>
        <v/>
      </c>
      <c r="CA76" s="275" t="str">
        <f ca="true">+IF(OFFSET('Water Data'!$F$29,0,10*ROW('Water Data'!F70))="","",OFFSET('Water Data'!$F$29,0,10*ROW('Water Data'!F70)))</f>
        <v/>
      </c>
      <c r="CB76" s="275" t="str">
        <f ca="true">+IF(OFFSET('Water Data'!$G$27,0,10*ROW('Water Data'!G70))="","",OFFSET('Water Data'!$G$27,0,10*ROW('Water Data'!G70)))</f>
        <v/>
      </c>
      <c r="CC76" s="275" t="str">
        <f ca="true">+IF(OFFSET('Water Data'!$G$28,0,10*ROW('Water Data'!G70))="","",OFFSET('Water Data'!$G$28,0,10*ROW('Water Data'!G70)))</f>
        <v/>
      </c>
      <c r="CD76" s="275" t="str">
        <f ca="true">+IF(OFFSET('Water Data'!$G$29,0,10*ROW('Water Data'!G70))="","",OFFSET('Water Data'!$G$29,0,10*ROW('Water Data'!G70)))</f>
        <v/>
      </c>
      <c r="CE76" s="275" t="str">
        <f ca="true">+IF(OFFSET('Water Data'!$H$27,0,10*ROW('Water Data'!H70))="","",OFFSET('Water Data'!$H$27,0,10*ROW('Water Data'!H70)))</f>
        <v/>
      </c>
      <c r="CF76" s="275" t="str">
        <f ca="true">+IF(OFFSET('Water Data'!$H$28,0,10*ROW('Water Data'!H70))="","",OFFSET('Water Data'!$H$28,0,10*ROW('Water Data'!H70)))</f>
        <v/>
      </c>
      <c r="CG76" s="275" t="str">
        <f ca="true">+IF(OFFSET('Water Data'!$H$29,0,10*ROW('Water Data'!H70))="","",OFFSET('Water Data'!$H$29,0,10*ROW('Water Data'!H70)))</f>
        <v/>
      </c>
      <c r="CH76" s="275" t="str">
        <f ca="true">+IF(OFFSET('Water Data'!$I$27,0,10*ROW('Water Data'!I70))="","",OFFSET('Water Data'!$I$27,0,10*ROW('Water Data'!I70)))</f>
        <v/>
      </c>
      <c r="CI76" s="275" t="str">
        <f ca="true">+IF(OFFSET('Water Data'!$I$28,0,10*ROW('Water Data'!I70))="","",OFFSET('Water Data'!$I$28,0,10*ROW('Water Data'!I70)))</f>
        <v/>
      </c>
      <c r="CJ76" s="275" t="str">
        <f ca="true">+IF(OFFSET('Water Data'!$I$29,0,10*ROW('Water Data'!I70))="","",OFFSET('Water Data'!$I$29,0,10*ROW('Water Data'!I70)))</f>
        <v/>
      </c>
      <c r="CK76" s="275" t="str">
        <f ca="true">+IF(OFFSET('Sanitation Data'!$D$28,0,10*ROW('Sanitation Data'!D70))="","",OFFSET('Sanitation Data'!$D$28,0,10*ROW('Sanitation Data'!D70)))</f>
        <v/>
      </c>
      <c r="CL76" s="275" t="str">
        <f ca="true">+IF(OFFSET('Sanitation Data'!$D$29,0,10*ROW('Sanitation Data'!D70))="","",OFFSET('Sanitation Data'!$D$29,0,10*ROW('Sanitation Data'!D70)))</f>
        <v/>
      </c>
      <c r="CM76" s="275" t="str">
        <f ca="true">+IF(OFFSET('Sanitation Data'!$D$30,0,10*ROW('Sanitation Data'!D70))="","",OFFSET('Sanitation Data'!$D$30,0,10*ROW('Sanitation Data'!D70)))</f>
        <v/>
      </c>
      <c r="CN76" s="275" t="str">
        <f ca="true">+IF(OFFSET('Sanitation Data'!$D$31,0,10*ROW('Sanitation Data'!D70))="","",OFFSET('Sanitation Data'!$D$31,0,10*ROW('Sanitation Data'!D70)))</f>
        <v/>
      </c>
      <c r="CO76" s="275" t="str">
        <f ca="true">+IF(OFFSET('Sanitation Data'!$D$32,0,10*ROW('Sanitation Data'!D70))="","",OFFSET('Sanitation Data'!$D$32,0,10*ROW('Sanitation Data'!D70)))</f>
        <v/>
      </c>
      <c r="CP76" s="275" t="str">
        <f ca="true">+IF(OFFSET('Sanitation Data'!$E$28,0,10*ROW('Sanitation Data'!E70))="","",OFFSET('Sanitation Data'!$E$28,0,10*ROW('Sanitation Data'!E70)))</f>
        <v/>
      </c>
      <c r="CQ76" s="275" t="str">
        <f ca="true">+IF(OFFSET('Sanitation Data'!$E$29,0,10*ROW('Sanitation Data'!E70))="","",OFFSET('Sanitation Data'!$E$29,0,10*ROW('Sanitation Data'!E70)))</f>
        <v/>
      </c>
      <c r="CR76" s="275" t="str">
        <f ca="true">+IF(OFFSET('Sanitation Data'!$E$30,0,10*ROW('Sanitation Data'!E70))="","",OFFSET('Sanitation Data'!$E$30,0,10*ROW('Sanitation Data'!E70)))</f>
        <v/>
      </c>
      <c r="CS76" s="275" t="str">
        <f ca="true">+IF(OFFSET('Sanitation Data'!$E$31,0,10*ROW('Sanitation Data'!E70))="","",OFFSET('Sanitation Data'!$E$31,0,10*ROW('Sanitation Data'!E70)))</f>
        <v/>
      </c>
      <c r="CT76" s="275" t="str">
        <f ca="true">+IF(OFFSET('Sanitation Data'!$E$32,0,10*ROW('Sanitation Data'!E70))="","",OFFSET('Sanitation Data'!$E$32,0,10*ROW('Sanitation Data'!E70)))</f>
        <v/>
      </c>
      <c r="CU76" s="275" t="str">
        <f ca="true">+IF(OFFSET('Sanitation Data'!$F$28,0,10*ROW('Sanitation Data'!F70))="","",OFFSET('Sanitation Data'!$F$28,0,10*ROW('Sanitation Data'!F70)))</f>
        <v/>
      </c>
      <c r="CV76" s="275" t="str">
        <f ca="true">+IF(OFFSET('Sanitation Data'!$F$29,0,10*ROW('Sanitation Data'!F70))="","",OFFSET('Sanitation Data'!$F$29,0,10*ROW('Sanitation Data'!F70)))</f>
        <v/>
      </c>
      <c r="CW76" s="275" t="str">
        <f ca="true">+IF(OFFSET('Sanitation Data'!$F$30,0,10*ROW('Sanitation Data'!F70))="","",OFFSET('Sanitation Data'!$F$30,0,10*ROW('Sanitation Data'!F70)))</f>
        <v/>
      </c>
      <c r="CX76" s="275" t="str">
        <f ca="true">+IF(OFFSET('Sanitation Data'!$F$31,0,10*ROW('Sanitation Data'!F70))="","",OFFSET('Sanitation Data'!$F$31,0,10*ROW('Sanitation Data'!F70)))</f>
        <v/>
      </c>
      <c r="CY76" s="275" t="str">
        <f ca="true">+IF(OFFSET('Sanitation Data'!$F$32,0,10*ROW('Sanitation Data'!F70))="","",OFFSET('Sanitation Data'!$F$32,0,10*ROW('Sanitation Data'!F70)))</f>
        <v/>
      </c>
      <c r="CZ76" s="275" t="str">
        <f ca="true">+IF(OFFSET('Sanitation Data'!$G$28,0,10*ROW('Sanitation Data'!G70))="","",OFFSET('Sanitation Data'!$G$28,0,10*ROW('Sanitation Data'!G70)))</f>
        <v/>
      </c>
      <c r="DA76" s="275" t="str">
        <f ca="true">+IF(OFFSET('Sanitation Data'!$G$29,0,10*ROW('Sanitation Data'!G70))="","",OFFSET('Sanitation Data'!$G$29,0,10*ROW('Sanitation Data'!G70)))</f>
        <v/>
      </c>
      <c r="DB76" s="275" t="str">
        <f ca="true">+IF(OFFSET('Sanitation Data'!$G$30,0,10*ROW('Sanitation Data'!G70))="","",OFFSET('Sanitation Data'!$G$30,0,10*ROW('Sanitation Data'!G70)))</f>
        <v/>
      </c>
      <c r="DC76" s="275" t="str">
        <f ca="true">+IF(OFFSET('Sanitation Data'!$G$31,0,10*ROW('Sanitation Data'!G70))="","",OFFSET('Sanitation Data'!$G$31,0,10*ROW('Sanitation Data'!G70)))</f>
        <v/>
      </c>
      <c r="DD76" s="275" t="str">
        <f ca="true">+IF(OFFSET('Sanitation Data'!$G$32,0,10*ROW('Sanitation Data'!G70))="","",OFFSET('Sanitation Data'!$G$32,0,10*ROW('Sanitation Data'!G70)))</f>
        <v/>
      </c>
      <c r="DE76" s="275" t="str">
        <f ca="true">+IF(OFFSET('Sanitation Data'!$H$28,0,10*ROW('Sanitation Data'!H70))="","",OFFSET('Sanitation Data'!$H$28,0,10*ROW('Sanitation Data'!H70)))</f>
        <v/>
      </c>
      <c r="DF76" s="275" t="str">
        <f ca="true">+IF(OFFSET('Sanitation Data'!$H$29,0,10*ROW('Sanitation Data'!H70))="","",OFFSET('Sanitation Data'!$H$29,0,10*ROW('Sanitation Data'!H70)))</f>
        <v/>
      </c>
      <c r="DG76" s="275" t="str">
        <f ca="true">+IF(OFFSET('Sanitation Data'!$H$30,0,10*ROW('Sanitation Data'!H70))="","",OFFSET('Sanitation Data'!$H$30,0,10*ROW('Sanitation Data'!H70)))</f>
        <v/>
      </c>
      <c r="DH76" s="275" t="str">
        <f ca="true">+IF(OFFSET('Sanitation Data'!$H$31,0,10*ROW('Sanitation Data'!H70))="","",OFFSET('Sanitation Data'!$H$31,0,10*ROW('Sanitation Data'!H70)))</f>
        <v/>
      </c>
      <c r="DI76" s="275" t="str">
        <f ca="true">+IF(OFFSET('Sanitation Data'!$H$32,0,10*ROW('Sanitation Data'!H70))="","",OFFSET('Sanitation Data'!$H$32,0,10*ROW('Sanitation Data'!H70)))</f>
        <v/>
      </c>
      <c r="DJ76" s="275" t="str">
        <f ca="true">+IF(OFFSET('Sanitation Data'!$I$28,0,10*ROW('Sanitation Data'!I70))="","",OFFSET('Sanitation Data'!$I$28,0,10*ROW('Sanitation Data'!I70)))</f>
        <v/>
      </c>
      <c r="DK76" s="275" t="str">
        <f ca="true">+IF(OFFSET('Sanitation Data'!$I$29,0,10*ROW('Sanitation Data'!I70))="","",OFFSET('Sanitation Data'!$I$29,0,10*ROW('Sanitation Data'!I70)))</f>
        <v/>
      </c>
      <c r="DL76" s="275" t="str">
        <f ca="true">+IF(OFFSET('Sanitation Data'!$I$30,0,10*ROW('Sanitation Data'!I70))="","",OFFSET('Sanitation Data'!$I$30,0,10*ROW('Sanitation Data'!I70)))</f>
        <v/>
      </c>
      <c r="DM76" s="275" t="str">
        <f ca="true">+IF(OFFSET('Sanitation Data'!$I$31,0,10*ROW('Sanitation Data'!I70))="","",OFFSET('Sanitation Data'!$I$31,0,10*ROW('Sanitation Data'!I70)))</f>
        <v/>
      </c>
      <c r="DN76" s="275" t="str">
        <f ca="true">+IF(OFFSET('Sanitation Data'!$I$32,0,10*ROW('Sanitation Data'!I70))="","",OFFSET('Sanitation Data'!$I$32,0,10*ROW('Sanitation Data'!I70)))</f>
        <v/>
      </c>
      <c r="DO76" s="275" t="str">
        <f ca="true">+IF(OFFSET('Hygiene Data'!$D$11,0,10*ROW('Hygiene Data'!D70))="","",OFFSET('Hygiene Data'!$D$11,0,10*ROW('Hygiene Data'!D70)))</f>
        <v/>
      </c>
      <c r="DP76" s="275" t="str">
        <f ca="true">+IF(OFFSET('Hygiene Data'!$D$12,0,10*ROW('Hygiene Data'!D70))="","",OFFSET('Hygiene Data'!$D$12,0,10*ROW('Hygiene Data'!D70)))</f>
        <v/>
      </c>
      <c r="DQ76" s="275" t="str">
        <f ca="true">+IF(OFFSET('Hygiene Data'!$D$13,0,10*ROW('Hygiene Data'!D70))="","",OFFSET('Hygiene Data'!$D$13,0,10*ROW('Hygiene Data'!D70)))</f>
        <v/>
      </c>
      <c r="DR76" s="275" t="str">
        <f ca="true">+IF(OFFSET('Hygiene Data'!$E$11,0,10*ROW('Hygiene Data'!E70))="","",OFFSET('Hygiene Data'!$E$11,0,10*ROW('Hygiene Data'!E70)))</f>
        <v/>
      </c>
      <c r="DS76" s="275" t="str">
        <f ca="true">+IF(OFFSET('Hygiene Data'!$E$12,0,10*ROW('Hygiene Data'!E70))="","",OFFSET('Hygiene Data'!$E$12,0,10*ROW('Hygiene Data'!E70)))</f>
        <v/>
      </c>
      <c r="DT76" s="275" t="str">
        <f ca="true">+IF(OFFSET('Hygiene Data'!$E$13,0,10*ROW('Hygiene Data'!E70))="","",OFFSET('Hygiene Data'!$E$13,0,10*ROW('Hygiene Data'!E70)))</f>
        <v/>
      </c>
      <c r="DU76" s="275" t="str">
        <f ca="true">+IF(OFFSET('Hygiene Data'!$F$11,0,10*ROW('Hygiene Data'!F70))="","",OFFSET('Hygiene Data'!$F$11,0,10*ROW('Hygiene Data'!F70)))</f>
        <v/>
      </c>
      <c r="DV76" s="275" t="str">
        <f ca="true">+IF(OFFSET('Hygiene Data'!$F$12,0,10*ROW('Hygiene Data'!F70))="","",OFFSET('Hygiene Data'!$F$12,0,10*ROW('Hygiene Data'!F70)))</f>
        <v/>
      </c>
      <c r="DW76" s="275" t="str">
        <f ca="true">+IF(OFFSET('Hygiene Data'!$F$13,0,10*ROW('Hygiene Data'!F70))="","",OFFSET('Hygiene Data'!$F$13,0,10*ROW('Hygiene Data'!F70)))</f>
        <v/>
      </c>
      <c r="DX76" s="275" t="str">
        <f ca="true">+IF(OFFSET('Hygiene Data'!$G$11,0,10*ROW('Hygiene Data'!G70))="","",OFFSET('Hygiene Data'!$G$11,0,10*ROW('Hygiene Data'!G70)))</f>
        <v/>
      </c>
      <c r="DY76" s="275" t="str">
        <f ca="true">+IF(OFFSET('Hygiene Data'!$G$12,0,10*ROW('Hygiene Data'!G70))="","",OFFSET('Hygiene Data'!$G$12,0,10*ROW('Hygiene Data'!G70)))</f>
        <v/>
      </c>
      <c r="DZ76" s="275" t="str">
        <f ca="true">+IF(OFFSET('Hygiene Data'!$G$13,0,10*ROW('Hygiene Data'!G70))="","",OFFSET('Hygiene Data'!$G$13,0,10*ROW('Hygiene Data'!G70)))</f>
        <v/>
      </c>
      <c r="EA76" s="275" t="str">
        <f ca="true">+IF(OFFSET('Hygiene Data'!$H$11,0,10*ROW('Hygiene Data'!H70))="","",OFFSET('Hygiene Data'!$H$11,0,10*ROW('Hygiene Data'!H70)))</f>
        <v/>
      </c>
      <c r="EB76" s="275" t="str">
        <f ca="true">+IF(OFFSET('Hygiene Data'!$H$12,0,10*ROW('Hygiene Data'!H70))="","",OFFSET('Hygiene Data'!$H$12,0,10*ROW('Hygiene Data'!H70)))</f>
        <v/>
      </c>
      <c r="EC76" s="275" t="str">
        <f ca="true">+IF(OFFSET('Hygiene Data'!$H$13,0,10*ROW('Hygiene Data'!H70))="","",OFFSET('Hygiene Data'!$H$13,0,10*ROW('Hygiene Data'!H70)))</f>
        <v/>
      </c>
      <c r="ED76" s="275" t="str">
        <f ca="true">+IF(OFFSET('Hygiene Data'!$I$11,0,10*ROW('Hygiene Data'!I70))="","",OFFSET('Hygiene Data'!$I$11,0,10*ROW('Hygiene Data'!I70)))</f>
        <v/>
      </c>
      <c r="EE76" s="275" t="str">
        <f ca="true">+IF(OFFSET('Hygiene Data'!$I$12,0,10*ROW('Hygiene Data'!I70))="","",OFFSET('Hygiene Data'!$I$12,0,10*ROW('Hygiene Data'!I70)))</f>
        <v/>
      </c>
      <c r="EF76" s="27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5"/>
      <c r="BS77" s="275" t="str">
        <f ca="true">+IF(OFFSET('Water Data'!$D$27,0,10*ROW('Water Data'!D71))="","",OFFSET('Water Data'!$D$27,0,10*ROW('Water Data'!D71)))</f>
        <v/>
      </c>
      <c r="BT77" s="275" t="str">
        <f ca="true">+IF(OFFSET('Water Data'!$D$28,0,10*ROW('Water Data'!D71))="","",OFFSET('Water Data'!$D$28,0,10*ROW('Water Data'!D71)))</f>
        <v/>
      </c>
      <c r="BU77" s="275" t="str">
        <f ca="true">+IF(OFFSET('Water Data'!$D$29,0,10*ROW('Water Data'!D71))="","",OFFSET('Water Data'!$D$29,0,10*ROW('Water Data'!D71)))</f>
        <v/>
      </c>
      <c r="BV77" s="275" t="str">
        <f ca="true">+IF(OFFSET('Water Data'!$E$27,0,10*ROW('Water Data'!E71))="","",OFFSET('Water Data'!$E$27,0,10*ROW('Water Data'!E71)))</f>
        <v/>
      </c>
      <c r="BW77" s="275" t="str">
        <f ca="true">+IF(OFFSET('Water Data'!$E$28,0,10*ROW('Water Data'!E71))="","",OFFSET('Water Data'!$E$28,0,10*ROW('Water Data'!E71)))</f>
        <v/>
      </c>
      <c r="BX77" s="275" t="str">
        <f ca="true">+IF(OFFSET('Water Data'!$E$29,0,10*ROW('Water Data'!E71))="","",OFFSET('Water Data'!$E$29,0,10*ROW('Water Data'!E71)))</f>
        <v/>
      </c>
      <c r="BY77" s="275" t="str">
        <f ca="true">+IF(OFFSET('Water Data'!$F$27,0,10*ROW('Water Data'!F71))="","",OFFSET('Water Data'!$F$27,0,10*ROW('Water Data'!F71)))</f>
        <v/>
      </c>
      <c r="BZ77" s="275" t="str">
        <f ca="true">+IF(OFFSET('Water Data'!$F$28,0,10*ROW('Water Data'!F71))="","",OFFSET('Water Data'!$F$28,0,10*ROW('Water Data'!F71)))</f>
        <v/>
      </c>
      <c r="CA77" s="275" t="str">
        <f ca="true">+IF(OFFSET('Water Data'!$F$29,0,10*ROW('Water Data'!F71))="","",OFFSET('Water Data'!$F$29,0,10*ROW('Water Data'!F71)))</f>
        <v/>
      </c>
      <c r="CB77" s="275" t="str">
        <f ca="true">+IF(OFFSET('Water Data'!$G$27,0,10*ROW('Water Data'!G71))="","",OFFSET('Water Data'!$G$27,0,10*ROW('Water Data'!G71)))</f>
        <v/>
      </c>
      <c r="CC77" s="275" t="str">
        <f ca="true">+IF(OFFSET('Water Data'!$G$28,0,10*ROW('Water Data'!G71))="","",OFFSET('Water Data'!$G$28,0,10*ROW('Water Data'!G71)))</f>
        <v/>
      </c>
      <c r="CD77" s="275" t="str">
        <f ca="true">+IF(OFFSET('Water Data'!$G$29,0,10*ROW('Water Data'!G71))="","",OFFSET('Water Data'!$G$29,0,10*ROW('Water Data'!G71)))</f>
        <v/>
      </c>
      <c r="CE77" s="275" t="str">
        <f ca="true">+IF(OFFSET('Water Data'!$H$27,0,10*ROW('Water Data'!H71))="","",OFFSET('Water Data'!$H$27,0,10*ROW('Water Data'!H71)))</f>
        <v/>
      </c>
      <c r="CF77" s="275" t="str">
        <f ca="true">+IF(OFFSET('Water Data'!$H$28,0,10*ROW('Water Data'!H71))="","",OFFSET('Water Data'!$H$28,0,10*ROW('Water Data'!H71)))</f>
        <v/>
      </c>
      <c r="CG77" s="275" t="str">
        <f ca="true">+IF(OFFSET('Water Data'!$H$29,0,10*ROW('Water Data'!H71))="","",OFFSET('Water Data'!$H$29,0,10*ROW('Water Data'!H71)))</f>
        <v/>
      </c>
      <c r="CH77" s="275" t="str">
        <f ca="true">+IF(OFFSET('Water Data'!$I$27,0,10*ROW('Water Data'!I71))="","",OFFSET('Water Data'!$I$27,0,10*ROW('Water Data'!I71)))</f>
        <v/>
      </c>
      <c r="CI77" s="275" t="str">
        <f ca="true">+IF(OFFSET('Water Data'!$I$28,0,10*ROW('Water Data'!I71))="","",OFFSET('Water Data'!$I$28,0,10*ROW('Water Data'!I71)))</f>
        <v/>
      </c>
      <c r="CJ77" s="275" t="str">
        <f ca="true">+IF(OFFSET('Water Data'!$I$29,0,10*ROW('Water Data'!I71))="","",OFFSET('Water Data'!$I$29,0,10*ROW('Water Data'!I71)))</f>
        <v/>
      </c>
      <c r="CK77" s="275" t="str">
        <f ca="true">+IF(OFFSET('Sanitation Data'!$D$28,0,10*ROW('Sanitation Data'!D71))="","",OFFSET('Sanitation Data'!$D$28,0,10*ROW('Sanitation Data'!D71)))</f>
        <v/>
      </c>
      <c r="CL77" s="275" t="str">
        <f ca="true">+IF(OFFSET('Sanitation Data'!$D$29,0,10*ROW('Sanitation Data'!D71))="","",OFFSET('Sanitation Data'!$D$29,0,10*ROW('Sanitation Data'!D71)))</f>
        <v/>
      </c>
      <c r="CM77" s="275" t="str">
        <f ca="true">+IF(OFFSET('Sanitation Data'!$D$30,0,10*ROW('Sanitation Data'!D71))="","",OFFSET('Sanitation Data'!$D$30,0,10*ROW('Sanitation Data'!D71)))</f>
        <v/>
      </c>
      <c r="CN77" s="275" t="str">
        <f ca="true">+IF(OFFSET('Sanitation Data'!$D$31,0,10*ROW('Sanitation Data'!D71))="","",OFFSET('Sanitation Data'!$D$31,0,10*ROW('Sanitation Data'!D71)))</f>
        <v/>
      </c>
      <c r="CO77" s="275" t="str">
        <f ca="true">+IF(OFFSET('Sanitation Data'!$D$32,0,10*ROW('Sanitation Data'!D71))="","",OFFSET('Sanitation Data'!$D$32,0,10*ROW('Sanitation Data'!D71)))</f>
        <v/>
      </c>
      <c r="CP77" s="275" t="str">
        <f ca="true">+IF(OFFSET('Sanitation Data'!$E$28,0,10*ROW('Sanitation Data'!E71))="","",OFFSET('Sanitation Data'!$E$28,0,10*ROW('Sanitation Data'!E71)))</f>
        <v/>
      </c>
      <c r="CQ77" s="275" t="str">
        <f ca="true">+IF(OFFSET('Sanitation Data'!$E$29,0,10*ROW('Sanitation Data'!E71))="","",OFFSET('Sanitation Data'!$E$29,0,10*ROW('Sanitation Data'!E71)))</f>
        <v/>
      </c>
      <c r="CR77" s="275" t="str">
        <f ca="true">+IF(OFFSET('Sanitation Data'!$E$30,0,10*ROW('Sanitation Data'!E71))="","",OFFSET('Sanitation Data'!$E$30,0,10*ROW('Sanitation Data'!E71)))</f>
        <v/>
      </c>
      <c r="CS77" s="275" t="str">
        <f ca="true">+IF(OFFSET('Sanitation Data'!$E$31,0,10*ROW('Sanitation Data'!E71))="","",OFFSET('Sanitation Data'!$E$31,0,10*ROW('Sanitation Data'!E71)))</f>
        <v/>
      </c>
      <c r="CT77" s="275" t="str">
        <f ca="true">+IF(OFFSET('Sanitation Data'!$E$32,0,10*ROW('Sanitation Data'!E71))="","",OFFSET('Sanitation Data'!$E$32,0,10*ROW('Sanitation Data'!E71)))</f>
        <v/>
      </c>
      <c r="CU77" s="275" t="str">
        <f ca="true">+IF(OFFSET('Sanitation Data'!$F$28,0,10*ROW('Sanitation Data'!F71))="","",OFFSET('Sanitation Data'!$F$28,0,10*ROW('Sanitation Data'!F71)))</f>
        <v/>
      </c>
      <c r="CV77" s="275" t="str">
        <f ca="true">+IF(OFFSET('Sanitation Data'!$F$29,0,10*ROW('Sanitation Data'!F71))="","",OFFSET('Sanitation Data'!$F$29,0,10*ROW('Sanitation Data'!F71)))</f>
        <v/>
      </c>
      <c r="CW77" s="275" t="str">
        <f ca="true">+IF(OFFSET('Sanitation Data'!$F$30,0,10*ROW('Sanitation Data'!F71))="","",OFFSET('Sanitation Data'!$F$30,0,10*ROW('Sanitation Data'!F71)))</f>
        <v/>
      </c>
      <c r="CX77" s="275" t="str">
        <f ca="true">+IF(OFFSET('Sanitation Data'!$F$31,0,10*ROW('Sanitation Data'!F71))="","",OFFSET('Sanitation Data'!$F$31,0,10*ROW('Sanitation Data'!F71)))</f>
        <v/>
      </c>
      <c r="CY77" s="275" t="str">
        <f ca="true">+IF(OFFSET('Sanitation Data'!$F$32,0,10*ROW('Sanitation Data'!F71))="","",OFFSET('Sanitation Data'!$F$32,0,10*ROW('Sanitation Data'!F71)))</f>
        <v/>
      </c>
      <c r="CZ77" s="275" t="str">
        <f ca="true">+IF(OFFSET('Sanitation Data'!$G$28,0,10*ROW('Sanitation Data'!G71))="","",OFFSET('Sanitation Data'!$G$28,0,10*ROW('Sanitation Data'!G71)))</f>
        <v/>
      </c>
      <c r="DA77" s="275" t="str">
        <f ca="true">+IF(OFFSET('Sanitation Data'!$G$29,0,10*ROW('Sanitation Data'!G71))="","",OFFSET('Sanitation Data'!$G$29,0,10*ROW('Sanitation Data'!G71)))</f>
        <v/>
      </c>
      <c r="DB77" s="275" t="str">
        <f ca="true">+IF(OFFSET('Sanitation Data'!$G$30,0,10*ROW('Sanitation Data'!G71))="","",OFFSET('Sanitation Data'!$G$30,0,10*ROW('Sanitation Data'!G71)))</f>
        <v/>
      </c>
      <c r="DC77" s="275" t="str">
        <f ca="true">+IF(OFFSET('Sanitation Data'!$G$31,0,10*ROW('Sanitation Data'!G71))="","",OFFSET('Sanitation Data'!$G$31,0,10*ROW('Sanitation Data'!G71)))</f>
        <v/>
      </c>
      <c r="DD77" s="275" t="str">
        <f ca="true">+IF(OFFSET('Sanitation Data'!$G$32,0,10*ROW('Sanitation Data'!G71))="","",OFFSET('Sanitation Data'!$G$32,0,10*ROW('Sanitation Data'!G71)))</f>
        <v/>
      </c>
      <c r="DE77" s="275" t="str">
        <f ca="true">+IF(OFFSET('Sanitation Data'!$H$28,0,10*ROW('Sanitation Data'!H71))="","",OFFSET('Sanitation Data'!$H$28,0,10*ROW('Sanitation Data'!H71)))</f>
        <v/>
      </c>
      <c r="DF77" s="275" t="str">
        <f ca="true">+IF(OFFSET('Sanitation Data'!$H$29,0,10*ROW('Sanitation Data'!H71))="","",OFFSET('Sanitation Data'!$H$29,0,10*ROW('Sanitation Data'!H71)))</f>
        <v/>
      </c>
      <c r="DG77" s="275" t="str">
        <f ca="true">+IF(OFFSET('Sanitation Data'!$H$30,0,10*ROW('Sanitation Data'!H71))="","",OFFSET('Sanitation Data'!$H$30,0,10*ROW('Sanitation Data'!H71)))</f>
        <v/>
      </c>
      <c r="DH77" s="275" t="str">
        <f ca="true">+IF(OFFSET('Sanitation Data'!$H$31,0,10*ROW('Sanitation Data'!H71))="","",OFFSET('Sanitation Data'!$H$31,0,10*ROW('Sanitation Data'!H71)))</f>
        <v/>
      </c>
      <c r="DI77" s="275" t="str">
        <f ca="true">+IF(OFFSET('Sanitation Data'!$H$32,0,10*ROW('Sanitation Data'!H71))="","",OFFSET('Sanitation Data'!$H$32,0,10*ROW('Sanitation Data'!H71)))</f>
        <v/>
      </c>
      <c r="DJ77" s="275" t="str">
        <f ca="true">+IF(OFFSET('Sanitation Data'!$I$28,0,10*ROW('Sanitation Data'!I71))="","",OFFSET('Sanitation Data'!$I$28,0,10*ROW('Sanitation Data'!I71)))</f>
        <v/>
      </c>
      <c r="DK77" s="275" t="str">
        <f ca="true">+IF(OFFSET('Sanitation Data'!$I$29,0,10*ROW('Sanitation Data'!I71))="","",OFFSET('Sanitation Data'!$I$29,0,10*ROW('Sanitation Data'!I71)))</f>
        <v/>
      </c>
      <c r="DL77" s="275" t="str">
        <f ca="true">+IF(OFFSET('Sanitation Data'!$I$30,0,10*ROW('Sanitation Data'!I71))="","",OFFSET('Sanitation Data'!$I$30,0,10*ROW('Sanitation Data'!I71)))</f>
        <v/>
      </c>
      <c r="DM77" s="275" t="str">
        <f ca="true">+IF(OFFSET('Sanitation Data'!$I$31,0,10*ROW('Sanitation Data'!I71))="","",OFFSET('Sanitation Data'!$I$31,0,10*ROW('Sanitation Data'!I71)))</f>
        <v/>
      </c>
      <c r="DN77" s="275" t="str">
        <f ca="true">+IF(OFFSET('Sanitation Data'!$I$32,0,10*ROW('Sanitation Data'!I71))="","",OFFSET('Sanitation Data'!$I$32,0,10*ROW('Sanitation Data'!I71)))</f>
        <v/>
      </c>
      <c r="DO77" s="275" t="str">
        <f ca="true">+IF(OFFSET('Hygiene Data'!$D$11,0,10*ROW('Hygiene Data'!D71))="","",OFFSET('Hygiene Data'!$D$11,0,10*ROW('Hygiene Data'!D71)))</f>
        <v/>
      </c>
      <c r="DP77" s="275" t="str">
        <f ca="true">+IF(OFFSET('Hygiene Data'!$D$12,0,10*ROW('Hygiene Data'!D71))="","",OFFSET('Hygiene Data'!$D$12,0,10*ROW('Hygiene Data'!D71)))</f>
        <v/>
      </c>
      <c r="DQ77" s="275" t="str">
        <f ca="true">+IF(OFFSET('Hygiene Data'!$D$13,0,10*ROW('Hygiene Data'!D71))="","",OFFSET('Hygiene Data'!$D$13,0,10*ROW('Hygiene Data'!D71)))</f>
        <v/>
      </c>
      <c r="DR77" s="275" t="str">
        <f ca="true">+IF(OFFSET('Hygiene Data'!$E$11,0,10*ROW('Hygiene Data'!E71))="","",OFFSET('Hygiene Data'!$E$11,0,10*ROW('Hygiene Data'!E71)))</f>
        <v/>
      </c>
      <c r="DS77" s="275" t="str">
        <f ca="true">+IF(OFFSET('Hygiene Data'!$E$12,0,10*ROW('Hygiene Data'!E71))="","",OFFSET('Hygiene Data'!$E$12,0,10*ROW('Hygiene Data'!E71)))</f>
        <v/>
      </c>
      <c r="DT77" s="275" t="str">
        <f ca="true">+IF(OFFSET('Hygiene Data'!$E$13,0,10*ROW('Hygiene Data'!E71))="","",OFFSET('Hygiene Data'!$E$13,0,10*ROW('Hygiene Data'!E71)))</f>
        <v/>
      </c>
      <c r="DU77" s="275" t="str">
        <f ca="true">+IF(OFFSET('Hygiene Data'!$F$11,0,10*ROW('Hygiene Data'!F71))="","",OFFSET('Hygiene Data'!$F$11,0,10*ROW('Hygiene Data'!F71)))</f>
        <v/>
      </c>
      <c r="DV77" s="275" t="str">
        <f ca="true">+IF(OFFSET('Hygiene Data'!$F$12,0,10*ROW('Hygiene Data'!F71))="","",OFFSET('Hygiene Data'!$F$12,0,10*ROW('Hygiene Data'!F71)))</f>
        <v/>
      </c>
      <c r="DW77" s="275" t="str">
        <f ca="true">+IF(OFFSET('Hygiene Data'!$F$13,0,10*ROW('Hygiene Data'!F71))="","",OFFSET('Hygiene Data'!$F$13,0,10*ROW('Hygiene Data'!F71)))</f>
        <v/>
      </c>
      <c r="DX77" s="275" t="str">
        <f ca="true">+IF(OFFSET('Hygiene Data'!$G$11,0,10*ROW('Hygiene Data'!G71))="","",OFFSET('Hygiene Data'!$G$11,0,10*ROW('Hygiene Data'!G71)))</f>
        <v/>
      </c>
      <c r="DY77" s="275" t="str">
        <f ca="true">+IF(OFFSET('Hygiene Data'!$G$12,0,10*ROW('Hygiene Data'!G71))="","",OFFSET('Hygiene Data'!$G$12,0,10*ROW('Hygiene Data'!G71)))</f>
        <v/>
      </c>
      <c r="DZ77" s="275" t="str">
        <f ca="true">+IF(OFFSET('Hygiene Data'!$G$13,0,10*ROW('Hygiene Data'!G71))="","",OFFSET('Hygiene Data'!$G$13,0,10*ROW('Hygiene Data'!G71)))</f>
        <v/>
      </c>
      <c r="EA77" s="275" t="str">
        <f ca="true">+IF(OFFSET('Hygiene Data'!$H$11,0,10*ROW('Hygiene Data'!H71))="","",OFFSET('Hygiene Data'!$H$11,0,10*ROW('Hygiene Data'!H71)))</f>
        <v/>
      </c>
      <c r="EB77" s="275" t="str">
        <f ca="true">+IF(OFFSET('Hygiene Data'!$H$12,0,10*ROW('Hygiene Data'!H71))="","",OFFSET('Hygiene Data'!$H$12,0,10*ROW('Hygiene Data'!H71)))</f>
        <v/>
      </c>
      <c r="EC77" s="275" t="str">
        <f ca="true">+IF(OFFSET('Hygiene Data'!$H$13,0,10*ROW('Hygiene Data'!H71))="","",OFFSET('Hygiene Data'!$H$13,0,10*ROW('Hygiene Data'!H71)))</f>
        <v/>
      </c>
      <c r="ED77" s="275" t="str">
        <f ca="true">+IF(OFFSET('Hygiene Data'!$I$11,0,10*ROW('Hygiene Data'!I71))="","",OFFSET('Hygiene Data'!$I$11,0,10*ROW('Hygiene Data'!I71)))</f>
        <v/>
      </c>
      <c r="EE77" s="275" t="str">
        <f ca="true">+IF(OFFSET('Hygiene Data'!$I$12,0,10*ROW('Hygiene Data'!I71))="","",OFFSET('Hygiene Data'!$I$12,0,10*ROW('Hygiene Data'!I71)))</f>
        <v/>
      </c>
      <c r="EF77" s="27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5"/>
      <c r="BS78" s="275" t="str">
        <f ca="true">+IF(OFFSET('Water Data'!$D$27,0,10*ROW('Water Data'!D72))="","",OFFSET('Water Data'!$D$27,0,10*ROW('Water Data'!D72)))</f>
        <v/>
      </c>
      <c r="BT78" s="275" t="str">
        <f ca="true">+IF(OFFSET('Water Data'!$D$28,0,10*ROW('Water Data'!D72))="","",OFFSET('Water Data'!$D$28,0,10*ROW('Water Data'!D72)))</f>
        <v/>
      </c>
      <c r="BU78" s="275" t="str">
        <f ca="true">+IF(OFFSET('Water Data'!$D$29,0,10*ROW('Water Data'!D72))="","",OFFSET('Water Data'!$D$29,0,10*ROW('Water Data'!D72)))</f>
        <v/>
      </c>
      <c r="BV78" s="275" t="str">
        <f ca="true">+IF(OFFSET('Water Data'!$E$27,0,10*ROW('Water Data'!E72))="","",OFFSET('Water Data'!$E$27,0,10*ROW('Water Data'!E72)))</f>
        <v/>
      </c>
      <c r="BW78" s="275" t="str">
        <f ca="true">+IF(OFFSET('Water Data'!$E$28,0,10*ROW('Water Data'!E72))="","",OFFSET('Water Data'!$E$28,0,10*ROW('Water Data'!E72)))</f>
        <v/>
      </c>
      <c r="BX78" s="275" t="str">
        <f ca="true">+IF(OFFSET('Water Data'!$E$29,0,10*ROW('Water Data'!E72))="","",OFFSET('Water Data'!$E$29,0,10*ROW('Water Data'!E72)))</f>
        <v/>
      </c>
      <c r="BY78" s="275" t="str">
        <f ca="true">+IF(OFFSET('Water Data'!$F$27,0,10*ROW('Water Data'!F72))="","",OFFSET('Water Data'!$F$27,0,10*ROW('Water Data'!F72)))</f>
        <v/>
      </c>
      <c r="BZ78" s="275" t="str">
        <f ca="true">+IF(OFFSET('Water Data'!$F$28,0,10*ROW('Water Data'!F72))="","",OFFSET('Water Data'!$F$28,0,10*ROW('Water Data'!F72)))</f>
        <v/>
      </c>
      <c r="CA78" s="275" t="str">
        <f ca="true">+IF(OFFSET('Water Data'!$F$29,0,10*ROW('Water Data'!F72))="","",OFFSET('Water Data'!$F$29,0,10*ROW('Water Data'!F72)))</f>
        <v/>
      </c>
      <c r="CB78" s="275" t="str">
        <f ca="true">+IF(OFFSET('Water Data'!$G$27,0,10*ROW('Water Data'!G72))="","",OFFSET('Water Data'!$G$27,0,10*ROW('Water Data'!G72)))</f>
        <v/>
      </c>
      <c r="CC78" s="275" t="str">
        <f ca="true">+IF(OFFSET('Water Data'!$G$28,0,10*ROW('Water Data'!G72))="","",OFFSET('Water Data'!$G$28,0,10*ROW('Water Data'!G72)))</f>
        <v/>
      </c>
      <c r="CD78" s="275" t="str">
        <f ca="true">+IF(OFFSET('Water Data'!$G$29,0,10*ROW('Water Data'!G72))="","",OFFSET('Water Data'!$G$29,0,10*ROW('Water Data'!G72)))</f>
        <v/>
      </c>
      <c r="CE78" s="275" t="str">
        <f ca="true">+IF(OFFSET('Water Data'!$H$27,0,10*ROW('Water Data'!H72))="","",OFFSET('Water Data'!$H$27,0,10*ROW('Water Data'!H72)))</f>
        <v/>
      </c>
      <c r="CF78" s="275" t="str">
        <f ca="true">+IF(OFFSET('Water Data'!$H$28,0,10*ROW('Water Data'!H72))="","",OFFSET('Water Data'!$H$28,0,10*ROW('Water Data'!H72)))</f>
        <v/>
      </c>
      <c r="CG78" s="275" t="str">
        <f ca="true">+IF(OFFSET('Water Data'!$H$29,0,10*ROW('Water Data'!H72))="","",OFFSET('Water Data'!$H$29,0,10*ROW('Water Data'!H72)))</f>
        <v/>
      </c>
      <c r="CH78" s="275" t="str">
        <f ca="true">+IF(OFFSET('Water Data'!$I$27,0,10*ROW('Water Data'!I72))="","",OFFSET('Water Data'!$I$27,0,10*ROW('Water Data'!I72)))</f>
        <v/>
      </c>
      <c r="CI78" s="275" t="str">
        <f ca="true">+IF(OFFSET('Water Data'!$I$28,0,10*ROW('Water Data'!I72))="","",OFFSET('Water Data'!$I$28,0,10*ROW('Water Data'!I72)))</f>
        <v/>
      </c>
      <c r="CJ78" s="275" t="str">
        <f ca="true">+IF(OFFSET('Water Data'!$I$29,0,10*ROW('Water Data'!I72))="","",OFFSET('Water Data'!$I$29,0,10*ROW('Water Data'!I72)))</f>
        <v/>
      </c>
      <c r="CK78" s="275" t="str">
        <f ca="true">+IF(OFFSET('Sanitation Data'!$D$28,0,10*ROW('Sanitation Data'!D72))="","",OFFSET('Sanitation Data'!$D$28,0,10*ROW('Sanitation Data'!D72)))</f>
        <v/>
      </c>
      <c r="CL78" s="275" t="str">
        <f ca="true">+IF(OFFSET('Sanitation Data'!$D$29,0,10*ROW('Sanitation Data'!D72))="","",OFFSET('Sanitation Data'!$D$29,0,10*ROW('Sanitation Data'!D72)))</f>
        <v/>
      </c>
      <c r="CM78" s="275" t="str">
        <f ca="true">+IF(OFFSET('Sanitation Data'!$D$30,0,10*ROW('Sanitation Data'!D72))="","",OFFSET('Sanitation Data'!$D$30,0,10*ROW('Sanitation Data'!D72)))</f>
        <v/>
      </c>
      <c r="CN78" s="275" t="str">
        <f ca="true">+IF(OFFSET('Sanitation Data'!$D$31,0,10*ROW('Sanitation Data'!D72))="","",OFFSET('Sanitation Data'!$D$31,0,10*ROW('Sanitation Data'!D72)))</f>
        <v/>
      </c>
      <c r="CO78" s="275" t="str">
        <f ca="true">+IF(OFFSET('Sanitation Data'!$D$32,0,10*ROW('Sanitation Data'!D72))="","",OFFSET('Sanitation Data'!$D$32,0,10*ROW('Sanitation Data'!D72)))</f>
        <v/>
      </c>
      <c r="CP78" s="275" t="str">
        <f ca="true">+IF(OFFSET('Sanitation Data'!$E$28,0,10*ROW('Sanitation Data'!E72))="","",OFFSET('Sanitation Data'!$E$28,0,10*ROW('Sanitation Data'!E72)))</f>
        <v/>
      </c>
      <c r="CQ78" s="275" t="str">
        <f ca="true">+IF(OFFSET('Sanitation Data'!$E$29,0,10*ROW('Sanitation Data'!E72))="","",OFFSET('Sanitation Data'!$E$29,0,10*ROW('Sanitation Data'!E72)))</f>
        <v/>
      </c>
      <c r="CR78" s="275" t="str">
        <f ca="true">+IF(OFFSET('Sanitation Data'!$E$30,0,10*ROW('Sanitation Data'!E72))="","",OFFSET('Sanitation Data'!$E$30,0,10*ROW('Sanitation Data'!E72)))</f>
        <v/>
      </c>
      <c r="CS78" s="275" t="str">
        <f ca="true">+IF(OFFSET('Sanitation Data'!$E$31,0,10*ROW('Sanitation Data'!E72))="","",OFFSET('Sanitation Data'!$E$31,0,10*ROW('Sanitation Data'!E72)))</f>
        <v/>
      </c>
      <c r="CT78" s="275" t="str">
        <f ca="true">+IF(OFFSET('Sanitation Data'!$E$32,0,10*ROW('Sanitation Data'!E72))="","",OFFSET('Sanitation Data'!$E$32,0,10*ROW('Sanitation Data'!E72)))</f>
        <v/>
      </c>
      <c r="CU78" s="275" t="str">
        <f ca="true">+IF(OFFSET('Sanitation Data'!$F$28,0,10*ROW('Sanitation Data'!F72))="","",OFFSET('Sanitation Data'!$F$28,0,10*ROW('Sanitation Data'!F72)))</f>
        <v/>
      </c>
      <c r="CV78" s="275" t="str">
        <f ca="true">+IF(OFFSET('Sanitation Data'!$F$29,0,10*ROW('Sanitation Data'!F72))="","",OFFSET('Sanitation Data'!$F$29,0,10*ROW('Sanitation Data'!F72)))</f>
        <v/>
      </c>
      <c r="CW78" s="275" t="str">
        <f ca="true">+IF(OFFSET('Sanitation Data'!$F$30,0,10*ROW('Sanitation Data'!F72))="","",OFFSET('Sanitation Data'!$F$30,0,10*ROW('Sanitation Data'!F72)))</f>
        <v/>
      </c>
      <c r="CX78" s="275" t="str">
        <f ca="true">+IF(OFFSET('Sanitation Data'!$F$31,0,10*ROW('Sanitation Data'!F72))="","",OFFSET('Sanitation Data'!$F$31,0,10*ROW('Sanitation Data'!F72)))</f>
        <v/>
      </c>
      <c r="CY78" s="275" t="str">
        <f ca="true">+IF(OFFSET('Sanitation Data'!$F$32,0,10*ROW('Sanitation Data'!F72))="","",OFFSET('Sanitation Data'!$F$32,0,10*ROW('Sanitation Data'!F72)))</f>
        <v/>
      </c>
      <c r="CZ78" s="275" t="str">
        <f ca="true">+IF(OFFSET('Sanitation Data'!$G$28,0,10*ROW('Sanitation Data'!G72))="","",OFFSET('Sanitation Data'!$G$28,0,10*ROW('Sanitation Data'!G72)))</f>
        <v/>
      </c>
      <c r="DA78" s="275" t="str">
        <f ca="true">+IF(OFFSET('Sanitation Data'!$G$29,0,10*ROW('Sanitation Data'!G72))="","",OFFSET('Sanitation Data'!$G$29,0,10*ROW('Sanitation Data'!G72)))</f>
        <v/>
      </c>
      <c r="DB78" s="275" t="str">
        <f ca="true">+IF(OFFSET('Sanitation Data'!$G$30,0,10*ROW('Sanitation Data'!G72))="","",OFFSET('Sanitation Data'!$G$30,0,10*ROW('Sanitation Data'!G72)))</f>
        <v/>
      </c>
      <c r="DC78" s="275" t="str">
        <f ca="true">+IF(OFFSET('Sanitation Data'!$G$31,0,10*ROW('Sanitation Data'!G72))="","",OFFSET('Sanitation Data'!$G$31,0,10*ROW('Sanitation Data'!G72)))</f>
        <v/>
      </c>
      <c r="DD78" s="275" t="str">
        <f ca="true">+IF(OFFSET('Sanitation Data'!$G$32,0,10*ROW('Sanitation Data'!G72))="","",OFFSET('Sanitation Data'!$G$32,0,10*ROW('Sanitation Data'!G72)))</f>
        <v/>
      </c>
      <c r="DE78" s="275" t="str">
        <f ca="true">+IF(OFFSET('Sanitation Data'!$H$28,0,10*ROW('Sanitation Data'!H72))="","",OFFSET('Sanitation Data'!$H$28,0,10*ROW('Sanitation Data'!H72)))</f>
        <v/>
      </c>
      <c r="DF78" s="275" t="str">
        <f ca="true">+IF(OFFSET('Sanitation Data'!$H$29,0,10*ROW('Sanitation Data'!H72))="","",OFFSET('Sanitation Data'!$H$29,0,10*ROW('Sanitation Data'!H72)))</f>
        <v/>
      </c>
      <c r="DG78" s="275" t="str">
        <f ca="true">+IF(OFFSET('Sanitation Data'!$H$30,0,10*ROW('Sanitation Data'!H72))="","",OFFSET('Sanitation Data'!$H$30,0,10*ROW('Sanitation Data'!H72)))</f>
        <v/>
      </c>
      <c r="DH78" s="275" t="str">
        <f ca="true">+IF(OFFSET('Sanitation Data'!$H$31,0,10*ROW('Sanitation Data'!H72))="","",OFFSET('Sanitation Data'!$H$31,0,10*ROW('Sanitation Data'!H72)))</f>
        <v/>
      </c>
      <c r="DI78" s="275" t="str">
        <f ca="true">+IF(OFFSET('Sanitation Data'!$H$32,0,10*ROW('Sanitation Data'!H72))="","",OFFSET('Sanitation Data'!$H$32,0,10*ROW('Sanitation Data'!H72)))</f>
        <v/>
      </c>
      <c r="DJ78" s="275" t="str">
        <f ca="true">+IF(OFFSET('Sanitation Data'!$I$28,0,10*ROW('Sanitation Data'!I72))="","",OFFSET('Sanitation Data'!$I$28,0,10*ROW('Sanitation Data'!I72)))</f>
        <v/>
      </c>
      <c r="DK78" s="275" t="str">
        <f ca="true">+IF(OFFSET('Sanitation Data'!$I$29,0,10*ROW('Sanitation Data'!I72))="","",OFFSET('Sanitation Data'!$I$29,0,10*ROW('Sanitation Data'!I72)))</f>
        <v/>
      </c>
      <c r="DL78" s="275" t="str">
        <f ca="true">+IF(OFFSET('Sanitation Data'!$I$30,0,10*ROW('Sanitation Data'!I72))="","",OFFSET('Sanitation Data'!$I$30,0,10*ROW('Sanitation Data'!I72)))</f>
        <v/>
      </c>
      <c r="DM78" s="275" t="str">
        <f ca="true">+IF(OFFSET('Sanitation Data'!$I$31,0,10*ROW('Sanitation Data'!I72))="","",OFFSET('Sanitation Data'!$I$31,0,10*ROW('Sanitation Data'!I72)))</f>
        <v/>
      </c>
      <c r="DN78" s="275" t="str">
        <f ca="true">+IF(OFFSET('Sanitation Data'!$I$32,0,10*ROW('Sanitation Data'!I72))="","",OFFSET('Sanitation Data'!$I$32,0,10*ROW('Sanitation Data'!I72)))</f>
        <v/>
      </c>
      <c r="DO78" s="275" t="str">
        <f ca="true">+IF(OFFSET('Hygiene Data'!$D$11,0,10*ROW('Hygiene Data'!D72))="","",OFFSET('Hygiene Data'!$D$11,0,10*ROW('Hygiene Data'!D72)))</f>
        <v/>
      </c>
      <c r="DP78" s="275" t="str">
        <f ca="true">+IF(OFFSET('Hygiene Data'!$D$12,0,10*ROW('Hygiene Data'!D72))="","",OFFSET('Hygiene Data'!$D$12,0,10*ROW('Hygiene Data'!D72)))</f>
        <v/>
      </c>
      <c r="DQ78" s="275" t="str">
        <f ca="true">+IF(OFFSET('Hygiene Data'!$D$13,0,10*ROW('Hygiene Data'!D72))="","",OFFSET('Hygiene Data'!$D$13,0,10*ROW('Hygiene Data'!D72)))</f>
        <v/>
      </c>
      <c r="DR78" s="275" t="str">
        <f ca="true">+IF(OFFSET('Hygiene Data'!$E$11,0,10*ROW('Hygiene Data'!E72))="","",OFFSET('Hygiene Data'!$E$11,0,10*ROW('Hygiene Data'!E72)))</f>
        <v/>
      </c>
      <c r="DS78" s="275" t="str">
        <f ca="true">+IF(OFFSET('Hygiene Data'!$E$12,0,10*ROW('Hygiene Data'!E72))="","",OFFSET('Hygiene Data'!$E$12,0,10*ROW('Hygiene Data'!E72)))</f>
        <v/>
      </c>
      <c r="DT78" s="275" t="str">
        <f ca="true">+IF(OFFSET('Hygiene Data'!$E$13,0,10*ROW('Hygiene Data'!E72))="","",OFFSET('Hygiene Data'!$E$13,0,10*ROW('Hygiene Data'!E72)))</f>
        <v/>
      </c>
      <c r="DU78" s="275" t="str">
        <f ca="true">+IF(OFFSET('Hygiene Data'!$F$11,0,10*ROW('Hygiene Data'!F72))="","",OFFSET('Hygiene Data'!$F$11,0,10*ROW('Hygiene Data'!F72)))</f>
        <v/>
      </c>
      <c r="DV78" s="275" t="str">
        <f ca="true">+IF(OFFSET('Hygiene Data'!$F$12,0,10*ROW('Hygiene Data'!F72))="","",OFFSET('Hygiene Data'!$F$12,0,10*ROW('Hygiene Data'!F72)))</f>
        <v/>
      </c>
      <c r="DW78" s="275" t="str">
        <f ca="true">+IF(OFFSET('Hygiene Data'!$F$13,0,10*ROW('Hygiene Data'!F72))="","",OFFSET('Hygiene Data'!$F$13,0,10*ROW('Hygiene Data'!F72)))</f>
        <v/>
      </c>
      <c r="DX78" s="275" t="str">
        <f ca="true">+IF(OFFSET('Hygiene Data'!$G$11,0,10*ROW('Hygiene Data'!G72))="","",OFFSET('Hygiene Data'!$G$11,0,10*ROW('Hygiene Data'!G72)))</f>
        <v/>
      </c>
      <c r="DY78" s="275" t="str">
        <f ca="true">+IF(OFFSET('Hygiene Data'!$G$12,0,10*ROW('Hygiene Data'!G72))="","",OFFSET('Hygiene Data'!$G$12,0,10*ROW('Hygiene Data'!G72)))</f>
        <v/>
      </c>
      <c r="DZ78" s="275" t="str">
        <f ca="true">+IF(OFFSET('Hygiene Data'!$G$13,0,10*ROW('Hygiene Data'!G72))="","",OFFSET('Hygiene Data'!$G$13,0,10*ROW('Hygiene Data'!G72)))</f>
        <v/>
      </c>
      <c r="EA78" s="275" t="str">
        <f ca="true">+IF(OFFSET('Hygiene Data'!$H$11,0,10*ROW('Hygiene Data'!H72))="","",OFFSET('Hygiene Data'!$H$11,0,10*ROW('Hygiene Data'!H72)))</f>
        <v/>
      </c>
      <c r="EB78" s="275" t="str">
        <f ca="true">+IF(OFFSET('Hygiene Data'!$H$12,0,10*ROW('Hygiene Data'!H72))="","",OFFSET('Hygiene Data'!$H$12,0,10*ROW('Hygiene Data'!H72)))</f>
        <v/>
      </c>
      <c r="EC78" s="275" t="str">
        <f ca="true">+IF(OFFSET('Hygiene Data'!$H$13,0,10*ROW('Hygiene Data'!H72))="","",OFFSET('Hygiene Data'!$H$13,0,10*ROW('Hygiene Data'!H72)))</f>
        <v/>
      </c>
      <c r="ED78" s="275" t="str">
        <f ca="true">+IF(OFFSET('Hygiene Data'!$I$11,0,10*ROW('Hygiene Data'!I72))="","",OFFSET('Hygiene Data'!$I$11,0,10*ROW('Hygiene Data'!I72)))</f>
        <v/>
      </c>
      <c r="EE78" s="275" t="str">
        <f ca="true">+IF(OFFSET('Hygiene Data'!$I$12,0,10*ROW('Hygiene Data'!I72))="","",OFFSET('Hygiene Data'!$I$12,0,10*ROW('Hygiene Data'!I72)))</f>
        <v/>
      </c>
      <c r="EF78" s="27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5"/>
      <c r="BS79" s="275" t="str">
        <f ca="true">+IF(OFFSET('Water Data'!$D$27,0,10*ROW('Water Data'!D73))="","",OFFSET('Water Data'!$D$27,0,10*ROW('Water Data'!D73)))</f>
        <v/>
      </c>
      <c r="BT79" s="275" t="str">
        <f ca="true">+IF(OFFSET('Water Data'!$D$28,0,10*ROW('Water Data'!D73))="","",OFFSET('Water Data'!$D$28,0,10*ROW('Water Data'!D73)))</f>
        <v/>
      </c>
      <c r="BU79" s="275" t="str">
        <f ca="true">+IF(OFFSET('Water Data'!$D$29,0,10*ROW('Water Data'!D73))="","",OFFSET('Water Data'!$D$29,0,10*ROW('Water Data'!D73)))</f>
        <v/>
      </c>
      <c r="BV79" s="275" t="str">
        <f ca="true">+IF(OFFSET('Water Data'!$E$27,0,10*ROW('Water Data'!E73))="","",OFFSET('Water Data'!$E$27,0,10*ROW('Water Data'!E73)))</f>
        <v/>
      </c>
      <c r="BW79" s="275" t="str">
        <f ca="true">+IF(OFFSET('Water Data'!$E$28,0,10*ROW('Water Data'!E73))="","",OFFSET('Water Data'!$E$28,0,10*ROW('Water Data'!E73)))</f>
        <v/>
      </c>
      <c r="BX79" s="275" t="str">
        <f ca="true">+IF(OFFSET('Water Data'!$E$29,0,10*ROW('Water Data'!E73))="","",OFFSET('Water Data'!$E$29,0,10*ROW('Water Data'!E73)))</f>
        <v/>
      </c>
      <c r="BY79" s="275" t="str">
        <f ca="true">+IF(OFFSET('Water Data'!$F$27,0,10*ROW('Water Data'!F73))="","",OFFSET('Water Data'!$F$27,0,10*ROW('Water Data'!F73)))</f>
        <v/>
      </c>
      <c r="BZ79" s="275" t="str">
        <f ca="true">+IF(OFFSET('Water Data'!$F$28,0,10*ROW('Water Data'!F73))="","",OFFSET('Water Data'!$F$28,0,10*ROW('Water Data'!F73)))</f>
        <v/>
      </c>
      <c r="CA79" s="275" t="str">
        <f ca="true">+IF(OFFSET('Water Data'!$F$29,0,10*ROW('Water Data'!F73))="","",OFFSET('Water Data'!$F$29,0,10*ROW('Water Data'!F73)))</f>
        <v/>
      </c>
      <c r="CB79" s="275" t="str">
        <f ca="true">+IF(OFFSET('Water Data'!$G$27,0,10*ROW('Water Data'!G73))="","",OFFSET('Water Data'!$G$27,0,10*ROW('Water Data'!G73)))</f>
        <v/>
      </c>
      <c r="CC79" s="275" t="str">
        <f ca="true">+IF(OFFSET('Water Data'!$G$28,0,10*ROW('Water Data'!G73))="","",OFFSET('Water Data'!$G$28,0,10*ROW('Water Data'!G73)))</f>
        <v/>
      </c>
      <c r="CD79" s="275" t="str">
        <f ca="true">+IF(OFFSET('Water Data'!$G$29,0,10*ROW('Water Data'!G73))="","",OFFSET('Water Data'!$G$29,0,10*ROW('Water Data'!G73)))</f>
        <v/>
      </c>
      <c r="CE79" s="275" t="str">
        <f ca="true">+IF(OFFSET('Water Data'!$H$27,0,10*ROW('Water Data'!H73))="","",OFFSET('Water Data'!$H$27,0,10*ROW('Water Data'!H73)))</f>
        <v/>
      </c>
      <c r="CF79" s="275" t="str">
        <f ca="true">+IF(OFFSET('Water Data'!$H$28,0,10*ROW('Water Data'!H73))="","",OFFSET('Water Data'!$H$28,0,10*ROW('Water Data'!H73)))</f>
        <v/>
      </c>
      <c r="CG79" s="275" t="str">
        <f ca="true">+IF(OFFSET('Water Data'!$H$29,0,10*ROW('Water Data'!H73))="","",OFFSET('Water Data'!$H$29,0,10*ROW('Water Data'!H73)))</f>
        <v/>
      </c>
      <c r="CH79" s="275" t="str">
        <f ca="true">+IF(OFFSET('Water Data'!$I$27,0,10*ROW('Water Data'!I73))="","",OFFSET('Water Data'!$I$27,0,10*ROW('Water Data'!I73)))</f>
        <v/>
      </c>
      <c r="CI79" s="275" t="str">
        <f ca="true">+IF(OFFSET('Water Data'!$I$28,0,10*ROW('Water Data'!I73))="","",OFFSET('Water Data'!$I$28,0,10*ROW('Water Data'!I73)))</f>
        <v/>
      </c>
      <c r="CJ79" s="275" t="str">
        <f ca="true">+IF(OFFSET('Water Data'!$I$29,0,10*ROW('Water Data'!I73))="","",OFFSET('Water Data'!$I$29,0,10*ROW('Water Data'!I73)))</f>
        <v/>
      </c>
      <c r="CK79" s="275" t="str">
        <f ca="true">+IF(OFFSET('Sanitation Data'!$D$28,0,10*ROW('Sanitation Data'!D73))="","",OFFSET('Sanitation Data'!$D$28,0,10*ROW('Sanitation Data'!D73)))</f>
        <v/>
      </c>
      <c r="CL79" s="275" t="str">
        <f ca="true">+IF(OFFSET('Sanitation Data'!$D$29,0,10*ROW('Sanitation Data'!D73))="","",OFFSET('Sanitation Data'!$D$29,0,10*ROW('Sanitation Data'!D73)))</f>
        <v/>
      </c>
      <c r="CM79" s="275" t="str">
        <f ca="true">+IF(OFFSET('Sanitation Data'!$D$30,0,10*ROW('Sanitation Data'!D73))="","",OFFSET('Sanitation Data'!$D$30,0,10*ROW('Sanitation Data'!D73)))</f>
        <v/>
      </c>
      <c r="CN79" s="275" t="str">
        <f ca="true">+IF(OFFSET('Sanitation Data'!$D$31,0,10*ROW('Sanitation Data'!D73))="","",OFFSET('Sanitation Data'!$D$31,0,10*ROW('Sanitation Data'!D73)))</f>
        <v/>
      </c>
      <c r="CO79" s="275" t="str">
        <f ca="true">+IF(OFFSET('Sanitation Data'!$D$32,0,10*ROW('Sanitation Data'!D73))="","",OFFSET('Sanitation Data'!$D$32,0,10*ROW('Sanitation Data'!D73)))</f>
        <v/>
      </c>
      <c r="CP79" s="275" t="str">
        <f ca="true">+IF(OFFSET('Sanitation Data'!$E$28,0,10*ROW('Sanitation Data'!E73))="","",OFFSET('Sanitation Data'!$E$28,0,10*ROW('Sanitation Data'!E73)))</f>
        <v/>
      </c>
      <c r="CQ79" s="275" t="str">
        <f ca="true">+IF(OFFSET('Sanitation Data'!$E$29,0,10*ROW('Sanitation Data'!E73))="","",OFFSET('Sanitation Data'!$E$29,0,10*ROW('Sanitation Data'!E73)))</f>
        <v/>
      </c>
      <c r="CR79" s="275" t="str">
        <f ca="true">+IF(OFFSET('Sanitation Data'!$E$30,0,10*ROW('Sanitation Data'!E73))="","",OFFSET('Sanitation Data'!$E$30,0,10*ROW('Sanitation Data'!E73)))</f>
        <v/>
      </c>
      <c r="CS79" s="275" t="str">
        <f ca="true">+IF(OFFSET('Sanitation Data'!$E$31,0,10*ROW('Sanitation Data'!E73))="","",OFFSET('Sanitation Data'!$E$31,0,10*ROW('Sanitation Data'!E73)))</f>
        <v/>
      </c>
      <c r="CT79" s="275" t="str">
        <f ca="true">+IF(OFFSET('Sanitation Data'!$E$32,0,10*ROW('Sanitation Data'!E73))="","",OFFSET('Sanitation Data'!$E$32,0,10*ROW('Sanitation Data'!E73)))</f>
        <v/>
      </c>
      <c r="CU79" s="275" t="str">
        <f ca="true">+IF(OFFSET('Sanitation Data'!$F$28,0,10*ROW('Sanitation Data'!F73))="","",OFFSET('Sanitation Data'!$F$28,0,10*ROW('Sanitation Data'!F73)))</f>
        <v/>
      </c>
      <c r="CV79" s="275" t="str">
        <f ca="true">+IF(OFFSET('Sanitation Data'!$F$29,0,10*ROW('Sanitation Data'!F73))="","",OFFSET('Sanitation Data'!$F$29,0,10*ROW('Sanitation Data'!F73)))</f>
        <v/>
      </c>
      <c r="CW79" s="275" t="str">
        <f ca="true">+IF(OFFSET('Sanitation Data'!$F$30,0,10*ROW('Sanitation Data'!F73))="","",OFFSET('Sanitation Data'!$F$30,0,10*ROW('Sanitation Data'!F73)))</f>
        <v/>
      </c>
      <c r="CX79" s="275" t="str">
        <f ca="true">+IF(OFFSET('Sanitation Data'!$F$31,0,10*ROW('Sanitation Data'!F73))="","",OFFSET('Sanitation Data'!$F$31,0,10*ROW('Sanitation Data'!F73)))</f>
        <v/>
      </c>
      <c r="CY79" s="275" t="str">
        <f ca="true">+IF(OFFSET('Sanitation Data'!$F$32,0,10*ROW('Sanitation Data'!F73))="","",OFFSET('Sanitation Data'!$F$32,0,10*ROW('Sanitation Data'!F73)))</f>
        <v/>
      </c>
      <c r="CZ79" s="275" t="str">
        <f ca="true">+IF(OFFSET('Sanitation Data'!$G$28,0,10*ROW('Sanitation Data'!G73))="","",OFFSET('Sanitation Data'!$G$28,0,10*ROW('Sanitation Data'!G73)))</f>
        <v/>
      </c>
      <c r="DA79" s="275" t="str">
        <f ca="true">+IF(OFFSET('Sanitation Data'!$G$29,0,10*ROW('Sanitation Data'!G73))="","",OFFSET('Sanitation Data'!$G$29,0,10*ROW('Sanitation Data'!G73)))</f>
        <v/>
      </c>
      <c r="DB79" s="275" t="str">
        <f ca="true">+IF(OFFSET('Sanitation Data'!$G$30,0,10*ROW('Sanitation Data'!G73))="","",OFFSET('Sanitation Data'!$G$30,0,10*ROW('Sanitation Data'!G73)))</f>
        <v/>
      </c>
      <c r="DC79" s="275" t="str">
        <f ca="true">+IF(OFFSET('Sanitation Data'!$G$31,0,10*ROW('Sanitation Data'!G73))="","",OFFSET('Sanitation Data'!$G$31,0,10*ROW('Sanitation Data'!G73)))</f>
        <v/>
      </c>
      <c r="DD79" s="275" t="str">
        <f ca="true">+IF(OFFSET('Sanitation Data'!$G$32,0,10*ROW('Sanitation Data'!G73))="","",OFFSET('Sanitation Data'!$G$32,0,10*ROW('Sanitation Data'!G73)))</f>
        <v/>
      </c>
      <c r="DE79" s="275" t="str">
        <f ca="true">+IF(OFFSET('Sanitation Data'!$H$28,0,10*ROW('Sanitation Data'!H73))="","",OFFSET('Sanitation Data'!$H$28,0,10*ROW('Sanitation Data'!H73)))</f>
        <v/>
      </c>
      <c r="DF79" s="275" t="str">
        <f ca="true">+IF(OFFSET('Sanitation Data'!$H$29,0,10*ROW('Sanitation Data'!H73))="","",OFFSET('Sanitation Data'!$H$29,0,10*ROW('Sanitation Data'!H73)))</f>
        <v/>
      </c>
      <c r="DG79" s="275" t="str">
        <f ca="true">+IF(OFFSET('Sanitation Data'!$H$30,0,10*ROW('Sanitation Data'!H73))="","",OFFSET('Sanitation Data'!$H$30,0,10*ROW('Sanitation Data'!H73)))</f>
        <v/>
      </c>
      <c r="DH79" s="275" t="str">
        <f ca="true">+IF(OFFSET('Sanitation Data'!$H$31,0,10*ROW('Sanitation Data'!H73))="","",OFFSET('Sanitation Data'!$H$31,0,10*ROW('Sanitation Data'!H73)))</f>
        <v/>
      </c>
      <c r="DI79" s="275" t="str">
        <f ca="true">+IF(OFFSET('Sanitation Data'!$H$32,0,10*ROW('Sanitation Data'!H73))="","",OFFSET('Sanitation Data'!$H$32,0,10*ROW('Sanitation Data'!H73)))</f>
        <v/>
      </c>
      <c r="DJ79" s="275" t="str">
        <f ca="true">+IF(OFFSET('Sanitation Data'!$I$28,0,10*ROW('Sanitation Data'!I73))="","",OFFSET('Sanitation Data'!$I$28,0,10*ROW('Sanitation Data'!I73)))</f>
        <v/>
      </c>
      <c r="DK79" s="275" t="str">
        <f ca="true">+IF(OFFSET('Sanitation Data'!$I$29,0,10*ROW('Sanitation Data'!I73))="","",OFFSET('Sanitation Data'!$I$29,0,10*ROW('Sanitation Data'!I73)))</f>
        <v/>
      </c>
      <c r="DL79" s="275" t="str">
        <f ca="true">+IF(OFFSET('Sanitation Data'!$I$30,0,10*ROW('Sanitation Data'!I73))="","",OFFSET('Sanitation Data'!$I$30,0,10*ROW('Sanitation Data'!I73)))</f>
        <v/>
      </c>
      <c r="DM79" s="275" t="str">
        <f ca="true">+IF(OFFSET('Sanitation Data'!$I$31,0,10*ROW('Sanitation Data'!I73))="","",OFFSET('Sanitation Data'!$I$31,0,10*ROW('Sanitation Data'!I73)))</f>
        <v/>
      </c>
      <c r="DN79" s="275" t="str">
        <f ca="true">+IF(OFFSET('Sanitation Data'!$I$32,0,10*ROW('Sanitation Data'!I73))="","",OFFSET('Sanitation Data'!$I$32,0,10*ROW('Sanitation Data'!I73)))</f>
        <v/>
      </c>
      <c r="DO79" s="275" t="str">
        <f ca="true">+IF(OFFSET('Hygiene Data'!$D$11,0,10*ROW('Hygiene Data'!D73))="","",OFFSET('Hygiene Data'!$D$11,0,10*ROW('Hygiene Data'!D73)))</f>
        <v/>
      </c>
      <c r="DP79" s="275" t="str">
        <f ca="true">+IF(OFFSET('Hygiene Data'!$D$12,0,10*ROW('Hygiene Data'!D73))="","",OFFSET('Hygiene Data'!$D$12,0,10*ROW('Hygiene Data'!D73)))</f>
        <v/>
      </c>
      <c r="DQ79" s="275" t="str">
        <f ca="true">+IF(OFFSET('Hygiene Data'!$D$13,0,10*ROW('Hygiene Data'!D73))="","",OFFSET('Hygiene Data'!$D$13,0,10*ROW('Hygiene Data'!D73)))</f>
        <v/>
      </c>
      <c r="DR79" s="275" t="str">
        <f ca="true">+IF(OFFSET('Hygiene Data'!$E$11,0,10*ROW('Hygiene Data'!E73))="","",OFFSET('Hygiene Data'!$E$11,0,10*ROW('Hygiene Data'!E73)))</f>
        <v/>
      </c>
      <c r="DS79" s="275" t="str">
        <f ca="true">+IF(OFFSET('Hygiene Data'!$E$12,0,10*ROW('Hygiene Data'!E73))="","",OFFSET('Hygiene Data'!$E$12,0,10*ROW('Hygiene Data'!E73)))</f>
        <v/>
      </c>
      <c r="DT79" s="275" t="str">
        <f ca="true">+IF(OFFSET('Hygiene Data'!$E$13,0,10*ROW('Hygiene Data'!E73))="","",OFFSET('Hygiene Data'!$E$13,0,10*ROW('Hygiene Data'!E73)))</f>
        <v/>
      </c>
      <c r="DU79" s="275" t="str">
        <f ca="true">+IF(OFFSET('Hygiene Data'!$F$11,0,10*ROW('Hygiene Data'!F73))="","",OFFSET('Hygiene Data'!$F$11,0,10*ROW('Hygiene Data'!F73)))</f>
        <v/>
      </c>
      <c r="DV79" s="275" t="str">
        <f ca="true">+IF(OFFSET('Hygiene Data'!$F$12,0,10*ROW('Hygiene Data'!F73))="","",OFFSET('Hygiene Data'!$F$12,0,10*ROW('Hygiene Data'!F73)))</f>
        <v/>
      </c>
      <c r="DW79" s="275" t="str">
        <f ca="true">+IF(OFFSET('Hygiene Data'!$F$13,0,10*ROW('Hygiene Data'!F73))="","",OFFSET('Hygiene Data'!$F$13,0,10*ROW('Hygiene Data'!F73)))</f>
        <v/>
      </c>
      <c r="DX79" s="275" t="str">
        <f ca="true">+IF(OFFSET('Hygiene Data'!$G$11,0,10*ROW('Hygiene Data'!G73))="","",OFFSET('Hygiene Data'!$G$11,0,10*ROW('Hygiene Data'!G73)))</f>
        <v/>
      </c>
      <c r="DY79" s="275" t="str">
        <f ca="true">+IF(OFFSET('Hygiene Data'!$G$12,0,10*ROW('Hygiene Data'!G73))="","",OFFSET('Hygiene Data'!$G$12,0,10*ROW('Hygiene Data'!G73)))</f>
        <v/>
      </c>
      <c r="DZ79" s="275" t="str">
        <f ca="true">+IF(OFFSET('Hygiene Data'!$G$13,0,10*ROW('Hygiene Data'!G73))="","",OFFSET('Hygiene Data'!$G$13,0,10*ROW('Hygiene Data'!G73)))</f>
        <v/>
      </c>
      <c r="EA79" s="275" t="str">
        <f ca="true">+IF(OFFSET('Hygiene Data'!$H$11,0,10*ROW('Hygiene Data'!H73))="","",OFFSET('Hygiene Data'!$H$11,0,10*ROW('Hygiene Data'!H73)))</f>
        <v/>
      </c>
      <c r="EB79" s="275" t="str">
        <f ca="true">+IF(OFFSET('Hygiene Data'!$H$12,0,10*ROW('Hygiene Data'!H73))="","",OFFSET('Hygiene Data'!$H$12,0,10*ROW('Hygiene Data'!H73)))</f>
        <v/>
      </c>
      <c r="EC79" s="275" t="str">
        <f ca="true">+IF(OFFSET('Hygiene Data'!$H$13,0,10*ROW('Hygiene Data'!H73))="","",OFFSET('Hygiene Data'!$H$13,0,10*ROW('Hygiene Data'!H73)))</f>
        <v/>
      </c>
      <c r="ED79" s="275" t="str">
        <f ca="true">+IF(OFFSET('Hygiene Data'!$I$11,0,10*ROW('Hygiene Data'!I73))="","",OFFSET('Hygiene Data'!$I$11,0,10*ROW('Hygiene Data'!I73)))</f>
        <v/>
      </c>
      <c r="EE79" s="275" t="str">
        <f ca="true">+IF(OFFSET('Hygiene Data'!$I$12,0,10*ROW('Hygiene Data'!I73))="","",OFFSET('Hygiene Data'!$I$12,0,10*ROW('Hygiene Data'!I73)))</f>
        <v/>
      </c>
      <c r="EF79" s="27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5"/>
      <c r="BS80" s="275" t="str">
        <f ca="true">+IF(OFFSET('Water Data'!$D$27,0,10*ROW('Water Data'!D74))="","",OFFSET('Water Data'!$D$27,0,10*ROW('Water Data'!D74)))</f>
        <v/>
      </c>
      <c r="BT80" s="275" t="str">
        <f ca="true">+IF(OFFSET('Water Data'!$D$28,0,10*ROW('Water Data'!D74))="","",OFFSET('Water Data'!$D$28,0,10*ROW('Water Data'!D74)))</f>
        <v/>
      </c>
      <c r="BU80" s="275" t="str">
        <f ca="true">+IF(OFFSET('Water Data'!$D$29,0,10*ROW('Water Data'!D74))="","",OFFSET('Water Data'!$D$29,0,10*ROW('Water Data'!D74)))</f>
        <v/>
      </c>
      <c r="BV80" s="275" t="str">
        <f ca="true">+IF(OFFSET('Water Data'!$E$27,0,10*ROW('Water Data'!E74))="","",OFFSET('Water Data'!$E$27,0,10*ROW('Water Data'!E74)))</f>
        <v/>
      </c>
      <c r="BW80" s="275" t="str">
        <f ca="true">+IF(OFFSET('Water Data'!$E$28,0,10*ROW('Water Data'!E74))="","",OFFSET('Water Data'!$E$28,0,10*ROW('Water Data'!E74)))</f>
        <v/>
      </c>
      <c r="BX80" s="275" t="str">
        <f ca="true">+IF(OFFSET('Water Data'!$E$29,0,10*ROW('Water Data'!E74))="","",OFFSET('Water Data'!$E$29,0,10*ROW('Water Data'!E74)))</f>
        <v/>
      </c>
      <c r="BY80" s="275" t="str">
        <f ca="true">+IF(OFFSET('Water Data'!$F$27,0,10*ROW('Water Data'!F74))="","",OFFSET('Water Data'!$F$27,0,10*ROW('Water Data'!F74)))</f>
        <v/>
      </c>
      <c r="BZ80" s="275" t="str">
        <f ca="true">+IF(OFFSET('Water Data'!$F$28,0,10*ROW('Water Data'!F74))="","",OFFSET('Water Data'!$F$28,0,10*ROW('Water Data'!F74)))</f>
        <v/>
      </c>
      <c r="CA80" s="275" t="str">
        <f ca="true">+IF(OFFSET('Water Data'!$F$29,0,10*ROW('Water Data'!F74))="","",OFFSET('Water Data'!$F$29,0,10*ROW('Water Data'!F74)))</f>
        <v/>
      </c>
      <c r="CB80" s="275" t="str">
        <f ca="true">+IF(OFFSET('Water Data'!$G$27,0,10*ROW('Water Data'!G74))="","",OFFSET('Water Data'!$G$27,0,10*ROW('Water Data'!G74)))</f>
        <v/>
      </c>
      <c r="CC80" s="275" t="str">
        <f ca="true">+IF(OFFSET('Water Data'!$G$28,0,10*ROW('Water Data'!G74))="","",OFFSET('Water Data'!$G$28,0,10*ROW('Water Data'!G74)))</f>
        <v/>
      </c>
      <c r="CD80" s="275" t="str">
        <f ca="true">+IF(OFFSET('Water Data'!$G$29,0,10*ROW('Water Data'!G74))="","",OFFSET('Water Data'!$G$29,0,10*ROW('Water Data'!G74)))</f>
        <v/>
      </c>
      <c r="CE80" s="275" t="str">
        <f ca="true">+IF(OFFSET('Water Data'!$H$27,0,10*ROW('Water Data'!H74))="","",OFFSET('Water Data'!$H$27,0,10*ROW('Water Data'!H74)))</f>
        <v/>
      </c>
      <c r="CF80" s="275" t="str">
        <f ca="true">+IF(OFFSET('Water Data'!$H$28,0,10*ROW('Water Data'!H74))="","",OFFSET('Water Data'!$H$28,0,10*ROW('Water Data'!H74)))</f>
        <v/>
      </c>
      <c r="CG80" s="275" t="str">
        <f ca="true">+IF(OFFSET('Water Data'!$H$29,0,10*ROW('Water Data'!H74))="","",OFFSET('Water Data'!$H$29,0,10*ROW('Water Data'!H74)))</f>
        <v/>
      </c>
      <c r="CH80" s="275" t="str">
        <f ca="true">+IF(OFFSET('Water Data'!$I$27,0,10*ROW('Water Data'!I74))="","",OFFSET('Water Data'!$I$27,0,10*ROW('Water Data'!I74)))</f>
        <v/>
      </c>
      <c r="CI80" s="275" t="str">
        <f ca="true">+IF(OFFSET('Water Data'!$I$28,0,10*ROW('Water Data'!I74))="","",OFFSET('Water Data'!$I$28,0,10*ROW('Water Data'!I74)))</f>
        <v/>
      </c>
      <c r="CJ80" s="275" t="str">
        <f ca="true">+IF(OFFSET('Water Data'!$I$29,0,10*ROW('Water Data'!I74))="","",OFFSET('Water Data'!$I$29,0,10*ROW('Water Data'!I74)))</f>
        <v/>
      </c>
      <c r="CK80" s="275" t="str">
        <f ca="true">+IF(OFFSET('Sanitation Data'!$D$28,0,10*ROW('Sanitation Data'!D74))="","",OFFSET('Sanitation Data'!$D$28,0,10*ROW('Sanitation Data'!D74)))</f>
        <v/>
      </c>
      <c r="CL80" s="275" t="str">
        <f ca="true">+IF(OFFSET('Sanitation Data'!$D$29,0,10*ROW('Sanitation Data'!D74))="","",OFFSET('Sanitation Data'!$D$29,0,10*ROW('Sanitation Data'!D74)))</f>
        <v/>
      </c>
      <c r="CM80" s="275" t="str">
        <f ca="true">+IF(OFFSET('Sanitation Data'!$D$30,0,10*ROW('Sanitation Data'!D74))="","",OFFSET('Sanitation Data'!$D$30,0,10*ROW('Sanitation Data'!D74)))</f>
        <v/>
      </c>
      <c r="CN80" s="275" t="str">
        <f ca="true">+IF(OFFSET('Sanitation Data'!$D$31,0,10*ROW('Sanitation Data'!D74))="","",OFFSET('Sanitation Data'!$D$31,0,10*ROW('Sanitation Data'!D74)))</f>
        <v/>
      </c>
      <c r="CO80" s="275" t="str">
        <f ca="true">+IF(OFFSET('Sanitation Data'!$D$32,0,10*ROW('Sanitation Data'!D74))="","",OFFSET('Sanitation Data'!$D$32,0,10*ROW('Sanitation Data'!D74)))</f>
        <v/>
      </c>
      <c r="CP80" s="275" t="str">
        <f ca="true">+IF(OFFSET('Sanitation Data'!$E$28,0,10*ROW('Sanitation Data'!E74))="","",OFFSET('Sanitation Data'!$E$28,0,10*ROW('Sanitation Data'!E74)))</f>
        <v/>
      </c>
      <c r="CQ80" s="275" t="str">
        <f ca="true">+IF(OFFSET('Sanitation Data'!$E$29,0,10*ROW('Sanitation Data'!E74))="","",OFFSET('Sanitation Data'!$E$29,0,10*ROW('Sanitation Data'!E74)))</f>
        <v/>
      </c>
      <c r="CR80" s="275" t="str">
        <f ca="true">+IF(OFFSET('Sanitation Data'!$E$30,0,10*ROW('Sanitation Data'!E74))="","",OFFSET('Sanitation Data'!$E$30,0,10*ROW('Sanitation Data'!E74)))</f>
        <v/>
      </c>
      <c r="CS80" s="275" t="str">
        <f ca="true">+IF(OFFSET('Sanitation Data'!$E$31,0,10*ROW('Sanitation Data'!E74))="","",OFFSET('Sanitation Data'!$E$31,0,10*ROW('Sanitation Data'!E74)))</f>
        <v/>
      </c>
      <c r="CT80" s="275" t="str">
        <f ca="true">+IF(OFFSET('Sanitation Data'!$E$32,0,10*ROW('Sanitation Data'!E74))="","",OFFSET('Sanitation Data'!$E$32,0,10*ROW('Sanitation Data'!E74)))</f>
        <v/>
      </c>
      <c r="CU80" s="275" t="str">
        <f ca="true">+IF(OFFSET('Sanitation Data'!$F$28,0,10*ROW('Sanitation Data'!F74))="","",OFFSET('Sanitation Data'!$F$28,0,10*ROW('Sanitation Data'!F74)))</f>
        <v/>
      </c>
      <c r="CV80" s="275" t="str">
        <f ca="true">+IF(OFFSET('Sanitation Data'!$F$29,0,10*ROW('Sanitation Data'!F74))="","",OFFSET('Sanitation Data'!$F$29,0,10*ROW('Sanitation Data'!F74)))</f>
        <v/>
      </c>
      <c r="CW80" s="275" t="str">
        <f ca="true">+IF(OFFSET('Sanitation Data'!$F$30,0,10*ROW('Sanitation Data'!F74))="","",OFFSET('Sanitation Data'!$F$30,0,10*ROW('Sanitation Data'!F74)))</f>
        <v/>
      </c>
      <c r="CX80" s="275" t="str">
        <f ca="true">+IF(OFFSET('Sanitation Data'!$F$31,0,10*ROW('Sanitation Data'!F74))="","",OFFSET('Sanitation Data'!$F$31,0,10*ROW('Sanitation Data'!F74)))</f>
        <v/>
      </c>
      <c r="CY80" s="275" t="str">
        <f ca="true">+IF(OFFSET('Sanitation Data'!$F$32,0,10*ROW('Sanitation Data'!F74))="","",OFFSET('Sanitation Data'!$F$32,0,10*ROW('Sanitation Data'!F74)))</f>
        <v/>
      </c>
      <c r="CZ80" s="275" t="str">
        <f ca="true">+IF(OFFSET('Sanitation Data'!$G$28,0,10*ROW('Sanitation Data'!G74))="","",OFFSET('Sanitation Data'!$G$28,0,10*ROW('Sanitation Data'!G74)))</f>
        <v/>
      </c>
      <c r="DA80" s="275" t="str">
        <f ca="true">+IF(OFFSET('Sanitation Data'!$G$29,0,10*ROW('Sanitation Data'!G74))="","",OFFSET('Sanitation Data'!$G$29,0,10*ROW('Sanitation Data'!G74)))</f>
        <v/>
      </c>
      <c r="DB80" s="275" t="str">
        <f ca="true">+IF(OFFSET('Sanitation Data'!$G$30,0,10*ROW('Sanitation Data'!G74))="","",OFFSET('Sanitation Data'!$G$30,0,10*ROW('Sanitation Data'!G74)))</f>
        <v/>
      </c>
      <c r="DC80" s="275" t="str">
        <f ca="true">+IF(OFFSET('Sanitation Data'!$G$31,0,10*ROW('Sanitation Data'!G74))="","",OFFSET('Sanitation Data'!$G$31,0,10*ROW('Sanitation Data'!G74)))</f>
        <v/>
      </c>
      <c r="DD80" s="275" t="str">
        <f ca="true">+IF(OFFSET('Sanitation Data'!$G$32,0,10*ROW('Sanitation Data'!G74))="","",OFFSET('Sanitation Data'!$G$32,0,10*ROW('Sanitation Data'!G74)))</f>
        <v/>
      </c>
      <c r="DE80" s="275" t="str">
        <f ca="true">+IF(OFFSET('Sanitation Data'!$H$28,0,10*ROW('Sanitation Data'!H74))="","",OFFSET('Sanitation Data'!$H$28,0,10*ROW('Sanitation Data'!H74)))</f>
        <v/>
      </c>
      <c r="DF80" s="275" t="str">
        <f ca="true">+IF(OFFSET('Sanitation Data'!$H$29,0,10*ROW('Sanitation Data'!H74))="","",OFFSET('Sanitation Data'!$H$29,0,10*ROW('Sanitation Data'!H74)))</f>
        <v/>
      </c>
      <c r="DG80" s="275" t="str">
        <f ca="true">+IF(OFFSET('Sanitation Data'!$H$30,0,10*ROW('Sanitation Data'!H74))="","",OFFSET('Sanitation Data'!$H$30,0,10*ROW('Sanitation Data'!H74)))</f>
        <v/>
      </c>
      <c r="DH80" s="275" t="str">
        <f ca="true">+IF(OFFSET('Sanitation Data'!$H$31,0,10*ROW('Sanitation Data'!H74))="","",OFFSET('Sanitation Data'!$H$31,0,10*ROW('Sanitation Data'!H74)))</f>
        <v/>
      </c>
      <c r="DI80" s="275" t="str">
        <f ca="true">+IF(OFFSET('Sanitation Data'!$H$32,0,10*ROW('Sanitation Data'!H74))="","",OFFSET('Sanitation Data'!$H$32,0,10*ROW('Sanitation Data'!H74)))</f>
        <v/>
      </c>
      <c r="DJ80" s="275" t="str">
        <f ca="true">+IF(OFFSET('Sanitation Data'!$I$28,0,10*ROW('Sanitation Data'!I74))="","",OFFSET('Sanitation Data'!$I$28,0,10*ROW('Sanitation Data'!I74)))</f>
        <v/>
      </c>
      <c r="DK80" s="275" t="str">
        <f ca="true">+IF(OFFSET('Sanitation Data'!$I$29,0,10*ROW('Sanitation Data'!I74))="","",OFFSET('Sanitation Data'!$I$29,0,10*ROW('Sanitation Data'!I74)))</f>
        <v/>
      </c>
      <c r="DL80" s="275" t="str">
        <f ca="true">+IF(OFFSET('Sanitation Data'!$I$30,0,10*ROW('Sanitation Data'!I74))="","",OFFSET('Sanitation Data'!$I$30,0,10*ROW('Sanitation Data'!I74)))</f>
        <v/>
      </c>
      <c r="DM80" s="275" t="str">
        <f ca="true">+IF(OFFSET('Sanitation Data'!$I$31,0,10*ROW('Sanitation Data'!I74))="","",OFFSET('Sanitation Data'!$I$31,0,10*ROW('Sanitation Data'!I74)))</f>
        <v/>
      </c>
      <c r="DN80" s="275" t="str">
        <f ca="true">+IF(OFFSET('Sanitation Data'!$I$32,0,10*ROW('Sanitation Data'!I74))="","",OFFSET('Sanitation Data'!$I$32,0,10*ROW('Sanitation Data'!I74)))</f>
        <v/>
      </c>
      <c r="DO80" s="275" t="str">
        <f ca="true">+IF(OFFSET('Hygiene Data'!$D$11,0,10*ROW('Hygiene Data'!D74))="","",OFFSET('Hygiene Data'!$D$11,0,10*ROW('Hygiene Data'!D74)))</f>
        <v/>
      </c>
      <c r="DP80" s="275" t="str">
        <f ca="true">+IF(OFFSET('Hygiene Data'!$D$12,0,10*ROW('Hygiene Data'!D74))="","",OFFSET('Hygiene Data'!$D$12,0,10*ROW('Hygiene Data'!D74)))</f>
        <v/>
      </c>
      <c r="DQ80" s="275" t="str">
        <f ca="true">+IF(OFFSET('Hygiene Data'!$D$13,0,10*ROW('Hygiene Data'!D74))="","",OFFSET('Hygiene Data'!$D$13,0,10*ROW('Hygiene Data'!D74)))</f>
        <v/>
      </c>
      <c r="DR80" s="275" t="str">
        <f ca="true">+IF(OFFSET('Hygiene Data'!$E$11,0,10*ROW('Hygiene Data'!E74))="","",OFFSET('Hygiene Data'!$E$11,0,10*ROW('Hygiene Data'!E74)))</f>
        <v/>
      </c>
      <c r="DS80" s="275" t="str">
        <f ca="true">+IF(OFFSET('Hygiene Data'!$E$12,0,10*ROW('Hygiene Data'!E74))="","",OFFSET('Hygiene Data'!$E$12,0,10*ROW('Hygiene Data'!E74)))</f>
        <v/>
      </c>
      <c r="DT80" s="275" t="str">
        <f ca="true">+IF(OFFSET('Hygiene Data'!$E$13,0,10*ROW('Hygiene Data'!E74))="","",OFFSET('Hygiene Data'!$E$13,0,10*ROW('Hygiene Data'!E74)))</f>
        <v/>
      </c>
      <c r="DU80" s="275" t="str">
        <f ca="true">+IF(OFFSET('Hygiene Data'!$F$11,0,10*ROW('Hygiene Data'!F74))="","",OFFSET('Hygiene Data'!$F$11,0,10*ROW('Hygiene Data'!F74)))</f>
        <v/>
      </c>
      <c r="DV80" s="275" t="str">
        <f ca="true">+IF(OFFSET('Hygiene Data'!$F$12,0,10*ROW('Hygiene Data'!F74))="","",OFFSET('Hygiene Data'!$F$12,0,10*ROW('Hygiene Data'!F74)))</f>
        <v/>
      </c>
      <c r="DW80" s="275" t="str">
        <f ca="true">+IF(OFFSET('Hygiene Data'!$F$13,0,10*ROW('Hygiene Data'!F74))="","",OFFSET('Hygiene Data'!$F$13,0,10*ROW('Hygiene Data'!F74)))</f>
        <v/>
      </c>
      <c r="DX80" s="275" t="str">
        <f ca="true">+IF(OFFSET('Hygiene Data'!$G$11,0,10*ROW('Hygiene Data'!G74))="","",OFFSET('Hygiene Data'!$G$11,0,10*ROW('Hygiene Data'!G74)))</f>
        <v/>
      </c>
      <c r="DY80" s="275" t="str">
        <f ca="true">+IF(OFFSET('Hygiene Data'!$G$12,0,10*ROW('Hygiene Data'!G74))="","",OFFSET('Hygiene Data'!$G$12,0,10*ROW('Hygiene Data'!G74)))</f>
        <v/>
      </c>
      <c r="DZ80" s="275" t="str">
        <f ca="true">+IF(OFFSET('Hygiene Data'!$G$13,0,10*ROW('Hygiene Data'!G74))="","",OFFSET('Hygiene Data'!$G$13,0,10*ROW('Hygiene Data'!G74)))</f>
        <v/>
      </c>
      <c r="EA80" s="275" t="str">
        <f ca="true">+IF(OFFSET('Hygiene Data'!$H$11,0,10*ROW('Hygiene Data'!H74))="","",OFFSET('Hygiene Data'!$H$11,0,10*ROW('Hygiene Data'!H74)))</f>
        <v/>
      </c>
      <c r="EB80" s="275" t="str">
        <f ca="true">+IF(OFFSET('Hygiene Data'!$H$12,0,10*ROW('Hygiene Data'!H74))="","",OFFSET('Hygiene Data'!$H$12,0,10*ROW('Hygiene Data'!H74)))</f>
        <v/>
      </c>
      <c r="EC80" s="275" t="str">
        <f ca="true">+IF(OFFSET('Hygiene Data'!$H$13,0,10*ROW('Hygiene Data'!H74))="","",OFFSET('Hygiene Data'!$H$13,0,10*ROW('Hygiene Data'!H74)))</f>
        <v/>
      </c>
      <c r="ED80" s="275" t="str">
        <f ca="true">+IF(OFFSET('Hygiene Data'!$I$11,0,10*ROW('Hygiene Data'!I74))="","",OFFSET('Hygiene Data'!$I$11,0,10*ROW('Hygiene Data'!I74)))</f>
        <v/>
      </c>
      <c r="EE80" s="275" t="str">
        <f ca="true">+IF(OFFSET('Hygiene Data'!$I$12,0,10*ROW('Hygiene Data'!I74))="","",OFFSET('Hygiene Data'!$I$12,0,10*ROW('Hygiene Data'!I74)))</f>
        <v/>
      </c>
      <c r="EF80" s="27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5"/>
      <c r="BS81" s="275" t="str">
        <f ca="true">+IF(OFFSET('Water Data'!$D$27,0,10*ROW('Water Data'!D75))="","",OFFSET('Water Data'!$D$27,0,10*ROW('Water Data'!D75)))</f>
        <v/>
      </c>
      <c r="BT81" s="275" t="str">
        <f ca="true">+IF(OFFSET('Water Data'!$D$28,0,10*ROW('Water Data'!D75))="","",OFFSET('Water Data'!$D$28,0,10*ROW('Water Data'!D75)))</f>
        <v/>
      </c>
      <c r="BU81" s="275" t="str">
        <f ca="true">+IF(OFFSET('Water Data'!$D$29,0,10*ROW('Water Data'!D75))="","",OFFSET('Water Data'!$D$29,0,10*ROW('Water Data'!D75)))</f>
        <v/>
      </c>
      <c r="BV81" s="275" t="str">
        <f ca="true">+IF(OFFSET('Water Data'!$E$27,0,10*ROW('Water Data'!E75))="","",OFFSET('Water Data'!$E$27,0,10*ROW('Water Data'!E75)))</f>
        <v/>
      </c>
      <c r="BW81" s="275" t="str">
        <f ca="true">+IF(OFFSET('Water Data'!$E$28,0,10*ROW('Water Data'!E75))="","",OFFSET('Water Data'!$E$28,0,10*ROW('Water Data'!E75)))</f>
        <v/>
      </c>
      <c r="BX81" s="275" t="str">
        <f ca="true">+IF(OFFSET('Water Data'!$E$29,0,10*ROW('Water Data'!E75))="","",OFFSET('Water Data'!$E$29,0,10*ROW('Water Data'!E75)))</f>
        <v/>
      </c>
      <c r="BY81" s="275" t="str">
        <f ca="true">+IF(OFFSET('Water Data'!$F$27,0,10*ROW('Water Data'!F75))="","",OFFSET('Water Data'!$F$27,0,10*ROW('Water Data'!F75)))</f>
        <v/>
      </c>
      <c r="BZ81" s="275" t="str">
        <f ca="true">+IF(OFFSET('Water Data'!$F$28,0,10*ROW('Water Data'!F75))="","",OFFSET('Water Data'!$F$28,0,10*ROW('Water Data'!F75)))</f>
        <v/>
      </c>
      <c r="CA81" s="275" t="str">
        <f ca="true">+IF(OFFSET('Water Data'!$F$29,0,10*ROW('Water Data'!F75))="","",OFFSET('Water Data'!$F$29,0,10*ROW('Water Data'!F75)))</f>
        <v/>
      </c>
      <c r="CB81" s="275" t="str">
        <f ca="true">+IF(OFFSET('Water Data'!$G$27,0,10*ROW('Water Data'!G75))="","",OFFSET('Water Data'!$G$27,0,10*ROW('Water Data'!G75)))</f>
        <v/>
      </c>
      <c r="CC81" s="275" t="str">
        <f ca="true">+IF(OFFSET('Water Data'!$G$28,0,10*ROW('Water Data'!G75))="","",OFFSET('Water Data'!$G$28,0,10*ROW('Water Data'!G75)))</f>
        <v/>
      </c>
      <c r="CD81" s="275" t="str">
        <f ca="true">+IF(OFFSET('Water Data'!$G$29,0,10*ROW('Water Data'!G75))="","",OFFSET('Water Data'!$G$29,0,10*ROW('Water Data'!G75)))</f>
        <v/>
      </c>
      <c r="CE81" s="275" t="str">
        <f ca="true">+IF(OFFSET('Water Data'!$H$27,0,10*ROW('Water Data'!H75))="","",OFFSET('Water Data'!$H$27,0,10*ROW('Water Data'!H75)))</f>
        <v/>
      </c>
      <c r="CF81" s="275" t="str">
        <f ca="true">+IF(OFFSET('Water Data'!$H$28,0,10*ROW('Water Data'!H75))="","",OFFSET('Water Data'!$H$28,0,10*ROW('Water Data'!H75)))</f>
        <v/>
      </c>
      <c r="CG81" s="275" t="str">
        <f ca="true">+IF(OFFSET('Water Data'!$H$29,0,10*ROW('Water Data'!H75))="","",OFFSET('Water Data'!$H$29,0,10*ROW('Water Data'!H75)))</f>
        <v/>
      </c>
      <c r="CH81" s="275" t="str">
        <f ca="true">+IF(OFFSET('Water Data'!$I$27,0,10*ROW('Water Data'!I75))="","",OFFSET('Water Data'!$I$27,0,10*ROW('Water Data'!I75)))</f>
        <v/>
      </c>
      <c r="CI81" s="275" t="str">
        <f ca="true">+IF(OFFSET('Water Data'!$I$28,0,10*ROW('Water Data'!I75))="","",OFFSET('Water Data'!$I$28,0,10*ROW('Water Data'!I75)))</f>
        <v/>
      </c>
      <c r="CJ81" s="275" t="str">
        <f ca="true">+IF(OFFSET('Water Data'!$I$29,0,10*ROW('Water Data'!I75))="","",OFFSET('Water Data'!$I$29,0,10*ROW('Water Data'!I75)))</f>
        <v/>
      </c>
      <c r="CK81" s="275" t="str">
        <f ca="true">+IF(OFFSET('Sanitation Data'!$D$28,0,10*ROW('Sanitation Data'!D75))="","",OFFSET('Sanitation Data'!$D$28,0,10*ROW('Sanitation Data'!D75)))</f>
        <v/>
      </c>
      <c r="CL81" s="275" t="str">
        <f ca="true">+IF(OFFSET('Sanitation Data'!$D$29,0,10*ROW('Sanitation Data'!D75))="","",OFFSET('Sanitation Data'!$D$29,0,10*ROW('Sanitation Data'!D75)))</f>
        <v/>
      </c>
      <c r="CM81" s="275" t="str">
        <f ca="true">+IF(OFFSET('Sanitation Data'!$D$30,0,10*ROW('Sanitation Data'!D75))="","",OFFSET('Sanitation Data'!$D$30,0,10*ROW('Sanitation Data'!D75)))</f>
        <v/>
      </c>
      <c r="CN81" s="275" t="str">
        <f ca="true">+IF(OFFSET('Sanitation Data'!$D$31,0,10*ROW('Sanitation Data'!D75))="","",OFFSET('Sanitation Data'!$D$31,0,10*ROW('Sanitation Data'!D75)))</f>
        <v/>
      </c>
      <c r="CO81" s="275" t="str">
        <f ca="true">+IF(OFFSET('Sanitation Data'!$D$32,0,10*ROW('Sanitation Data'!D75))="","",OFFSET('Sanitation Data'!$D$32,0,10*ROW('Sanitation Data'!D75)))</f>
        <v/>
      </c>
      <c r="CP81" s="275" t="str">
        <f ca="true">+IF(OFFSET('Sanitation Data'!$E$28,0,10*ROW('Sanitation Data'!E75))="","",OFFSET('Sanitation Data'!$E$28,0,10*ROW('Sanitation Data'!E75)))</f>
        <v/>
      </c>
      <c r="CQ81" s="275" t="str">
        <f ca="true">+IF(OFFSET('Sanitation Data'!$E$29,0,10*ROW('Sanitation Data'!E75))="","",OFFSET('Sanitation Data'!$E$29,0,10*ROW('Sanitation Data'!E75)))</f>
        <v/>
      </c>
      <c r="CR81" s="275" t="str">
        <f ca="true">+IF(OFFSET('Sanitation Data'!$E$30,0,10*ROW('Sanitation Data'!E75))="","",OFFSET('Sanitation Data'!$E$30,0,10*ROW('Sanitation Data'!E75)))</f>
        <v/>
      </c>
      <c r="CS81" s="275" t="str">
        <f ca="true">+IF(OFFSET('Sanitation Data'!$E$31,0,10*ROW('Sanitation Data'!E75))="","",OFFSET('Sanitation Data'!$E$31,0,10*ROW('Sanitation Data'!E75)))</f>
        <v/>
      </c>
      <c r="CT81" s="275" t="str">
        <f ca="true">+IF(OFFSET('Sanitation Data'!$E$32,0,10*ROW('Sanitation Data'!E75))="","",OFFSET('Sanitation Data'!$E$32,0,10*ROW('Sanitation Data'!E75)))</f>
        <v/>
      </c>
      <c r="CU81" s="275" t="str">
        <f ca="true">+IF(OFFSET('Sanitation Data'!$F$28,0,10*ROW('Sanitation Data'!F75))="","",OFFSET('Sanitation Data'!$F$28,0,10*ROW('Sanitation Data'!F75)))</f>
        <v/>
      </c>
      <c r="CV81" s="275" t="str">
        <f ca="true">+IF(OFFSET('Sanitation Data'!$F$29,0,10*ROW('Sanitation Data'!F75))="","",OFFSET('Sanitation Data'!$F$29,0,10*ROW('Sanitation Data'!F75)))</f>
        <v/>
      </c>
      <c r="CW81" s="275" t="str">
        <f ca="true">+IF(OFFSET('Sanitation Data'!$F$30,0,10*ROW('Sanitation Data'!F75))="","",OFFSET('Sanitation Data'!$F$30,0,10*ROW('Sanitation Data'!F75)))</f>
        <v/>
      </c>
      <c r="CX81" s="275" t="str">
        <f ca="true">+IF(OFFSET('Sanitation Data'!$F$31,0,10*ROW('Sanitation Data'!F75))="","",OFFSET('Sanitation Data'!$F$31,0,10*ROW('Sanitation Data'!F75)))</f>
        <v/>
      </c>
      <c r="CY81" s="275" t="str">
        <f ca="true">+IF(OFFSET('Sanitation Data'!$F$32,0,10*ROW('Sanitation Data'!F75))="","",OFFSET('Sanitation Data'!$F$32,0,10*ROW('Sanitation Data'!F75)))</f>
        <v/>
      </c>
      <c r="CZ81" s="275" t="str">
        <f ca="true">+IF(OFFSET('Sanitation Data'!$G$28,0,10*ROW('Sanitation Data'!G75))="","",OFFSET('Sanitation Data'!$G$28,0,10*ROW('Sanitation Data'!G75)))</f>
        <v/>
      </c>
      <c r="DA81" s="275" t="str">
        <f ca="true">+IF(OFFSET('Sanitation Data'!$G$29,0,10*ROW('Sanitation Data'!G75))="","",OFFSET('Sanitation Data'!$G$29,0,10*ROW('Sanitation Data'!G75)))</f>
        <v/>
      </c>
      <c r="DB81" s="275" t="str">
        <f ca="true">+IF(OFFSET('Sanitation Data'!$G$30,0,10*ROW('Sanitation Data'!G75))="","",OFFSET('Sanitation Data'!$G$30,0,10*ROW('Sanitation Data'!G75)))</f>
        <v/>
      </c>
      <c r="DC81" s="275" t="str">
        <f ca="true">+IF(OFFSET('Sanitation Data'!$G$31,0,10*ROW('Sanitation Data'!G75))="","",OFFSET('Sanitation Data'!$G$31,0,10*ROW('Sanitation Data'!G75)))</f>
        <v/>
      </c>
      <c r="DD81" s="275" t="str">
        <f ca="true">+IF(OFFSET('Sanitation Data'!$G$32,0,10*ROW('Sanitation Data'!G75))="","",OFFSET('Sanitation Data'!$G$32,0,10*ROW('Sanitation Data'!G75)))</f>
        <v/>
      </c>
      <c r="DE81" s="275" t="str">
        <f ca="true">+IF(OFFSET('Sanitation Data'!$H$28,0,10*ROW('Sanitation Data'!H75))="","",OFFSET('Sanitation Data'!$H$28,0,10*ROW('Sanitation Data'!H75)))</f>
        <v/>
      </c>
      <c r="DF81" s="275" t="str">
        <f ca="true">+IF(OFFSET('Sanitation Data'!$H$29,0,10*ROW('Sanitation Data'!H75))="","",OFFSET('Sanitation Data'!$H$29,0,10*ROW('Sanitation Data'!H75)))</f>
        <v/>
      </c>
      <c r="DG81" s="275" t="str">
        <f ca="true">+IF(OFFSET('Sanitation Data'!$H$30,0,10*ROW('Sanitation Data'!H75))="","",OFFSET('Sanitation Data'!$H$30,0,10*ROW('Sanitation Data'!H75)))</f>
        <v/>
      </c>
      <c r="DH81" s="275" t="str">
        <f ca="true">+IF(OFFSET('Sanitation Data'!$H$31,0,10*ROW('Sanitation Data'!H75))="","",OFFSET('Sanitation Data'!$H$31,0,10*ROW('Sanitation Data'!H75)))</f>
        <v/>
      </c>
      <c r="DI81" s="275" t="str">
        <f ca="true">+IF(OFFSET('Sanitation Data'!$H$32,0,10*ROW('Sanitation Data'!H75))="","",OFFSET('Sanitation Data'!$H$32,0,10*ROW('Sanitation Data'!H75)))</f>
        <v/>
      </c>
      <c r="DJ81" s="275" t="str">
        <f ca="true">+IF(OFFSET('Sanitation Data'!$I$28,0,10*ROW('Sanitation Data'!I75))="","",OFFSET('Sanitation Data'!$I$28,0,10*ROW('Sanitation Data'!I75)))</f>
        <v/>
      </c>
      <c r="DK81" s="275" t="str">
        <f ca="true">+IF(OFFSET('Sanitation Data'!$I$29,0,10*ROW('Sanitation Data'!I75))="","",OFFSET('Sanitation Data'!$I$29,0,10*ROW('Sanitation Data'!I75)))</f>
        <v/>
      </c>
      <c r="DL81" s="275" t="str">
        <f ca="true">+IF(OFFSET('Sanitation Data'!$I$30,0,10*ROW('Sanitation Data'!I75))="","",OFFSET('Sanitation Data'!$I$30,0,10*ROW('Sanitation Data'!I75)))</f>
        <v/>
      </c>
      <c r="DM81" s="275" t="str">
        <f ca="true">+IF(OFFSET('Sanitation Data'!$I$31,0,10*ROW('Sanitation Data'!I75))="","",OFFSET('Sanitation Data'!$I$31,0,10*ROW('Sanitation Data'!I75)))</f>
        <v/>
      </c>
      <c r="DN81" s="275" t="str">
        <f ca="true">+IF(OFFSET('Sanitation Data'!$I$32,0,10*ROW('Sanitation Data'!I75))="","",OFFSET('Sanitation Data'!$I$32,0,10*ROW('Sanitation Data'!I75)))</f>
        <v/>
      </c>
      <c r="DO81" s="275" t="str">
        <f ca="true">+IF(OFFSET('Hygiene Data'!$D$11,0,10*ROW('Hygiene Data'!D75))="","",OFFSET('Hygiene Data'!$D$11,0,10*ROW('Hygiene Data'!D75)))</f>
        <v/>
      </c>
      <c r="DP81" s="275" t="str">
        <f ca="true">+IF(OFFSET('Hygiene Data'!$D$12,0,10*ROW('Hygiene Data'!D75))="","",OFFSET('Hygiene Data'!$D$12,0,10*ROW('Hygiene Data'!D75)))</f>
        <v/>
      </c>
      <c r="DQ81" s="275" t="str">
        <f ca="true">+IF(OFFSET('Hygiene Data'!$D$13,0,10*ROW('Hygiene Data'!D75))="","",OFFSET('Hygiene Data'!$D$13,0,10*ROW('Hygiene Data'!D75)))</f>
        <v/>
      </c>
      <c r="DR81" s="275" t="str">
        <f ca="true">+IF(OFFSET('Hygiene Data'!$E$11,0,10*ROW('Hygiene Data'!E75))="","",OFFSET('Hygiene Data'!$E$11,0,10*ROW('Hygiene Data'!E75)))</f>
        <v/>
      </c>
      <c r="DS81" s="275" t="str">
        <f ca="true">+IF(OFFSET('Hygiene Data'!$E$12,0,10*ROW('Hygiene Data'!E75))="","",OFFSET('Hygiene Data'!$E$12,0,10*ROW('Hygiene Data'!E75)))</f>
        <v/>
      </c>
      <c r="DT81" s="275" t="str">
        <f ca="true">+IF(OFFSET('Hygiene Data'!$E$13,0,10*ROW('Hygiene Data'!E75))="","",OFFSET('Hygiene Data'!$E$13,0,10*ROW('Hygiene Data'!E75)))</f>
        <v/>
      </c>
      <c r="DU81" s="275" t="str">
        <f ca="true">+IF(OFFSET('Hygiene Data'!$F$11,0,10*ROW('Hygiene Data'!F75))="","",OFFSET('Hygiene Data'!$F$11,0,10*ROW('Hygiene Data'!F75)))</f>
        <v/>
      </c>
      <c r="DV81" s="275" t="str">
        <f ca="true">+IF(OFFSET('Hygiene Data'!$F$12,0,10*ROW('Hygiene Data'!F75))="","",OFFSET('Hygiene Data'!$F$12,0,10*ROW('Hygiene Data'!F75)))</f>
        <v/>
      </c>
      <c r="DW81" s="275" t="str">
        <f ca="true">+IF(OFFSET('Hygiene Data'!$F$13,0,10*ROW('Hygiene Data'!F75))="","",OFFSET('Hygiene Data'!$F$13,0,10*ROW('Hygiene Data'!F75)))</f>
        <v/>
      </c>
      <c r="DX81" s="275" t="str">
        <f ca="true">+IF(OFFSET('Hygiene Data'!$G$11,0,10*ROW('Hygiene Data'!G75))="","",OFFSET('Hygiene Data'!$G$11,0,10*ROW('Hygiene Data'!G75)))</f>
        <v/>
      </c>
      <c r="DY81" s="275" t="str">
        <f ca="true">+IF(OFFSET('Hygiene Data'!$G$12,0,10*ROW('Hygiene Data'!G75))="","",OFFSET('Hygiene Data'!$G$12,0,10*ROW('Hygiene Data'!G75)))</f>
        <v/>
      </c>
      <c r="DZ81" s="275" t="str">
        <f ca="true">+IF(OFFSET('Hygiene Data'!$G$13,0,10*ROW('Hygiene Data'!G75))="","",OFFSET('Hygiene Data'!$G$13,0,10*ROW('Hygiene Data'!G75)))</f>
        <v/>
      </c>
      <c r="EA81" s="275" t="str">
        <f ca="true">+IF(OFFSET('Hygiene Data'!$H$11,0,10*ROW('Hygiene Data'!H75))="","",OFFSET('Hygiene Data'!$H$11,0,10*ROW('Hygiene Data'!H75)))</f>
        <v/>
      </c>
      <c r="EB81" s="275" t="str">
        <f ca="true">+IF(OFFSET('Hygiene Data'!$H$12,0,10*ROW('Hygiene Data'!H75))="","",OFFSET('Hygiene Data'!$H$12,0,10*ROW('Hygiene Data'!H75)))</f>
        <v/>
      </c>
      <c r="EC81" s="275" t="str">
        <f ca="true">+IF(OFFSET('Hygiene Data'!$H$13,0,10*ROW('Hygiene Data'!H75))="","",OFFSET('Hygiene Data'!$H$13,0,10*ROW('Hygiene Data'!H75)))</f>
        <v/>
      </c>
      <c r="ED81" s="275" t="str">
        <f ca="true">+IF(OFFSET('Hygiene Data'!$I$11,0,10*ROW('Hygiene Data'!I75))="","",OFFSET('Hygiene Data'!$I$11,0,10*ROW('Hygiene Data'!I75)))</f>
        <v/>
      </c>
      <c r="EE81" s="275" t="str">
        <f ca="true">+IF(OFFSET('Hygiene Data'!$I$12,0,10*ROW('Hygiene Data'!I75))="","",OFFSET('Hygiene Data'!$I$12,0,10*ROW('Hygiene Data'!I75)))</f>
        <v/>
      </c>
      <c r="EF81" s="27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5"/>
      <c r="BS82" s="275" t="str">
        <f ca="true">+IF(OFFSET('Water Data'!$D$27,0,10*ROW('Water Data'!D76))="","",OFFSET('Water Data'!$D$27,0,10*ROW('Water Data'!D76)))</f>
        <v/>
      </c>
      <c r="BT82" s="275" t="str">
        <f ca="true">+IF(OFFSET('Water Data'!$D$28,0,10*ROW('Water Data'!D76))="","",OFFSET('Water Data'!$D$28,0,10*ROW('Water Data'!D76)))</f>
        <v/>
      </c>
      <c r="BU82" s="275" t="str">
        <f ca="true">+IF(OFFSET('Water Data'!$D$29,0,10*ROW('Water Data'!D76))="","",OFFSET('Water Data'!$D$29,0,10*ROW('Water Data'!D76)))</f>
        <v/>
      </c>
      <c r="BV82" s="275" t="str">
        <f ca="true">+IF(OFFSET('Water Data'!$E$27,0,10*ROW('Water Data'!E76))="","",OFFSET('Water Data'!$E$27,0,10*ROW('Water Data'!E76)))</f>
        <v/>
      </c>
      <c r="BW82" s="275" t="str">
        <f ca="true">+IF(OFFSET('Water Data'!$E$28,0,10*ROW('Water Data'!E76))="","",OFFSET('Water Data'!$E$28,0,10*ROW('Water Data'!E76)))</f>
        <v/>
      </c>
      <c r="BX82" s="275" t="str">
        <f ca="true">+IF(OFFSET('Water Data'!$E$29,0,10*ROW('Water Data'!E76))="","",OFFSET('Water Data'!$E$29,0,10*ROW('Water Data'!E76)))</f>
        <v/>
      </c>
      <c r="BY82" s="275" t="str">
        <f ca="true">+IF(OFFSET('Water Data'!$F$27,0,10*ROW('Water Data'!F76))="","",OFFSET('Water Data'!$F$27,0,10*ROW('Water Data'!F76)))</f>
        <v/>
      </c>
      <c r="BZ82" s="275" t="str">
        <f ca="true">+IF(OFFSET('Water Data'!$F$28,0,10*ROW('Water Data'!F76))="","",OFFSET('Water Data'!$F$28,0,10*ROW('Water Data'!F76)))</f>
        <v/>
      </c>
      <c r="CA82" s="275" t="str">
        <f ca="true">+IF(OFFSET('Water Data'!$F$29,0,10*ROW('Water Data'!F76))="","",OFFSET('Water Data'!$F$29,0,10*ROW('Water Data'!F76)))</f>
        <v/>
      </c>
      <c r="CB82" s="275" t="str">
        <f ca="true">+IF(OFFSET('Water Data'!$G$27,0,10*ROW('Water Data'!G76))="","",OFFSET('Water Data'!$G$27,0,10*ROW('Water Data'!G76)))</f>
        <v/>
      </c>
      <c r="CC82" s="275" t="str">
        <f ca="true">+IF(OFFSET('Water Data'!$G$28,0,10*ROW('Water Data'!G76))="","",OFFSET('Water Data'!$G$28,0,10*ROW('Water Data'!G76)))</f>
        <v/>
      </c>
      <c r="CD82" s="275" t="str">
        <f ca="true">+IF(OFFSET('Water Data'!$G$29,0,10*ROW('Water Data'!G76))="","",OFFSET('Water Data'!$G$29,0,10*ROW('Water Data'!G76)))</f>
        <v/>
      </c>
      <c r="CE82" s="275" t="str">
        <f ca="true">+IF(OFFSET('Water Data'!$H$27,0,10*ROW('Water Data'!H76))="","",OFFSET('Water Data'!$H$27,0,10*ROW('Water Data'!H76)))</f>
        <v/>
      </c>
      <c r="CF82" s="275" t="str">
        <f ca="true">+IF(OFFSET('Water Data'!$H$28,0,10*ROW('Water Data'!H76))="","",OFFSET('Water Data'!$H$28,0,10*ROW('Water Data'!H76)))</f>
        <v/>
      </c>
      <c r="CG82" s="275" t="str">
        <f ca="true">+IF(OFFSET('Water Data'!$H$29,0,10*ROW('Water Data'!H76))="","",OFFSET('Water Data'!$H$29,0,10*ROW('Water Data'!H76)))</f>
        <v/>
      </c>
      <c r="CH82" s="275" t="str">
        <f ca="true">+IF(OFFSET('Water Data'!$I$27,0,10*ROW('Water Data'!I76))="","",OFFSET('Water Data'!$I$27,0,10*ROW('Water Data'!I76)))</f>
        <v/>
      </c>
      <c r="CI82" s="275" t="str">
        <f ca="true">+IF(OFFSET('Water Data'!$I$28,0,10*ROW('Water Data'!I76))="","",OFFSET('Water Data'!$I$28,0,10*ROW('Water Data'!I76)))</f>
        <v/>
      </c>
      <c r="CJ82" s="275" t="str">
        <f ca="true">+IF(OFFSET('Water Data'!$I$29,0,10*ROW('Water Data'!I76))="","",OFFSET('Water Data'!$I$29,0,10*ROW('Water Data'!I76)))</f>
        <v/>
      </c>
      <c r="CK82" s="275" t="str">
        <f ca="true">+IF(OFFSET('Sanitation Data'!$D$28,0,10*ROW('Sanitation Data'!D76))="","",OFFSET('Sanitation Data'!$D$28,0,10*ROW('Sanitation Data'!D76)))</f>
        <v/>
      </c>
      <c r="CL82" s="275" t="str">
        <f ca="true">+IF(OFFSET('Sanitation Data'!$D$29,0,10*ROW('Sanitation Data'!D76))="","",OFFSET('Sanitation Data'!$D$29,0,10*ROW('Sanitation Data'!D76)))</f>
        <v/>
      </c>
      <c r="CM82" s="275" t="str">
        <f ca="true">+IF(OFFSET('Sanitation Data'!$D$30,0,10*ROW('Sanitation Data'!D76))="","",OFFSET('Sanitation Data'!$D$30,0,10*ROW('Sanitation Data'!D76)))</f>
        <v/>
      </c>
      <c r="CN82" s="275" t="str">
        <f ca="true">+IF(OFFSET('Sanitation Data'!$D$31,0,10*ROW('Sanitation Data'!D76))="","",OFFSET('Sanitation Data'!$D$31,0,10*ROW('Sanitation Data'!D76)))</f>
        <v/>
      </c>
      <c r="CO82" s="275" t="str">
        <f ca="true">+IF(OFFSET('Sanitation Data'!$D$32,0,10*ROW('Sanitation Data'!D76))="","",OFFSET('Sanitation Data'!$D$32,0,10*ROW('Sanitation Data'!D76)))</f>
        <v/>
      </c>
      <c r="CP82" s="275" t="str">
        <f ca="true">+IF(OFFSET('Sanitation Data'!$E$28,0,10*ROW('Sanitation Data'!E76))="","",OFFSET('Sanitation Data'!$E$28,0,10*ROW('Sanitation Data'!E76)))</f>
        <v/>
      </c>
      <c r="CQ82" s="275" t="str">
        <f ca="true">+IF(OFFSET('Sanitation Data'!$E$29,0,10*ROW('Sanitation Data'!E76))="","",OFFSET('Sanitation Data'!$E$29,0,10*ROW('Sanitation Data'!E76)))</f>
        <v/>
      </c>
      <c r="CR82" s="275" t="str">
        <f ca="true">+IF(OFFSET('Sanitation Data'!$E$30,0,10*ROW('Sanitation Data'!E76))="","",OFFSET('Sanitation Data'!$E$30,0,10*ROW('Sanitation Data'!E76)))</f>
        <v/>
      </c>
      <c r="CS82" s="275" t="str">
        <f ca="true">+IF(OFFSET('Sanitation Data'!$E$31,0,10*ROW('Sanitation Data'!E76))="","",OFFSET('Sanitation Data'!$E$31,0,10*ROW('Sanitation Data'!E76)))</f>
        <v/>
      </c>
      <c r="CT82" s="275" t="str">
        <f ca="true">+IF(OFFSET('Sanitation Data'!$E$32,0,10*ROW('Sanitation Data'!E76))="","",OFFSET('Sanitation Data'!$E$32,0,10*ROW('Sanitation Data'!E76)))</f>
        <v/>
      </c>
      <c r="CU82" s="275" t="str">
        <f ca="true">+IF(OFFSET('Sanitation Data'!$F$28,0,10*ROW('Sanitation Data'!F76))="","",OFFSET('Sanitation Data'!$F$28,0,10*ROW('Sanitation Data'!F76)))</f>
        <v/>
      </c>
      <c r="CV82" s="275" t="str">
        <f ca="true">+IF(OFFSET('Sanitation Data'!$F$29,0,10*ROW('Sanitation Data'!F76))="","",OFFSET('Sanitation Data'!$F$29,0,10*ROW('Sanitation Data'!F76)))</f>
        <v/>
      </c>
      <c r="CW82" s="275" t="str">
        <f ca="true">+IF(OFFSET('Sanitation Data'!$F$30,0,10*ROW('Sanitation Data'!F76))="","",OFFSET('Sanitation Data'!$F$30,0,10*ROW('Sanitation Data'!F76)))</f>
        <v/>
      </c>
      <c r="CX82" s="275" t="str">
        <f ca="true">+IF(OFFSET('Sanitation Data'!$F$31,0,10*ROW('Sanitation Data'!F76))="","",OFFSET('Sanitation Data'!$F$31,0,10*ROW('Sanitation Data'!F76)))</f>
        <v/>
      </c>
      <c r="CY82" s="275" t="str">
        <f ca="true">+IF(OFFSET('Sanitation Data'!$F$32,0,10*ROW('Sanitation Data'!F76))="","",OFFSET('Sanitation Data'!$F$32,0,10*ROW('Sanitation Data'!F76)))</f>
        <v/>
      </c>
      <c r="CZ82" s="275" t="str">
        <f ca="true">+IF(OFFSET('Sanitation Data'!$G$28,0,10*ROW('Sanitation Data'!G76))="","",OFFSET('Sanitation Data'!$G$28,0,10*ROW('Sanitation Data'!G76)))</f>
        <v/>
      </c>
      <c r="DA82" s="275" t="str">
        <f ca="true">+IF(OFFSET('Sanitation Data'!$G$29,0,10*ROW('Sanitation Data'!G76))="","",OFFSET('Sanitation Data'!$G$29,0,10*ROW('Sanitation Data'!G76)))</f>
        <v/>
      </c>
      <c r="DB82" s="275" t="str">
        <f ca="true">+IF(OFFSET('Sanitation Data'!$G$30,0,10*ROW('Sanitation Data'!G76))="","",OFFSET('Sanitation Data'!$G$30,0,10*ROW('Sanitation Data'!G76)))</f>
        <v/>
      </c>
      <c r="DC82" s="275" t="str">
        <f ca="true">+IF(OFFSET('Sanitation Data'!$G$31,0,10*ROW('Sanitation Data'!G76))="","",OFFSET('Sanitation Data'!$G$31,0,10*ROW('Sanitation Data'!G76)))</f>
        <v/>
      </c>
      <c r="DD82" s="275" t="str">
        <f ca="true">+IF(OFFSET('Sanitation Data'!$G$32,0,10*ROW('Sanitation Data'!G76))="","",OFFSET('Sanitation Data'!$G$32,0,10*ROW('Sanitation Data'!G76)))</f>
        <v/>
      </c>
      <c r="DE82" s="275" t="str">
        <f ca="true">+IF(OFFSET('Sanitation Data'!$H$28,0,10*ROW('Sanitation Data'!H76))="","",OFFSET('Sanitation Data'!$H$28,0,10*ROW('Sanitation Data'!H76)))</f>
        <v/>
      </c>
      <c r="DF82" s="275" t="str">
        <f ca="true">+IF(OFFSET('Sanitation Data'!$H$29,0,10*ROW('Sanitation Data'!H76))="","",OFFSET('Sanitation Data'!$H$29,0,10*ROW('Sanitation Data'!H76)))</f>
        <v/>
      </c>
      <c r="DG82" s="275" t="str">
        <f ca="true">+IF(OFFSET('Sanitation Data'!$H$30,0,10*ROW('Sanitation Data'!H76))="","",OFFSET('Sanitation Data'!$H$30,0,10*ROW('Sanitation Data'!H76)))</f>
        <v/>
      </c>
      <c r="DH82" s="275" t="str">
        <f ca="true">+IF(OFFSET('Sanitation Data'!$H$31,0,10*ROW('Sanitation Data'!H76))="","",OFFSET('Sanitation Data'!$H$31,0,10*ROW('Sanitation Data'!H76)))</f>
        <v/>
      </c>
      <c r="DI82" s="275" t="str">
        <f ca="true">+IF(OFFSET('Sanitation Data'!$H$32,0,10*ROW('Sanitation Data'!H76))="","",OFFSET('Sanitation Data'!$H$32,0,10*ROW('Sanitation Data'!H76)))</f>
        <v/>
      </c>
      <c r="DJ82" s="275" t="str">
        <f ca="true">+IF(OFFSET('Sanitation Data'!$I$28,0,10*ROW('Sanitation Data'!I76))="","",OFFSET('Sanitation Data'!$I$28,0,10*ROW('Sanitation Data'!I76)))</f>
        <v/>
      </c>
      <c r="DK82" s="275" t="str">
        <f ca="true">+IF(OFFSET('Sanitation Data'!$I$29,0,10*ROW('Sanitation Data'!I76))="","",OFFSET('Sanitation Data'!$I$29,0,10*ROW('Sanitation Data'!I76)))</f>
        <v/>
      </c>
      <c r="DL82" s="275" t="str">
        <f ca="true">+IF(OFFSET('Sanitation Data'!$I$30,0,10*ROW('Sanitation Data'!I76))="","",OFFSET('Sanitation Data'!$I$30,0,10*ROW('Sanitation Data'!I76)))</f>
        <v/>
      </c>
      <c r="DM82" s="275" t="str">
        <f ca="true">+IF(OFFSET('Sanitation Data'!$I$31,0,10*ROW('Sanitation Data'!I76))="","",OFFSET('Sanitation Data'!$I$31,0,10*ROW('Sanitation Data'!I76)))</f>
        <v/>
      </c>
      <c r="DN82" s="275" t="str">
        <f ca="true">+IF(OFFSET('Sanitation Data'!$I$32,0,10*ROW('Sanitation Data'!I76))="","",OFFSET('Sanitation Data'!$I$32,0,10*ROW('Sanitation Data'!I76)))</f>
        <v/>
      </c>
      <c r="DO82" s="275" t="str">
        <f ca="true">+IF(OFFSET('Hygiene Data'!$D$11,0,10*ROW('Hygiene Data'!D76))="","",OFFSET('Hygiene Data'!$D$11,0,10*ROW('Hygiene Data'!D76)))</f>
        <v/>
      </c>
      <c r="DP82" s="275" t="str">
        <f ca="true">+IF(OFFSET('Hygiene Data'!$D$12,0,10*ROW('Hygiene Data'!D76))="","",OFFSET('Hygiene Data'!$D$12,0,10*ROW('Hygiene Data'!D76)))</f>
        <v/>
      </c>
      <c r="DQ82" s="275" t="str">
        <f ca="true">+IF(OFFSET('Hygiene Data'!$D$13,0,10*ROW('Hygiene Data'!D76))="","",OFFSET('Hygiene Data'!$D$13,0,10*ROW('Hygiene Data'!D76)))</f>
        <v/>
      </c>
      <c r="DR82" s="275" t="str">
        <f ca="true">+IF(OFFSET('Hygiene Data'!$E$11,0,10*ROW('Hygiene Data'!E76))="","",OFFSET('Hygiene Data'!$E$11,0,10*ROW('Hygiene Data'!E76)))</f>
        <v/>
      </c>
      <c r="DS82" s="275" t="str">
        <f ca="true">+IF(OFFSET('Hygiene Data'!$E$12,0,10*ROW('Hygiene Data'!E76))="","",OFFSET('Hygiene Data'!$E$12,0,10*ROW('Hygiene Data'!E76)))</f>
        <v/>
      </c>
      <c r="DT82" s="275" t="str">
        <f ca="true">+IF(OFFSET('Hygiene Data'!$E$13,0,10*ROW('Hygiene Data'!E76))="","",OFFSET('Hygiene Data'!$E$13,0,10*ROW('Hygiene Data'!E76)))</f>
        <v/>
      </c>
      <c r="DU82" s="275" t="str">
        <f ca="true">+IF(OFFSET('Hygiene Data'!$F$11,0,10*ROW('Hygiene Data'!F76))="","",OFFSET('Hygiene Data'!$F$11,0,10*ROW('Hygiene Data'!F76)))</f>
        <v/>
      </c>
      <c r="DV82" s="275" t="str">
        <f ca="true">+IF(OFFSET('Hygiene Data'!$F$12,0,10*ROW('Hygiene Data'!F76))="","",OFFSET('Hygiene Data'!$F$12,0,10*ROW('Hygiene Data'!F76)))</f>
        <v/>
      </c>
      <c r="DW82" s="275" t="str">
        <f ca="true">+IF(OFFSET('Hygiene Data'!$F$13,0,10*ROW('Hygiene Data'!F76))="","",OFFSET('Hygiene Data'!$F$13,0,10*ROW('Hygiene Data'!F76)))</f>
        <v/>
      </c>
      <c r="DX82" s="275" t="str">
        <f ca="true">+IF(OFFSET('Hygiene Data'!$G$11,0,10*ROW('Hygiene Data'!G76))="","",OFFSET('Hygiene Data'!$G$11,0,10*ROW('Hygiene Data'!G76)))</f>
        <v/>
      </c>
      <c r="DY82" s="275" t="str">
        <f ca="true">+IF(OFFSET('Hygiene Data'!$G$12,0,10*ROW('Hygiene Data'!G76))="","",OFFSET('Hygiene Data'!$G$12,0,10*ROW('Hygiene Data'!G76)))</f>
        <v/>
      </c>
      <c r="DZ82" s="275" t="str">
        <f ca="true">+IF(OFFSET('Hygiene Data'!$G$13,0,10*ROW('Hygiene Data'!G76))="","",OFFSET('Hygiene Data'!$G$13,0,10*ROW('Hygiene Data'!G76)))</f>
        <v/>
      </c>
      <c r="EA82" s="275" t="str">
        <f ca="true">+IF(OFFSET('Hygiene Data'!$H$11,0,10*ROW('Hygiene Data'!H76))="","",OFFSET('Hygiene Data'!$H$11,0,10*ROW('Hygiene Data'!H76)))</f>
        <v/>
      </c>
      <c r="EB82" s="275" t="str">
        <f ca="true">+IF(OFFSET('Hygiene Data'!$H$12,0,10*ROW('Hygiene Data'!H76))="","",OFFSET('Hygiene Data'!$H$12,0,10*ROW('Hygiene Data'!H76)))</f>
        <v/>
      </c>
      <c r="EC82" s="275" t="str">
        <f ca="true">+IF(OFFSET('Hygiene Data'!$H$13,0,10*ROW('Hygiene Data'!H76))="","",OFFSET('Hygiene Data'!$H$13,0,10*ROW('Hygiene Data'!H76)))</f>
        <v/>
      </c>
      <c r="ED82" s="275" t="str">
        <f ca="true">+IF(OFFSET('Hygiene Data'!$I$11,0,10*ROW('Hygiene Data'!I76))="","",OFFSET('Hygiene Data'!$I$11,0,10*ROW('Hygiene Data'!I76)))</f>
        <v/>
      </c>
      <c r="EE82" s="275" t="str">
        <f ca="true">+IF(OFFSET('Hygiene Data'!$I$12,0,10*ROW('Hygiene Data'!I76))="","",OFFSET('Hygiene Data'!$I$12,0,10*ROW('Hygiene Data'!I76)))</f>
        <v/>
      </c>
      <c r="EF82" s="27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5"/>
      <c r="BS83" s="275" t="str">
        <f ca="true">+IF(OFFSET('Water Data'!$D$27,0,10*ROW('Water Data'!D77))="","",OFFSET('Water Data'!$D$27,0,10*ROW('Water Data'!D77)))</f>
        <v/>
      </c>
      <c r="BT83" s="275" t="str">
        <f ca="true">+IF(OFFSET('Water Data'!$D$28,0,10*ROW('Water Data'!D77))="","",OFFSET('Water Data'!$D$28,0,10*ROW('Water Data'!D77)))</f>
        <v/>
      </c>
      <c r="BU83" s="275" t="str">
        <f ca="true">+IF(OFFSET('Water Data'!$D$29,0,10*ROW('Water Data'!D77))="","",OFFSET('Water Data'!$D$29,0,10*ROW('Water Data'!D77)))</f>
        <v/>
      </c>
      <c r="BV83" s="275" t="str">
        <f ca="true">+IF(OFFSET('Water Data'!$E$27,0,10*ROW('Water Data'!E77))="","",OFFSET('Water Data'!$E$27,0,10*ROW('Water Data'!E77)))</f>
        <v/>
      </c>
      <c r="BW83" s="275" t="str">
        <f ca="true">+IF(OFFSET('Water Data'!$E$28,0,10*ROW('Water Data'!E77))="","",OFFSET('Water Data'!$E$28,0,10*ROW('Water Data'!E77)))</f>
        <v/>
      </c>
      <c r="BX83" s="275" t="str">
        <f ca="true">+IF(OFFSET('Water Data'!$E$29,0,10*ROW('Water Data'!E77))="","",OFFSET('Water Data'!$E$29,0,10*ROW('Water Data'!E77)))</f>
        <v/>
      </c>
      <c r="BY83" s="275" t="str">
        <f ca="true">+IF(OFFSET('Water Data'!$F$27,0,10*ROW('Water Data'!F77))="","",OFFSET('Water Data'!$F$27,0,10*ROW('Water Data'!F77)))</f>
        <v/>
      </c>
      <c r="BZ83" s="275" t="str">
        <f ca="true">+IF(OFFSET('Water Data'!$F$28,0,10*ROW('Water Data'!F77))="","",OFFSET('Water Data'!$F$28,0,10*ROW('Water Data'!F77)))</f>
        <v/>
      </c>
      <c r="CA83" s="275" t="str">
        <f ca="true">+IF(OFFSET('Water Data'!$F$29,0,10*ROW('Water Data'!F77))="","",OFFSET('Water Data'!$F$29,0,10*ROW('Water Data'!F77)))</f>
        <v/>
      </c>
      <c r="CB83" s="275" t="str">
        <f ca="true">+IF(OFFSET('Water Data'!$G$27,0,10*ROW('Water Data'!G77))="","",OFFSET('Water Data'!$G$27,0,10*ROW('Water Data'!G77)))</f>
        <v/>
      </c>
      <c r="CC83" s="275" t="str">
        <f ca="true">+IF(OFFSET('Water Data'!$G$28,0,10*ROW('Water Data'!G77))="","",OFFSET('Water Data'!$G$28,0,10*ROW('Water Data'!G77)))</f>
        <v/>
      </c>
      <c r="CD83" s="275" t="str">
        <f ca="true">+IF(OFFSET('Water Data'!$G$29,0,10*ROW('Water Data'!G77))="","",OFFSET('Water Data'!$G$29,0,10*ROW('Water Data'!G77)))</f>
        <v/>
      </c>
      <c r="CE83" s="275" t="str">
        <f ca="true">+IF(OFFSET('Water Data'!$H$27,0,10*ROW('Water Data'!H77))="","",OFFSET('Water Data'!$H$27,0,10*ROW('Water Data'!H77)))</f>
        <v/>
      </c>
      <c r="CF83" s="275" t="str">
        <f ca="true">+IF(OFFSET('Water Data'!$H$28,0,10*ROW('Water Data'!H77))="","",OFFSET('Water Data'!$H$28,0,10*ROW('Water Data'!H77)))</f>
        <v/>
      </c>
      <c r="CG83" s="275" t="str">
        <f ca="true">+IF(OFFSET('Water Data'!$H$29,0,10*ROW('Water Data'!H77))="","",OFFSET('Water Data'!$H$29,0,10*ROW('Water Data'!H77)))</f>
        <v/>
      </c>
      <c r="CH83" s="275" t="str">
        <f ca="true">+IF(OFFSET('Water Data'!$I$27,0,10*ROW('Water Data'!I77))="","",OFFSET('Water Data'!$I$27,0,10*ROW('Water Data'!I77)))</f>
        <v/>
      </c>
      <c r="CI83" s="275" t="str">
        <f ca="true">+IF(OFFSET('Water Data'!$I$28,0,10*ROW('Water Data'!I77))="","",OFFSET('Water Data'!$I$28,0,10*ROW('Water Data'!I77)))</f>
        <v/>
      </c>
      <c r="CJ83" s="275" t="str">
        <f ca="true">+IF(OFFSET('Water Data'!$I$29,0,10*ROW('Water Data'!I77))="","",OFFSET('Water Data'!$I$29,0,10*ROW('Water Data'!I77)))</f>
        <v/>
      </c>
      <c r="CK83" s="275" t="str">
        <f ca="true">+IF(OFFSET('Sanitation Data'!$D$28,0,10*ROW('Sanitation Data'!D77))="","",OFFSET('Sanitation Data'!$D$28,0,10*ROW('Sanitation Data'!D77)))</f>
        <v/>
      </c>
      <c r="CL83" s="275" t="str">
        <f ca="true">+IF(OFFSET('Sanitation Data'!$D$29,0,10*ROW('Sanitation Data'!D77))="","",OFFSET('Sanitation Data'!$D$29,0,10*ROW('Sanitation Data'!D77)))</f>
        <v/>
      </c>
      <c r="CM83" s="275" t="str">
        <f ca="true">+IF(OFFSET('Sanitation Data'!$D$30,0,10*ROW('Sanitation Data'!D77))="","",OFFSET('Sanitation Data'!$D$30,0,10*ROW('Sanitation Data'!D77)))</f>
        <v/>
      </c>
      <c r="CN83" s="275" t="str">
        <f ca="true">+IF(OFFSET('Sanitation Data'!$D$31,0,10*ROW('Sanitation Data'!D77))="","",OFFSET('Sanitation Data'!$D$31,0,10*ROW('Sanitation Data'!D77)))</f>
        <v/>
      </c>
      <c r="CO83" s="275" t="str">
        <f ca="true">+IF(OFFSET('Sanitation Data'!$D$32,0,10*ROW('Sanitation Data'!D77))="","",OFFSET('Sanitation Data'!$D$32,0,10*ROW('Sanitation Data'!D77)))</f>
        <v/>
      </c>
      <c r="CP83" s="275" t="str">
        <f ca="true">+IF(OFFSET('Sanitation Data'!$E$28,0,10*ROW('Sanitation Data'!E77))="","",OFFSET('Sanitation Data'!$E$28,0,10*ROW('Sanitation Data'!E77)))</f>
        <v/>
      </c>
      <c r="CQ83" s="275" t="str">
        <f ca="true">+IF(OFFSET('Sanitation Data'!$E$29,0,10*ROW('Sanitation Data'!E77))="","",OFFSET('Sanitation Data'!$E$29,0,10*ROW('Sanitation Data'!E77)))</f>
        <v/>
      </c>
      <c r="CR83" s="275" t="str">
        <f ca="true">+IF(OFFSET('Sanitation Data'!$E$30,0,10*ROW('Sanitation Data'!E77))="","",OFFSET('Sanitation Data'!$E$30,0,10*ROW('Sanitation Data'!E77)))</f>
        <v/>
      </c>
      <c r="CS83" s="275" t="str">
        <f ca="true">+IF(OFFSET('Sanitation Data'!$E$31,0,10*ROW('Sanitation Data'!E77))="","",OFFSET('Sanitation Data'!$E$31,0,10*ROW('Sanitation Data'!E77)))</f>
        <v/>
      </c>
      <c r="CT83" s="275" t="str">
        <f ca="true">+IF(OFFSET('Sanitation Data'!$E$32,0,10*ROW('Sanitation Data'!E77))="","",OFFSET('Sanitation Data'!$E$32,0,10*ROW('Sanitation Data'!E77)))</f>
        <v/>
      </c>
      <c r="CU83" s="275" t="str">
        <f ca="true">+IF(OFFSET('Sanitation Data'!$F$28,0,10*ROW('Sanitation Data'!F77))="","",OFFSET('Sanitation Data'!$F$28,0,10*ROW('Sanitation Data'!F77)))</f>
        <v/>
      </c>
      <c r="CV83" s="275" t="str">
        <f ca="true">+IF(OFFSET('Sanitation Data'!$F$29,0,10*ROW('Sanitation Data'!F77))="","",OFFSET('Sanitation Data'!$F$29,0,10*ROW('Sanitation Data'!F77)))</f>
        <v/>
      </c>
      <c r="CW83" s="275" t="str">
        <f ca="true">+IF(OFFSET('Sanitation Data'!$F$30,0,10*ROW('Sanitation Data'!F77))="","",OFFSET('Sanitation Data'!$F$30,0,10*ROW('Sanitation Data'!F77)))</f>
        <v/>
      </c>
      <c r="CX83" s="275" t="str">
        <f ca="true">+IF(OFFSET('Sanitation Data'!$F$31,0,10*ROW('Sanitation Data'!F77))="","",OFFSET('Sanitation Data'!$F$31,0,10*ROW('Sanitation Data'!F77)))</f>
        <v/>
      </c>
      <c r="CY83" s="275" t="str">
        <f ca="true">+IF(OFFSET('Sanitation Data'!$F$32,0,10*ROW('Sanitation Data'!F77))="","",OFFSET('Sanitation Data'!$F$32,0,10*ROW('Sanitation Data'!F77)))</f>
        <v/>
      </c>
      <c r="CZ83" s="275" t="str">
        <f ca="true">+IF(OFFSET('Sanitation Data'!$G$28,0,10*ROW('Sanitation Data'!G77))="","",OFFSET('Sanitation Data'!$G$28,0,10*ROW('Sanitation Data'!G77)))</f>
        <v/>
      </c>
      <c r="DA83" s="275" t="str">
        <f ca="true">+IF(OFFSET('Sanitation Data'!$G$29,0,10*ROW('Sanitation Data'!G77))="","",OFFSET('Sanitation Data'!$G$29,0,10*ROW('Sanitation Data'!G77)))</f>
        <v/>
      </c>
      <c r="DB83" s="275" t="str">
        <f ca="true">+IF(OFFSET('Sanitation Data'!$G$30,0,10*ROW('Sanitation Data'!G77))="","",OFFSET('Sanitation Data'!$G$30,0,10*ROW('Sanitation Data'!G77)))</f>
        <v/>
      </c>
      <c r="DC83" s="275" t="str">
        <f ca="true">+IF(OFFSET('Sanitation Data'!$G$31,0,10*ROW('Sanitation Data'!G77))="","",OFFSET('Sanitation Data'!$G$31,0,10*ROW('Sanitation Data'!G77)))</f>
        <v/>
      </c>
      <c r="DD83" s="275" t="str">
        <f ca="true">+IF(OFFSET('Sanitation Data'!$G$32,0,10*ROW('Sanitation Data'!G77))="","",OFFSET('Sanitation Data'!$G$32,0,10*ROW('Sanitation Data'!G77)))</f>
        <v/>
      </c>
      <c r="DE83" s="275" t="str">
        <f ca="true">+IF(OFFSET('Sanitation Data'!$H$28,0,10*ROW('Sanitation Data'!H77))="","",OFFSET('Sanitation Data'!$H$28,0,10*ROW('Sanitation Data'!H77)))</f>
        <v/>
      </c>
      <c r="DF83" s="275" t="str">
        <f ca="true">+IF(OFFSET('Sanitation Data'!$H$29,0,10*ROW('Sanitation Data'!H77))="","",OFFSET('Sanitation Data'!$H$29,0,10*ROW('Sanitation Data'!H77)))</f>
        <v/>
      </c>
      <c r="DG83" s="275" t="str">
        <f ca="true">+IF(OFFSET('Sanitation Data'!$H$30,0,10*ROW('Sanitation Data'!H77))="","",OFFSET('Sanitation Data'!$H$30,0,10*ROW('Sanitation Data'!H77)))</f>
        <v/>
      </c>
      <c r="DH83" s="275" t="str">
        <f ca="true">+IF(OFFSET('Sanitation Data'!$H$31,0,10*ROW('Sanitation Data'!H77))="","",OFFSET('Sanitation Data'!$H$31,0,10*ROW('Sanitation Data'!H77)))</f>
        <v/>
      </c>
      <c r="DI83" s="275" t="str">
        <f ca="true">+IF(OFFSET('Sanitation Data'!$H$32,0,10*ROW('Sanitation Data'!H77))="","",OFFSET('Sanitation Data'!$H$32,0,10*ROW('Sanitation Data'!H77)))</f>
        <v/>
      </c>
      <c r="DJ83" s="275" t="str">
        <f ca="true">+IF(OFFSET('Sanitation Data'!$I$28,0,10*ROW('Sanitation Data'!I77))="","",OFFSET('Sanitation Data'!$I$28,0,10*ROW('Sanitation Data'!I77)))</f>
        <v/>
      </c>
      <c r="DK83" s="275" t="str">
        <f ca="true">+IF(OFFSET('Sanitation Data'!$I$29,0,10*ROW('Sanitation Data'!I77))="","",OFFSET('Sanitation Data'!$I$29,0,10*ROW('Sanitation Data'!I77)))</f>
        <v/>
      </c>
      <c r="DL83" s="275" t="str">
        <f ca="true">+IF(OFFSET('Sanitation Data'!$I$30,0,10*ROW('Sanitation Data'!I77))="","",OFFSET('Sanitation Data'!$I$30,0,10*ROW('Sanitation Data'!I77)))</f>
        <v/>
      </c>
      <c r="DM83" s="275" t="str">
        <f ca="true">+IF(OFFSET('Sanitation Data'!$I$31,0,10*ROW('Sanitation Data'!I77))="","",OFFSET('Sanitation Data'!$I$31,0,10*ROW('Sanitation Data'!I77)))</f>
        <v/>
      </c>
      <c r="DN83" s="275" t="str">
        <f ca="true">+IF(OFFSET('Sanitation Data'!$I$32,0,10*ROW('Sanitation Data'!I77))="","",OFFSET('Sanitation Data'!$I$32,0,10*ROW('Sanitation Data'!I77)))</f>
        <v/>
      </c>
      <c r="DO83" s="275" t="str">
        <f ca="true">+IF(OFFSET('Hygiene Data'!$D$11,0,10*ROW('Hygiene Data'!D77))="","",OFFSET('Hygiene Data'!$D$11,0,10*ROW('Hygiene Data'!D77)))</f>
        <v/>
      </c>
      <c r="DP83" s="275" t="str">
        <f ca="true">+IF(OFFSET('Hygiene Data'!$D$12,0,10*ROW('Hygiene Data'!D77))="","",OFFSET('Hygiene Data'!$D$12,0,10*ROW('Hygiene Data'!D77)))</f>
        <v/>
      </c>
      <c r="DQ83" s="275" t="str">
        <f ca="true">+IF(OFFSET('Hygiene Data'!$D$13,0,10*ROW('Hygiene Data'!D77))="","",OFFSET('Hygiene Data'!$D$13,0,10*ROW('Hygiene Data'!D77)))</f>
        <v/>
      </c>
      <c r="DR83" s="275" t="str">
        <f ca="true">+IF(OFFSET('Hygiene Data'!$E$11,0,10*ROW('Hygiene Data'!E77))="","",OFFSET('Hygiene Data'!$E$11,0,10*ROW('Hygiene Data'!E77)))</f>
        <v/>
      </c>
      <c r="DS83" s="275" t="str">
        <f ca="true">+IF(OFFSET('Hygiene Data'!$E$12,0,10*ROW('Hygiene Data'!E77))="","",OFFSET('Hygiene Data'!$E$12,0,10*ROW('Hygiene Data'!E77)))</f>
        <v/>
      </c>
      <c r="DT83" s="275" t="str">
        <f ca="true">+IF(OFFSET('Hygiene Data'!$E$13,0,10*ROW('Hygiene Data'!E77))="","",OFFSET('Hygiene Data'!$E$13,0,10*ROW('Hygiene Data'!E77)))</f>
        <v/>
      </c>
      <c r="DU83" s="275" t="str">
        <f ca="true">+IF(OFFSET('Hygiene Data'!$F$11,0,10*ROW('Hygiene Data'!F77))="","",OFFSET('Hygiene Data'!$F$11,0,10*ROW('Hygiene Data'!F77)))</f>
        <v/>
      </c>
      <c r="DV83" s="275" t="str">
        <f ca="true">+IF(OFFSET('Hygiene Data'!$F$12,0,10*ROW('Hygiene Data'!F77))="","",OFFSET('Hygiene Data'!$F$12,0,10*ROW('Hygiene Data'!F77)))</f>
        <v/>
      </c>
      <c r="DW83" s="275" t="str">
        <f ca="true">+IF(OFFSET('Hygiene Data'!$F$13,0,10*ROW('Hygiene Data'!F77))="","",OFFSET('Hygiene Data'!$F$13,0,10*ROW('Hygiene Data'!F77)))</f>
        <v/>
      </c>
      <c r="DX83" s="275" t="str">
        <f ca="true">+IF(OFFSET('Hygiene Data'!$G$11,0,10*ROW('Hygiene Data'!G77))="","",OFFSET('Hygiene Data'!$G$11,0,10*ROW('Hygiene Data'!G77)))</f>
        <v/>
      </c>
      <c r="DY83" s="275" t="str">
        <f ca="true">+IF(OFFSET('Hygiene Data'!$G$12,0,10*ROW('Hygiene Data'!G77))="","",OFFSET('Hygiene Data'!$G$12,0,10*ROW('Hygiene Data'!G77)))</f>
        <v/>
      </c>
      <c r="DZ83" s="275" t="str">
        <f ca="true">+IF(OFFSET('Hygiene Data'!$G$13,0,10*ROW('Hygiene Data'!G77))="","",OFFSET('Hygiene Data'!$G$13,0,10*ROW('Hygiene Data'!G77)))</f>
        <v/>
      </c>
      <c r="EA83" s="275" t="str">
        <f ca="true">+IF(OFFSET('Hygiene Data'!$H$11,0,10*ROW('Hygiene Data'!H77))="","",OFFSET('Hygiene Data'!$H$11,0,10*ROW('Hygiene Data'!H77)))</f>
        <v/>
      </c>
      <c r="EB83" s="275" t="str">
        <f ca="true">+IF(OFFSET('Hygiene Data'!$H$12,0,10*ROW('Hygiene Data'!H77))="","",OFFSET('Hygiene Data'!$H$12,0,10*ROW('Hygiene Data'!H77)))</f>
        <v/>
      </c>
      <c r="EC83" s="275" t="str">
        <f ca="true">+IF(OFFSET('Hygiene Data'!$H$13,0,10*ROW('Hygiene Data'!H77))="","",OFFSET('Hygiene Data'!$H$13,0,10*ROW('Hygiene Data'!H77)))</f>
        <v/>
      </c>
      <c r="ED83" s="275" t="str">
        <f ca="true">+IF(OFFSET('Hygiene Data'!$I$11,0,10*ROW('Hygiene Data'!I77))="","",OFFSET('Hygiene Data'!$I$11,0,10*ROW('Hygiene Data'!I77)))</f>
        <v/>
      </c>
      <c r="EE83" s="275" t="str">
        <f ca="true">+IF(OFFSET('Hygiene Data'!$I$12,0,10*ROW('Hygiene Data'!I77))="","",OFFSET('Hygiene Data'!$I$12,0,10*ROW('Hygiene Data'!I77)))</f>
        <v/>
      </c>
      <c r="EF83" s="27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5"/>
      <c r="BS84" s="275" t="str">
        <f ca="true">+IF(OFFSET('Water Data'!$D$27,0,10*ROW('Water Data'!D78))="","",OFFSET('Water Data'!$D$27,0,10*ROW('Water Data'!D78)))</f>
        <v/>
      </c>
      <c r="BT84" s="275" t="str">
        <f ca="true">+IF(OFFSET('Water Data'!$D$28,0,10*ROW('Water Data'!D78))="","",OFFSET('Water Data'!$D$28,0,10*ROW('Water Data'!D78)))</f>
        <v/>
      </c>
      <c r="BU84" s="275" t="str">
        <f ca="true">+IF(OFFSET('Water Data'!$D$29,0,10*ROW('Water Data'!D78))="","",OFFSET('Water Data'!$D$29,0,10*ROW('Water Data'!D78)))</f>
        <v/>
      </c>
      <c r="BV84" s="275" t="str">
        <f ca="true">+IF(OFFSET('Water Data'!$E$27,0,10*ROW('Water Data'!E78))="","",OFFSET('Water Data'!$E$27,0,10*ROW('Water Data'!E78)))</f>
        <v/>
      </c>
      <c r="BW84" s="275" t="str">
        <f ca="true">+IF(OFFSET('Water Data'!$E$28,0,10*ROW('Water Data'!E78))="","",OFFSET('Water Data'!$E$28,0,10*ROW('Water Data'!E78)))</f>
        <v/>
      </c>
      <c r="BX84" s="275" t="str">
        <f ca="true">+IF(OFFSET('Water Data'!$E$29,0,10*ROW('Water Data'!E78))="","",OFFSET('Water Data'!$E$29,0,10*ROW('Water Data'!E78)))</f>
        <v/>
      </c>
      <c r="BY84" s="275" t="str">
        <f ca="true">+IF(OFFSET('Water Data'!$F$27,0,10*ROW('Water Data'!F78))="","",OFFSET('Water Data'!$F$27,0,10*ROW('Water Data'!F78)))</f>
        <v/>
      </c>
      <c r="BZ84" s="275" t="str">
        <f ca="true">+IF(OFFSET('Water Data'!$F$28,0,10*ROW('Water Data'!F78))="","",OFFSET('Water Data'!$F$28,0,10*ROW('Water Data'!F78)))</f>
        <v/>
      </c>
      <c r="CA84" s="275" t="str">
        <f ca="true">+IF(OFFSET('Water Data'!$F$29,0,10*ROW('Water Data'!F78))="","",OFFSET('Water Data'!$F$29,0,10*ROW('Water Data'!F78)))</f>
        <v/>
      </c>
      <c r="CB84" s="275" t="str">
        <f ca="true">+IF(OFFSET('Water Data'!$G$27,0,10*ROW('Water Data'!G78))="","",OFFSET('Water Data'!$G$27,0,10*ROW('Water Data'!G78)))</f>
        <v/>
      </c>
      <c r="CC84" s="275" t="str">
        <f ca="true">+IF(OFFSET('Water Data'!$G$28,0,10*ROW('Water Data'!G78))="","",OFFSET('Water Data'!$G$28,0,10*ROW('Water Data'!G78)))</f>
        <v/>
      </c>
      <c r="CD84" s="275" t="str">
        <f ca="true">+IF(OFFSET('Water Data'!$G$29,0,10*ROW('Water Data'!G78))="","",OFFSET('Water Data'!$G$29,0,10*ROW('Water Data'!G78)))</f>
        <v/>
      </c>
      <c r="CE84" s="275" t="str">
        <f ca="true">+IF(OFFSET('Water Data'!$H$27,0,10*ROW('Water Data'!H78))="","",OFFSET('Water Data'!$H$27,0,10*ROW('Water Data'!H78)))</f>
        <v/>
      </c>
      <c r="CF84" s="275" t="str">
        <f ca="true">+IF(OFFSET('Water Data'!$H$28,0,10*ROW('Water Data'!H78))="","",OFFSET('Water Data'!$H$28,0,10*ROW('Water Data'!H78)))</f>
        <v/>
      </c>
      <c r="CG84" s="275" t="str">
        <f ca="true">+IF(OFFSET('Water Data'!$H$29,0,10*ROW('Water Data'!H78))="","",OFFSET('Water Data'!$H$29,0,10*ROW('Water Data'!H78)))</f>
        <v/>
      </c>
      <c r="CH84" s="275" t="str">
        <f ca="true">+IF(OFFSET('Water Data'!$I$27,0,10*ROW('Water Data'!I78))="","",OFFSET('Water Data'!$I$27,0,10*ROW('Water Data'!I78)))</f>
        <v/>
      </c>
      <c r="CI84" s="275" t="str">
        <f ca="true">+IF(OFFSET('Water Data'!$I$28,0,10*ROW('Water Data'!I78))="","",OFFSET('Water Data'!$I$28,0,10*ROW('Water Data'!I78)))</f>
        <v/>
      </c>
      <c r="CJ84" s="275" t="str">
        <f ca="true">+IF(OFFSET('Water Data'!$I$29,0,10*ROW('Water Data'!I78))="","",OFFSET('Water Data'!$I$29,0,10*ROW('Water Data'!I78)))</f>
        <v/>
      </c>
      <c r="CK84" s="275" t="str">
        <f ca="true">+IF(OFFSET('Sanitation Data'!$D$28,0,10*ROW('Sanitation Data'!D78))="","",OFFSET('Sanitation Data'!$D$28,0,10*ROW('Sanitation Data'!D78)))</f>
        <v/>
      </c>
      <c r="CL84" s="275" t="str">
        <f ca="true">+IF(OFFSET('Sanitation Data'!$D$29,0,10*ROW('Sanitation Data'!D78))="","",OFFSET('Sanitation Data'!$D$29,0,10*ROW('Sanitation Data'!D78)))</f>
        <v/>
      </c>
      <c r="CM84" s="275" t="str">
        <f ca="true">+IF(OFFSET('Sanitation Data'!$D$30,0,10*ROW('Sanitation Data'!D78))="","",OFFSET('Sanitation Data'!$D$30,0,10*ROW('Sanitation Data'!D78)))</f>
        <v/>
      </c>
      <c r="CN84" s="275" t="str">
        <f ca="true">+IF(OFFSET('Sanitation Data'!$D$31,0,10*ROW('Sanitation Data'!D78))="","",OFFSET('Sanitation Data'!$D$31,0,10*ROW('Sanitation Data'!D78)))</f>
        <v/>
      </c>
      <c r="CO84" s="275" t="str">
        <f ca="true">+IF(OFFSET('Sanitation Data'!$D$32,0,10*ROW('Sanitation Data'!D78))="","",OFFSET('Sanitation Data'!$D$32,0,10*ROW('Sanitation Data'!D78)))</f>
        <v/>
      </c>
      <c r="CP84" s="275" t="str">
        <f ca="true">+IF(OFFSET('Sanitation Data'!$E$28,0,10*ROW('Sanitation Data'!E78))="","",OFFSET('Sanitation Data'!$E$28,0,10*ROW('Sanitation Data'!E78)))</f>
        <v/>
      </c>
      <c r="CQ84" s="275" t="str">
        <f ca="true">+IF(OFFSET('Sanitation Data'!$E$29,0,10*ROW('Sanitation Data'!E78))="","",OFFSET('Sanitation Data'!$E$29,0,10*ROW('Sanitation Data'!E78)))</f>
        <v/>
      </c>
      <c r="CR84" s="275" t="str">
        <f ca="true">+IF(OFFSET('Sanitation Data'!$E$30,0,10*ROW('Sanitation Data'!E78))="","",OFFSET('Sanitation Data'!$E$30,0,10*ROW('Sanitation Data'!E78)))</f>
        <v/>
      </c>
      <c r="CS84" s="275" t="str">
        <f ca="true">+IF(OFFSET('Sanitation Data'!$E$31,0,10*ROW('Sanitation Data'!E78))="","",OFFSET('Sanitation Data'!$E$31,0,10*ROW('Sanitation Data'!E78)))</f>
        <v/>
      </c>
      <c r="CT84" s="275" t="str">
        <f ca="true">+IF(OFFSET('Sanitation Data'!$E$32,0,10*ROW('Sanitation Data'!E78))="","",OFFSET('Sanitation Data'!$E$32,0,10*ROW('Sanitation Data'!E78)))</f>
        <v/>
      </c>
      <c r="CU84" s="275" t="str">
        <f ca="true">+IF(OFFSET('Sanitation Data'!$F$28,0,10*ROW('Sanitation Data'!F78))="","",OFFSET('Sanitation Data'!$F$28,0,10*ROW('Sanitation Data'!F78)))</f>
        <v/>
      </c>
      <c r="CV84" s="275" t="str">
        <f ca="true">+IF(OFFSET('Sanitation Data'!$F$29,0,10*ROW('Sanitation Data'!F78))="","",OFFSET('Sanitation Data'!$F$29,0,10*ROW('Sanitation Data'!F78)))</f>
        <v/>
      </c>
      <c r="CW84" s="275" t="str">
        <f ca="true">+IF(OFFSET('Sanitation Data'!$F$30,0,10*ROW('Sanitation Data'!F78))="","",OFFSET('Sanitation Data'!$F$30,0,10*ROW('Sanitation Data'!F78)))</f>
        <v/>
      </c>
      <c r="CX84" s="275" t="str">
        <f ca="true">+IF(OFFSET('Sanitation Data'!$F$31,0,10*ROW('Sanitation Data'!F78))="","",OFFSET('Sanitation Data'!$F$31,0,10*ROW('Sanitation Data'!F78)))</f>
        <v/>
      </c>
      <c r="CY84" s="275" t="str">
        <f ca="true">+IF(OFFSET('Sanitation Data'!$F$32,0,10*ROW('Sanitation Data'!F78))="","",OFFSET('Sanitation Data'!$F$32,0,10*ROW('Sanitation Data'!F78)))</f>
        <v/>
      </c>
      <c r="CZ84" s="275" t="str">
        <f ca="true">+IF(OFFSET('Sanitation Data'!$G$28,0,10*ROW('Sanitation Data'!G78))="","",OFFSET('Sanitation Data'!$G$28,0,10*ROW('Sanitation Data'!G78)))</f>
        <v/>
      </c>
      <c r="DA84" s="275" t="str">
        <f ca="true">+IF(OFFSET('Sanitation Data'!$G$29,0,10*ROW('Sanitation Data'!G78))="","",OFFSET('Sanitation Data'!$G$29,0,10*ROW('Sanitation Data'!G78)))</f>
        <v/>
      </c>
      <c r="DB84" s="275" t="str">
        <f ca="true">+IF(OFFSET('Sanitation Data'!$G$30,0,10*ROW('Sanitation Data'!G78))="","",OFFSET('Sanitation Data'!$G$30,0,10*ROW('Sanitation Data'!G78)))</f>
        <v/>
      </c>
      <c r="DC84" s="275" t="str">
        <f ca="true">+IF(OFFSET('Sanitation Data'!$G$31,0,10*ROW('Sanitation Data'!G78))="","",OFFSET('Sanitation Data'!$G$31,0,10*ROW('Sanitation Data'!G78)))</f>
        <v/>
      </c>
      <c r="DD84" s="275" t="str">
        <f ca="true">+IF(OFFSET('Sanitation Data'!$G$32,0,10*ROW('Sanitation Data'!G78))="","",OFFSET('Sanitation Data'!$G$32,0,10*ROW('Sanitation Data'!G78)))</f>
        <v/>
      </c>
      <c r="DE84" s="275" t="str">
        <f ca="true">+IF(OFFSET('Sanitation Data'!$H$28,0,10*ROW('Sanitation Data'!H78))="","",OFFSET('Sanitation Data'!$H$28,0,10*ROW('Sanitation Data'!H78)))</f>
        <v/>
      </c>
      <c r="DF84" s="275" t="str">
        <f ca="true">+IF(OFFSET('Sanitation Data'!$H$29,0,10*ROW('Sanitation Data'!H78))="","",OFFSET('Sanitation Data'!$H$29,0,10*ROW('Sanitation Data'!H78)))</f>
        <v/>
      </c>
      <c r="DG84" s="275" t="str">
        <f ca="true">+IF(OFFSET('Sanitation Data'!$H$30,0,10*ROW('Sanitation Data'!H78))="","",OFFSET('Sanitation Data'!$H$30,0,10*ROW('Sanitation Data'!H78)))</f>
        <v/>
      </c>
      <c r="DH84" s="275" t="str">
        <f ca="true">+IF(OFFSET('Sanitation Data'!$H$31,0,10*ROW('Sanitation Data'!H78))="","",OFFSET('Sanitation Data'!$H$31,0,10*ROW('Sanitation Data'!H78)))</f>
        <v/>
      </c>
      <c r="DI84" s="275" t="str">
        <f ca="true">+IF(OFFSET('Sanitation Data'!$H$32,0,10*ROW('Sanitation Data'!H78))="","",OFFSET('Sanitation Data'!$H$32,0,10*ROW('Sanitation Data'!H78)))</f>
        <v/>
      </c>
      <c r="DJ84" s="275" t="str">
        <f ca="true">+IF(OFFSET('Sanitation Data'!$I$28,0,10*ROW('Sanitation Data'!I78))="","",OFFSET('Sanitation Data'!$I$28,0,10*ROW('Sanitation Data'!I78)))</f>
        <v/>
      </c>
      <c r="DK84" s="275" t="str">
        <f ca="true">+IF(OFFSET('Sanitation Data'!$I$29,0,10*ROW('Sanitation Data'!I78))="","",OFFSET('Sanitation Data'!$I$29,0,10*ROW('Sanitation Data'!I78)))</f>
        <v/>
      </c>
      <c r="DL84" s="275" t="str">
        <f ca="true">+IF(OFFSET('Sanitation Data'!$I$30,0,10*ROW('Sanitation Data'!I78))="","",OFFSET('Sanitation Data'!$I$30,0,10*ROW('Sanitation Data'!I78)))</f>
        <v/>
      </c>
      <c r="DM84" s="275" t="str">
        <f ca="true">+IF(OFFSET('Sanitation Data'!$I$31,0,10*ROW('Sanitation Data'!I78))="","",OFFSET('Sanitation Data'!$I$31,0,10*ROW('Sanitation Data'!I78)))</f>
        <v/>
      </c>
      <c r="DN84" s="275" t="str">
        <f ca="true">+IF(OFFSET('Sanitation Data'!$I$32,0,10*ROW('Sanitation Data'!I78))="","",OFFSET('Sanitation Data'!$I$32,0,10*ROW('Sanitation Data'!I78)))</f>
        <v/>
      </c>
      <c r="DO84" s="275" t="str">
        <f ca="true">+IF(OFFSET('Hygiene Data'!$D$11,0,10*ROW('Hygiene Data'!D78))="","",OFFSET('Hygiene Data'!$D$11,0,10*ROW('Hygiene Data'!D78)))</f>
        <v/>
      </c>
      <c r="DP84" s="275" t="str">
        <f ca="true">+IF(OFFSET('Hygiene Data'!$D$12,0,10*ROW('Hygiene Data'!D78))="","",OFFSET('Hygiene Data'!$D$12,0,10*ROW('Hygiene Data'!D78)))</f>
        <v/>
      </c>
      <c r="DQ84" s="275" t="str">
        <f ca="true">+IF(OFFSET('Hygiene Data'!$D$13,0,10*ROW('Hygiene Data'!D78))="","",OFFSET('Hygiene Data'!$D$13,0,10*ROW('Hygiene Data'!D78)))</f>
        <v/>
      </c>
      <c r="DR84" s="275" t="str">
        <f ca="true">+IF(OFFSET('Hygiene Data'!$E$11,0,10*ROW('Hygiene Data'!E78))="","",OFFSET('Hygiene Data'!$E$11,0,10*ROW('Hygiene Data'!E78)))</f>
        <v/>
      </c>
      <c r="DS84" s="275" t="str">
        <f ca="true">+IF(OFFSET('Hygiene Data'!$E$12,0,10*ROW('Hygiene Data'!E78))="","",OFFSET('Hygiene Data'!$E$12,0,10*ROW('Hygiene Data'!E78)))</f>
        <v/>
      </c>
      <c r="DT84" s="275" t="str">
        <f ca="true">+IF(OFFSET('Hygiene Data'!$E$13,0,10*ROW('Hygiene Data'!E78))="","",OFFSET('Hygiene Data'!$E$13,0,10*ROW('Hygiene Data'!E78)))</f>
        <v/>
      </c>
      <c r="DU84" s="275" t="str">
        <f ca="true">+IF(OFFSET('Hygiene Data'!$F$11,0,10*ROW('Hygiene Data'!F78))="","",OFFSET('Hygiene Data'!$F$11,0,10*ROW('Hygiene Data'!F78)))</f>
        <v/>
      </c>
      <c r="DV84" s="275" t="str">
        <f ca="true">+IF(OFFSET('Hygiene Data'!$F$12,0,10*ROW('Hygiene Data'!F78))="","",OFFSET('Hygiene Data'!$F$12,0,10*ROW('Hygiene Data'!F78)))</f>
        <v/>
      </c>
      <c r="DW84" s="275" t="str">
        <f ca="true">+IF(OFFSET('Hygiene Data'!$F$13,0,10*ROW('Hygiene Data'!F78))="","",OFFSET('Hygiene Data'!$F$13,0,10*ROW('Hygiene Data'!F78)))</f>
        <v/>
      </c>
      <c r="DX84" s="275" t="str">
        <f ca="true">+IF(OFFSET('Hygiene Data'!$G$11,0,10*ROW('Hygiene Data'!G78))="","",OFFSET('Hygiene Data'!$G$11,0,10*ROW('Hygiene Data'!G78)))</f>
        <v/>
      </c>
      <c r="DY84" s="275" t="str">
        <f ca="true">+IF(OFFSET('Hygiene Data'!$G$12,0,10*ROW('Hygiene Data'!G78))="","",OFFSET('Hygiene Data'!$G$12,0,10*ROW('Hygiene Data'!G78)))</f>
        <v/>
      </c>
      <c r="DZ84" s="275" t="str">
        <f ca="true">+IF(OFFSET('Hygiene Data'!$G$13,0,10*ROW('Hygiene Data'!G78))="","",OFFSET('Hygiene Data'!$G$13,0,10*ROW('Hygiene Data'!G78)))</f>
        <v/>
      </c>
      <c r="EA84" s="275" t="str">
        <f ca="true">+IF(OFFSET('Hygiene Data'!$H$11,0,10*ROW('Hygiene Data'!H78))="","",OFFSET('Hygiene Data'!$H$11,0,10*ROW('Hygiene Data'!H78)))</f>
        <v/>
      </c>
      <c r="EB84" s="275" t="str">
        <f ca="true">+IF(OFFSET('Hygiene Data'!$H$12,0,10*ROW('Hygiene Data'!H78))="","",OFFSET('Hygiene Data'!$H$12,0,10*ROW('Hygiene Data'!H78)))</f>
        <v/>
      </c>
      <c r="EC84" s="275" t="str">
        <f ca="true">+IF(OFFSET('Hygiene Data'!$H$13,0,10*ROW('Hygiene Data'!H78))="","",OFFSET('Hygiene Data'!$H$13,0,10*ROW('Hygiene Data'!H78)))</f>
        <v/>
      </c>
      <c r="ED84" s="275" t="str">
        <f ca="true">+IF(OFFSET('Hygiene Data'!$I$11,0,10*ROW('Hygiene Data'!I78))="","",OFFSET('Hygiene Data'!$I$11,0,10*ROW('Hygiene Data'!I78)))</f>
        <v/>
      </c>
      <c r="EE84" s="275" t="str">
        <f ca="true">+IF(OFFSET('Hygiene Data'!$I$12,0,10*ROW('Hygiene Data'!I78))="","",OFFSET('Hygiene Data'!$I$12,0,10*ROW('Hygiene Data'!I78)))</f>
        <v/>
      </c>
      <c r="EF84" s="27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5"/>
      <c r="BS85" s="275" t="str">
        <f ca="true">+IF(OFFSET('Water Data'!$D$27,0,10*ROW('Water Data'!D79))="","",OFFSET('Water Data'!$D$27,0,10*ROW('Water Data'!D79)))</f>
        <v/>
      </c>
      <c r="BT85" s="275" t="str">
        <f ca="true">+IF(OFFSET('Water Data'!$D$28,0,10*ROW('Water Data'!D79))="","",OFFSET('Water Data'!$D$28,0,10*ROW('Water Data'!D79)))</f>
        <v/>
      </c>
      <c r="BU85" s="275" t="str">
        <f ca="true">+IF(OFFSET('Water Data'!$D$29,0,10*ROW('Water Data'!D79))="","",OFFSET('Water Data'!$D$29,0,10*ROW('Water Data'!D79)))</f>
        <v/>
      </c>
      <c r="BV85" s="275" t="str">
        <f ca="true">+IF(OFFSET('Water Data'!$E$27,0,10*ROW('Water Data'!E79))="","",OFFSET('Water Data'!$E$27,0,10*ROW('Water Data'!E79)))</f>
        <v/>
      </c>
      <c r="BW85" s="275" t="str">
        <f ca="true">+IF(OFFSET('Water Data'!$E$28,0,10*ROW('Water Data'!E79))="","",OFFSET('Water Data'!$E$28,0,10*ROW('Water Data'!E79)))</f>
        <v/>
      </c>
      <c r="BX85" s="275" t="str">
        <f ca="true">+IF(OFFSET('Water Data'!$E$29,0,10*ROW('Water Data'!E79))="","",OFFSET('Water Data'!$E$29,0,10*ROW('Water Data'!E79)))</f>
        <v/>
      </c>
      <c r="BY85" s="275" t="str">
        <f ca="true">+IF(OFFSET('Water Data'!$F$27,0,10*ROW('Water Data'!F79))="","",OFFSET('Water Data'!$F$27,0,10*ROW('Water Data'!F79)))</f>
        <v/>
      </c>
      <c r="BZ85" s="275" t="str">
        <f ca="true">+IF(OFFSET('Water Data'!$F$28,0,10*ROW('Water Data'!F79))="","",OFFSET('Water Data'!$F$28,0,10*ROW('Water Data'!F79)))</f>
        <v/>
      </c>
      <c r="CA85" s="275" t="str">
        <f ca="true">+IF(OFFSET('Water Data'!$F$29,0,10*ROW('Water Data'!F79))="","",OFFSET('Water Data'!$F$29,0,10*ROW('Water Data'!F79)))</f>
        <v/>
      </c>
      <c r="CB85" s="275" t="str">
        <f ca="true">+IF(OFFSET('Water Data'!$G$27,0,10*ROW('Water Data'!G79))="","",OFFSET('Water Data'!$G$27,0,10*ROW('Water Data'!G79)))</f>
        <v/>
      </c>
      <c r="CC85" s="275" t="str">
        <f ca="true">+IF(OFFSET('Water Data'!$G$28,0,10*ROW('Water Data'!G79))="","",OFFSET('Water Data'!$G$28,0,10*ROW('Water Data'!G79)))</f>
        <v/>
      </c>
      <c r="CD85" s="275" t="str">
        <f ca="true">+IF(OFFSET('Water Data'!$G$29,0,10*ROW('Water Data'!G79))="","",OFFSET('Water Data'!$G$29,0,10*ROW('Water Data'!G79)))</f>
        <v/>
      </c>
      <c r="CE85" s="275" t="str">
        <f ca="true">+IF(OFFSET('Water Data'!$H$27,0,10*ROW('Water Data'!H79))="","",OFFSET('Water Data'!$H$27,0,10*ROW('Water Data'!H79)))</f>
        <v/>
      </c>
      <c r="CF85" s="275" t="str">
        <f ca="true">+IF(OFFSET('Water Data'!$H$28,0,10*ROW('Water Data'!H79))="","",OFFSET('Water Data'!$H$28,0,10*ROW('Water Data'!H79)))</f>
        <v/>
      </c>
      <c r="CG85" s="275" t="str">
        <f ca="true">+IF(OFFSET('Water Data'!$H$29,0,10*ROW('Water Data'!H79))="","",OFFSET('Water Data'!$H$29,0,10*ROW('Water Data'!H79)))</f>
        <v/>
      </c>
      <c r="CH85" s="275" t="str">
        <f ca="true">+IF(OFFSET('Water Data'!$I$27,0,10*ROW('Water Data'!I79))="","",OFFSET('Water Data'!$I$27,0,10*ROW('Water Data'!I79)))</f>
        <v/>
      </c>
      <c r="CI85" s="275" t="str">
        <f ca="true">+IF(OFFSET('Water Data'!$I$28,0,10*ROW('Water Data'!I79))="","",OFFSET('Water Data'!$I$28,0,10*ROW('Water Data'!I79)))</f>
        <v/>
      </c>
      <c r="CJ85" s="275" t="str">
        <f ca="true">+IF(OFFSET('Water Data'!$I$29,0,10*ROW('Water Data'!I79))="","",OFFSET('Water Data'!$I$29,0,10*ROW('Water Data'!I79)))</f>
        <v/>
      </c>
      <c r="CK85" s="275" t="str">
        <f ca="true">+IF(OFFSET('Sanitation Data'!$D$28,0,10*ROW('Sanitation Data'!D79))="","",OFFSET('Sanitation Data'!$D$28,0,10*ROW('Sanitation Data'!D79)))</f>
        <v/>
      </c>
      <c r="CL85" s="275" t="str">
        <f ca="true">+IF(OFFSET('Sanitation Data'!$D$29,0,10*ROW('Sanitation Data'!D79))="","",OFFSET('Sanitation Data'!$D$29,0,10*ROW('Sanitation Data'!D79)))</f>
        <v/>
      </c>
      <c r="CM85" s="275" t="str">
        <f ca="true">+IF(OFFSET('Sanitation Data'!$D$30,0,10*ROW('Sanitation Data'!D79))="","",OFFSET('Sanitation Data'!$D$30,0,10*ROW('Sanitation Data'!D79)))</f>
        <v/>
      </c>
      <c r="CN85" s="275" t="str">
        <f ca="true">+IF(OFFSET('Sanitation Data'!$D$31,0,10*ROW('Sanitation Data'!D79))="","",OFFSET('Sanitation Data'!$D$31,0,10*ROW('Sanitation Data'!D79)))</f>
        <v/>
      </c>
      <c r="CO85" s="275" t="str">
        <f ca="true">+IF(OFFSET('Sanitation Data'!$D$32,0,10*ROW('Sanitation Data'!D79))="","",OFFSET('Sanitation Data'!$D$32,0,10*ROW('Sanitation Data'!D79)))</f>
        <v/>
      </c>
      <c r="CP85" s="275" t="str">
        <f ca="true">+IF(OFFSET('Sanitation Data'!$E$28,0,10*ROW('Sanitation Data'!E79))="","",OFFSET('Sanitation Data'!$E$28,0,10*ROW('Sanitation Data'!E79)))</f>
        <v/>
      </c>
      <c r="CQ85" s="275" t="str">
        <f ca="true">+IF(OFFSET('Sanitation Data'!$E$29,0,10*ROW('Sanitation Data'!E79))="","",OFFSET('Sanitation Data'!$E$29,0,10*ROW('Sanitation Data'!E79)))</f>
        <v/>
      </c>
      <c r="CR85" s="275" t="str">
        <f ca="true">+IF(OFFSET('Sanitation Data'!$E$30,0,10*ROW('Sanitation Data'!E79))="","",OFFSET('Sanitation Data'!$E$30,0,10*ROW('Sanitation Data'!E79)))</f>
        <v/>
      </c>
      <c r="CS85" s="275" t="str">
        <f ca="true">+IF(OFFSET('Sanitation Data'!$E$31,0,10*ROW('Sanitation Data'!E79))="","",OFFSET('Sanitation Data'!$E$31,0,10*ROW('Sanitation Data'!E79)))</f>
        <v/>
      </c>
      <c r="CT85" s="275" t="str">
        <f ca="true">+IF(OFFSET('Sanitation Data'!$E$32,0,10*ROW('Sanitation Data'!E79))="","",OFFSET('Sanitation Data'!$E$32,0,10*ROW('Sanitation Data'!E79)))</f>
        <v/>
      </c>
      <c r="CU85" s="275" t="str">
        <f ca="true">+IF(OFFSET('Sanitation Data'!$F$28,0,10*ROW('Sanitation Data'!F79))="","",OFFSET('Sanitation Data'!$F$28,0,10*ROW('Sanitation Data'!F79)))</f>
        <v/>
      </c>
      <c r="CV85" s="275" t="str">
        <f ca="true">+IF(OFFSET('Sanitation Data'!$F$29,0,10*ROW('Sanitation Data'!F79))="","",OFFSET('Sanitation Data'!$F$29,0,10*ROW('Sanitation Data'!F79)))</f>
        <v/>
      </c>
      <c r="CW85" s="275" t="str">
        <f ca="true">+IF(OFFSET('Sanitation Data'!$F$30,0,10*ROW('Sanitation Data'!F79))="","",OFFSET('Sanitation Data'!$F$30,0,10*ROW('Sanitation Data'!F79)))</f>
        <v/>
      </c>
      <c r="CX85" s="275" t="str">
        <f ca="true">+IF(OFFSET('Sanitation Data'!$F$31,0,10*ROW('Sanitation Data'!F79))="","",OFFSET('Sanitation Data'!$F$31,0,10*ROW('Sanitation Data'!F79)))</f>
        <v/>
      </c>
      <c r="CY85" s="275" t="str">
        <f ca="true">+IF(OFFSET('Sanitation Data'!$F$32,0,10*ROW('Sanitation Data'!F79))="","",OFFSET('Sanitation Data'!$F$32,0,10*ROW('Sanitation Data'!F79)))</f>
        <v/>
      </c>
      <c r="CZ85" s="275" t="str">
        <f ca="true">+IF(OFFSET('Sanitation Data'!$G$28,0,10*ROW('Sanitation Data'!G79))="","",OFFSET('Sanitation Data'!$G$28,0,10*ROW('Sanitation Data'!G79)))</f>
        <v/>
      </c>
      <c r="DA85" s="275" t="str">
        <f ca="true">+IF(OFFSET('Sanitation Data'!$G$29,0,10*ROW('Sanitation Data'!G79))="","",OFFSET('Sanitation Data'!$G$29,0,10*ROW('Sanitation Data'!G79)))</f>
        <v/>
      </c>
      <c r="DB85" s="275" t="str">
        <f ca="true">+IF(OFFSET('Sanitation Data'!$G$30,0,10*ROW('Sanitation Data'!G79))="","",OFFSET('Sanitation Data'!$G$30,0,10*ROW('Sanitation Data'!G79)))</f>
        <v/>
      </c>
      <c r="DC85" s="275" t="str">
        <f ca="true">+IF(OFFSET('Sanitation Data'!$G$31,0,10*ROW('Sanitation Data'!G79))="","",OFFSET('Sanitation Data'!$G$31,0,10*ROW('Sanitation Data'!G79)))</f>
        <v/>
      </c>
      <c r="DD85" s="275" t="str">
        <f ca="true">+IF(OFFSET('Sanitation Data'!$G$32,0,10*ROW('Sanitation Data'!G79))="","",OFFSET('Sanitation Data'!$G$32,0,10*ROW('Sanitation Data'!G79)))</f>
        <v/>
      </c>
      <c r="DE85" s="275" t="str">
        <f ca="true">+IF(OFFSET('Sanitation Data'!$H$28,0,10*ROW('Sanitation Data'!H79))="","",OFFSET('Sanitation Data'!$H$28,0,10*ROW('Sanitation Data'!H79)))</f>
        <v/>
      </c>
      <c r="DF85" s="275" t="str">
        <f ca="true">+IF(OFFSET('Sanitation Data'!$H$29,0,10*ROW('Sanitation Data'!H79))="","",OFFSET('Sanitation Data'!$H$29,0,10*ROW('Sanitation Data'!H79)))</f>
        <v/>
      </c>
      <c r="DG85" s="275" t="str">
        <f ca="true">+IF(OFFSET('Sanitation Data'!$H$30,0,10*ROW('Sanitation Data'!H79))="","",OFFSET('Sanitation Data'!$H$30,0,10*ROW('Sanitation Data'!H79)))</f>
        <v/>
      </c>
      <c r="DH85" s="275" t="str">
        <f ca="true">+IF(OFFSET('Sanitation Data'!$H$31,0,10*ROW('Sanitation Data'!H79))="","",OFFSET('Sanitation Data'!$H$31,0,10*ROW('Sanitation Data'!H79)))</f>
        <v/>
      </c>
      <c r="DI85" s="275" t="str">
        <f ca="true">+IF(OFFSET('Sanitation Data'!$H$32,0,10*ROW('Sanitation Data'!H79))="","",OFFSET('Sanitation Data'!$H$32,0,10*ROW('Sanitation Data'!H79)))</f>
        <v/>
      </c>
      <c r="DJ85" s="275" t="str">
        <f ca="true">+IF(OFFSET('Sanitation Data'!$I$28,0,10*ROW('Sanitation Data'!I79))="","",OFFSET('Sanitation Data'!$I$28,0,10*ROW('Sanitation Data'!I79)))</f>
        <v/>
      </c>
      <c r="DK85" s="275" t="str">
        <f ca="true">+IF(OFFSET('Sanitation Data'!$I$29,0,10*ROW('Sanitation Data'!I79))="","",OFFSET('Sanitation Data'!$I$29,0,10*ROW('Sanitation Data'!I79)))</f>
        <v/>
      </c>
      <c r="DL85" s="275" t="str">
        <f ca="true">+IF(OFFSET('Sanitation Data'!$I$30,0,10*ROW('Sanitation Data'!I79))="","",OFFSET('Sanitation Data'!$I$30,0,10*ROW('Sanitation Data'!I79)))</f>
        <v/>
      </c>
      <c r="DM85" s="275" t="str">
        <f ca="true">+IF(OFFSET('Sanitation Data'!$I$31,0,10*ROW('Sanitation Data'!I79))="","",OFFSET('Sanitation Data'!$I$31,0,10*ROW('Sanitation Data'!I79)))</f>
        <v/>
      </c>
      <c r="DN85" s="275" t="str">
        <f ca="true">+IF(OFFSET('Sanitation Data'!$I$32,0,10*ROW('Sanitation Data'!I79))="","",OFFSET('Sanitation Data'!$I$32,0,10*ROW('Sanitation Data'!I79)))</f>
        <v/>
      </c>
      <c r="DO85" s="275" t="str">
        <f ca="true">+IF(OFFSET('Hygiene Data'!$D$11,0,10*ROW('Hygiene Data'!D79))="","",OFFSET('Hygiene Data'!$D$11,0,10*ROW('Hygiene Data'!D79)))</f>
        <v/>
      </c>
      <c r="DP85" s="275" t="str">
        <f ca="true">+IF(OFFSET('Hygiene Data'!$D$12,0,10*ROW('Hygiene Data'!D79))="","",OFFSET('Hygiene Data'!$D$12,0,10*ROW('Hygiene Data'!D79)))</f>
        <v/>
      </c>
      <c r="DQ85" s="275" t="str">
        <f ca="true">+IF(OFFSET('Hygiene Data'!$D$13,0,10*ROW('Hygiene Data'!D79))="","",OFFSET('Hygiene Data'!$D$13,0,10*ROW('Hygiene Data'!D79)))</f>
        <v/>
      </c>
      <c r="DR85" s="275" t="str">
        <f ca="true">+IF(OFFSET('Hygiene Data'!$E$11,0,10*ROW('Hygiene Data'!E79))="","",OFFSET('Hygiene Data'!$E$11,0,10*ROW('Hygiene Data'!E79)))</f>
        <v/>
      </c>
      <c r="DS85" s="275" t="str">
        <f ca="true">+IF(OFFSET('Hygiene Data'!$E$12,0,10*ROW('Hygiene Data'!E79))="","",OFFSET('Hygiene Data'!$E$12,0,10*ROW('Hygiene Data'!E79)))</f>
        <v/>
      </c>
      <c r="DT85" s="275" t="str">
        <f ca="true">+IF(OFFSET('Hygiene Data'!$E$13,0,10*ROW('Hygiene Data'!E79))="","",OFFSET('Hygiene Data'!$E$13,0,10*ROW('Hygiene Data'!E79)))</f>
        <v/>
      </c>
      <c r="DU85" s="275" t="str">
        <f ca="true">+IF(OFFSET('Hygiene Data'!$F$11,0,10*ROW('Hygiene Data'!F79))="","",OFFSET('Hygiene Data'!$F$11,0,10*ROW('Hygiene Data'!F79)))</f>
        <v/>
      </c>
      <c r="DV85" s="275" t="str">
        <f ca="true">+IF(OFFSET('Hygiene Data'!$F$12,0,10*ROW('Hygiene Data'!F79))="","",OFFSET('Hygiene Data'!$F$12,0,10*ROW('Hygiene Data'!F79)))</f>
        <v/>
      </c>
      <c r="DW85" s="275" t="str">
        <f ca="true">+IF(OFFSET('Hygiene Data'!$F$13,0,10*ROW('Hygiene Data'!F79))="","",OFFSET('Hygiene Data'!$F$13,0,10*ROW('Hygiene Data'!F79)))</f>
        <v/>
      </c>
      <c r="DX85" s="275" t="str">
        <f ca="true">+IF(OFFSET('Hygiene Data'!$G$11,0,10*ROW('Hygiene Data'!G79))="","",OFFSET('Hygiene Data'!$G$11,0,10*ROW('Hygiene Data'!G79)))</f>
        <v/>
      </c>
      <c r="DY85" s="275" t="str">
        <f ca="true">+IF(OFFSET('Hygiene Data'!$G$12,0,10*ROW('Hygiene Data'!G79))="","",OFFSET('Hygiene Data'!$G$12,0,10*ROW('Hygiene Data'!G79)))</f>
        <v/>
      </c>
      <c r="DZ85" s="275" t="str">
        <f ca="true">+IF(OFFSET('Hygiene Data'!$G$13,0,10*ROW('Hygiene Data'!G79))="","",OFFSET('Hygiene Data'!$G$13,0,10*ROW('Hygiene Data'!G79)))</f>
        <v/>
      </c>
      <c r="EA85" s="275" t="str">
        <f ca="true">+IF(OFFSET('Hygiene Data'!$H$11,0,10*ROW('Hygiene Data'!H79))="","",OFFSET('Hygiene Data'!$H$11,0,10*ROW('Hygiene Data'!H79)))</f>
        <v/>
      </c>
      <c r="EB85" s="275" t="str">
        <f ca="true">+IF(OFFSET('Hygiene Data'!$H$12,0,10*ROW('Hygiene Data'!H79))="","",OFFSET('Hygiene Data'!$H$12,0,10*ROW('Hygiene Data'!H79)))</f>
        <v/>
      </c>
      <c r="EC85" s="275" t="str">
        <f ca="true">+IF(OFFSET('Hygiene Data'!$H$13,0,10*ROW('Hygiene Data'!H79))="","",OFFSET('Hygiene Data'!$H$13,0,10*ROW('Hygiene Data'!H79)))</f>
        <v/>
      </c>
      <c r="ED85" s="275" t="str">
        <f ca="true">+IF(OFFSET('Hygiene Data'!$I$11,0,10*ROW('Hygiene Data'!I79))="","",OFFSET('Hygiene Data'!$I$11,0,10*ROW('Hygiene Data'!I79)))</f>
        <v/>
      </c>
      <c r="EE85" s="275" t="str">
        <f ca="true">+IF(OFFSET('Hygiene Data'!$I$12,0,10*ROW('Hygiene Data'!I79))="","",OFFSET('Hygiene Data'!$I$12,0,10*ROW('Hygiene Data'!I79)))</f>
        <v/>
      </c>
      <c r="EF85" s="27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5"/>
      <c r="BS86" s="275" t="str">
        <f ca="true">+IF(OFFSET('Water Data'!$D$27,0,10*ROW('Water Data'!D80))="","",OFFSET('Water Data'!$D$27,0,10*ROW('Water Data'!D80)))</f>
        <v/>
      </c>
      <c r="BT86" s="275" t="str">
        <f ca="true">+IF(OFFSET('Water Data'!$D$28,0,10*ROW('Water Data'!D80))="","",OFFSET('Water Data'!$D$28,0,10*ROW('Water Data'!D80)))</f>
        <v/>
      </c>
      <c r="BU86" s="275" t="str">
        <f ca="true">+IF(OFFSET('Water Data'!$D$29,0,10*ROW('Water Data'!D80))="","",OFFSET('Water Data'!$D$29,0,10*ROW('Water Data'!D80)))</f>
        <v/>
      </c>
      <c r="BV86" s="275" t="str">
        <f ca="true">+IF(OFFSET('Water Data'!$E$27,0,10*ROW('Water Data'!E80))="","",OFFSET('Water Data'!$E$27,0,10*ROW('Water Data'!E80)))</f>
        <v/>
      </c>
      <c r="BW86" s="275" t="str">
        <f ca="true">+IF(OFFSET('Water Data'!$E$28,0,10*ROW('Water Data'!E80))="","",OFFSET('Water Data'!$E$28,0,10*ROW('Water Data'!E80)))</f>
        <v/>
      </c>
      <c r="BX86" s="275" t="str">
        <f ca="true">+IF(OFFSET('Water Data'!$E$29,0,10*ROW('Water Data'!E80))="","",OFFSET('Water Data'!$E$29,0,10*ROW('Water Data'!E80)))</f>
        <v/>
      </c>
      <c r="BY86" s="275" t="str">
        <f ca="true">+IF(OFFSET('Water Data'!$F$27,0,10*ROW('Water Data'!F80))="","",OFFSET('Water Data'!$F$27,0,10*ROW('Water Data'!F80)))</f>
        <v/>
      </c>
      <c r="BZ86" s="275" t="str">
        <f ca="true">+IF(OFFSET('Water Data'!$F$28,0,10*ROW('Water Data'!F80))="","",OFFSET('Water Data'!$F$28,0,10*ROW('Water Data'!F80)))</f>
        <v/>
      </c>
      <c r="CA86" s="275" t="str">
        <f ca="true">+IF(OFFSET('Water Data'!$F$29,0,10*ROW('Water Data'!F80))="","",OFFSET('Water Data'!$F$29,0,10*ROW('Water Data'!F80)))</f>
        <v/>
      </c>
      <c r="CB86" s="275" t="str">
        <f ca="true">+IF(OFFSET('Water Data'!$G$27,0,10*ROW('Water Data'!G80))="","",OFFSET('Water Data'!$G$27,0,10*ROW('Water Data'!G80)))</f>
        <v/>
      </c>
      <c r="CC86" s="275" t="str">
        <f ca="true">+IF(OFFSET('Water Data'!$G$28,0,10*ROW('Water Data'!G80))="","",OFFSET('Water Data'!$G$28,0,10*ROW('Water Data'!G80)))</f>
        <v/>
      </c>
      <c r="CD86" s="275" t="str">
        <f ca="true">+IF(OFFSET('Water Data'!$G$29,0,10*ROW('Water Data'!G80))="","",OFFSET('Water Data'!$G$29,0,10*ROW('Water Data'!G80)))</f>
        <v/>
      </c>
      <c r="CE86" s="275" t="str">
        <f ca="true">+IF(OFFSET('Water Data'!$H$27,0,10*ROW('Water Data'!H80))="","",OFFSET('Water Data'!$H$27,0,10*ROW('Water Data'!H80)))</f>
        <v/>
      </c>
      <c r="CF86" s="275" t="str">
        <f ca="true">+IF(OFFSET('Water Data'!$H$28,0,10*ROW('Water Data'!H80))="","",OFFSET('Water Data'!$H$28,0,10*ROW('Water Data'!H80)))</f>
        <v/>
      </c>
      <c r="CG86" s="275" t="str">
        <f ca="true">+IF(OFFSET('Water Data'!$H$29,0,10*ROW('Water Data'!H80))="","",OFFSET('Water Data'!$H$29,0,10*ROW('Water Data'!H80)))</f>
        <v/>
      </c>
      <c r="CH86" s="275" t="str">
        <f ca="true">+IF(OFFSET('Water Data'!$I$27,0,10*ROW('Water Data'!I80))="","",OFFSET('Water Data'!$I$27,0,10*ROW('Water Data'!I80)))</f>
        <v/>
      </c>
      <c r="CI86" s="275" t="str">
        <f ca="true">+IF(OFFSET('Water Data'!$I$28,0,10*ROW('Water Data'!I80))="","",OFFSET('Water Data'!$I$28,0,10*ROW('Water Data'!I80)))</f>
        <v/>
      </c>
      <c r="CJ86" s="275" t="str">
        <f ca="true">+IF(OFFSET('Water Data'!$I$29,0,10*ROW('Water Data'!I80))="","",OFFSET('Water Data'!$I$29,0,10*ROW('Water Data'!I80)))</f>
        <v/>
      </c>
      <c r="CK86" s="275" t="str">
        <f ca="true">+IF(OFFSET('Sanitation Data'!$D$28,0,10*ROW('Sanitation Data'!D80))="","",OFFSET('Sanitation Data'!$D$28,0,10*ROW('Sanitation Data'!D80)))</f>
        <v/>
      </c>
      <c r="CL86" s="275" t="str">
        <f ca="true">+IF(OFFSET('Sanitation Data'!$D$29,0,10*ROW('Sanitation Data'!D80))="","",OFFSET('Sanitation Data'!$D$29,0,10*ROW('Sanitation Data'!D80)))</f>
        <v/>
      </c>
      <c r="CM86" s="275" t="str">
        <f ca="true">+IF(OFFSET('Sanitation Data'!$D$30,0,10*ROW('Sanitation Data'!D80))="","",OFFSET('Sanitation Data'!$D$30,0,10*ROW('Sanitation Data'!D80)))</f>
        <v/>
      </c>
      <c r="CN86" s="275" t="str">
        <f ca="true">+IF(OFFSET('Sanitation Data'!$D$31,0,10*ROW('Sanitation Data'!D80))="","",OFFSET('Sanitation Data'!$D$31,0,10*ROW('Sanitation Data'!D80)))</f>
        <v/>
      </c>
      <c r="CO86" s="275" t="str">
        <f ca="true">+IF(OFFSET('Sanitation Data'!$D$32,0,10*ROW('Sanitation Data'!D80))="","",OFFSET('Sanitation Data'!$D$32,0,10*ROW('Sanitation Data'!D80)))</f>
        <v/>
      </c>
      <c r="CP86" s="275" t="str">
        <f ca="true">+IF(OFFSET('Sanitation Data'!$E$28,0,10*ROW('Sanitation Data'!E80))="","",OFFSET('Sanitation Data'!$E$28,0,10*ROW('Sanitation Data'!E80)))</f>
        <v/>
      </c>
      <c r="CQ86" s="275" t="str">
        <f ca="true">+IF(OFFSET('Sanitation Data'!$E$29,0,10*ROW('Sanitation Data'!E80))="","",OFFSET('Sanitation Data'!$E$29,0,10*ROW('Sanitation Data'!E80)))</f>
        <v/>
      </c>
      <c r="CR86" s="275" t="str">
        <f ca="true">+IF(OFFSET('Sanitation Data'!$E$30,0,10*ROW('Sanitation Data'!E80))="","",OFFSET('Sanitation Data'!$E$30,0,10*ROW('Sanitation Data'!E80)))</f>
        <v/>
      </c>
      <c r="CS86" s="275" t="str">
        <f ca="true">+IF(OFFSET('Sanitation Data'!$E$31,0,10*ROW('Sanitation Data'!E80))="","",OFFSET('Sanitation Data'!$E$31,0,10*ROW('Sanitation Data'!E80)))</f>
        <v/>
      </c>
      <c r="CT86" s="275" t="str">
        <f ca="true">+IF(OFFSET('Sanitation Data'!$E$32,0,10*ROW('Sanitation Data'!E80))="","",OFFSET('Sanitation Data'!$E$32,0,10*ROW('Sanitation Data'!E80)))</f>
        <v/>
      </c>
      <c r="CU86" s="275" t="str">
        <f ca="true">+IF(OFFSET('Sanitation Data'!$F$28,0,10*ROW('Sanitation Data'!F80))="","",OFFSET('Sanitation Data'!$F$28,0,10*ROW('Sanitation Data'!F80)))</f>
        <v/>
      </c>
      <c r="CV86" s="275" t="str">
        <f ca="true">+IF(OFFSET('Sanitation Data'!$F$29,0,10*ROW('Sanitation Data'!F80))="","",OFFSET('Sanitation Data'!$F$29,0,10*ROW('Sanitation Data'!F80)))</f>
        <v/>
      </c>
      <c r="CW86" s="275" t="str">
        <f ca="true">+IF(OFFSET('Sanitation Data'!$F$30,0,10*ROW('Sanitation Data'!F80))="","",OFFSET('Sanitation Data'!$F$30,0,10*ROW('Sanitation Data'!F80)))</f>
        <v/>
      </c>
      <c r="CX86" s="275" t="str">
        <f ca="true">+IF(OFFSET('Sanitation Data'!$F$31,0,10*ROW('Sanitation Data'!F80))="","",OFFSET('Sanitation Data'!$F$31,0,10*ROW('Sanitation Data'!F80)))</f>
        <v/>
      </c>
      <c r="CY86" s="275" t="str">
        <f ca="true">+IF(OFFSET('Sanitation Data'!$F$32,0,10*ROW('Sanitation Data'!F80))="","",OFFSET('Sanitation Data'!$F$32,0,10*ROW('Sanitation Data'!F80)))</f>
        <v/>
      </c>
      <c r="CZ86" s="275" t="str">
        <f ca="true">+IF(OFFSET('Sanitation Data'!$G$28,0,10*ROW('Sanitation Data'!G80))="","",OFFSET('Sanitation Data'!$G$28,0,10*ROW('Sanitation Data'!G80)))</f>
        <v/>
      </c>
      <c r="DA86" s="275" t="str">
        <f ca="true">+IF(OFFSET('Sanitation Data'!$G$29,0,10*ROW('Sanitation Data'!G80))="","",OFFSET('Sanitation Data'!$G$29,0,10*ROW('Sanitation Data'!G80)))</f>
        <v/>
      </c>
      <c r="DB86" s="275" t="str">
        <f ca="true">+IF(OFFSET('Sanitation Data'!$G$30,0,10*ROW('Sanitation Data'!G80))="","",OFFSET('Sanitation Data'!$G$30,0,10*ROW('Sanitation Data'!G80)))</f>
        <v/>
      </c>
      <c r="DC86" s="275" t="str">
        <f ca="true">+IF(OFFSET('Sanitation Data'!$G$31,0,10*ROW('Sanitation Data'!G80))="","",OFFSET('Sanitation Data'!$G$31,0,10*ROW('Sanitation Data'!G80)))</f>
        <v/>
      </c>
      <c r="DD86" s="275" t="str">
        <f ca="true">+IF(OFFSET('Sanitation Data'!$G$32,0,10*ROW('Sanitation Data'!G80))="","",OFFSET('Sanitation Data'!$G$32,0,10*ROW('Sanitation Data'!G80)))</f>
        <v/>
      </c>
      <c r="DE86" s="275" t="str">
        <f ca="true">+IF(OFFSET('Sanitation Data'!$H$28,0,10*ROW('Sanitation Data'!H80))="","",OFFSET('Sanitation Data'!$H$28,0,10*ROW('Sanitation Data'!H80)))</f>
        <v/>
      </c>
      <c r="DF86" s="275" t="str">
        <f ca="true">+IF(OFFSET('Sanitation Data'!$H$29,0,10*ROW('Sanitation Data'!H80))="","",OFFSET('Sanitation Data'!$H$29,0,10*ROW('Sanitation Data'!H80)))</f>
        <v/>
      </c>
      <c r="DG86" s="275" t="str">
        <f ca="true">+IF(OFFSET('Sanitation Data'!$H$30,0,10*ROW('Sanitation Data'!H80))="","",OFFSET('Sanitation Data'!$H$30,0,10*ROW('Sanitation Data'!H80)))</f>
        <v/>
      </c>
      <c r="DH86" s="275" t="str">
        <f ca="true">+IF(OFFSET('Sanitation Data'!$H$31,0,10*ROW('Sanitation Data'!H80))="","",OFFSET('Sanitation Data'!$H$31,0,10*ROW('Sanitation Data'!H80)))</f>
        <v/>
      </c>
      <c r="DI86" s="275" t="str">
        <f ca="true">+IF(OFFSET('Sanitation Data'!$H$32,0,10*ROW('Sanitation Data'!H80))="","",OFFSET('Sanitation Data'!$H$32,0,10*ROW('Sanitation Data'!H80)))</f>
        <v/>
      </c>
      <c r="DJ86" s="275" t="str">
        <f ca="true">+IF(OFFSET('Sanitation Data'!$I$28,0,10*ROW('Sanitation Data'!I80))="","",OFFSET('Sanitation Data'!$I$28,0,10*ROW('Sanitation Data'!I80)))</f>
        <v/>
      </c>
      <c r="DK86" s="275" t="str">
        <f ca="true">+IF(OFFSET('Sanitation Data'!$I$29,0,10*ROW('Sanitation Data'!I80))="","",OFFSET('Sanitation Data'!$I$29,0,10*ROW('Sanitation Data'!I80)))</f>
        <v/>
      </c>
      <c r="DL86" s="275" t="str">
        <f ca="true">+IF(OFFSET('Sanitation Data'!$I$30,0,10*ROW('Sanitation Data'!I80))="","",OFFSET('Sanitation Data'!$I$30,0,10*ROW('Sanitation Data'!I80)))</f>
        <v/>
      </c>
      <c r="DM86" s="275" t="str">
        <f ca="true">+IF(OFFSET('Sanitation Data'!$I$31,0,10*ROW('Sanitation Data'!I80))="","",OFFSET('Sanitation Data'!$I$31,0,10*ROW('Sanitation Data'!I80)))</f>
        <v/>
      </c>
      <c r="DN86" s="275" t="str">
        <f ca="true">+IF(OFFSET('Sanitation Data'!$I$32,0,10*ROW('Sanitation Data'!I80))="","",OFFSET('Sanitation Data'!$I$32,0,10*ROW('Sanitation Data'!I80)))</f>
        <v/>
      </c>
      <c r="DO86" s="275" t="str">
        <f ca="true">+IF(OFFSET('Hygiene Data'!$D$11,0,10*ROW('Hygiene Data'!D80))="","",OFFSET('Hygiene Data'!$D$11,0,10*ROW('Hygiene Data'!D80)))</f>
        <v/>
      </c>
      <c r="DP86" s="275" t="str">
        <f ca="true">+IF(OFFSET('Hygiene Data'!$D$12,0,10*ROW('Hygiene Data'!D80))="","",OFFSET('Hygiene Data'!$D$12,0,10*ROW('Hygiene Data'!D80)))</f>
        <v/>
      </c>
      <c r="DQ86" s="275" t="str">
        <f ca="true">+IF(OFFSET('Hygiene Data'!$D$13,0,10*ROW('Hygiene Data'!D80))="","",OFFSET('Hygiene Data'!$D$13,0,10*ROW('Hygiene Data'!D80)))</f>
        <v/>
      </c>
      <c r="DR86" s="275" t="str">
        <f ca="true">+IF(OFFSET('Hygiene Data'!$E$11,0,10*ROW('Hygiene Data'!E80))="","",OFFSET('Hygiene Data'!$E$11,0,10*ROW('Hygiene Data'!E80)))</f>
        <v/>
      </c>
      <c r="DS86" s="275" t="str">
        <f ca="true">+IF(OFFSET('Hygiene Data'!$E$12,0,10*ROW('Hygiene Data'!E80))="","",OFFSET('Hygiene Data'!$E$12,0,10*ROW('Hygiene Data'!E80)))</f>
        <v/>
      </c>
      <c r="DT86" s="275" t="str">
        <f ca="true">+IF(OFFSET('Hygiene Data'!$E$13,0,10*ROW('Hygiene Data'!E80))="","",OFFSET('Hygiene Data'!$E$13,0,10*ROW('Hygiene Data'!E80)))</f>
        <v/>
      </c>
      <c r="DU86" s="275" t="str">
        <f ca="true">+IF(OFFSET('Hygiene Data'!$F$11,0,10*ROW('Hygiene Data'!F80))="","",OFFSET('Hygiene Data'!$F$11,0,10*ROW('Hygiene Data'!F80)))</f>
        <v/>
      </c>
      <c r="DV86" s="275" t="str">
        <f ca="true">+IF(OFFSET('Hygiene Data'!$F$12,0,10*ROW('Hygiene Data'!F80))="","",OFFSET('Hygiene Data'!$F$12,0,10*ROW('Hygiene Data'!F80)))</f>
        <v/>
      </c>
      <c r="DW86" s="275" t="str">
        <f ca="true">+IF(OFFSET('Hygiene Data'!$F$13,0,10*ROW('Hygiene Data'!F80))="","",OFFSET('Hygiene Data'!$F$13,0,10*ROW('Hygiene Data'!F80)))</f>
        <v/>
      </c>
      <c r="DX86" s="275" t="str">
        <f ca="true">+IF(OFFSET('Hygiene Data'!$G$11,0,10*ROW('Hygiene Data'!G80))="","",OFFSET('Hygiene Data'!$G$11,0,10*ROW('Hygiene Data'!G80)))</f>
        <v/>
      </c>
      <c r="DY86" s="275" t="str">
        <f ca="true">+IF(OFFSET('Hygiene Data'!$G$12,0,10*ROW('Hygiene Data'!G80))="","",OFFSET('Hygiene Data'!$G$12,0,10*ROW('Hygiene Data'!G80)))</f>
        <v/>
      </c>
      <c r="DZ86" s="275" t="str">
        <f ca="true">+IF(OFFSET('Hygiene Data'!$G$13,0,10*ROW('Hygiene Data'!G80))="","",OFFSET('Hygiene Data'!$G$13,0,10*ROW('Hygiene Data'!G80)))</f>
        <v/>
      </c>
      <c r="EA86" s="275" t="str">
        <f ca="true">+IF(OFFSET('Hygiene Data'!$H$11,0,10*ROW('Hygiene Data'!H80))="","",OFFSET('Hygiene Data'!$H$11,0,10*ROW('Hygiene Data'!H80)))</f>
        <v/>
      </c>
      <c r="EB86" s="275" t="str">
        <f ca="true">+IF(OFFSET('Hygiene Data'!$H$12,0,10*ROW('Hygiene Data'!H80))="","",OFFSET('Hygiene Data'!$H$12,0,10*ROW('Hygiene Data'!H80)))</f>
        <v/>
      </c>
      <c r="EC86" s="275" t="str">
        <f ca="true">+IF(OFFSET('Hygiene Data'!$H$13,0,10*ROW('Hygiene Data'!H80))="","",OFFSET('Hygiene Data'!$H$13,0,10*ROW('Hygiene Data'!H80)))</f>
        <v/>
      </c>
      <c r="ED86" s="275" t="str">
        <f ca="true">+IF(OFFSET('Hygiene Data'!$I$11,0,10*ROW('Hygiene Data'!I80))="","",OFFSET('Hygiene Data'!$I$11,0,10*ROW('Hygiene Data'!I80)))</f>
        <v/>
      </c>
      <c r="EE86" s="275" t="str">
        <f ca="true">+IF(OFFSET('Hygiene Data'!$I$12,0,10*ROW('Hygiene Data'!I80))="","",OFFSET('Hygiene Data'!$I$12,0,10*ROW('Hygiene Data'!I80)))</f>
        <v/>
      </c>
      <c r="EF86" s="27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5"/>
      <c r="BS87" s="275" t="str">
        <f ca="true">+IF(OFFSET('Water Data'!$D$27,0,10*ROW('Water Data'!D81))="","",OFFSET('Water Data'!$D$27,0,10*ROW('Water Data'!D81)))</f>
        <v/>
      </c>
      <c r="BT87" s="275" t="str">
        <f ca="true">+IF(OFFSET('Water Data'!$D$28,0,10*ROW('Water Data'!D81))="","",OFFSET('Water Data'!$D$28,0,10*ROW('Water Data'!D81)))</f>
        <v/>
      </c>
      <c r="BU87" s="275" t="str">
        <f ca="true">+IF(OFFSET('Water Data'!$D$29,0,10*ROW('Water Data'!D81))="","",OFFSET('Water Data'!$D$29,0,10*ROW('Water Data'!D81)))</f>
        <v/>
      </c>
      <c r="BV87" s="275" t="str">
        <f ca="true">+IF(OFFSET('Water Data'!$E$27,0,10*ROW('Water Data'!E81))="","",OFFSET('Water Data'!$E$27,0,10*ROW('Water Data'!E81)))</f>
        <v/>
      </c>
      <c r="BW87" s="275" t="str">
        <f ca="true">+IF(OFFSET('Water Data'!$E$28,0,10*ROW('Water Data'!E81))="","",OFFSET('Water Data'!$E$28,0,10*ROW('Water Data'!E81)))</f>
        <v/>
      </c>
      <c r="BX87" s="275" t="str">
        <f ca="true">+IF(OFFSET('Water Data'!$E$29,0,10*ROW('Water Data'!E81))="","",OFFSET('Water Data'!$E$29,0,10*ROW('Water Data'!E81)))</f>
        <v/>
      </c>
      <c r="BY87" s="275" t="str">
        <f ca="true">+IF(OFFSET('Water Data'!$F$27,0,10*ROW('Water Data'!F81))="","",OFFSET('Water Data'!$F$27,0,10*ROW('Water Data'!F81)))</f>
        <v/>
      </c>
      <c r="BZ87" s="275" t="str">
        <f ca="true">+IF(OFFSET('Water Data'!$F$28,0,10*ROW('Water Data'!F81))="","",OFFSET('Water Data'!$F$28,0,10*ROW('Water Data'!F81)))</f>
        <v/>
      </c>
      <c r="CA87" s="275" t="str">
        <f ca="true">+IF(OFFSET('Water Data'!$F$29,0,10*ROW('Water Data'!F81))="","",OFFSET('Water Data'!$F$29,0,10*ROW('Water Data'!F81)))</f>
        <v/>
      </c>
      <c r="CB87" s="275" t="str">
        <f ca="true">+IF(OFFSET('Water Data'!$G$27,0,10*ROW('Water Data'!G81))="","",OFFSET('Water Data'!$G$27,0,10*ROW('Water Data'!G81)))</f>
        <v/>
      </c>
      <c r="CC87" s="275" t="str">
        <f ca="true">+IF(OFFSET('Water Data'!$G$28,0,10*ROW('Water Data'!G81))="","",OFFSET('Water Data'!$G$28,0,10*ROW('Water Data'!G81)))</f>
        <v/>
      </c>
      <c r="CD87" s="275" t="str">
        <f ca="true">+IF(OFFSET('Water Data'!$G$29,0,10*ROW('Water Data'!G81))="","",OFFSET('Water Data'!$G$29,0,10*ROW('Water Data'!G81)))</f>
        <v/>
      </c>
      <c r="CE87" s="275" t="str">
        <f ca="true">+IF(OFFSET('Water Data'!$H$27,0,10*ROW('Water Data'!H81))="","",OFFSET('Water Data'!$H$27,0,10*ROW('Water Data'!H81)))</f>
        <v/>
      </c>
      <c r="CF87" s="275" t="str">
        <f ca="true">+IF(OFFSET('Water Data'!$H$28,0,10*ROW('Water Data'!H81))="","",OFFSET('Water Data'!$H$28,0,10*ROW('Water Data'!H81)))</f>
        <v/>
      </c>
      <c r="CG87" s="275" t="str">
        <f ca="true">+IF(OFFSET('Water Data'!$H$29,0,10*ROW('Water Data'!H81))="","",OFFSET('Water Data'!$H$29,0,10*ROW('Water Data'!H81)))</f>
        <v/>
      </c>
      <c r="CH87" s="275" t="str">
        <f ca="true">+IF(OFFSET('Water Data'!$I$27,0,10*ROW('Water Data'!I81))="","",OFFSET('Water Data'!$I$27,0,10*ROW('Water Data'!I81)))</f>
        <v/>
      </c>
      <c r="CI87" s="275" t="str">
        <f ca="true">+IF(OFFSET('Water Data'!$I$28,0,10*ROW('Water Data'!I81))="","",OFFSET('Water Data'!$I$28,0,10*ROW('Water Data'!I81)))</f>
        <v/>
      </c>
      <c r="CJ87" s="275" t="str">
        <f ca="true">+IF(OFFSET('Water Data'!$I$29,0,10*ROW('Water Data'!I81))="","",OFFSET('Water Data'!$I$29,0,10*ROW('Water Data'!I81)))</f>
        <v/>
      </c>
      <c r="CK87" s="275" t="str">
        <f ca="true">+IF(OFFSET('Sanitation Data'!$D$28,0,10*ROW('Sanitation Data'!D81))="","",OFFSET('Sanitation Data'!$D$28,0,10*ROW('Sanitation Data'!D81)))</f>
        <v/>
      </c>
      <c r="CL87" s="275" t="str">
        <f ca="true">+IF(OFFSET('Sanitation Data'!$D$29,0,10*ROW('Sanitation Data'!D81))="","",OFFSET('Sanitation Data'!$D$29,0,10*ROW('Sanitation Data'!D81)))</f>
        <v/>
      </c>
      <c r="CM87" s="275" t="str">
        <f ca="true">+IF(OFFSET('Sanitation Data'!$D$30,0,10*ROW('Sanitation Data'!D81))="","",OFFSET('Sanitation Data'!$D$30,0,10*ROW('Sanitation Data'!D81)))</f>
        <v/>
      </c>
      <c r="CN87" s="275" t="str">
        <f ca="true">+IF(OFFSET('Sanitation Data'!$D$31,0,10*ROW('Sanitation Data'!D81))="","",OFFSET('Sanitation Data'!$D$31,0,10*ROW('Sanitation Data'!D81)))</f>
        <v/>
      </c>
      <c r="CO87" s="275" t="str">
        <f ca="true">+IF(OFFSET('Sanitation Data'!$D$32,0,10*ROW('Sanitation Data'!D81))="","",OFFSET('Sanitation Data'!$D$32,0,10*ROW('Sanitation Data'!D81)))</f>
        <v/>
      </c>
      <c r="CP87" s="275" t="str">
        <f ca="true">+IF(OFFSET('Sanitation Data'!$E$28,0,10*ROW('Sanitation Data'!E81))="","",OFFSET('Sanitation Data'!$E$28,0,10*ROW('Sanitation Data'!E81)))</f>
        <v/>
      </c>
      <c r="CQ87" s="275" t="str">
        <f ca="true">+IF(OFFSET('Sanitation Data'!$E$29,0,10*ROW('Sanitation Data'!E81))="","",OFFSET('Sanitation Data'!$E$29,0,10*ROW('Sanitation Data'!E81)))</f>
        <v/>
      </c>
      <c r="CR87" s="275" t="str">
        <f ca="true">+IF(OFFSET('Sanitation Data'!$E$30,0,10*ROW('Sanitation Data'!E81))="","",OFFSET('Sanitation Data'!$E$30,0,10*ROW('Sanitation Data'!E81)))</f>
        <v/>
      </c>
      <c r="CS87" s="275" t="str">
        <f ca="true">+IF(OFFSET('Sanitation Data'!$E$31,0,10*ROW('Sanitation Data'!E81))="","",OFFSET('Sanitation Data'!$E$31,0,10*ROW('Sanitation Data'!E81)))</f>
        <v/>
      </c>
      <c r="CT87" s="275" t="str">
        <f ca="true">+IF(OFFSET('Sanitation Data'!$E$32,0,10*ROW('Sanitation Data'!E81))="","",OFFSET('Sanitation Data'!$E$32,0,10*ROW('Sanitation Data'!E81)))</f>
        <v/>
      </c>
      <c r="CU87" s="275" t="str">
        <f ca="true">+IF(OFFSET('Sanitation Data'!$F$28,0,10*ROW('Sanitation Data'!F81))="","",OFFSET('Sanitation Data'!$F$28,0,10*ROW('Sanitation Data'!F81)))</f>
        <v/>
      </c>
      <c r="CV87" s="275" t="str">
        <f ca="true">+IF(OFFSET('Sanitation Data'!$F$29,0,10*ROW('Sanitation Data'!F81))="","",OFFSET('Sanitation Data'!$F$29,0,10*ROW('Sanitation Data'!F81)))</f>
        <v/>
      </c>
      <c r="CW87" s="275" t="str">
        <f ca="true">+IF(OFFSET('Sanitation Data'!$F$30,0,10*ROW('Sanitation Data'!F81))="","",OFFSET('Sanitation Data'!$F$30,0,10*ROW('Sanitation Data'!F81)))</f>
        <v/>
      </c>
      <c r="CX87" s="275" t="str">
        <f ca="true">+IF(OFFSET('Sanitation Data'!$F$31,0,10*ROW('Sanitation Data'!F81))="","",OFFSET('Sanitation Data'!$F$31,0,10*ROW('Sanitation Data'!F81)))</f>
        <v/>
      </c>
      <c r="CY87" s="275" t="str">
        <f ca="true">+IF(OFFSET('Sanitation Data'!$F$32,0,10*ROW('Sanitation Data'!F81))="","",OFFSET('Sanitation Data'!$F$32,0,10*ROW('Sanitation Data'!F81)))</f>
        <v/>
      </c>
      <c r="CZ87" s="275" t="str">
        <f ca="true">+IF(OFFSET('Sanitation Data'!$G$28,0,10*ROW('Sanitation Data'!G81))="","",OFFSET('Sanitation Data'!$G$28,0,10*ROW('Sanitation Data'!G81)))</f>
        <v/>
      </c>
      <c r="DA87" s="275" t="str">
        <f ca="true">+IF(OFFSET('Sanitation Data'!$G$29,0,10*ROW('Sanitation Data'!G81))="","",OFFSET('Sanitation Data'!$G$29,0,10*ROW('Sanitation Data'!G81)))</f>
        <v/>
      </c>
      <c r="DB87" s="275" t="str">
        <f ca="true">+IF(OFFSET('Sanitation Data'!$G$30,0,10*ROW('Sanitation Data'!G81))="","",OFFSET('Sanitation Data'!$G$30,0,10*ROW('Sanitation Data'!G81)))</f>
        <v/>
      </c>
      <c r="DC87" s="275" t="str">
        <f ca="true">+IF(OFFSET('Sanitation Data'!$G$31,0,10*ROW('Sanitation Data'!G81))="","",OFFSET('Sanitation Data'!$G$31,0,10*ROW('Sanitation Data'!G81)))</f>
        <v/>
      </c>
      <c r="DD87" s="275" t="str">
        <f ca="true">+IF(OFFSET('Sanitation Data'!$G$32,0,10*ROW('Sanitation Data'!G81))="","",OFFSET('Sanitation Data'!$G$32,0,10*ROW('Sanitation Data'!G81)))</f>
        <v/>
      </c>
      <c r="DE87" s="275" t="str">
        <f ca="true">+IF(OFFSET('Sanitation Data'!$H$28,0,10*ROW('Sanitation Data'!H81))="","",OFFSET('Sanitation Data'!$H$28,0,10*ROW('Sanitation Data'!H81)))</f>
        <v/>
      </c>
      <c r="DF87" s="275" t="str">
        <f ca="true">+IF(OFFSET('Sanitation Data'!$H$29,0,10*ROW('Sanitation Data'!H81))="","",OFFSET('Sanitation Data'!$H$29,0,10*ROW('Sanitation Data'!H81)))</f>
        <v/>
      </c>
      <c r="DG87" s="275" t="str">
        <f ca="true">+IF(OFFSET('Sanitation Data'!$H$30,0,10*ROW('Sanitation Data'!H81))="","",OFFSET('Sanitation Data'!$H$30,0,10*ROW('Sanitation Data'!H81)))</f>
        <v/>
      </c>
      <c r="DH87" s="275" t="str">
        <f ca="true">+IF(OFFSET('Sanitation Data'!$H$31,0,10*ROW('Sanitation Data'!H81))="","",OFFSET('Sanitation Data'!$H$31,0,10*ROW('Sanitation Data'!H81)))</f>
        <v/>
      </c>
      <c r="DI87" s="275" t="str">
        <f ca="true">+IF(OFFSET('Sanitation Data'!$H$32,0,10*ROW('Sanitation Data'!H81))="","",OFFSET('Sanitation Data'!$H$32,0,10*ROW('Sanitation Data'!H81)))</f>
        <v/>
      </c>
      <c r="DJ87" s="275" t="str">
        <f ca="true">+IF(OFFSET('Sanitation Data'!$I$28,0,10*ROW('Sanitation Data'!I81))="","",OFFSET('Sanitation Data'!$I$28,0,10*ROW('Sanitation Data'!I81)))</f>
        <v/>
      </c>
      <c r="DK87" s="275" t="str">
        <f ca="true">+IF(OFFSET('Sanitation Data'!$I$29,0,10*ROW('Sanitation Data'!I81))="","",OFFSET('Sanitation Data'!$I$29,0,10*ROW('Sanitation Data'!I81)))</f>
        <v/>
      </c>
      <c r="DL87" s="275" t="str">
        <f ca="true">+IF(OFFSET('Sanitation Data'!$I$30,0,10*ROW('Sanitation Data'!I81))="","",OFFSET('Sanitation Data'!$I$30,0,10*ROW('Sanitation Data'!I81)))</f>
        <v/>
      </c>
      <c r="DM87" s="275" t="str">
        <f ca="true">+IF(OFFSET('Sanitation Data'!$I$31,0,10*ROW('Sanitation Data'!I81))="","",OFFSET('Sanitation Data'!$I$31,0,10*ROW('Sanitation Data'!I81)))</f>
        <v/>
      </c>
      <c r="DN87" s="275" t="str">
        <f ca="true">+IF(OFFSET('Sanitation Data'!$I$32,0,10*ROW('Sanitation Data'!I81))="","",OFFSET('Sanitation Data'!$I$32,0,10*ROW('Sanitation Data'!I81)))</f>
        <v/>
      </c>
      <c r="DO87" s="275" t="str">
        <f ca="true">+IF(OFFSET('Hygiene Data'!$D$11,0,10*ROW('Hygiene Data'!D81))="","",OFFSET('Hygiene Data'!$D$11,0,10*ROW('Hygiene Data'!D81)))</f>
        <v/>
      </c>
      <c r="DP87" s="275" t="str">
        <f ca="true">+IF(OFFSET('Hygiene Data'!$D$12,0,10*ROW('Hygiene Data'!D81))="","",OFFSET('Hygiene Data'!$D$12,0,10*ROW('Hygiene Data'!D81)))</f>
        <v/>
      </c>
      <c r="DQ87" s="275" t="str">
        <f ca="true">+IF(OFFSET('Hygiene Data'!$D$13,0,10*ROW('Hygiene Data'!D81))="","",OFFSET('Hygiene Data'!$D$13,0,10*ROW('Hygiene Data'!D81)))</f>
        <v/>
      </c>
      <c r="DR87" s="275" t="str">
        <f ca="true">+IF(OFFSET('Hygiene Data'!$E$11,0,10*ROW('Hygiene Data'!E81))="","",OFFSET('Hygiene Data'!$E$11,0,10*ROW('Hygiene Data'!E81)))</f>
        <v/>
      </c>
      <c r="DS87" s="275" t="str">
        <f ca="true">+IF(OFFSET('Hygiene Data'!$E$12,0,10*ROW('Hygiene Data'!E81))="","",OFFSET('Hygiene Data'!$E$12,0,10*ROW('Hygiene Data'!E81)))</f>
        <v/>
      </c>
      <c r="DT87" s="275" t="str">
        <f ca="true">+IF(OFFSET('Hygiene Data'!$E$13,0,10*ROW('Hygiene Data'!E81))="","",OFFSET('Hygiene Data'!$E$13,0,10*ROW('Hygiene Data'!E81)))</f>
        <v/>
      </c>
      <c r="DU87" s="275" t="str">
        <f ca="true">+IF(OFFSET('Hygiene Data'!$F$11,0,10*ROW('Hygiene Data'!F81))="","",OFFSET('Hygiene Data'!$F$11,0,10*ROW('Hygiene Data'!F81)))</f>
        <v/>
      </c>
      <c r="DV87" s="275" t="str">
        <f ca="true">+IF(OFFSET('Hygiene Data'!$F$12,0,10*ROW('Hygiene Data'!F81))="","",OFFSET('Hygiene Data'!$F$12,0,10*ROW('Hygiene Data'!F81)))</f>
        <v/>
      </c>
      <c r="DW87" s="275" t="str">
        <f ca="true">+IF(OFFSET('Hygiene Data'!$F$13,0,10*ROW('Hygiene Data'!F81))="","",OFFSET('Hygiene Data'!$F$13,0,10*ROW('Hygiene Data'!F81)))</f>
        <v/>
      </c>
      <c r="DX87" s="275" t="str">
        <f ca="true">+IF(OFFSET('Hygiene Data'!$G$11,0,10*ROW('Hygiene Data'!G81))="","",OFFSET('Hygiene Data'!$G$11,0,10*ROW('Hygiene Data'!G81)))</f>
        <v/>
      </c>
      <c r="DY87" s="275" t="str">
        <f ca="true">+IF(OFFSET('Hygiene Data'!$G$12,0,10*ROW('Hygiene Data'!G81))="","",OFFSET('Hygiene Data'!$G$12,0,10*ROW('Hygiene Data'!G81)))</f>
        <v/>
      </c>
      <c r="DZ87" s="275" t="str">
        <f ca="true">+IF(OFFSET('Hygiene Data'!$G$13,0,10*ROW('Hygiene Data'!G81))="","",OFFSET('Hygiene Data'!$G$13,0,10*ROW('Hygiene Data'!G81)))</f>
        <v/>
      </c>
      <c r="EA87" s="275" t="str">
        <f ca="true">+IF(OFFSET('Hygiene Data'!$H$11,0,10*ROW('Hygiene Data'!H81))="","",OFFSET('Hygiene Data'!$H$11,0,10*ROW('Hygiene Data'!H81)))</f>
        <v/>
      </c>
      <c r="EB87" s="275" t="str">
        <f ca="true">+IF(OFFSET('Hygiene Data'!$H$12,0,10*ROW('Hygiene Data'!H81))="","",OFFSET('Hygiene Data'!$H$12,0,10*ROW('Hygiene Data'!H81)))</f>
        <v/>
      </c>
      <c r="EC87" s="275" t="str">
        <f ca="true">+IF(OFFSET('Hygiene Data'!$H$13,0,10*ROW('Hygiene Data'!H81))="","",OFFSET('Hygiene Data'!$H$13,0,10*ROW('Hygiene Data'!H81)))</f>
        <v/>
      </c>
      <c r="ED87" s="275" t="str">
        <f ca="true">+IF(OFFSET('Hygiene Data'!$I$11,0,10*ROW('Hygiene Data'!I81))="","",OFFSET('Hygiene Data'!$I$11,0,10*ROW('Hygiene Data'!I81)))</f>
        <v/>
      </c>
      <c r="EE87" s="275" t="str">
        <f ca="true">+IF(OFFSET('Hygiene Data'!$I$12,0,10*ROW('Hygiene Data'!I81))="","",OFFSET('Hygiene Data'!$I$12,0,10*ROW('Hygiene Data'!I81)))</f>
        <v/>
      </c>
      <c r="EF87" s="27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5"/>
      <c r="BS88" s="275" t="str">
        <f ca="true">+IF(OFFSET('Water Data'!$D$27,0,10*ROW('Water Data'!D82))="","",OFFSET('Water Data'!$D$27,0,10*ROW('Water Data'!D82)))</f>
        <v/>
      </c>
      <c r="BT88" s="275" t="str">
        <f ca="true">+IF(OFFSET('Water Data'!$D$28,0,10*ROW('Water Data'!D82))="","",OFFSET('Water Data'!$D$28,0,10*ROW('Water Data'!D82)))</f>
        <v/>
      </c>
      <c r="BU88" s="275" t="str">
        <f ca="true">+IF(OFFSET('Water Data'!$D$29,0,10*ROW('Water Data'!D82))="","",OFFSET('Water Data'!$D$29,0,10*ROW('Water Data'!D82)))</f>
        <v/>
      </c>
      <c r="BV88" s="275" t="str">
        <f ca="true">+IF(OFFSET('Water Data'!$E$27,0,10*ROW('Water Data'!E82))="","",OFFSET('Water Data'!$E$27,0,10*ROW('Water Data'!E82)))</f>
        <v/>
      </c>
      <c r="BW88" s="275" t="str">
        <f ca="true">+IF(OFFSET('Water Data'!$E$28,0,10*ROW('Water Data'!E82))="","",OFFSET('Water Data'!$E$28,0,10*ROW('Water Data'!E82)))</f>
        <v/>
      </c>
      <c r="BX88" s="275" t="str">
        <f ca="true">+IF(OFFSET('Water Data'!$E$29,0,10*ROW('Water Data'!E82))="","",OFFSET('Water Data'!$E$29,0,10*ROW('Water Data'!E82)))</f>
        <v/>
      </c>
      <c r="BY88" s="275" t="str">
        <f ca="true">+IF(OFFSET('Water Data'!$F$27,0,10*ROW('Water Data'!F82))="","",OFFSET('Water Data'!$F$27,0,10*ROW('Water Data'!F82)))</f>
        <v/>
      </c>
      <c r="BZ88" s="275" t="str">
        <f ca="true">+IF(OFFSET('Water Data'!$F$28,0,10*ROW('Water Data'!F82))="","",OFFSET('Water Data'!$F$28,0,10*ROW('Water Data'!F82)))</f>
        <v/>
      </c>
      <c r="CA88" s="275" t="str">
        <f ca="true">+IF(OFFSET('Water Data'!$F$29,0,10*ROW('Water Data'!F82))="","",OFFSET('Water Data'!$F$29,0,10*ROW('Water Data'!F82)))</f>
        <v/>
      </c>
      <c r="CB88" s="275" t="str">
        <f ca="true">+IF(OFFSET('Water Data'!$G$27,0,10*ROW('Water Data'!G82))="","",OFFSET('Water Data'!$G$27,0,10*ROW('Water Data'!G82)))</f>
        <v/>
      </c>
      <c r="CC88" s="275" t="str">
        <f ca="true">+IF(OFFSET('Water Data'!$G$28,0,10*ROW('Water Data'!G82))="","",OFFSET('Water Data'!$G$28,0,10*ROW('Water Data'!G82)))</f>
        <v/>
      </c>
      <c r="CD88" s="275" t="str">
        <f ca="true">+IF(OFFSET('Water Data'!$G$29,0,10*ROW('Water Data'!G82))="","",OFFSET('Water Data'!$G$29,0,10*ROW('Water Data'!G82)))</f>
        <v/>
      </c>
      <c r="CE88" s="275" t="str">
        <f ca="true">+IF(OFFSET('Water Data'!$H$27,0,10*ROW('Water Data'!H82))="","",OFFSET('Water Data'!$H$27,0,10*ROW('Water Data'!H82)))</f>
        <v/>
      </c>
      <c r="CF88" s="275" t="str">
        <f ca="true">+IF(OFFSET('Water Data'!$H$28,0,10*ROW('Water Data'!H82))="","",OFFSET('Water Data'!$H$28,0,10*ROW('Water Data'!H82)))</f>
        <v/>
      </c>
      <c r="CG88" s="275" t="str">
        <f ca="true">+IF(OFFSET('Water Data'!$H$29,0,10*ROW('Water Data'!H82))="","",OFFSET('Water Data'!$H$29,0,10*ROW('Water Data'!H82)))</f>
        <v/>
      </c>
      <c r="CH88" s="275" t="str">
        <f ca="true">+IF(OFFSET('Water Data'!$I$27,0,10*ROW('Water Data'!I82))="","",OFFSET('Water Data'!$I$27,0,10*ROW('Water Data'!I82)))</f>
        <v/>
      </c>
      <c r="CI88" s="275" t="str">
        <f ca="true">+IF(OFFSET('Water Data'!$I$28,0,10*ROW('Water Data'!I82))="","",OFFSET('Water Data'!$I$28,0,10*ROW('Water Data'!I82)))</f>
        <v/>
      </c>
      <c r="CJ88" s="275" t="str">
        <f ca="true">+IF(OFFSET('Water Data'!$I$29,0,10*ROW('Water Data'!I82))="","",OFFSET('Water Data'!$I$29,0,10*ROW('Water Data'!I82)))</f>
        <v/>
      </c>
      <c r="CK88" s="275" t="str">
        <f ca="true">+IF(OFFSET('Sanitation Data'!$D$28,0,10*ROW('Sanitation Data'!D82))="","",OFFSET('Sanitation Data'!$D$28,0,10*ROW('Sanitation Data'!D82)))</f>
        <v/>
      </c>
      <c r="CL88" s="275" t="str">
        <f ca="true">+IF(OFFSET('Sanitation Data'!$D$29,0,10*ROW('Sanitation Data'!D82))="","",OFFSET('Sanitation Data'!$D$29,0,10*ROW('Sanitation Data'!D82)))</f>
        <v/>
      </c>
      <c r="CM88" s="275" t="str">
        <f ca="true">+IF(OFFSET('Sanitation Data'!$D$30,0,10*ROW('Sanitation Data'!D82))="","",OFFSET('Sanitation Data'!$D$30,0,10*ROW('Sanitation Data'!D82)))</f>
        <v/>
      </c>
      <c r="CN88" s="275" t="str">
        <f ca="true">+IF(OFFSET('Sanitation Data'!$D$31,0,10*ROW('Sanitation Data'!D82))="","",OFFSET('Sanitation Data'!$D$31,0,10*ROW('Sanitation Data'!D82)))</f>
        <v/>
      </c>
      <c r="CO88" s="275" t="str">
        <f ca="true">+IF(OFFSET('Sanitation Data'!$D$32,0,10*ROW('Sanitation Data'!D82))="","",OFFSET('Sanitation Data'!$D$32,0,10*ROW('Sanitation Data'!D82)))</f>
        <v/>
      </c>
      <c r="CP88" s="275" t="str">
        <f ca="true">+IF(OFFSET('Sanitation Data'!$E$28,0,10*ROW('Sanitation Data'!E82))="","",OFFSET('Sanitation Data'!$E$28,0,10*ROW('Sanitation Data'!E82)))</f>
        <v/>
      </c>
      <c r="CQ88" s="275" t="str">
        <f ca="true">+IF(OFFSET('Sanitation Data'!$E$29,0,10*ROW('Sanitation Data'!E82))="","",OFFSET('Sanitation Data'!$E$29,0,10*ROW('Sanitation Data'!E82)))</f>
        <v/>
      </c>
      <c r="CR88" s="275" t="str">
        <f ca="true">+IF(OFFSET('Sanitation Data'!$E$30,0,10*ROW('Sanitation Data'!E82))="","",OFFSET('Sanitation Data'!$E$30,0,10*ROW('Sanitation Data'!E82)))</f>
        <v/>
      </c>
      <c r="CS88" s="275" t="str">
        <f ca="true">+IF(OFFSET('Sanitation Data'!$E$31,0,10*ROW('Sanitation Data'!E82))="","",OFFSET('Sanitation Data'!$E$31,0,10*ROW('Sanitation Data'!E82)))</f>
        <v/>
      </c>
      <c r="CT88" s="275" t="str">
        <f ca="true">+IF(OFFSET('Sanitation Data'!$E$32,0,10*ROW('Sanitation Data'!E82))="","",OFFSET('Sanitation Data'!$E$32,0,10*ROW('Sanitation Data'!E82)))</f>
        <v/>
      </c>
      <c r="CU88" s="275" t="str">
        <f ca="true">+IF(OFFSET('Sanitation Data'!$F$28,0,10*ROW('Sanitation Data'!F82))="","",OFFSET('Sanitation Data'!$F$28,0,10*ROW('Sanitation Data'!F82)))</f>
        <v/>
      </c>
      <c r="CV88" s="275" t="str">
        <f ca="true">+IF(OFFSET('Sanitation Data'!$F$29,0,10*ROW('Sanitation Data'!F82))="","",OFFSET('Sanitation Data'!$F$29,0,10*ROW('Sanitation Data'!F82)))</f>
        <v/>
      </c>
      <c r="CW88" s="275" t="str">
        <f ca="true">+IF(OFFSET('Sanitation Data'!$F$30,0,10*ROW('Sanitation Data'!F82))="","",OFFSET('Sanitation Data'!$F$30,0,10*ROW('Sanitation Data'!F82)))</f>
        <v/>
      </c>
      <c r="CX88" s="275" t="str">
        <f ca="true">+IF(OFFSET('Sanitation Data'!$F$31,0,10*ROW('Sanitation Data'!F82))="","",OFFSET('Sanitation Data'!$F$31,0,10*ROW('Sanitation Data'!F82)))</f>
        <v/>
      </c>
      <c r="CY88" s="275" t="str">
        <f ca="true">+IF(OFFSET('Sanitation Data'!$F$32,0,10*ROW('Sanitation Data'!F82))="","",OFFSET('Sanitation Data'!$F$32,0,10*ROW('Sanitation Data'!F82)))</f>
        <v/>
      </c>
      <c r="CZ88" s="275" t="str">
        <f ca="true">+IF(OFFSET('Sanitation Data'!$G$28,0,10*ROW('Sanitation Data'!G82))="","",OFFSET('Sanitation Data'!$G$28,0,10*ROW('Sanitation Data'!G82)))</f>
        <v/>
      </c>
      <c r="DA88" s="275" t="str">
        <f ca="true">+IF(OFFSET('Sanitation Data'!$G$29,0,10*ROW('Sanitation Data'!G82))="","",OFFSET('Sanitation Data'!$G$29,0,10*ROW('Sanitation Data'!G82)))</f>
        <v/>
      </c>
      <c r="DB88" s="275" t="str">
        <f ca="true">+IF(OFFSET('Sanitation Data'!$G$30,0,10*ROW('Sanitation Data'!G82))="","",OFFSET('Sanitation Data'!$G$30,0,10*ROW('Sanitation Data'!G82)))</f>
        <v/>
      </c>
      <c r="DC88" s="275" t="str">
        <f ca="true">+IF(OFFSET('Sanitation Data'!$G$31,0,10*ROW('Sanitation Data'!G82))="","",OFFSET('Sanitation Data'!$G$31,0,10*ROW('Sanitation Data'!G82)))</f>
        <v/>
      </c>
      <c r="DD88" s="275" t="str">
        <f ca="true">+IF(OFFSET('Sanitation Data'!$G$32,0,10*ROW('Sanitation Data'!G82))="","",OFFSET('Sanitation Data'!$G$32,0,10*ROW('Sanitation Data'!G82)))</f>
        <v/>
      </c>
      <c r="DE88" s="275" t="str">
        <f ca="true">+IF(OFFSET('Sanitation Data'!$H$28,0,10*ROW('Sanitation Data'!H82))="","",OFFSET('Sanitation Data'!$H$28,0,10*ROW('Sanitation Data'!H82)))</f>
        <v/>
      </c>
      <c r="DF88" s="275" t="str">
        <f ca="true">+IF(OFFSET('Sanitation Data'!$H$29,0,10*ROW('Sanitation Data'!H82))="","",OFFSET('Sanitation Data'!$H$29,0,10*ROW('Sanitation Data'!H82)))</f>
        <v/>
      </c>
      <c r="DG88" s="275" t="str">
        <f ca="true">+IF(OFFSET('Sanitation Data'!$H$30,0,10*ROW('Sanitation Data'!H82))="","",OFFSET('Sanitation Data'!$H$30,0,10*ROW('Sanitation Data'!H82)))</f>
        <v/>
      </c>
      <c r="DH88" s="275" t="str">
        <f ca="true">+IF(OFFSET('Sanitation Data'!$H$31,0,10*ROW('Sanitation Data'!H82))="","",OFFSET('Sanitation Data'!$H$31,0,10*ROW('Sanitation Data'!H82)))</f>
        <v/>
      </c>
      <c r="DI88" s="275" t="str">
        <f ca="true">+IF(OFFSET('Sanitation Data'!$H$32,0,10*ROW('Sanitation Data'!H82))="","",OFFSET('Sanitation Data'!$H$32,0,10*ROW('Sanitation Data'!H82)))</f>
        <v/>
      </c>
      <c r="DJ88" s="275" t="str">
        <f ca="true">+IF(OFFSET('Sanitation Data'!$I$28,0,10*ROW('Sanitation Data'!I82))="","",OFFSET('Sanitation Data'!$I$28,0,10*ROW('Sanitation Data'!I82)))</f>
        <v/>
      </c>
      <c r="DK88" s="275" t="str">
        <f ca="true">+IF(OFFSET('Sanitation Data'!$I$29,0,10*ROW('Sanitation Data'!I82))="","",OFFSET('Sanitation Data'!$I$29,0,10*ROW('Sanitation Data'!I82)))</f>
        <v/>
      </c>
      <c r="DL88" s="275" t="str">
        <f ca="true">+IF(OFFSET('Sanitation Data'!$I$30,0,10*ROW('Sanitation Data'!I82))="","",OFFSET('Sanitation Data'!$I$30,0,10*ROW('Sanitation Data'!I82)))</f>
        <v/>
      </c>
      <c r="DM88" s="275" t="str">
        <f ca="true">+IF(OFFSET('Sanitation Data'!$I$31,0,10*ROW('Sanitation Data'!I82))="","",OFFSET('Sanitation Data'!$I$31,0,10*ROW('Sanitation Data'!I82)))</f>
        <v/>
      </c>
      <c r="DN88" s="275" t="str">
        <f ca="true">+IF(OFFSET('Sanitation Data'!$I$32,0,10*ROW('Sanitation Data'!I82))="","",OFFSET('Sanitation Data'!$I$32,0,10*ROW('Sanitation Data'!I82)))</f>
        <v/>
      </c>
      <c r="DO88" s="275" t="str">
        <f ca="true">+IF(OFFSET('Hygiene Data'!$D$11,0,10*ROW('Hygiene Data'!D82))="","",OFFSET('Hygiene Data'!$D$11,0,10*ROW('Hygiene Data'!D82)))</f>
        <v/>
      </c>
      <c r="DP88" s="275" t="str">
        <f ca="true">+IF(OFFSET('Hygiene Data'!$D$12,0,10*ROW('Hygiene Data'!D82))="","",OFFSET('Hygiene Data'!$D$12,0,10*ROW('Hygiene Data'!D82)))</f>
        <v/>
      </c>
      <c r="DQ88" s="275" t="str">
        <f ca="true">+IF(OFFSET('Hygiene Data'!$D$13,0,10*ROW('Hygiene Data'!D82))="","",OFFSET('Hygiene Data'!$D$13,0,10*ROW('Hygiene Data'!D82)))</f>
        <v/>
      </c>
      <c r="DR88" s="275" t="str">
        <f ca="true">+IF(OFFSET('Hygiene Data'!$E$11,0,10*ROW('Hygiene Data'!E82))="","",OFFSET('Hygiene Data'!$E$11,0,10*ROW('Hygiene Data'!E82)))</f>
        <v/>
      </c>
      <c r="DS88" s="275" t="str">
        <f ca="true">+IF(OFFSET('Hygiene Data'!$E$12,0,10*ROW('Hygiene Data'!E82))="","",OFFSET('Hygiene Data'!$E$12,0,10*ROW('Hygiene Data'!E82)))</f>
        <v/>
      </c>
      <c r="DT88" s="275" t="str">
        <f ca="true">+IF(OFFSET('Hygiene Data'!$E$13,0,10*ROW('Hygiene Data'!E82))="","",OFFSET('Hygiene Data'!$E$13,0,10*ROW('Hygiene Data'!E82)))</f>
        <v/>
      </c>
      <c r="DU88" s="275" t="str">
        <f ca="true">+IF(OFFSET('Hygiene Data'!$F$11,0,10*ROW('Hygiene Data'!F82))="","",OFFSET('Hygiene Data'!$F$11,0,10*ROW('Hygiene Data'!F82)))</f>
        <v/>
      </c>
      <c r="DV88" s="275" t="str">
        <f ca="true">+IF(OFFSET('Hygiene Data'!$F$12,0,10*ROW('Hygiene Data'!F82))="","",OFFSET('Hygiene Data'!$F$12,0,10*ROW('Hygiene Data'!F82)))</f>
        <v/>
      </c>
      <c r="DW88" s="275" t="str">
        <f ca="true">+IF(OFFSET('Hygiene Data'!$F$13,0,10*ROW('Hygiene Data'!F82))="","",OFFSET('Hygiene Data'!$F$13,0,10*ROW('Hygiene Data'!F82)))</f>
        <v/>
      </c>
      <c r="DX88" s="275" t="str">
        <f ca="true">+IF(OFFSET('Hygiene Data'!$G$11,0,10*ROW('Hygiene Data'!G82))="","",OFFSET('Hygiene Data'!$G$11,0,10*ROW('Hygiene Data'!G82)))</f>
        <v/>
      </c>
      <c r="DY88" s="275" t="str">
        <f ca="true">+IF(OFFSET('Hygiene Data'!$G$12,0,10*ROW('Hygiene Data'!G82))="","",OFFSET('Hygiene Data'!$G$12,0,10*ROW('Hygiene Data'!G82)))</f>
        <v/>
      </c>
      <c r="DZ88" s="275" t="str">
        <f ca="true">+IF(OFFSET('Hygiene Data'!$G$13,0,10*ROW('Hygiene Data'!G82))="","",OFFSET('Hygiene Data'!$G$13,0,10*ROW('Hygiene Data'!G82)))</f>
        <v/>
      </c>
      <c r="EA88" s="275" t="str">
        <f ca="true">+IF(OFFSET('Hygiene Data'!$H$11,0,10*ROW('Hygiene Data'!H82))="","",OFFSET('Hygiene Data'!$H$11,0,10*ROW('Hygiene Data'!H82)))</f>
        <v/>
      </c>
      <c r="EB88" s="275" t="str">
        <f ca="true">+IF(OFFSET('Hygiene Data'!$H$12,0,10*ROW('Hygiene Data'!H82))="","",OFFSET('Hygiene Data'!$H$12,0,10*ROW('Hygiene Data'!H82)))</f>
        <v/>
      </c>
      <c r="EC88" s="275" t="str">
        <f ca="true">+IF(OFFSET('Hygiene Data'!$H$13,0,10*ROW('Hygiene Data'!H82))="","",OFFSET('Hygiene Data'!$H$13,0,10*ROW('Hygiene Data'!H82)))</f>
        <v/>
      </c>
      <c r="ED88" s="275" t="str">
        <f ca="true">+IF(OFFSET('Hygiene Data'!$I$11,0,10*ROW('Hygiene Data'!I82))="","",OFFSET('Hygiene Data'!$I$11,0,10*ROW('Hygiene Data'!I82)))</f>
        <v/>
      </c>
      <c r="EE88" s="275" t="str">
        <f ca="true">+IF(OFFSET('Hygiene Data'!$I$12,0,10*ROW('Hygiene Data'!I82))="","",OFFSET('Hygiene Data'!$I$12,0,10*ROW('Hygiene Data'!I82)))</f>
        <v/>
      </c>
      <c r="EF88" s="27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5"/>
      <c r="BS89" s="275" t="str">
        <f ca="true">+IF(OFFSET('Water Data'!$D$27,0,10*ROW('Water Data'!D83))="","",OFFSET('Water Data'!$D$27,0,10*ROW('Water Data'!D83)))</f>
        <v/>
      </c>
      <c r="BT89" s="275" t="str">
        <f ca="true">+IF(OFFSET('Water Data'!$D$28,0,10*ROW('Water Data'!D83))="","",OFFSET('Water Data'!$D$28,0,10*ROW('Water Data'!D83)))</f>
        <v/>
      </c>
      <c r="BU89" s="275" t="str">
        <f ca="true">+IF(OFFSET('Water Data'!$D$29,0,10*ROW('Water Data'!D83))="","",OFFSET('Water Data'!$D$29,0,10*ROW('Water Data'!D83)))</f>
        <v/>
      </c>
      <c r="BV89" s="275" t="str">
        <f ca="true">+IF(OFFSET('Water Data'!$E$27,0,10*ROW('Water Data'!E83))="","",OFFSET('Water Data'!$E$27,0,10*ROW('Water Data'!E83)))</f>
        <v/>
      </c>
      <c r="BW89" s="275" t="str">
        <f ca="true">+IF(OFFSET('Water Data'!$E$28,0,10*ROW('Water Data'!E83))="","",OFFSET('Water Data'!$E$28,0,10*ROW('Water Data'!E83)))</f>
        <v/>
      </c>
      <c r="BX89" s="275" t="str">
        <f ca="true">+IF(OFFSET('Water Data'!$E$29,0,10*ROW('Water Data'!E83))="","",OFFSET('Water Data'!$E$29,0,10*ROW('Water Data'!E83)))</f>
        <v/>
      </c>
      <c r="BY89" s="275" t="str">
        <f ca="true">+IF(OFFSET('Water Data'!$F$27,0,10*ROW('Water Data'!F83))="","",OFFSET('Water Data'!$F$27,0,10*ROW('Water Data'!F83)))</f>
        <v/>
      </c>
      <c r="BZ89" s="275" t="str">
        <f ca="true">+IF(OFFSET('Water Data'!$F$28,0,10*ROW('Water Data'!F83))="","",OFFSET('Water Data'!$F$28,0,10*ROW('Water Data'!F83)))</f>
        <v/>
      </c>
      <c r="CA89" s="275" t="str">
        <f ca="true">+IF(OFFSET('Water Data'!$F$29,0,10*ROW('Water Data'!F83))="","",OFFSET('Water Data'!$F$29,0,10*ROW('Water Data'!F83)))</f>
        <v/>
      </c>
      <c r="CB89" s="275" t="str">
        <f ca="true">+IF(OFFSET('Water Data'!$G$27,0,10*ROW('Water Data'!G83))="","",OFFSET('Water Data'!$G$27,0,10*ROW('Water Data'!G83)))</f>
        <v/>
      </c>
      <c r="CC89" s="275" t="str">
        <f ca="true">+IF(OFFSET('Water Data'!$G$28,0,10*ROW('Water Data'!G83))="","",OFFSET('Water Data'!$G$28,0,10*ROW('Water Data'!G83)))</f>
        <v/>
      </c>
      <c r="CD89" s="275" t="str">
        <f ca="true">+IF(OFFSET('Water Data'!$G$29,0,10*ROW('Water Data'!G83))="","",OFFSET('Water Data'!$G$29,0,10*ROW('Water Data'!G83)))</f>
        <v/>
      </c>
      <c r="CE89" s="275" t="str">
        <f ca="true">+IF(OFFSET('Water Data'!$H$27,0,10*ROW('Water Data'!H83))="","",OFFSET('Water Data'!$H$27,0,10*ROW('Water Data'!H83)))</f>
        <v/>
      </c>
      <c r="CF89" s="275" t="str">
        <f ca="true">+IF(OFFSET('Water Data'!$H$28,0,10*ROW('Water Data'!H83))="","",OFFSET('Water Data'!$H$28,0,10*ROW('Water Data'!H83)))</f>
        <v/>
      </c>
      <c r="CG89" s="275" t="str">
        <f ca="true">+IF(OFFSET('Water Data'!$H$29,0,10*ROW('Water Data'!H83))="","",OFFSET('Water Data'!$H$29,0,10*ROW('Water Data'!H83)))</f>
        <v/>
      </c>
      <c r="CH89" s="275" t="str">
        <f ca="true">+IF(OFFSET('Water Data'!$I$27,0,10*ROW('Water Data'!I83))="","",OFFSET('Water Data'!$I$27,0,10*ROW('Water Data'!I83)))</f>
        <v/>
      </c>
      <c r="CI89" s="275" t="str">
        <f ca="true">+IF(OFFSET('Water Data'!$I$28,0,10*ROW('Water Data'!I83))="","",OFFSET('Water Data'!$I$28,0,10*ROW('Water Data'!I83)))</f>
        <v/>
      </c>
      <c r="CJ89" s="275" t="str">
        <f ca="true">+IF(OFFSET('Water Data'!$I$29,0,10*ROW('Water Data'!I83))="","",OFFSET('Water Data'!$I$29,0,10*ROW('Water Data'!I83)))</f>
        <v/>
      </c>
      <c r="CK89" s="275" t="str">
        <f ca="true">+IF(OFFSET('Sanitation Data'!$D$28,0,10*ROW('Sanitation Data'!D83))="","",OFFSET('Sanitation Data'!$D$28,0,10*ROW('Sanitation Data'!D83)))</f>
        <v/>
      </c>
      <c r="CL89" s="275" t="str">
        <f ca="true">+IF(OFFSET('Sanitation Data'!$D$29,0,10*ROW('Sanitation Data'!D83))="","",OFFSET('Sanitation Data'!$D$29,0,10*ROW('Sanitation Data'!D83)))</f>
        <v/>
      </c>
      <c r="CM89" s="275" t="str">
        <f ca="true">+IF(OFFSET('Sanitation Data'!$D$30,0,10*ROW('Sanitation Data'!D83))="","",OFFSET('Sanitation Data'!$D$30,0,10*ROW('Sanitation Data'!D83)))</f>
        <v/>
      </c>
      <c r="CN89" s="275" t="str">
        <f ca="true">+IF(OFFSET('Sanitation Data'!$D$31,0,10*ROW('Sanitation Data'!D83))="","",OFFSET('Sanitation Data'!$D$31,0,10*ROW('Sanitation Data'!D83)))</f>
        <v/>
      </c>
      <c r="CO89" s="275" t="str">
        <f ca="true">+IF(OFFSET('Sanitation Data'!$D$32,0,10*ROW('Sanitation Data'!D83))="","",OFFSET('Sanitation Data'!$D$32,0,10*ROW('Sanitation Data'!D83)))</f>
        <v/>
      </c>
      <c r="CP89" s="275" t="str">
        <f ca="true">+IF(OFFSET('Sanitation Data'!$E$28,0,10*ROW('Sanitation Data'!E83))="","",OFFSET('Sanitation Data'!$E$28,0,10*ROW('Sanitation Data'!E83)))</f>
        <v/>
      </c>
      <c r="CQ89" s="275" t="str">
        <f ca="true">+IF(OFFSET('Sanitation Data'!$E$29,0,10*ROW('Sanitation Data'!E83))="","",OFFSET('Sanitation Data'!$E$29,0,10*ROW('Sanitation Data'!E83)))</f>
        <v/>
      </c>
      <c r="CR89" s="275" t="str">
        <f ca="true">+IF(OFFSET('Sanitation Data'!$E$30,0,10*ROW('Sanitation Data'!E83))="","",OFFSET('Sanitation Data'!$E$30,0,10*ROW('Sanitation Data'!E83)))</f>
        <v/>
      </c>
      <c r="CS89" s="275" t="str">
        <f ca="true">+IF(OFFSET('Sanitation Data'!$E$31,0,10*ROW('Sanitation Data'!E83))="","",OFFSET('Sanitation Data'!$E$31,0,10*ROW('Sanitation Data'!E83)))</f>
        <v/>
      </c>
      <c r="CT89" s="275" t="str">
        <f ca="true">+IF(OFFSET('Sanitation Data'!$E$32,0,10*ROW('Sanitation Data'!E83))="","",OFFSET('Sanitation Data'!$E$32,0,10*ROW('Sanitation Data'!E83)))</f>
        <v/>
      </c>
      <c r="CU89" s="275" t="str">
        <f ca="true">+IF(OFFSET('Sanitation Data'!$F$28,0,10*ROW('Sanitation Data'!F83))="","",OFFSET('Sanitation Data'!$F$28,0,10*ROW('Sanitation Data'!F83)))</f>
        <v/>
      </c>
      <c r="CV89" s="275" t="str">
        <f ca="true">+IF(OFFSET('Sanitation Data'!$F$29,0,10*ROW('Sanitation Data'!F83))="","",OFFSET('Sanitation Data'!$F$29,0,10*ROW('Sanitation Data'!F83)))</f>
        <v/>
      </c>
      <c r="CW89" s="275" t="str">
        <f ca="true">+IF(OFFSET('Sanitation Data'!$F$30,0,10*ROW('Sanitation Data'!F83))="","",OFFSET('Sanitation Data'!$F$30,0,10*ROW('Sanitation Data'!F83)))</f>
        <v/>
      </c>
      <c r="CX89" s="275" t="str">
        <f ca="true">+IF(OFFSET('Sanitation Data'!$F$31,0,10*ROW('Sanitation Data'!F83))="","",OFFSET('Sanitation Data'!$F$31,0,10*ROW('Sanitation Data'!F83)))</f>
        <v/>
      </c>
      <c r="CY89" s="275" t="str">
        <f ca="true">+IF(OFFSET('Sanitation Data'!$F$32,0,10*ROW('Sanitation Data'!F83))="","",OFFSET('Sanitation Data'!$F$32,0,10*ROW('Sanitation Data'!F83)))</f>
        <v/>
      </c>
      <c r="CZ89" s="275" t="str">
        <f ca="true">+IF(OFFSET('Sanitation Data'!$G$28,0,10*ROW('Sanitation Data'!G83))="","",OFFSET('Sanitation Data'!$G$28,0,10*ROW('Sanitation Data'!G83)))</f>
        <v/>
      </c>
      <c r="DA89" s="275" t="str">
        <f ca="true">+IF(OFFSET('Sanitation Data'!$G$29,0,10*ROW('Sanitation Data'!G83))="","",OFFSET('Sanitation Data'!$G$29,0,10*ROW('Sanitation Data'!G83)))</f>
        <v/>
      </c>
      <c r="DB89" s="275" t="str">
        <f ca="true">+IF(OFFSET('Sanitation Data'!$G$30,0,10*ROW('Sanitation Data'!G83))="","",OFFSET('Sanitation Data'!$G$30,0,10*ROW('Sanitation Data'!G83)))</f>
        <v/>
      </c>
      <c r="DC89" s="275" t="str">
        <f ca="true">+IF(OFFSET('Sanitation Data'!$G$31,0,10*ROW('Sanitation Data'!G83))="","",OFFSET('Sanitation Data'!$G$31,0,10*ROW('Sanitation Data'!G83)))</f>
        <v/>
      </c>
      <c r="DD89" s="275" t="str">
        <f ca="true">+IF(OFFSET('Sanitation Data'!$G$32,0,10*ROW('Sanitation Data'!G83))="","",OFFSET('Sanitation Data'!$G$32,0,10*ROW('Sanitation Data'!G83)))</f>
        <v/>
      </c>
      <c r="DE89" s="275" t="str">
        <f ca="true">+IF(OFFSET('Sanitation Data'!$H$28,0,10*ROW('Sanitation Data'!H83))="","",OFFSET('Sanitation Data'!$H$28,0,10*ROW('Sanitation Data'!H83)))</f>
        <v/>
      </c>
      <c r="DF89" s="275" t="str">
        <f ca="true">+IF(OFFSET('Sanitation Data'!$H$29,0,10*ROW('Sanitation Data'!H83))="","",OFFSET('Sanitation Data'!$H$29,0,10*ROW('Sanitation Data'!H83)))</f>
        <v/>
      </c>
      <c r="DG89" s="275" t="str">
        <f ca="true">+IF(OFFSET('Sanitation Data'!$H$30,0,10*ROW('Sanitation Data'!H83))="","",OFFSET('Sanitation Data'!$H$30,0,10*ROW('Sanitation Data'!H83)))</f>
        <v/>
      </c>
      <c r="DH89" s="275" t="str">
        <f ca="true">+IF(OFFSET('Sanitation Data'!$H$31,0,10*ROW('Sanitation Data'!H83))="","",OFFSET('Sanitation Data'!$H$31,0,10*ROW('Sanitation Data'!H83)))</f>
        <v/>
      </c>
      <c r="DI89" s="275" t="str">
        <f ca="true">+IF(OFFSET('Sanitation Data'!$H$32,0,10*ROW('Sanitation Data'!H83))="","",OFFSET('Sanitation Data'!$H$32,0,10*ROW('Sanitation Data'!H83)))</f>
        <v/>
      </c>
      <c r="DJ89" s="275" t="str">
        <f ca="true">+IF(OFFSET('Sanitation Data'!$I$28,0,10*ROW('Sanitation Data'!I83))="","",OFFSET('Sanitation Data'!$I$28,0,10*ROW('Sanitation Data'!I83)))</f>
        <v/>
      </c>
      <c r="DK89" s="275" t="str">
        <f ca="true">+IF(OFFSET('Sanitation Data'!$I$29,0,10*ROW('Sanitation Data'!I83))="","",OFFSET('Sanitation Data'!$I$29,0,10*ROW('Sanitation Data'!I83)))</f>
        <v/>
      </c>
      <c r="DL89" s="275" t="str">
        <f ca="true">+IF(OFFSET('Sanitation Data'!$I$30,0,10*ROW('Sanitation Data'!I83))="","",OFFSET('Sanitation Data'!$I$30,0,10*ROW('Sanitation Data'!I83)))</f>
        <v/>
      </c>
      <c r="DM89" s="275" t="str">
        <f ca="true">+IF(OFFSET('Sanitation Data'!$I$31,0,10*ROW('Sanitation Data'!I83))="","",OFFSET('Sanitation Data'!$I$31,0,10*ROW('Sanitation Data'!I83)))</f>
        <v/>
      </c>
      <c r="DN89" s="275" t="str">
        <f ca="true">+IF(OFFSET('Sanitation Data'!$I$32,0,10*ROW('Sanitation Data'!I83))="","",OFFSET('Sanitation Data'!$I$32,0,10*ROW('Sanitation Data'!I83)))</f>
        <v/>
      </c>
      <c r="DO89" s="275" t="str">
        <f ca="true">+IF(OFFSET('Hygiene Data'!$D$11,0,10*ROW('Hygiene Data'!D83))="","",OFFSET('Hygiene Data'!$D$11,0,10*ROW('Hygiene Data'!D83)))</f>
        <v/>
      </c>
      <c r="DP89" s="275" t="str">
        <f ca="true">+IF(OFFSET('Hygiene Data'!$D$12,0,10*ROW('Hygiene Data'!D83))="","",OFFSET('Hygiene Data'!$D$12,0,10*ROW('Hygiene Data'!D83)))</f>
        <v/>
      </c>
      <c r="DQ89" s="275" t="str">
        <f ca="true">+IF(OFFSET('Hygiene Data'!$D$13,0,10*ROW('Hygiene Data'!D83))="","",OFFSET('Hygiene Data'!$D$13,0,10*ROW('Hygiene Data'!D83)))</f>
        <v/>
      </c>
      <c r="DR89" s="275" t="str">
        <f ca="true">+IF(OFFSET('Hygiene Data'!$E$11,0,10*ROW('Hygiene Data'!E83))="","",OFFSET('Hygiene Data'!$E$11,0,10*ROW('Hygiene Data'!E83)))</f>
        <v/>
      </c>
      <c r="DS89" s="275" t="str">
        <f ca="true">+IF(OFFSET('Hygiene Data'!$E$12,0,10*ROW('Hygiene Data'!E83))="","",OFFSET('Hygiene Data'!$E$12,0,10*ROW('Hygiene Data'!E83)))</f>
        <v/>
      </c>
      <c r="DT89" s="275" t="str">
        <f ca="true">+IF(OFFSET('Hygiene Data'!$E$13,0,10*ROW('Hygiene Data'!E83))="","",OFFSET('Hygiene Data'!$E$13,0,10*ROW('Hygiene Data'!E83)))</f>
        <v/>
      </c>
      <c r="DU89" s="275" t="str">
        <f ca="true">+IF(OFFSET('Hygiene Data'!$F$11,0,10*ROW('Hygiene Data'!F83))="","",OFFSET('Hygiene Data'!$F$11,0,10*ROW('Hygiene Data'!F83)))</f>
        <v/>
      </c>
      <c r="DV89" s="275" t="str">
        <f ca="true">+IF(OFFSET('Hygiene Data'!$F$12,0,10*ROW('Hygiene Data'!F83))="","",OFFSET('Hygiene Data'!$F$12,0,10*ROW('Hygiene Data'!F83)))</f>
        <v/>
      </c>
      <c r="DW89" s="275" t="str">
        <f ca="true">+IF(OFFSET('Hygiene Data'!$F$13,0,10*ROW('Hygiene Data'!F83))="","",OFFSET('Hygiene Data'!$F$13,0,10*ROW('Hygiene Data'!F83)))</f>
        <v/>
      </c>
      <c r="DX89" s="275" t="str">
        <f ca="true">+IF(OFFSET('Hygiene Data'!$G$11,0,10*ROW('Hygiene Data'!G83))="","",OFFSET('Hygiene Data'!$G$11,0,10*ROW('Hygiene Data'!G83)))</f>
        <v/>
      </c>
      <c r="DY89" s="275" t="str">
        <f ca="true">+IF(OFFSET('Hygiene Data'!$G$12,0,10*ROW('Hygiene Data'!G83))="","",OFFSET('Hygiene Data'!$G$12,0,10*ROW('Hygiene Data'!G83)))</f>
        <v/>
      </c>
      <c r="DZ89" s="275" t="str">
        <f ca="true">+IF(OFFSET('Hygiene Data'!$G$13,0,10*ROW('Hygiene Data'!G83))="","",OFFSET('Hygiene Data'!$G$13,0,10*ROW('Hygiene Data'!G83)))</f>
        <v/>
      </c>
      <c r="EA89" s="275" t="str">
        <f ca="true">+IF(OFFSET('Hygiene Data'!$H$11,0,10*ROW('Hygiene Data'!H83))="","",OFFSET('Hygiene Data'!$H$11,0,10*ROW('Hygiene Data'!H83)))</f>
        <v/>
      </c>
      <c r="EB89" s="275" t="str">
        <f ca="true">+IF(OFFSET('Hygiene Data'!$H$12,0,10*ROW('Hygiene Data'!H83))="","",OFFSET('Hygiene Data'!$H$12,0,10*ROW('Hygiene Data'!H83)))</f>
        <v/>
      </c>
      <c r="EC89" s="275" t="str">
        <f ca="true">+IF(OFFSET('Hygiene Data'!$H$13,0,10*ROW('Hygiene Data'!H83))="","",OFFSET('Hygiene Data'!$H$13,0,10*ROW('Hygiene Data'!H83)))</f>
        <v/>
      </c>
      <c r="ED89" s="275" t="str">
        <f ca="true">+IF(OFFSET('Hygiene Data'!$I$11,0,10*ROW('Hygiene Data'!I83))="","",OFFSET('Hygiene Data'!$I$11,0,10*ROW('Hygiene Data'!I83)))</f>
        <v/>
      </c>
      <c r="EE89" s="275" t="str">
        <f ca="true">+IF(OFFSET('Hygiene Data'!$I$12,0,10*ROW('Hygiene Data'!I83))="","",OFFSET('Hygiene Data'!$I$12,0,10*ROW('Hygiene Data'!I83)))</f>
        <v/>
      </c>
      <c r="EF89" s="27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5"/>
      <c r="BS90" s="275" t="str">
        <f ca="true">+IF(OFFSET('Water Data'!$D$27,0,10*ROW('Water Data'!D84))="","",OFFSET('Water Data'!$D$27,0,10*ROW('Water Data'!D84)))</f>
        <v/>
      </c>
      <c r="BT90" s="275" t="str">
        <f ca="true">+IF(OFFSET('Water Data'!$D$28,0,10*ROW('Water Data'!D84))="","",OFFSET('Water Data'!$D$28,0,10*ROW('Water Data'!D84)))</f>
        <v/>
      </c>
      <c r="BU90" s="275" t="str">
        <f ca="true">+IF(OFFSET('Water Data'!$D$29,0,10*ROW('Water Data'!D84))="","",OFFSET('Water Data'!$D$29,0,10*ROW('Water Data'!D84)))</f>
        <v/>
      </c>
      <c r="BV90" s="275" t="str">
        <f ca="true">+IF(OFFSET('Water Data'!$E$27,0,10*ROW('Water Data'!E84))="","",OFFSET('Water Data'!$E$27,0,10*ROW('Water Data'!E84)))</f>
        <v/>
      </c>
      <c r="BW90" s="275" t="str">
        <f ca="true">+IF(OFFSET('Water Data'!$E$28,0,10*ROW('Water Data'!E84))="","",OFFSET('Water Data'!$E$28,0,10*ROW('Water Data'!E84)))</f>
        <v/>
      </c>
      <c r="BX90" s="275" t="str">
        <f ca="true">+IF(OFFSET('Water Data'!$E$29,0,10*ROW('Water Data'!E84))="","",OFFSET('Water Data'!$E$29,0,10*ROW('Water Data'!E84)))</f>
        <v/>
      </c>
      <c r="BY90" s="275" t="str">
        <f ca="true">+IF(OFFSET('Water Data'!$F$27,0,10*ROW('Water Data'!F84))="","",OFFSET('Water Data'!$F$27,0,10*ROW('Water Data'!F84)))</f>
        <v/>
      </c>
      <c r="BZ90" s="275" t="str">
        <f ca="true">+IF(OFFSET('Water Data'!$F$28,0,10*ROW('Water Data'!F84))="","",OFFSET('Water Data'!$F$28,0,10*ROW('Water Data'!F84)))</f>
        <v/>
      </c>
      <c r="CA90" s="275" t="str">
        <f ca="true">+IF(OFFSET('Water Data'!$F$29,0,10*ROW('Water Data'!F84))="","",OFFSET('Water Data'!$F$29,0,10*ROW('Water Data'!F84)))</f>
        <v/>
      </c>
      <c r="CB90" s="275" t="str">
        <f ca="true">+IF(OFFSET('Water Data'!$G$27,0,10*ROW('Water Data'!G84))="","",OFFSET('Water Data'!$G$27,0,10*ROW('Water Data'!G84)))</f>
        <v/>
      </c>
      <c r="CC90" s="275" t="str">
        <f ca="true">+IF(OFFSET('Water Data'!$G$28,0,10*ROW('Water Data'!G84))="","",OFFSET('Water Data'!$G$28,0,10*ROW('Water Data'!G84)))</f>
        <v/>
      </c>
      <c r="CD90" s="275" t="str">
        <f ca="true">+IF(OFFSET('Water Data'!$G$29,0,10*ROW('Water Data'!G84))="","",OFFSET('Water Data'!$G$29,0,10*ROW('Water Data'!G84)))</f>
        <v/>
      </c>
      <c r="CE90" s="275" t="str">
        <f ca="true">+IF(OFFSET('Water Data'!$H$27,0,10*ROW('Water Data'!H84))="","",OFFSET('Water Data'!$H$27,0,10*ROW('Water Data'!H84)))</f>
        <v/>
      </c>
      <c r="CF90" s="275" t="str">
        <f ca="true">+IF(OFFSET('Water Data'!$H$28,0,10*ROW('Water Data'!H84))="","",OFFSET('Water Data'!$H$28,0,10*ROW('Water Data'!H84)))</f>
        <v/>
      </c>
      <c r="CG90" s="275" t="str">
        <f ca="true">+IF(OFFSET('Water Data'!$H$29,0,10*ROW('Water Data'!H84))="","",OFFSET('Water Data'!$H$29,0,10*ROW('Water Data'!H84)))</f>
        <v/>
      </c>
      <c r="CH90" s="275" t="str">
        <f ca="true">+IF(OFFSET('Water Data'!$I$27,0,10*ROW('Water Data'!I84))="","",OFFSET('Water Data'!$I$27,0,10*ROW('Water Data'!I84)))</f>
        <v/>
      </c>
      <c r="CI90" s="275" t="str">
        <f ca="true">+IF(OFFSET('Water Data'!$I$28,0,10*ROW('Water Data'!I84))="","",OFFSET('Water Data'!$I$28,0,10*ROW('Water Data'!I84)))</f>
        <v/>
      </c>
      <c r="CJ90" s="275" t="str">
        <f ca="true">+IF(OFFSET('Water Data'!$I$29,0,10*ROW('Water Data'!I84))="","",OFFSET('Water Data'!$I$29,0,10*ROW('Water Data'!I84)))</f>
        <v/>
      </c>
      <c r="CK90" s="275" t="str">
        <f ca="true">+IF(OFFSET('Sanitation Data'!$D$28,0,10*ROW('Sanitation Data'!D84))="","",OFFSET('Sanitation Data'!$D$28,0,10*ROW('Sanitation Data'!D84)))</f>
        <v/>
      </c>
      <c r="CL90" s="275" t="str">
        <f ca="true">+IF(OFFSET('Sanitation Data'!$D$29,0,10*ROW('Sanitation Data'!D84))="","",OFFSET('Sanitation Data'!$D$29,0,10*ROW('Sanitation Data'!D84)))</f>
        <v/>
      </c>
      <c r="CM90" s="275" t="str">
        <f ca="true">+IF(OFFSET('Sanitation Data'!$D$30,0,10*ROW('Sanitation Data'!D84))="","",OFFSET('Sanitation Data'!$D$30,0,10*ROW('Sanitation Data'!D84)))</f>
        <v/>
      </c>
      <c r="CN90" s="275" t="str">
        <f ca="true">+IF(OFFSET('Sanitation Data'!$D$31,0,10*ROW('Sanitation Data'!D84))="","",OFFSET('Sanitation Data'!$D$31,0,10*ROW('Sanitation Data'!D84)))</f>
        <v/>
      </c>
      <c r="CO90" s="275" t="str">
        <f ca="true">+IF(OFFSET('Sanitation Data'!$D$32,0,10*ROW('Sanitation Data'!D84))="","",OFFSET('Sanitation Data'!$D$32,0,10*ROW('Sanitation Data'!D84)))</f>
        <v/>
      </c>
      <c r="CP90" s="275" t="str">
        <f ca="true">+IF(OFFSET('Sanitation Data'!$E$28,0,10*ROW('Sanitation Data'!E84))="","",OFFSET('Sanitation Data'!$E$28,0,10*ROW('Sanitation Data'!E84)))</f>
        <v/>
      </c>
      <c r="CQ90" s="275" t="str">
        <f ca="true">+IF(OFFSET('Sanitation Data'!$E$29,0,10*ROW('Sanitation Data'!E84))="","",OFFSET('Sanitation Data'!$E$29,0,10*ROW('Sanitation Data'!E84)))</f>
        <v/>
      </c>
      <c r="CR90" s="275" t="str">
        <f ca="true">+IF(OFFSET('Sanitation Data'!$E$30,0,10*ROW('Sanitation Data'!E84))="","",OFFSET('Sanitation Data'!$E$30,0,10*ROW('Sanitation Data'!E84)))</f>
        <v/>
      </c>
      <c r="CS90" s="275" t="str">
        <f ca="true">+IF(OFFSET('Sanitation Data'!$E$31,0,10*ROW('Sanitation Data'!E84))="","",OFFSET('Sanitation Data'!$E$31,0,10*ROW('Sanitation Data'!E84)))</f>
        <v/>
      </c>
      <c r="CT90" s="275" t="str">
        <f ca="true">+IF(OFFSET('Sanitation Data'!$E$32,0,10*ROW('Sanitation Data'!E84))="","",OFFSET('Sanitation Data'!$E$32,0,10*ROW('Sanitation Data'!E84)))</f>
        <v/>
      </c>
      <c r="CU90" s="275" t="str">
        <f ca="true">+IF(OFFSET('Sanitation Data'!$F$28,0,10*ROW('Sanitation Data'!F84))="","",OFFSET('Sanitation Data'!$F$28,0,10*ROW('Sanitation Data'!F84)))</f>
        <v/>
      </c>
      <c r="CV90" s="275" t="str">
        <f ca="true">+IF(OFFSET('Sanitation Data'!$F$29,0,10*ROW('Sanitation Data'!F84))="","",OFFSET('Sanitation Data'!$F$29,0,10*ROW('Sanitation Data'!F84)))</f>
        <v/>
      </c>
      <c r="CW90" s="275" t="str">
        <f ca="true">+IF(OFFSET('Sanitation Data'!$F$30,0,10*ROW('Sanitation Data'!F84))="","",OFFSET('Sanitation Data'!$F$30,0,10*ROW('Sanitation Data'!F84)))</f>
        <v/>
      </c>
      <c r="CX90" s="275" t="str">
        <f ca="true">+IF(OFFSET('Sanitation Data'!$F$31,0,10*ROW('Sanitation Data'!F84))="","",OFFSET('Sanitation Data'!$F$31,0,10*ROW('Sanitation Data'!F84)))</f>
        <v/>
      </c>
      <c r="CY90" s="275" t="str">
        <f ca="true">+IF(OFFSET('Sanitation Data'!$F$32,0,10*ROW('Sanitation Data'!F84))="","",OFFSET('Sanitation Data'!$F$32,0,10*ROW('Sanitation Data'!F84)))</f>
        <v/>
      </c>
      <c r="CZ90" s="275" t="str">
        <f ca="true">+IF(OFFSET('Sanitation Data'!$G$28,0,10*ROW('Sanitation Data'!G84))="","",OFFSET('Sanitation Data'!$G$28,0,10*ROW('Sanitation Data'!G84)))</f>
        <v/>
      </c>
      <c r="DA90" s="275" t="str">
        <f ca="true">+IF(OFFSET('Sanitation Data'!$G$29,0,10*ROW('Sanitation Data'!G84))="","",OFFSET('Sanitation Data'!$G$29,0,10*ROW('Sanitation Data'!G84)))</f>
        <v/>
      </c>
      <c r="DB90" s="275" t="str">
        <f ca="true">+IF(OFFSET('Sanitation Data'!$G$30,0,10*ROW('Sanitation Data'!G84))="","",OFFSET('Sanitation Data'!$G$30,0,10*ROW('Sanitation Data'!G84)))</f>
        <v/>
      </c>
      <c r="DC90" s="275" t="str">
        <f ca="true">+IF(OFFSET('Sanitation Data'!$G$31,0,10*ROW('Sanitation Data'!G84))="","",OFFSET('Sanitation Data'!$G$31,0,10*ROW('Sanitation Data'!G84)))</f>
        <v/>
      </c>
      <c r="DD90" s="275" t="str">
        <f ca="true">+IF(OFFSET('Sanitation Data'!$G$32,0,10*ROW('Sanitation Data'!G84))="","",OFFSET('Sanitation Data'!$G$32,0,10*ROW('Sanitation Data'!G84)))</f>
        <v/>
      </c>
      <c r="DE90" s="275" t="str">
        <f ca="true">+IF(OFFSET('Sanitation Data'!$H$28,0,10*ROW('Sanitation Data'!H84))="","",OFFSET('Sanitation Data'!$H$28,0,10*ROW('Sanitation Data'!H84)))</f>
        <v/>
      </c>
      <c r="DF90" s="275" t="str">
        <f ca="true">+IF(OFFSET('Sanitation Data'!$H$29,0,10*ROW('Sanitation Data'!H84))="","",OFFSET('Sanitation Data'!$H$29,0,10*ROW('Sanitation Data'!H84)))</f>
        <v/>
      </c>
      <c r="DG90" s="275" t="str">
        <f ca="true">+IF(OFFSET('Sanitation Data'!$H$30,0,10*ROW('Sanitation Data'!H84))="","",OFFSET('Sanitation Data'!$H$30,0,10*ROW('Sanitation Data'!H84)))</f>
        <v/>
      </c>
      <c r="DH90" s="275" t="str">
        <f ca="true">+IF(OFFSET('Sanitation Data'!$H$31,0,10*ROW('Sanitation Data'!H84))="","",OFFSET('Sanitation Data'!$H$31,0,10*ROW('Sanitation Data'!H84)))</f>
        <v/>
      </c>
      <c r="DI90" s="275" t="str">
        <f ca="true">+IF(OFFSET('Sanitation Data'!$H$32,0,10*ROW('Sanitation Data'!H84))="","",OFFSET('Sanitation Data'!$H$32,0,10*ROW('Sanitation Data'!H84)))</f>
        <v/>
      </c>
      <c r="DJ90" s="275" t="str">
        <f ca="true">+IF(OFFSET('Sanitation Data'!$I$28,0,10*ROW('Sanitation Data'!I84))="","",OFFSET('Sanitation Data'!$I$28,0,10*ROW('Sanitation Data'!I84)))</f>
        <v/>
      </c>
      <c r="DK90" s="275" t="str">
        <f ca="true">+IF(OFFSET('Sanitation Data'!$I$29,0,10*ROW('Sanitation Data'!I84))="","",OFFSET('Sanitation Data'!$I$29,0,10*ROW('Sanitation Data'!I84)))</f>
        <v/>
      </c>
      <c r="DL90" s="275" t="str">
        <f ca="true">+IF(OFFSET('Sanitation Data'!$I$30,0,10*ROW('Sanitation Data'!I84))="","",OFFSET('Sanitation Data'!$I$30,0,10*ROW('Sanitation Data'!I84)))</f>
        <v/>
      </c>
      <c r="DM90" s="275" t="str">
        <f ca="true">+IF(OFFSET('Sanitation Data'!$I$31,0,10*ROW('Sanitation Data'!I84))="","",OFFSET('Sanitation Data'!$I$31,0,10*ROW('Sanitation Data'!I84)))</f>
        <v/>
      </c>
      <c r="DN90" s="275" t="str">
        <f ca="true">+IF(OFFSET('Sanitation Data'!$I$32,0,10*ROW('Sanitation Data'!I84))="","",OFFSET('Sanitation Data'!$I$32,0,10*ROW('Sanitation Data'!I84)))</f>
        <v/>
      </c>
      <c r="DO90" s="275" t="str">
        <f ca="true">+IF(OFFSET('Hygiene Data'!$D$11,0,10*ROW('Hygiene Data'!D84))="","",OFFSET('Hygiene Data'!$D$11,0,10*ROW('Hygiene Data'!D84)))</f>
        <v/>
      </c>
      <c r="DP90" s="275" t="str">
        <f ca="true">+IF(OFFSET('Hygiene Data'!$D$12,0,10*ROW('Hygiene Data'!D84))="","",OFFSET('Hygiene Data'!$D$12,0,10*ROW('Hygiene Data'!D84)))</f>
        <v/>
      </c>
      <c r="DQ90" s="275" t="str">
        <f ca="true">+IF(OFFSET('Hygiene Data'!$D$13,0,10*ROW('Hygiene Data'!D84))="","",OFFSET('Hygiene Data'!$D$13,0,10*ROW('Hygiene Data'!D84)))</f>
        <v/>
      </c>
      <c r="DR90" s="275" t="str">
        <f ca="true">+IF(OFFSET('Hygiene Data'!$E$11,0,10*ROW('Hygiene Data'!E84))="","",OFFSET('Hygiene Data'!$E$11,0,10*ROW('Hygiene Data'!E84)))</f>
        <v/>
      </c>
      <c r="DS90" s="275" t="str">
        <f ca="true">+IF(OFFSET('Hygiene Data'!$E$12,0,10*ROW('Hygiene Data'!E84))="","",OFFSET('Hygiene Data'!$E$12,0,10*ROW('Hygiene Data'!E84)))</f>
        <v/>
      </c>
      <c r="DT90" s="275" t="str">
        <f ca="true">+IF(OFFSET('Hygiene Data'!$E$13,0,10*ROW('Hygiene Data'!E84))="","",OFFSET('Hygiene Data'!$E$13,0,10*ROW('Hygiene Data'!E84)))</f>
        <v/>
      </c>
      <c r="DU90" s="275" t="str">
        <f ca="true">+IF(OFFSET('Hygiene Data'!$F$11,0,10*ROW('Hygiene Data'!F84))="","",OFFSET('Hygiene Data'!$F$11,0,10*ROW('Hygiene Data'!F84)))</f>
        <v/>
      </c>
      <c r="DV90" s="275" t="str">
        <f ca="true">+IF(OFFSET('Hygiene Data'!$F$12,0,10*ROW('Hygiene Data'!F84))="","",OFFSET('Hygiene Data'!$F$12,0,10*ROW('Hygiene Data'!F84)))</f>
        <v/>
      </c>
      <c r="DW90" s="275" t="str">
        <f ca="true">+IF(OFFSET('Hygiene Data'!$F$13,0,10*ROW('Hygiene Data'!F84))="","",OFFSET('Hygiene Data'!$F$13,0,10*ROW('Hygiene Data'!F84)))</f>
        <v/>
      </c>
      <c r="DX90" s="275" t="str">
        <f ca="true">+IF(OFFSET('Hygiene Data'!$G$11,0,10*ROW('Hygiene Data'!G84))="","",OFFSET('Hygiene Data'!$G$11,0,10*ROW('Hygiene Data'!G84)))</f>
        <v/>
      </c>
      <c r="DY90" s="275" t="str">
        <f ca="true">+IF(OFFSET('Hygiene Data'!$G$12,0,10*ROW('Hygiene Data'!G84))="","",OFFSET('Hygiene Data'!$G$12,0,10*ROW('Hygiene Data'!G84)))</f>
        <v/>
      </c>
      <c r="DZ90" s="275" t="str">
        <f ca="true">+IF(OFFSET('Hygiene Data'!$G$13,0,10*ROW('Hygiene Data'!G84))="","",OFFSET('Hygiene Data'!$G$13,0,10*ROW('Hygiene Data'!G84)))</f>
        <v/>
      </c>
      <c r="EA90" s="275" t="str">
        <f ca="true">+IF(OFFSET('Hygiene Data'!$H$11,0,10*ROW('Hygiene Data'!H84))="","",OFFSET('Hygiene Data'!$H$11,0,10*ROW('Hygiene Data'!H84)))</f>
        <v/>
      </c>
      <c r="EB90" s="275" t="str">
        <f ca="true">+IF(OFFSET('Hygiene Data'!$H$12,0,10*ROW('Hygiene Data'!H84))="","",OFFSET('Hygiene Data'!$H$12,0,10*ROW('Hygiene Data'!H84)))</f>
        <v/>
      </c>
      <c r="EC90" s="275" t="str">
        <f ca="true">+IF(OFFSET('Hygiene Data'!$H$13,0,10*ROW('Hygiene Data'!H84))="","",OFFSET('Hygiene Data'!$H$13,0,10*ROW('Hygiene Data'!H84)))</f>
        <v/>
      </c>
      <c r="ED90" s="275" t="str">
        <f ca="true">+IF(OFFSET('Hygiene Data'!$I$11,0,10*ROW('Hygiene Data'!I84))="","",OFFSET('Hygiene Data'!$I$11,0,10*ROW('Hygiene Data'!I84)))</f>
        <v/>
      </c>
      <c r="EE90" s="275" t="str">
        <f ca="true">+IF(OFFSET('Hygiene Data'!$I$12,0,10*ROW('Hygiene Data'!I84))="","",OFFSET('Hygiene Data'!$I$12,0,10*ROW('Hygiene Data'!I84)))</f>
        <v/>
      </c>
      <c r="EF90" s="27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5"/>
      <c r="BS91" s="275" t="str">
        <f ca="true">+IF(OFFSET('Water Data'!$D$27,0,10*ROW('Water Data'!D85))="","",OFFSET('Water Data'!$D$27,0,10*ROW('Water Data'!D85)))</f>
        <v/>
      </c>
      <c r="BT91" s="275" t="str">
        <f ca="true">+IF(OFFSET('Water Data'!$D$28,0,10*ROW('Water Data'!D85))="","",OFFSET('Water Data'!$D$28,0,10*ROW('Water Data'!D85)))</f>
        <v/>
      </c>
      <c r="BU91" s="275" t="str">
        <f ca="true">+IF(OFFSET('Water Data'!$D$29,0,10*ROW('Water Data'!D85))="","",OFFSET('Water Data'!$D$29,0,10*ROW('Water Data'!D85)))</f>
        <v/>
      </c>
      <c r="BV91" s="275" t="str">
        <f ca="true">+IF(OFFSET('Water Data'!$E$27,0,10*ROW('Water Data'!E85))="","",OFFSET('Water Data'!$E$27,0,10*ROW('Water Data'!E85)))</f>
        <v/>
      </c>
      <c r="BW91" s="275" t="str">
        <f ca="true">+IF(OFFSET('Water Data'!$E$28,0,10*ROW('Water Data'!E85))="","",OFFSET('Water Data'!$E$28,0,10*ROW('Water Data'!E85)))</f>
        <v/>
      </c>
      <c r="BX91" s="275" t="str">
        <f ca="true">+IF(OFFSET('Water Data'!$E$29,0,10*ROW('Water Data'!E85))="","",OFFSET('Water Data'!$E$29,0,10*ROW('Water Data'!E85)))</f>
        <v/>
      </c>
      <c r="BY91" s="275" t="str">
        <f ca="true">+IF(OFFSET('Water Data'!$F$27,0,10*ROW('Water Data'!F85))="","",OFFSET('Water Data'!$F$27,0,10*ROW('Water Data'!F85)))</f>
        <v/>
      </c>
      <c r="BZ91" s="275" t="str">
        <f ca="true">+IF(OFFSET('Water Data'!$F$28,0,10*ROW('Water Data'!F85))="","",OFFSET('Water Data'!$F$28,0,10*ROW('Water Data'!F85)))</f>
        <v/>
      </c>
      <c r="CA91" s="275" t="str">
        <f ca="true">+IF(OFFSET('Water Data'!$F$29,0,10*ROW('Water Data'!F85))="","",OFFSET('Water Data'!$F$29,0,10*ROW('Water Data'!F85)))</f>
        <v/>
      </c>
      <c r="CB91" s="275" t="str">
        <f ca="true">+IF(OFFSET('Water Data'!$G$27,0,10*ROW('Water Data'!G85))="","",OFFSET('Water Data'!$G$27,0,10*ROW('Water Data'!G85)))</f>
        <v/>
      </c>
      <c r="CC91" s="275" t="str">
        <f ca="true">+IF(OFFSET('Water Data'!$G$28,0,10*ROW('Water Data'!G85))="","",OFFSET('Water Data'!$G$28,0,10*ROW('Water Data'!G85)))</f>
        <v/>
      </c>
      <c r="CD91" s="275" t="str">
        <f ca="true">+IF(OFFSET('Water Data'!$G$29,0,10*ROW('Water Data'!G85))="","",OFFSET('Water Data'!$G$29,0,10*ROW('Water Data'!G85)))</f>
        <v/>
      </c>
      <c r="CE91" s="275" t="str">
        <f ca="true">+IF(OFFSET('Water Data'!$H$27,0,10*ROW('Water Data'!H85))="","",OFFSET('Water Data'!$H$27,0,10*ROW('Water Data'!H85)))</f>
        <v/>
      </c>
      <c r="CF91" s="275" t="str">
        <f ca="true">+IF(OFFSET('Water Data'!$H$28,0,10*ROW('Water Data'!H85))="","",OFFSET('Water Data'!$H$28,0,10*ROW('Water Data'!H85)))</f>
        <v/>
      </c>
      <c r="CG91" s="275" t="str">
        <f ca="true">+IF(OFFSET('Water Data'!$H$29,0,10*ROW('Water Data'!H85))="","",OFFSET('Water Data'!$H$29,0,10*ROW('Water Data'!H85)))</f>
        <v/>
      </c>
      <c r="CH91" s="275" t="str">
        <f ca="true">+IF(OFFSET('Water Data'!$I$27,0,10*ROW('Water Data'!I85))="","",OFFSET('Water Data'!$I$27,0,10*ROW('Water Data'!I85)))</f>
        <v/>
      </c>
      <c r="CI91" s="275" t="str">
        <f ca="true">+IF(OFFSET('Water Data'!$I$28,0,10*ROW('Water Data'!I85))="","",OFFSET('Water Data'!$I$28,0,10*ROW('Water Data'!I85)))</f>
        <v/>
      </c>
      <c r="CJ91" s="275" t="str">
        <f ca="true">+IF(OFFSET('Water Data'!$I$29,0,10*ROW('Water Data'!I85))="","",OFFSET('Water Data'!$I$29,0,10*ROW('Water Data'!I85)))</f>
        <v/>
      </c>
      <c r="CK91" s="275" t="str">
        <f ca="true">+IF(OFFSET('Sanitation Data'!$D$28,0,10*ROW('Sanitation Data'!D85))="","",OFFSET('Sanitation Data'!$D$28,0,10*ROW('Sanitation Data'!D85)))</f>
        <v/>
      </c>
      <c r="CL91" s="275" t="str">
        <f ca="true">+IF(OFFSET('Sanitation Data'!$D$29,0,10*ROW('Sanitation Data'!D85))="","",OFFSET('Sanitation Data'!$D$29,0,10*ROW('Sanitation Data'!D85)))</f>
        <v/>
      </c>
      <c r="CM91" s="275" t="str">
        <f ca="true">+IF(OFFSET('Sanitation Data'!$D$30,0,10*ROW('Sanitation Data'!D85))="","",OFFSET('Sanitation Data'!$D$30,0,10*ROW('Sanitation Data'!D85)))</f>
        <v/>
      </c>
      <c r="CN91" s="275" t="str">
        <f ca="true">+IF(OFFSET('Sanitation Data'!$D$31,0,10*ROW('Sanitation Data'!D85))="","",OFFSET('Sanitation Data'!$D$31,0,10*ROW('Sanitation Data'!D85)))</f>
        <v/>
      </c>
      <c r="CO91" s="275" t="str">
        <f ca="true">+IF(OFFSET('Sanitation Data'!$D$32,0,10*ROW('Sanitation Data'!D85))="","",OFFSET('Sanitation Data'!$D$32,0,10*ROW('Sanitation Data'!D85)))</f>
        <v/>
      </c>
      <c r="CP91" s="275" t="str">
        <f ca="true">+IF(OFFSET('Sanitation Data'!$E$28,0,10*ROW('Sanitation Data'!E85))="","",OFFSET('Sanitation Data'!$E$28,0,10*ROW('Sanitation Data'!E85)))</f>
        <v/>
      </c>
      <c r="CQ91" s="275" t="str">
        <f ca="true">+IF(OFFSET('Sanitation Data'!$E$29,0,10*ROW('Sanitation Data'!E85))="","",OFFSET('Sanitation Data'!$E$29,0,10*ROW('Sanitation Data'!E85)))</f>
        <v/>
      </c>
      <c r="CR91" s="275" t="str">
        <f ca="true">+IF(OFFSET('Sanitation Data'!$E$30,0,10*ROW('Sanitation Data'!E85))="","",OFFSET('Sanitation Data'!$E$30,0,10*ROW('Sanitation Data'!E85)))</f>
        <v/>
      </c>
      <c r="CS91" s="275" t="str">
        <f ca="true">+IF(OFFSET('Sanitation Data'!$E$31,0,10*ROW('Sanitation Data'!E85))="","",OFFSET('Sanitation Data'!$E$31,0,10*ROW('Sanitation Data'!E85)))</f>
        <v/>
      </c>
      <c r="CT91" s="275" t="str">
        <f ca="true">+IF(OFFSET('Sanitation Data'!$E$32,0,10*ROW('Sanitation Data'!E85))="","",OFFSET('Sanitation Data'!$E$32,0,10*ROW('Sanitation Data'!E85)))</f>
        <v/>
      </c>
      <c r="CU91" s="275" t="str">
        <f ca="true">+IF(OFFSET('Sanitation Data'!$F$28,0,10*ROW('Sanitation Data'!F85))="","",OFFSET('Sanitation Data'!$F$28,0,10*ROW('Sanitation Data'!F85)))</f>
        <v/>
      </c>
      <c r="CV91" s="275" t="str">
        <f ca="true">+IF(OFFSET('Sanitation Data'!$F$29,0,10*ROW('Sanitation Data'!F85))="","",OFFSET('Sanitation Data'!$F$29,0,10*ROW('Sanitation Data'!F85)))</f>
        <v/>
      </c>
      <c r="CW91" s="275" t="str">
        <f ca="true">+IF(OFFSET('Sanitation Data'!$F$30,0,10*ROW('Sanitation Data'!F85))="","",OFFSET('Sanitation Data'!$F$30,0,10*ROW('Sanitation Data'!F85)))</f>
        <v/>
      </c>
      <c r="CX91" s="275" t="str">
        <f ca="true">+IF(OFFSET('Sanitation Data'!$F$31,0,10*ROW('Sanitation Data'!F85))="","",OFFSET('Sanitation Data'!$F$31,0,10*ROW('Sanitation Data'!F85)))</f>
        <v/>
      </c>
      <c r="CY91" s="275" t="str">
        <f ca="true">+IF(OFFSET('Sanitation Data'!$F$32,0,10*ROW('Sanitation Data'!F85))="","",OFFSET('Sanitation Data'!$F$32,0,10*ROW('Sanitation Data'!F85)))</f>
        <v/>
      </c>
      <c r="CZ91" s="275" t="str">
        <f ca="true">+IF(OFFSET('Sanitation Data'!$G$28,0,10*ROW('Sanitation Data'!G85))="","",OFFSET('Sanitation Data'!$G$28,0,10*ROW('Sanitation Data'!G85)))</f>
        <v/>
      </c>
      <c r="DA91" s="275" t="str">
        <f ca="true">+IF(OFFSET('Sanitation Data'!$G$29,0,10*ROW('Sanitation Data'!G85))="","",OFFSET('Sanitation Data'!$G$29,0,10*ROW('Sanitation Data'!G85)))</f>
        <v/>
      </c>
      <c r="DB91" s="275" t="str">
        <f ca="true">+IF(OFFSET('Sanitation Data'!$G$30,0,10*ROW('Sanitation Data'!G85))="","",OFFSET('Sanitation Data'!$G$30,0,10*ROW('Sanitation Data'!G85)))</f>
        <v/>
      </c>
      <c r="DC91" s="275" t="str">
        <f ca="true">+IF(OFFSET('Sanitation Data'!$G$31,0,10*ROW('Sanitation Data'!G85))="","",OFFSET('Sanitation Data'!$G$31,0,10*ROW('Sanitation Data'!G85)))</f>
        <v/>
      </c>
      <c r="DD91" s="275" t="str">
        <f ca="true">+IF(OFFSET('Sanitation Data'!$G$32,0,10*ROW('Sanitation Data'!G85))="","",OFFSET('Sanitation Data'!$G$32,0,10*ROW('Sanitation Data'!G85)))</f>
        <v/>
      </c>
      <c r="DE91" s="275" t="str">
        <f ca="true">+IF(OFFSET('Sanitation Data'!$H$28,0,10*ROW('Sanitation Data'!H85))="","",OFFSET('Sanitation Data'!$H$28,0,10*ROW('Sanitation Data'!H85)))</f>
        <v/>
      </c>
      <c r="DF91" s="275" t="str">
        <f ca="true">+IF(OFFSET('Sanitation Data'!$H$29,0,10*ROW('Sanitation Data'!H85))="","",OFFSET('Sanitation Data'!$H$29,0,10*ROW('Sanitation Data'!H85)))</f>
        <v/>
      </c>
      <c r="DG91" s="275" t="str">
        <f ca="true">+IF(OFFSET('Sanitation Data'!$H$30,0,10*ROW('Sanitation Data'!H85))="","",OFFSET('Sanitation Data'!$H$30,0,10*ROW('Sanitation Data'!H85)))</f>
        <v/>
      </c>
      <c r="DH91" s="275" t="str">
        <f ca="true">+IF(OFFSET('Sanitation Data'!$H$31,0,10*ROW('Sanitation Data'!H85))="","",OFFSET('Sanitation Data'!$H$31,0,10*ROW('Sanitation Data'!H85)))</f>
        <v/>
      </c>
      <c r="DI91" s="275" t="str">
        <f ca="true">+IF(OFFSET('Sanitation Data'!$H$32,0,10*ROW('Sanitation Data'!H85))="","",OFFSET('Sanitation Data'!$H$32,0,10*ROW('Sanitation Data'!H85)))</f>
        <v/>
      </c>
      <c r="DJ91" s="275" t="str">
        <f ca="true">+IF(OFFSET('Sanitation Data'!$I$28,0,10*ROW('Sanitation Data'!I85))="","",OFFSET('Sanitation Data'!$I$28,0,10*ROW('Sanitation Data'!I85)))</f>
        <v/>
      </c>
      <c r="DK91" s="275" t="str">
        <f ca="true">+IF(OFFSET('Sanitation Data'!$I$29,0,10*ROW('Sanitation Data'!I85))="","",OFFSET('Sanitation Data'!$I$29,0,10*ROW('Sanitation Data'!I85)))</f>
        <v/>
      </c>
      <c r="DL91" s="275" t="str">
        <f ca="true">+IF(OFFSET('Sanitation Data'!$I$30,0,10*ROW('Sanitation Data'!I85))="","",OFFSET('Sanitation Data'!$I$30,0,10*ROW('Sanitation Data'!I85)))</f>
        <v/>
      </c>
      <c r="DM91" s="275" t="str">
        <f ca="true">+IF(OFFSET('Sanitation Data'!$I$31,0,10*ROW('Sanitation Data'!I85))="","",OFFSET('Sanitation Data'!$I$31,0,10*ROW('Sanitation Data'!I85)))</f>
        <v/>
      </c>
      <c r="DN91" s="275" t="str">
        <f ca="true">+IF(OFFSET('Sanitation Data'!$I$32,0,10*ROW('Sanitation Data'!I85))="","",OFFSET('Sanitation Data'!$I$32,0,10*ROW('Sanitation Data'!I85)))</f>
        <v/>
      </c>
      <c r="DO91" s="275" t="str">
        <f ca="true">+IF(OFFSET('Hygiene Data'!$D$11,0,10*ROW('Hygiene Data'!D85))="","",OFFSET('Hygiene Data'!$D$11,0,10*ROW('Hygiene Data'!D85)))</f>
        <v/>
      </c>
      <c r="DP91" s="275" t="str">
        <f ca="true">+IF(OFFSET('Hygiene Data'!$D$12,0,10*ROW('Hygiene Data'!D85))="","",OFFSET('Hygiene Data'!$D$12,0,10*ROW('Hygiene Data'!D85)))</f>
        <v/>
      </c>
      <c r="DQ91" s="275" t="str">
        <f ca="true">+IF(OFFSET('Hygiene Data'!$D$13,0,10*ROW('Hygiene Data'!D85))="","",OFFSET('Hygiene Data'!$D$13,0,10*ROW('Hygiene Data'!D85)))</f>
        <v/>
      </c>
      <c r="DR91" s="275" t="str">
        <f ca="true">+IF(OFFSET('Hygiene Data'!$E$11,0,10*ROW('Hygiene Data'!E85))="","",OFFSET('Hygiene Data'!$E$11,0,10*ROW('Hygiene Data'!E85)))</f>
        <v/>
      </c>
      <c r="DS91" s="275" t="str">
        <f ca="true">+IF(OFFSET('Hygiene Data'!$E$12,0,10*ROW('Hygiene Data'!E85))="","",OFFSET('Hygiene Data'!$E$12,0,10*ROW('Hygiene Data'!E85)))</f>
        <v/>
      </c>
      <c r="DT91" s="275" t="str">
        <f ca="true">+IF(OFFSET('Hygiene Data'!$E$13,0,10*ROW('Hygiene Data'!E85))="","",OFFSET('Hygiene Data'!$E$13,0,10*ROW('Hygiene Data'!E85)))</f>
        <v/>
      </c>
      <c r="DU91" s="275" t="str">
        <f ca="true">+IF(OFFSET('Hygiene Data'!$F$11,0,10*ROW('Hygiene Data'!F85))="","",OFFSET('Hygiene Data'!$F$11,0,10*ROW('Hygiene Data'!F85)))</f>
        <v/>
      </c>
      <c r="DV91" s="275" t="str">
        <f ca="true">+IF(OFFSET('Hygiene Data'!$F$12,0,10*ROW('Hygiene Data'!F85))="","",OFFSET('Hygiene Data'!$F$12,0,10*ROW('Hygiene Data'!F85)))</f>
        <v/>
      </c>
      <c r="DW91" s="275" t="str">
        <f ca="true">+IF(OFFSET('Hygiene Data'!$F$13,0,10*ROW('Hygiene Data'!F85))="","",OFFSET('Hygiene Data'!$F$13,0,10*ROW('Hygiene Data'!F85)))</f>
        <v/>
      </c>
      <c r="DX91" s="275" t="str">
        <f ca="true">+IF(OFFSET('Hygiene Data'!$G$11,0,10*ROW('Hygiene Data'!G85))="","",OFFSET('Hygiene Data'!$G$11,0,10*ROW('Hygiene Data'!G85)))</f>
        <v/>
      </c>
      <c r="DY91" s="275" t="str">
        <f ca="true">+IF(OFFSET('Hygiene Data'!$G$12,0,10*ROW('Hygiene Data'!G85))="","",OFFSET('Hygiene Data'!$G$12,0,10*ROW('Hygiene Data'!G85)))</f>
        <v/>
      </c>
      <c r="DZ91" s="275" t="str">
        <f ca="true">+IF(OFFSET('Hygiene Data'!$G$13,0,10*ROW('Hygiene Data'!G85))="","",OFFSET('Hygiene Data'!$G$13,0,10*ROW('Hygiene Data'!G85)))</f>
        <v/>
      </c>
      <c r="EA91" s="275" t="str">
        <f ca="true">+IF(OFFSET('Hygiene Data'!$H$11,0,10*ROW('Hygiene Data'!H85))="","",OFFSET('Hygiene Data'!$H$11,0,10*ROW('Hygiene Data'!H85)))</f>
        <v/>
      </c>
      <c r="EB91" s="275" t="str">
        <f ca="true">+IF(OFFSET('Hygiene Data'!$H$12,0,10*ROW('Hygiene Data'!H85))="","",OFFSET('Hygiene Data'!$H$12,0,10*ROW('Hygiene Data'!H85)))</f>
        <v/>
      </c>
      <c r="EC91" s="275" t="str">
        <f ca="true">+IF(OFFSET('Hygiene Data'!$H$13,0,10*ROW('Hygiene Data'!H85))="","",OFFSET('Hygiene Data'!$H$13,0,10*ROW('Hygiene Data'!H85)))</f>
        <v/>
      </c>
      <c r="ED91" s="275" t="str">
        <f ca="true">+IF(OFFSET('Hygiene Data'!$I$11,0,10*ROW('Hygiene Data'!I85))="","",OFFSET('Hygiene Data'!$I$11,0,10*ROW('Hygiene Data'!I85)))</f>
        <v/>
      </c>
      <c r="EE91" s="275" t="str">
        <f ca="true">+IF(OFFSET('Hygiene Data'!$I$12,0,10*ROW('Hygiene Data'!I85))="","",OFFSET('Hygiene Data'!$I$12,0,10*ROW('Hygiene Data'!I85)))</f>
        <v/>
      </c>
      <c r="EF91" s="27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5"/>
      <c r="BS92" s="275" t="str">
        <f ca="true">+IF(OFFSET('Water Data'!$D$27,0,10*ROW('Water Data'!D86))="","",OFFSET('Water Data'!$D$27,0,10*ROW('Water Data'!D86)))</f>
        <v/>
      </c>
      <c r="BT92" s="275" t="str">
        <f ca="true">+IF(OFFSET('Water Data'!$D$28,0,10*ROW('Water Data'!D86))="","",OFFSET('Water Data'!$D$28,0,10*ROW('Water Data'!D86)))</f>
        <v/>
      </c>
      <c r="BU92" s="275" t="str">
        <f ca="true">+IF(OFFSET('Water Data'!$D$29,0,10*ROW('Water Data'!D86))="","",OFFSET('Water Data'!$D$29,0,10*ROW('Water Data'!D86)))</f>
        <v/>
      </c>
      <c r="BV92" s="275" t="str">
        <f ca="true">+IF(OFFSET('Water Data'!$E$27,0,10*ROW('Water Data'!E86))="","",OFFSET('Water Data'!$E$27,0,10*ROW('Water Data'!E86)))</f>
        <v/>
      </c>
      <c r="BW92" s="275" t="str">
        <f ca="true">+IF(OFFSET('Water Data'!$E$28,0,10*ROW('Water Data'!E86))="","",OFFSET('Water Data'!$E$28,0,10*ROW('Water Data'!E86)))</f>
        <v/>
      </c>
      <c r="BX92" s="275" t="str">
        <f ca="true">+IF(OFFSET('Water Data'!$E$29,0,10*ROW('Water Data'!E86))="","",OFFSET('Water Data'!$E$29,0,10*ROW('Water Data'!E86)))</f>
        <v/>
      </c>
      <c r="BY92" s="275" t="str">
        <f ca="true">+IF(OFFSET('Water Data'!$F$27,0,10*ROW('Water Data'!F86))="","",OFFSET('Water Data'!$F$27,0,10*ROW('Water Data'!F86)))</f>
        <v/>
      </c>
      <c r="BZ92" s="275" t="str">
        <f ca="true">+IF(OFFSET('Water Data'!$F$28,0,10*ROW('Water Data'!F86))="","",OFFSET('Water Data'!$F$28,0,10*ROW('Water Data'!F86)))</f>
        <v/>
      </c>
      <c r="CA92" s="275" t="str">
        <f ca="true">+IF(OFFSET('Water Data'!$F$29,0,10*ROW('Water Data'!F86))="","",OFFSET('Water Data'!$F$29,0,10*ROW('Water Data'!F86)))</f>
        <v/>
      </c>
      <c r="CB92" s="275" t="str">
        <f ca="true">+IF(OFFSET('Water Data'!$G$27,0,10*ROW('Water Data'!G86))="","",OFFSET('Water Data'!$G$27,0,10*ROW('Water Data'!G86)))</f>
        <v/>
      </c>
      <c r="CC92" s="275" t="str">
        <f ca="true">+IF(OFFSET('Water Data'!$G$28,0,10*ROW('Water Data'!G86))="","",OFFSET('Water Data'!$G$28,0,10*ROW('Water Data'!G86)))</f>
        <v/>
      </c>
      <c r="CD92" s="275" t="str">
        <f ca="true">+IF(OFFSET('Water Data'!$G$29,0,10*ROW('Water Data'!G86))="","",OFFSET('Water Data'!$G$29,0,10*ROW('Water Data'!G86)))</f>
        <v/>
      </c>
      <c r="CE92" s="275" t="str">
        <f ca="true">+IF(OFFSET('Water Data'!$H$27,0,10*ROW('Water Data'!H86))="","",OFFSET('Water Data'!$H$27,0,10*ROW('Water Data'!H86)))</f>
        <v/>
      </c>
      <c r="CF92" s="275" t="str">
        <f ca="true">+IF(OFFSET('Water Data'!$H$28,0,10*ROW('Water Data'!H86))="","",OFFSET('Water Data'!$H$28,0,10*ROW('Water Data'!H86)))</f>
        <v/>
      </c>
      <c r="CG92" s="275" t="str">
        <f ca="true">+IF(OFFSET('Water Data'!$H$29,0,10*ROW('Water Data'!H86))="","",OFFSET('Water Data'!$H$29,0,10*ROW('Water Data'!H86)))</f>
        <v/>
      </c>
      <c r="CH92" s="275" t="str">
        <f ca="true">+IF(OFFSET('Water Data'!$I$27,0,10*ROW('Water Data'!I86))="","",OFFSET('Water Data'!$I$27,0,10*ROW('Water Data'!I86)))</f>
        <v/>
      </c>
      <c r="CI92" s="275" t="str">
        <f ca="true">+IF(OFFSET('Water Data'!$I$28,0,10*ROW('Water Data'!I86))="","",OFFSET('Water Data'!$I$28,0,10*ROW('Water Data'!I86)))</f>
        <v/>
      </c>
      <c r="CJ92" s="275" t="str">
        <f ca="true">+IF(OFFSET('Water Data'!$I$29,0,10*ROW('Water Data'!I86))="","",OFFSET('Water Data'!$I$29,0,10*ROW('Water Data'!I86)))</f>
        <v/>
      </c>
      <c r="CK92" s="275" t="str">
        <f ca="true">+IF(OFFSET('Sanitation Data'!$D$28,0,10*ROW('Sanitation Data'!D86))="","",OFFSET('Sanitation Data'!$D$28,0,10*ROW('Sanitation Data'!D86)))</f>
        <v/>
      </c>
      <c r="CL92" s="275" t="str">
        <f ca="true">+IF(OFFSET('Sanitation Data'!$D$29,0,10*ROW('Sanitation Data'!D86))="","",OFFSET('Sanitation Data'!$D$29,0,10*ROW('Sanitation Data'!D86)))</f>
        <v/>
      </c>
      <c r="CM92" s="275" t="str">
        <f ca="true">+IF(OFFSET('Sanitation Data'!$D$30,0,10*ROW('Sanitation Data'!D86))="","",OFFSET('Sanitation Data'!$D$30,0,10*ROW('Sanitation Data'!D86)))</f>
        <v/>
      </c>
      <c r="CN92" s="275" t="str">
        <f ca="true">+IF(OFFSET('Sanitation Data'!$D$31,0,10*ROW('Sanitation Data'!D86))="","",OFFSET('Sanitation Data'!$D$31,0,10*ROW('Sanitation Data'!D86)))</f>
        <v/>
      </c>
      <c r="CO92" s="275" t="str">
        <f ca="true">+IF(OFFSET('Sanitation Data'!$D$32,0,10*ROW('Sanitation Data'!D86))="","",OFFSET('Sanitation Data'!$D$32,0,10*ROW('Sanitation Data'!D86)))</f>
        <v/>
      </c>
      <c r="CP92" s="275" t="str">
        <f ca="true">+IF(OFFSET('Sanitation Data'!$E$28,0,10*ROW('Sanitation Data'!E86))="","",OFFSET('Sanitation Data'!$E$28,0,10*ROW('Sanitation Data'!E86)))</f>
        <v/>
      </c>
      <c r="CQ92" s="275" t="str">
        <f ca="true">+IF(OFFSET('Sanitation Data'!$E$29,0,10*ROW('Sanitation Data'!E86))="","",OFFSET('Sanitation Data'!$E$29,0,10*ROW('Sanitation Data'!E86)))</f>
        <v/>
      </c>
      <c r="CR92" s="275" t="str">
        <f ca="true">+IF(OFFSET('Sanitation Data'!$E$30,0,10*ROW('Sanitation Data'!E86))="","",OFFSET('Sanitation Data'!$E$30,0,10*ROW('Sanitation Data'!E86)))</f>
        <v/>
      </c>
      <c r="CS92" s="275" t="str">
        <f ca="true">+IF(OFFSET('Sanitation Data'!$E$31,0,10*ROW('Sanitation Data'!E86))="","",OFFSET('Sanitation Data'!$E$31,0,10*ROW('Sanitation Data'!E86)))</f>
        <v/>
      </c>
      <c r="CT92" s="275" t="str">
        <f ca="true">+IF(OFFSET('Sanitation Data'!$E$32,0,10*ROW('Sanitation Data'!E86))="","",OFFSET('Sanitation Data'!$E$32,0,10*ROW('Sanitation Data'!E86)))</f>
        <v/>
      </c>
      <c r="CU92" s="275" t="str">
        <f ca="true">+IF(OFFSET('Sanitation Data'!$F$28,0,10*ROW('Sanitation Data'!F86))="","",OFFSET('Sanitation Data'!$F$28,0,10*ROW('Sanitation Data'!F86)))</f>
        <v/>
      </c>
      <c r="CV92" s="275" t="str">
        <f ca="true">+IF(OFFSET('Sanitation Data'!$F$29,0,10*ROW('Sanitation Data'!F86))="","",OFFSET('Sanitation Data'!$F$29,0,10*ROW('Sanitation Data'!F86)))</f>
        <v/>
      </c>
      <c r="CW92" s="275" t="str">
        <f ca="true">+IF(OFFSET('Sanitation Data'!$F$30,0,10*ROW('Sanitation Data'!F86))="","",OFFSET('Sanitation Data'!$F$30,0,10*ROW('Sanitation Data'!F86)))</f>
        <v/>
      </c>
      <c r="CX92" s="275" t="str">
        <f ca="true">+IF(OFFSET('Sanitation Data'!$F$31,0,10*ROW('Sanitation Data'!F86))="","",OFFSET('Sanitation Data'!$F$31,0,10*ROW('Sanitation Data'!F86)))</f>
        <v/>
      </c>
      <c r="CY92" s="275" t="str">
        <f ca="true">+IF(OFFSET('Sanitation Data'!$F$32,0,10*ROW('Sanitation Data'!F86))="","",OFFSET('Sanitation Data'!$F$32,0,10*ROW('Sanitation Data'!F86)))</f>
        <v/>
      </c>
      <c r="CZ92" s="275" t="str">
        <f ca="true">+IF(OFFSET('Sanitation Data'!$G$28,0,10*ROW('Sanitation Data'!G86))="","",OFFSET('Sanitation Data'!$G$28,0,10*ROW('Sanitation Data'!G86)))</f>
        <v/>
      </c>
      <c r="DA92" s="275" t="str">
        <f ca="true">+IF(OFFSET('Sanitation Data'!$G$29,0,10*ROW('Sanitation Data'!G86))="","",OFFSET('Sanitation Data'!$G$29,0,10*ROW('Sanitation Data'!G86)))</f>
        <v/>
      </c>
      <c r="DB92" s="275" t="str">
        <f ca="true">+IF(OFFSET('Sanitation Data'!$G$30,0,10*ROW('Sanitation Data'!G86))="","",OFFSET('Sanitation Data'!$G$30,0,10*ROW('Sanitation Data'!G86)))</f>
        <v/>
      </c>
      <c r="DC92" s="275" t="str">
        <f ca="true">+IF(OFFSET('Sanitation Data'!$G$31,0,10*ROW('Sanitation Data'!G86))="","",OFFSET('Sanitation Data'!$G$31,0,10*ROW('Sanitation Data'!G86)))</f>
        <v/>
      </c>
      <c r="DD92" s="275" t="str">
        <f ca="true">+IF(OFFSET('Sanitation Data'!$G$32,0,10*ROW('Sanitation Data'!G86))="","",OFFSET('Sanitation Data'!$G$32,0,10*ROW('Sanitation Data'!G86)))</f>
        <v/>
      </c>
      <c r="DE92" s="275" t="str">
        <f ca="true">+IF(OFFSET('Sanitation Data'!$H$28,0,10*ROW('Sanitation Data'!H86))="","",OFFSET('Sanitation Data'!$H$28,0,10*ROW('Sanitation Data'!H86)))</f>
        <v/>
      </c>
      <c r="DF92" s="275" t="str">
        <f ca="true">+IF(OFFSET('Sanitation Data'!$H$29,0,10*ROW('Sanitation Data'!H86))="","",OFFSET('Sanitation Data'!$H$29,0,10*ROW('Sanitation Data'!H86)))</f>
        <v/>
      </c>
      <c r="DG92" s="275" t="str">
        <f ca="true">+IF(OFFSET('Sanitation Data'!$H$30,0,10*ROW('Sanitation Data'!H86))="","",OFFSET('Sanitation Data'!$H$30,0,10*ROW('Sanitation Data'!H86)))</f>
        <v/>
      </c>
      <c r="DH92" s="275" t="str">
        <f ca="true">+IF(OFFSET('Sanitation Data'!$H$31,0,10*ROW('Sanitation Data'!H86))="","",OFFSET('Sanitation Data'!$H$31,0,10*ROW('Sanitation Data'!H86)))</f>
        <v/>
      </c>
      <c r="DI92" s="275" t="str">
        <f ca="true">+IF(OFFSET('Sanitation Data'!$H$32,0,10*ROW('Sanitation Data'!H86))="","",OFFSET('Sanitation Data'!$H$32,0,10*ROW('Sanitation Data'!H86)))</f>
        <v/>
      </c>
      <c r="DJ92" s="275" t="str">
        <f ca="true">+IF(OFFSET('Sanitation Data'!$I$28,0,10*ROW('Sanitation Data'!I86))="","",OFFSET('Sanitation Data'!$I$28,0,10*ROW('Sanitation Data'!I86)))</f>
        <v/>
      </c>
      <c r="DK92" s="275" t="str">
        <f ca="true">+IF(OFFSET('Sanitation Data'!$I$29,0,10*ROW('Sanitation Data'!I86))="","",OFFSET('Sanitation Data'!$I$29,0,10*ROW('Sanitation Data'!I86)))</f>
        <v/>
      </c>
      <c r="DL92" s="275" t="str">
        <f ca="true">+IF(OFFSET('Sanitation Data'!$I$30,0,10*ROW('Sanitation Data'!I86))="","",OFFSET('Sanitation Data'!$I$30,0,10*ROW('Sanitation Data'!I86)))</f>
        <v/>
      </c>
      <c r="DM92" s="275" t="str">
        <f ca="true">+IF(OFFSET('Sanitation Data'!$I$31,0,10*ROW('Sanitation Data'!I86))="","",OFFSET('Sanitation Data'!$I$31,0,10*ROW('Sanitation Data'!I86)))</f>
        <v/>
      </c>
      <c r="DN92" s="275" t="str">
        <f ca="true">+IF(OFFSET('Sanitation Data'!$I$32,0,10*ROW('Sanitation Data'!I86))="","",OFFSET('Sanitation Data'!$I$32,0,10*ROW('Sanitation Data'!I86)))</f>
        <v/>
      </c>
      <c r="DO92" s="275" t="str">
        <f ca="true">+IF(OFFSET('Hygiene Data'!$D$11,0,10*ROW('Hygiene Data'!D86))="","",OFFSET('Hygiene Data'!$D$11,0,10*ROW('Hygiene Data'!D86)))</f>
        <v/>
      </c>
      <c r="DP92" s="275" t="str">
        <f ca="true">+IF(OFFSET('Hygiene Data'!$D$12,0,10*ROW('Hygiene Data'!D86))="","",OFFSET('Hygiene Data'!$D$12,0,10*ROW('Hygiene Data'!D86)))</f>
        <v/>
      </c>
      <c r="DQ92" s="275" t="str">
        <f ca="true">+IF(OFFSET('Hygiene Data'!$D$13,0,10*ROW('Hygiene Data'!D86))="","",OFFSET('Hygiene Data'!$D$13,0,10*ROW('Hygiene Data'!D86)))</f>
        <v/>
      </c>
      <c r="DR92" s="275" t="str">
        <f ca="true">+IF(OFFSET('Hygiene Data'!$E$11,0,10*ROW('Hygiene Data'!E86))="","",OFFSET('Hygiene Data'!$E$11,0,10*ROW('Hygiene Data'!E86)))</f>
        <v/>
      </c>
      <c r="DS92" s="275" t="str">
        <f ca="true">+IF(OFFSET('Hygiene Data'!$E$12,0,10*ROW('Hygiene Data'!E86))="","",OFFSET('Hygiene Data'!$E$12,0,10*ROW('Hygiene Data'!E86)))</f>
        <v/>
      </c>
      <c r="DT92" s="275" t="str">
        <f ca="true">+IF(OFFSET('Hygiene Data'!$E$13,0,10*ROW('Hygiene Data'!E86))="","",OFFSET('Hygiene Data'!$E$13,0,10*ROW('Hygiene Data'!E86)))</f>
        <v/>
      </c>
      <c r="DU92" s="275" t="str">
        <f ca="true">+IF(OFFSET('Hygiene Data'!$F$11,0,10*ROW('Hygiene Data'!F86))="","",OFFSET('Hygiene Data'!$F$11,0,10*ROW('Hygiene Data'!F86)))</f>
        <v/>
      </c>
      <c r="DV92" s="275" t="str">
        <f ca="true">+IF(OFFSET('Hygiene Data'!$F$12,0,10*ROW('Hygiene Data'!F86))="","",OFFSET('Hygiene Data'!$F$12,0,10*ROW('Hygiene Data'!F86)))</f>
        <v/>
      </c>
      <c r="DW92" s="275" t="str">
        <f ca="true">+IF(OFFSET('Hygiene Data'!$F$13,0,10*ROW('Hygiene Data'!F86))="","",OFFSET('Hygiene Data'!$F$13,0,10*ROW('Hygiene Data'!F86)))</f>
        <v/>
      </c>
      <c r="DX92" s="275" t="str">
        <f ca="true">+IF(OFFSET('Hygiene Data'!$G$11,0,10*ROW('Hygiene Data'!G86))="","",OFFSET('Hygiene Data'!$G$11,0,10*ROW('Hygiene Data'!G86)))</f>
        <v/>
      </c>
      <c r="DY92" s="275" t="str">
        <f ca="true">+IF(OFFSET('Hygiene Data'!$G$12,0,10*ROW('Hygiene Data'!G86))="","",OFFSET('Hygiene Data'!$G$12,0,10*ROW('Hygiene Data'!G86)))</f>
        <v/>
      </c>
      <c r="DZ92" s="275" t="str">
        <f ca="true">+IF(OFFSET('Hygiene Data'!$G$13,0,10*ROW('Hygiene Data'!G86))="","",OFFSET('Hygiene Data'!$G$13,0,10*ROW('Hygiene Data'!G86)))</f>
        <v/>
      </c>
      <c r="EA92" s="275" t="str">
        <f ca="true">+IF(OFFSET('Hygiene Data'!$H$11,0,10*ROW('Hygiene Data'!H86))="","",OFFSET('Hygiene Data'!$H$11,0,10*ROW('Hygiene Data'!H86)))</f>
        <v/>
      </c>
      <c r="EB92" s="275" t="str">
        <f ca="true">+IF(OFFSET('Hygiene Data'!$H$12,0,10*ROW('Hygiene Data'!H86))="","",OFFSET('Hygiene Data'!$H$12,0,10*ROW('Hygiene Data'!H86)))</f>
        <v/>
      </c>
      <c r="EC92" s="275" t="str">
        <f ca="true">+IF(OFFSET('Hygiene Data'!$H$13,0,10*ROW('Hygiene Data'!H86))="","",OFFSET('Hygiene Data'!$H$13,0,10*ROW('Hygiene Data'!H86)))</f>
        <v/>
      </c>
      <c r="ED92" s="275" t="str">
        <f ca="true">+IF(OFFSET('Hygiene Data'!$I$11,0,10*ROW('Hygiene Data'!I86))="","",OFFSET('Hygiene Data'!$I$11,0,10*ROW('Hygiene Data'!I86)))</f>
        <v/>
      </c>
      <c r="EE92" s="275" t="str">
        <f ca="true">+IF(OFFSET('Hygiene Data'!$I$12,0,10*ROW('Hygiene Data'!I86))="","",OFFSET('Hygiene Data'!$I$12,0,10*ROW('Hygiene Data'!I86)))</f>
        <v/>
      </c>
      <c r="EF92" s="27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5"/>
      <c r="BS93" s="275" t="str">
        <f ca="true">+IF(OFFSET('Water Data'!$D$27,0,10*ROW('Water Data'!D87))="","",OFFSET('Water Data'!$D$27,0,10*ROW('Water Data'!D87)))</f>
        <v/>
      </c>
      <c r="BT93" s="275" t="str">
        <f ca="true">+IF(OFFSET('Water Data'!$D$28,0,10*ROW('Water Data'!D87))="","",OFFSET('Water Data'!$D$28,0,10*ROW('Water Data'!D87)))</f>
        <v/>
      </c>
      <c r="BU93" s="275" t="str">
        <f ca="true">+IF(OFFSET('Water Data'!$D$29,0,10*ROW('Water Data'!D87))="","",OFFSET('Water Data'!$D$29,0,10*ROW('Water Data'!D87)))</f>
        <v/>
      </c>
      <c r="BV93" s="275" t="str">
        <f ca="true">+IF(OFFSET('Water Data'!$E$27,0,10*ROW('Water Data'!E87))="","",OFFSET('Water Data'!$E$27,0,10*ROW('Water Data'!E87)))</f>
        <v/>
      </c>
      <c r="BW93" s="275" t="str">
        <f ca="true">+IF(OFFSET('Water Data'!$E$28,0,10*ROW('Water Data'!E87))="","",OFFSET('Water Data'!$E$28,0,10*ROW('Water Data'!E87)))</f>
        <v/>
      </c>
      <c r="BX93" s="275" t="str">
        <f ca="true">+IF(OFFSET('Water Data'!$E$29,0,10*ROW('Water Data'!E87))="","",OFFSET('Water Data'!$E$29,0,10*ROW('Water Data'!E87)))</f>
        <v/>
      </c>
      <c r="BY93" s="275" t="str">
        <f ca="true">+IF(OFFSET('Water Data'!$F$27,0,10*ROW('Water Data'!F87))="","",OFFSET('Water Data'!$F$27,0,10*ROW('Water Data'!F87)))</f>
        <v/>
      </c>
      <c r="BZ93" s="275" t="str">
        <f ca="true">+IF(OFFSET('Water Data'!$F$28,0,10*ROW('Water Data'!F87))="","",OFFSET('Water Data'!$F$28,0,10*ROW('Water Data'!F87)))</f>
        <v/>
      </c>
      <c r="CA93" s="275" t="str">
        <f ca="true">+IF(OFFSET('Water Data'!$F$29,0,10*ROW('Water Data'!F87))="","",OFFSET('Water Data'!$F$29,0,10*ROW('Water Data'!F87)))</f>
        <v/>
      </c>
      <c r="CB93" s="275" t="str">
        <f ca="true">+IF(OFFSET('Water Data'!$G$27,0,10*ROW('Water Data'!G87))="","",OFFSET('Water Data'!$G$27,0,10*ROW('Water Data'!G87)))</f>
        <v/>
      </c>
      <c r="CC93" s="275" t="str">
        <f ca="true">+IF(OFFSET('Water Data'!$G$28,0,10*ROW('Water Data'!G87))="","",OFFSET('Water Data'!$G$28,0,10*ROW('Water Data'!G87)))</f>
        <v/>
      </c>
      <c r="CD93" s="275" t="str">
        <f ca="true">+IF(OFFSET('Water Data'!$G$29,0,10*ROW('Water Data'!G87))="","",OFFSET('Water Data'!$G$29,0,10*ROW('Water Data'!G87)))</f>
        <v/>
      </c>
      <c r="CE93" s="275" t="str">
        <f ca="true">+IF(OFFSET('Water Data'!$H$27,0,10*ROW('Water Data'!H87))="","",OFFSET('Water Data'!$H$27,0,10*ROW('Water Data'!H87)))</f>
        <v/>
      </c>
      <c r="CF93" s="275" t="str">
        <f ca="true">+IF(OFFSET('Water Data'!$H$28,0,10*ROW('Water Data'!H87))="","",OFFSET('Water Data'!$H$28,0,10*ROW('Water Data'!H87)))</f>
        <v/>
      </c>
      <c r="CG93" s="275" t="str">
        <f ca="true">+IF(OFFSET('Water Data'!$H$29,0,10*ROW('Water Data'!H87))="","",OFFSET('Water Data'!$H$29,0,10*ROW('Water Data'!H87)))</f>
        <v/>
      </c>
      <c r="CH93" s="275" t="str">
        <f ca="true">+IF(OFFSET('Water Data'!$I$27,0,10*ROW('Water Data'!I87))="","",OFFSET('Water Data'!$I$27,0,10*ROW('Water Data'!I87)))</f>
        <v/>
      </c>
      <c r="CI93" s="275" t="str">
        <f ca="true">+IF(OFFSET('Water Data'!$I$28,0,10*ROW('Water Data'!I87))="","",OFFSET('Water Data'!$I$28,0,10*ROW('Water Data'!I87)))</f>
        <v/>
      </c>
      <c r="CJ93" s="275" t="str">
        <f ca="true">+IF(OFFSET('Water Data'!$I$29,0,10*ROW('Water Data'!I87))="","",OFFSET('Water Data'!$I$29,0,10*ROW('Water Data'!I87)))</f>
        <v/>
      </c>
      <c r="CK93" s="275" t="str">
        <f ca="true">+IF(OFFSET('Sanitation Data'!$D$28,0,10*ROW('Sanitation Data'!D87))="","",OFFSET('Sanitation Data'!$D$28,0,10*ROW('Sanitation Data'!D87)))</f>
        <v/>
      </c>
      <c r="CL93" s="275" t="str">
        <f ca="true">+IF(OFFSET('Sanitation Data'!$D$29,0,10*ROW('Sanitation Data'!D87))="","",OFFSET('Sanitation Data'!$D$29,0,10*ROW('Sanitation Data'!D87)))</f>
        <v/>
      </c>
      <c r="CM93" s="275" t="str">
        <f ca="true">+IF(OFFSET('Sanitation Data'!$D$30,0,10*ROW('Sanitation Data'!D87))="","",OFFSET('Sanitation Data'!$D$30,0,10*ROW('Sanitation Data'!D87)))</f>
        <v/>
      </c>
      <c r="CN93" s="275" t="str">
        <f ca="true">+IF(OFFSET('Sanitation Data'!$D$31,0,10*ROW('Sanitation Data'!D87))="","",OFFSET('Sanitation Data'!$D$31,0,10*ROW('Sanitation Data'!D87)))</f>
        <v/>
      </c>
      <c r="CO93" s="275" t="str">
        <f ca="true">+IF(OFFSET('Sanitation Data'!$D$32,0,10*ROW('Sanitation Data'!D87))="","",OFFSET('Sanitation Data'!$D$32,0,10*ROW('Sanitation Data'!D87)))</f>
        <v/>
      </c>
      <c r="CP93" s="275" t="str">
        <f ca="true">+IF(OFFSET('Sanitation Data'!$E$28,0,10*ROW('Sanitation Data'!E87))="","",OFFSET('Sanitation Data'!$E$28,0,10*ROW('Sanitation Data'!E87)))</f>
        <v/>
      </c>
      <c r="CQ93" s="275" t="str">
        <f ca="true">+IF(OFFSET('Sanitation Data'!$E$29,0,10*ROW('Sanitation Data'!E87))="","",OFFSET('Sanitation Data'!$E$29,0,10*ROW('Sanitation Data'!E87)))</f>
        <v/>
      </c>
      <c r="CR93" s="275" t="str">
        <f ca="true">+IF(OFFSET('Sanitation Data'!$E$30,0,10*ROW('Sanitation Data'!E87))="","",OFFSET('Sanitation Data'!$E$30,0,10*ROW('Sanitation Data'!E87)))</f>
        <v/>
      </c>
      <c r="CS93" s="275" t="str">
        <f ca="true">+IF(OFFSET('Sanitation Data'!$E$31,0,10*ROW('Sanitation Data'!E87))="","",OFFSET('Sanitation Data'!$E$31,0,10*ROW('Sanitation Data'!E87)))</f>
        <v/>
      </c>
      <c r="CT93" s="275" t="str">
        <f ca="true">+IF(OFFSET('Sanitation Data'!$E$32,0,10*ROW('Sanitation Data'!E87))="","",OFFSET('Sanitation Data'!$E$32,0,10*ROW('Sanitation Data'!E87)))</f>
        <v/>
      </c>
      <c r="CU93" s="275" t="str">
        <f ca="true">+IF(OFFSET('Sanitation Data'!$F$28,0,10*ROW('Sanitation Data'!F87))="","",OFFSET('Sanitation Data'!$F$28,0,10*ROW('Sanitation Data'!F87)))</f>
        <v/>
      </c>
      <c r="CV93" s="275" t="str">
        <f ca="true">+IF(OFFSET('Sanitation Data'!$F$29,0,10*ROW('Sanitation Data'!F87))="","",OFFSET('Sanitation Data'!$F$29,0,10*ROW('Sanitation Data'!F87)))</f>
        <v/>
      </c>
      <c r="CW93" s="275" t="str">
        <f ca="true">+IF(OFFSET('Sanitation Data'!$F$30,0,10*ROW('Sanitation Data'!F87))="","",OFFSET('Sanitation Data'!$F$30,0,10*ROW('Sanitation Data'!F87)))</f>
        <v/>
      </c>
      <c r="CX93" s="275" t="str">
        <f ca="true">+IF(OFFSET('Sanitation Data'!$F$31,0,10*ROW('Sanitation Data'!F87))="","",OFFSET('Sanitation Data'!$F$31,0,10*ROW('Sanitation Data'!F87)))</f>
        <v/>
      </c>
      <c r="CY93" s="275" t="str">
        <f ca="true">+IF(OFFSET('Sanitation Data'!$F$32,0,10*ROW('Sanitation Data'!F87))="","",OFFSET('Sanitation Data'!$F$32,0,10*ROW('Sanitation Data'!F87)))</f>
        <v/>
      </c>
      <c r="CZ93" s="275" t="str">
        <f ca="true">+IF(OFFSET('Sanitation Data'!$G$28,0,10*ROW('Sanitation Data'!G87))="","",OFFSET('Sanitation Data'!$G$28,0,10*ROW('Sanitation Data'!G87)))</f>
        <v/>
      </c>
      <c r="DA93" s="275" t="str">
        <f ca="true">+IF(OFFSET('Sanitation Data'!$G$29,0,10*ROW('Sanitation Data'!G87))="","",OFFSET('Sanitation Data'!$G$29,0,10*ROW('Sanitation Data'!G87)))</f>
        <v/>
      </c>
      <c r="DB93" s="275" t="str">
        <f ca="true">+IF(OFFSET('Sanitation Data'!$G$30,0,10*ROW('Sanitation Data'!G87))="","",OFFSET('Sanitation Data'!$G$30,0,10*ROW('Sanitation Data'!G87)))</f>
        <v/>
      </c>
      <c r="DC93" s="275" t="str">
        <f ca="true">+IF(OFFSET('Sanitation Data'!$G$31,0,10*ROW('Sanitation Data'!G87))="","",OFFSET('Sanitation Data'!$G$31,0,10*ROW('Sanitation Data'!G87)))</f>
        <v/>
      </c>
      <c r="DD93" s="275" t="str">
        <f ca="true">+IF(OFFSET('Sanitation Data'!$G$32,0,10*ROW('Sanitation Data'!G87))="","",OFFSET('Sanitation Data'!$G$32,0,10*ROW('Sanitation Data'!G87)))</f>
        <v/>
      </c>
      <c r="DE93" s="275" t="str">
        <f ca="true">+IF(OFFSET('Sanitation Data'!$H$28,0,10*ROW('Sanitation Data'!H87))="","",OFFSET('Sanitation Data'!$H$28,0,10*ROW('Sanitation Data'!H87)))</f>
        <v/>
      </c>
      <c r="DF93" s="275" t="str">
        <f ca="true">+IF(OFFSET('Sanitation Data'!$H$29,0,10*ROW('Sanitation Data'!H87))="","",OFFSET('Sanitation Data'!$H$29,0,10*ROW('Sanitation Data'!H87)))</f>
        <v/>
      </c>
      <c r="DG93" s="275" t="str">
        <f ca="true">+IF(OFFSET('Sanitation Data'!$H$30,0,10*ROW('Sanitation Data'!H87))="","",OFFSET('Sanitation Data'!$H$30,0,10*ROW('Sanitation Data'!H87)))</f>
        <v/>
      </c>
      <c r="DH93" s="275" t="str">
        <f ca="true">+IF(OFFSET('Sanitation Data'!$H$31,0,10*ROW('Sanitation Data'!H87))="","",OFFSET('Sanitation Data'!$H$31,0,10*ROW('Sanitation Data'!H87)))</f>
        <v/>
      </c>
      <c r="DI93" s="275" t="str">
        <f ca="true">+IF(OFFSET('Sanitation Data'!$H$32,0,10*ROW('Sanitation Data'!H87))="","",OFFSET('Sanitation Data'!$H$32,0,10*ROW('Sanitation Data'!H87)))</f>
        <v/>
      </c>
      <c r="DJ93" s="275" t="str">
        <f ca="true">+IF(OFFSET('Sanitation Data'!$I$28,0,10*ROW('Sanitation Data'!I87))="","",OFFSET('Sanitation Data'!$I$28,0,10*ROW('Sanitation Data'!I87)))</f>
        <v/>
      </c>
      <c r="DK93" s="275" t="str">
        <f ca="true">+IF(OFFSET('Sanitation Data'!$I$29,0,10*ROW('Sanitation Data'!I87))="","",OFFSET('Sanitation Data'!$I$29,0,10*ROW('Sanitation Data'!I87)))</f>
        <v/>
      </c>
      <c r="DL93" s="275" t="str">
        <f ca="true">+IF(OFFSET('Sanitation Data'!$I$30,0,10*ROW('Sanitation Data'!I87))="","",OFFSET('Sanitation Data'!$I$30,0,10*ROW('Sanitation Data'!I87)))</f>
        <v/>
      </c>
      <c r="DM93" s="275" t="str">
        <f ca="true">+IF(OFFSET('Sanitation Data'!$I$31,0,10*ROW('Sanitation Data'!I87))="","",OFFSET('Sanitation Data'!$I$31,0,10*ROW('Sanitation Data'!I87)))</f>
        <v/>
      </c>
      <c r="DN93" s="275" t="str">
        <f ca="true">+IF(OFFSET('Sanitation Data'!$I$32,0,10*ROW('Sanitation Data'!I87))="","",OFFSET('Sanitation Data'!$I$32,0,10*ROW('Sanitation Data'!I87)))</f>
        <v/>
      </c>
      <c r="DO93" s="275" t="str">
        <f ca="true">+IF(OFFSET('Hygiene Data'!$D$11,0,10*ROW('Hygiene Data'!D87))="","",OFFSET('Hygiene Data'!$D$11,0,10*ROW('Hygiene Data'!D87)))</f>
        <v/>
      </c>
      <c r="DP93" s="275" t="str">
        <f ca="true">+IF(OFFSET('Hygiene Data'!$D$12,0,10*ROW('Hygiene Data'!D87))="","",OFFSET('Hygiene Data'!$D$12,0,10*ROW('Hygiene Data'!D87)))</f>
        <v/>
      </c>
      <c r="DQ93" s="275" t="str">
        <f ca="true">+IF(OFFSET('Hygiene Data'!$D$13,0,10*ROW('Hygiene Data'!D87))="","",OFFSET('Hygiene Data'!$D$13,0,10*ROW('Hygiene Data'!D87)))</f>
        <v/>
      </c>
      <c r="DR93" s="275" t="str">
        <f ca="true">+IF(OFFSET('Hygiene Data'!$E$11,0,10*ROW('Hygiene Data'!E87))="","",OFFSET('Hygiene Data'!$E$11,0,10*ROW('Hygiene Data'!E87)))</f>
        <v/>
      </c>
      <c r="DS93" s="275" t="str">
        <f ca="true">+IF(OFFSET('Hygiene Data'!$E$12,0,10*ROW('Hygiene Data'!E87))="","",OFFSET('Hygiene Data'!$E$12,0,10*ROW('Hygiene Data'!E87)))</f>
        <v/>
      </c>
      <c r="DT93" s="275" t="str">
        <f ca="true">+IF(OFFSET('Hygiene Data'!$E$13,0,10*ROW('Hygiene Data'!E87))="","",OFFSET('Hygiene Data'!$E$13,0,10*ROW('Hygiene Data'!E87)))</f>
        <v/>
      </c>
      <c r="DU93" s="275" t="str">
        <f ca="true">+IF(OFFSET('Hygiene Data'!$F$11,0,10*ROW('Hygiene Data'!F87))="","",OFFSET('Hygiene Data'!$F$11,0,10*ROW('Hygiene Data'!F87)))</f>
        <v/>
      </c>
      <c r="DV93" s="275" t="str">
        <f ca="true">+IF(OFFSET('Hygiene Data'!$F$12,0,10*ROW('Hygiene Data'!F87))="","",OFFSET('Hygiene Data'!$F$12,0,10*ROW('Hygiene Data'!F87)))</f>
        <v/>
      </c>
      <c r="DW93" s="275" t="str">
        <f ca="true">+IF(OFFSET('Hygiene Data'!$F$13,0,10*ROW('Hygiene Data'!F87))="","",OFFSET('Hygiene Data'!$F$13,0,10*ROW('Hygiene Data'!F87)))</f>
        <v/>
      </c>
      <c r="DX93" s="275" t="str">
        <f ca="true">+IF(OFFSET('Hygiene Data'!$G$11,0,10*ROW('Hygiene Data'!G87))="","",OFFSET('Hygiene Data'!$G$11,0,10*ROW('Hygiene Data'!G87)))</f>
        <v/>
      </c>
      <c r="DY93" s="275" t="str">
        <f ca="true">+IF(OFFSET('Hygiene Data'!$G$12,0,10*ROW('Hygiene Data'!G87))="","",OFFSET('Hygiene Data'!$G$12,0,10*ROW('Hygiene Data'!G87)))</f>
        <v/>
      </c>
      <c r="DZ93" s="275" t="str">
        <f ca="true">+IF(OFFSET('Hygiene Data'!$G$13,0,10*ROW('Hygiene Data'!G87))="","",OFFSET('Hygiene Data'!$G$13,0,10*ROW('Hygiene Data'!G87)))</f>
        <v/>
      </c>
      <c r="EA93" s="275" t="str">
        <f ca="true">+IF(OFFSET('Hygiene Data'!$H$11,0,10*ROW('Hygiene Data'!H87))="","",OFFSET('Hygiene Data'!$H$11,0,10*ROW('Hygiene Data'!H87)))</f>
        <v/>
      </c>
      <c r="EB93" s="275" t="str">
        <f ca="true">+IF(OFFSET('Hygiene Data'!$H$12,0,10*ROW('Hygiene Data'!H87))="","",OFFSET('Hygiene Data'!$H$12,0,10*ROW('Hygiene Data'!H87)))</f>
        <v/>
      </c>
      <c r="EC93" s="275" t="str">
        <f ca="true">+IF(OFFSET('Hygiene Data'!$H$13,0,10*ROW('Hygiene Data'!H87))="","",OFFSET('Hygiene Data'!$H$13,0,10*ROW('Hygiene Data'!H87)))</f>
        <v/>
      </c>
      <c r="ED93" s="275" t="str">
        <f ca="true">+IF(OFFSET('Hygiene Data'!$I$11,0,10*ROW('Hygiene Data'!I87))="","",OFFSET('Hygiene Data'!$I$11,0,10*ROW('Hygiene Data'!I87)))</f>
        <v/>
      </c>
      <c r="EE93" s="275" t="str">
        <f ca="true">+IF(OFFSET('Hygiene Data'!$I$12,0,10*ROW('Hygiene Data'!I87))="","",OFFSET('Hygiene Data'!$I$12,0,10*ROW('Hygiene Data'!I87)))</f>
        <v/>
      </c>
      <c r="EF93" s="27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5"/>
      <c r="BS94" s="275" t="str">
        <f ca="true">+IF(OFFSET('Water Data'!$D$27,0,10*ROW('Water Data'!D88))="","",OFFSET('Water Data'!$D$27,0,10*ROW('Water Data'!D88)))</f>
        <v/>
      </c>
      <c r="BT94" s="275" t="str">
        <f ca="true">+IF(OFFSET('Water Data'!$D$28,0,10*ROW('Water Data'!D88))="","",OFFSET('Water Data'!$D$28,0,10*ROW('Water Data'!D88)))</f>
        <v/>
      </c>
      <c r="BU94" s="275" t="str">
        <f ca="true">+IF(OFFSET('Water Data'!$D$29,0,10*ROW('Water Data'!D88))="","",OFFSET('Water Data'!$D$29,0,10*ROW('Water Data'!D88)))</f>
        <v/>
      </c>
      <c r="BV94" s="275" t="str">
        <f ca="true">+IF(OFFSET('Water Data'!$E$27,0,10*ROW('Water Data'!E88))="","",OFFSET('Water Data'!$E$27,0,10*ROW('Water Data'!E88)))</f>
        <v/>
      </c>
      <c r="BW94" s="275" t="str">
        <f ca="true">+IF(OFFSET('Water Data'!$E$28,0,10*ROW('Water Data'!E88))="","",OFFSET('Water Data'!$E$28,0,10*ROW('Water Data'!E88)))</f>
        <v/>
      </c>
      <c r="BX94" s="275" t="str">
        <f ca="true">+IF(OFFSET('Water Data'!$E$29,0,10*ROW('Water Data'!E88))="","",OFFSET('Water Data'!$E$29,0,10*ROW('Water Data'!E88)))</f>
        <v/>
      </c>
      <c r="BY94" s="275" t="str">
        <f ca="true">+IF(OFFSET('Water Data'!$F$27,0,10*ROW('Water Data'!F88))="","",OFFSET('Water Data'!$F$27,0,10*ROW('Water Data'!F88)))</f>
        <v/>
      </c>
      <c r="BZ94" s="275" t="str">
        <f ca="true">+IF(OFFSET('Water Data'!$F$28,0,10*ROW('Water Data'!F88))="","",OFFSET('Water Data'!$F$28,0,10*ROW('Water Data'!F88)))</f>
        <v/>
      </c>
      <c r="CA94" s="275" t="str">
        <f ca="true">+IF(OFFSET('Water Data'!$F$29,0,10*ROW('Water Data'!F88))="","",OFFSET('Water Data'!$F$29,0,10*ROW('Water Data'!F88)))</f>
        <v/>
      </c>
      <c r="CB94" s="275" t="str">
        <f ca="true">+IF(OFFSET('Water Data'!$G$27,0,10*ROW('Water Data'!G88))="","",OFFSET('Water Data'!$G$27,0,10*ROW('Water Data'!G88)))</f>
        <v/>
      </c>
      <c r="CC94" s="275" t="str">
        <f ca="true">+IF(OFFSET('Water Data'!$G$28,0,10*ROW('Water Data'!G88))="","",OFFSET('Water Data'!$G$28,0,10*ROW('Water Data'!G88)))</f>
        <v/>
      </c>
      <c r="CD94" s="275" t="str">
        <f ca="true">+IF(OFFSET('Water Data'!$G$29,0,10*ROW('Water Data'!G88))="","",OFFSET('Water Data'!$G$29,0,10*ROW('Water Data'!G88)))</f>
        <v/>
      </c>
      <c r="CE94" s="275" t="str">
        <f ca="true">+IF(OFFSET('Water Data'!$H$27,0,10*ROW('Water Data'!H88))="","",OFFSET('Water Data'!$H$27,0,10*ROW('Water Data'!H88)))</f>
        <v/>
      </c>
      <c r="CF94" s="275" t="str">
        <f ca="true">+IF(OFFSET('Water Data'!$H$28,0,10*ROW('Water Data'!H88))="","",OFFSET('Water Data'!$H$28,0,10*ROW('Water Data'!H88)))</f>
        <v/>
      </c>
      <c r="CG94" s="275" t="str">
        <f ca="true">+IF(OFFSET('Water Data'!$H$29,0,10*ROW('Water Data'!H88))="","",OFFSET('Water Data'!$H$29,0,10*ROW('Water Data'!H88)))</f>
        <v/>
      </c>
      <c r="CH94" s="275" t="str">
        <f ca="true">+IF(OFFSET('Water Data'!$I$27,0,10*ROW('Water Data'!I88))="","",OFFSET('Water Data'!$I$27,0,10*ROW('Water Data'!I88)))</f>
        <v/>
      </c>
      <c r="CI94" s="275" t="str">
        <f ca="true">+IF(OFFSET('Water Data'!$I$28,0,10*ROW('Water Data'!I88))="","",OFFSET('Water Data'!$I$28,0,10*ROW('Water Data'!I88)))</f>
        <v/>
      </c>
      <c r="CJ94" s="275" t="str">
        <f ca="true">+IF(OFFSET('Water Data'!$I$29,0,10*ROW('Water Data'!I88))="","",OFFSET('Water Data'!$I$29,0,10*ROW('Water Data'!I88)))</f>
        <v/>
      </c>
      <c r="CK94" s="275" t="str">
        <f ca="true">+IF(OFFSET('Sanitation Data'!$D$28,0,10*ROW('Sanitation Data'!D88))="","",OFFSET('Sanitation Data'!$D$28,0,10*ROW('Sanitation Data'!D88)))</f>
        <v/>
      </c>
      <c r="CL94" s="275" t="str">
        <f ca="true">+IF(OFFSET('Sanitation Data'!$D$29,0,10*ROW('Sanitation Data'!D88))="","",OFFSET('Sanitation Data'!$D$29,0,10*ROW('Sanitation Data'!D88)))</f>
        <v/>
      </c>
      <c r="CM94" s="275" t="str">
        <f ca="true">+IF(OFFSET('Sanitation Data'!$D$30,0,10*ROW('Sanitation Data'!D88))="","",OFFSET('Sanitation Data'!$D$30,0,10*ROW('Sanitation Data'!D88)))</f>
        <v/>
      </c>
      <c r="CN94" s="275" t="str">
        <f ca="true">+IF(OFFSET('Sanitation Data'!$D$31,0,10*ROW('Sanitation Data'!D88))="","",OFFSET('Sanitation Data'!$D$31,0,10*ROW('Sanitation Data'!D88)))</f>
        <v/>
      </c>
      <c r="CO94" s="275" t="str">
        <f ca="true">+IF(OFFSET('Sanitation Data'!$D$32,0,10*ROW('Sanitation Data'!D88))="","",OFFSET('Sanitation Data'!$D$32,0,10*ROW('Sanitation Data'!D88)))</f>
        <v/>
      </c>
      <c r="CP94" s="275" t="str">
        <f ca="true">+IF(OFFSET('Sanitation Data'!$E$28,0,10*ROW('Sanitation Data'!E88))="","",OFFSET('Sanitation Data'!$E$28,0,10*ROW('Sanitation Data'!E88)))</f>
        <v/>
      </c>
      <c r="CQ94" s="275" t="str">
        <f ca="true">+IF(OFFSET('Sanitation Data'!$E$29,0,10*ROW('Sanitation Data'!E88))="","",OFFSET('Sanitation Data'!$E$29,0,10*ROW('Sanitation Data'!E88)))</f>
        <v/>
      </c>
      <c r="CR94" s="275" t="str">
        <f ca="true">+IF(OFFSET('Sanitation Data'!$E$30,0,10*ROW('Sanitation Data'!E88))="","",OFFSET('Sanitation Data'!$E$30,0,10*ROW('Sanitation Data'!E88)))</f>
        <v/>
      </c>
      <c r="CS94" s="275" t="str">
        <f ca="true">+IF(OFFSET('Sanitation Data'!$E$31,0,10*ROW('Sanitation Data'!E88))="","",OFFSET('Sanitation Data'!$E$31,0,10*ROW('Sanitation Data'!E88)))</f>
        <v/>
      </c>
      <c r="CT94" s="275" t="str">
        <f ca="true">+IF(OFFSET('Sanitation Data'!$E$32,0,10*ROW('Sanitation Data'!E88))="","",OFFSET('Sanitation Data'!$E$32,0,10*ROW('Sanitation Data'!E88)))</f>
        <v/>
      </c>
      <c r="CU94" s="275" t="str">
        <f ca="true">+IF(OFFSET('Sanitation Data'!$F$28,0,10*ROW('Sanitation Data'!F88))="","",OFFSET('Sanitation Data'!$F$28,0,10*ROW('Sanitation Data'!F88)))</f>
        <v/>
      </c>
      <c r="CV94" s="275" t="str">
        <f ca="true">+IF(OFFSET('Sanitation Data'!$F$29,0,10*ROW('Sanitation Data'!F88))="","",OFFSET('Sanitation Data'!$F$29,0,10*ROW('Sanitation Data'!F88)))</f>
        <v/>
      </c>
      <c r="CW94" s="275" t="str">
        <f ca="true">+IF(OFFSET('Sanitation Data'!$F$30,0,10*ROW('Sanitation Data'!F88))="","",OFFSET('Sanitation Data'!$F$30,0,10*ROW('Sanitation Data'!F88)))</f>
        <v/>
      </c>
      <c r="CX94" s="275" t="str">
        <f ca="true">+IF(OFFSET('Sanitation Data'!$F$31,0,10*ROW('Sanitation Data'!F88))="","",OFFSET('Sanitation Data'!$F$31,0,10*ROW('Sanitation Data'!F88)))</f>
        <v/>
      </c>
      <c r="CY94" s="275" t="str">
        <f ca="true">+IF(OFFSET('Sanitation Data'!$F$32,0,10*ROW('Sanitation Data'!F88))="","",OFFSET('Sanitation Data'!$F$32,0,10*ROW('Sanitation Data'!F88)))</f>
        <v/>
      </c>
      <c r="CZ94" s="275" t="str">
        <f ca="true">+IF(OFFSET('Sanitation Data'!$G$28,0,10*ROW('Sanitation Data'!G88))="","",OFFSET('Sanitation Data'!$G$28,0,10*ROW('Sanitation Data'!G88)))</f>
        <v/>
      </c>
      <c r="DA94" s="275" t="str">
        <f ca="true">+IF(OFFSET('Sanitation Data'!$G$29,0,10*ROW('Sanitation Data'!G88))="","",OFFSET('Sanitation Data'!$G$29,0,10*ROW('Sanitation Data'!G88)))</f>
        <v/>
      </c>
      <c r="DB94" s="275" t="str">
        <f ca="true">+IF(OFFSET('Sanitation Data'!$G$30,0,10*ROW('Sanitation Data'!G88))="","",OFFSET('Sanitation Data'!$G$30,0,10*ROW('Sanitation Data'!G88)))</f>
        <v/>
      </c>
      <c r="DC94" s="275" t="str">
        <f ca="true">+IF(OFFSET('Sanitation Data'!$G$31,0,10*ROW('Sanitation Data'!G88))="","",OFFSET('Sanitation Data'!$G$31,0,10*ROW('Sanitation Data'!G88)))</f>
        <v/>
      </c>
      <c r="DD94" s="275" t="str">
        <f ca="true">+IF(OFFSET('Sanitation Data'!$G$32,0,10*ROW('Sanitation Data'!G88))="","",OFFSET('Sanitation Data'!$G$32,0,10*ROW('Sanitation Data'!G88)))</f>
        <v/>
      </c>
      <c r="DE94" s="275" t="str">
        <f ca="true">+IF(OFFSET('Sanitation Data'!$H$28,0,10*ROW('Sanitation Data'!H88))="","",OFFSET('Sanitation Data'!$H$28,0,10*ROW('Sanitation Data'!H88)))</f>
        <v/>
      </c>
      <c r="DF94" s="275" t="str">
        <f ca="true">+IF(OFFSET('Sanitation Data'!$H$29,0,10*ROW('Sanitation Data'!H88))="","",OFFSET('Sanitation Data'!$H$29,0,10*ROW('Sanitation Data'!H88)))</f>
        <v/>
      </c>
      <c r="DG94" s="275" t="str">
        <f ca="true">+IF(OFFSET('Sanitation Data'!$H$30,0,10*ROW('Sanitation Data'!H88))="","",OFFSET('Sanitation Data'!$H$30,0,10*ROW('Sanitation Data'!H88)))</f>
        <v/>
      </c>
      <c r="DH94" s="275" t="str">
        <f ca="true">+IF(OFFSET('Sanitation Data'!$H$31,0,10*ROW('Sanitation Data'!H88))="","",OFFSET('Sanitation Data'!$H$31,0,10*ROW('Sanitation Data'!H88)))</f>
        <v/>
      </c>
      <c r="DI94" s="275" t="str">
        <f ca="true">+IF(OFFSET('Sanitation Data'!$H$32,0,10*ROW('Sanitation Data'!H88))="","",OFFSET('Sanitation Data'!$H$32,0,10*ROW('Sanitation Data'!H88)))</f>
        <v/>
      </c>
      <c r="DJ94" s="275" t="str">
        <f ca="true">+IF(OFFSET('Sanitation Data'!$I$28,0,10*ROW('Sanitation Data'!I88))="","",OFFSET('Sanitation Data'!$I$28,0,10*ROW('Sanitation Data'!I88)))</f>
        <v/>
      </c>
      <c r="DK94" s="275" t="str">
        <f ca="true">+IF(OFFSET('Sanitation Data'!$I$29,0,10*ROW('Sanitation Data'!I88))="","",OFFSET('Sanitation Data'!$I$29,0,10*ROW('Sanitation Data'!I88)))</f>
        <v/>
      </c>
      <c r="DL94" s="275" t="str">
        <f ca="true">+IF(OFFSET('Sanitation Data'!$I$30,0,10*ROW('Sanitation Data'!I88))="","",OFFSET('Sanitation Data'!$I$30,0,10*ROW('Sanitation Data'!I88)))</f>
        <v/>
      </c>
      <c r="DM94" s="275" t="str">
        <f ca="true">+IF(OFFSET('Sanitation Data'!$I$31,0,10*ROW('Sanitation Data'!I88))="","",OFFSET('Sanitation Data'!$I$31,0,10*ROW('Sanitation Data'!I88)))</f>
        <v/>
      </c>
      <c r="DN94" s="275" t="str">
        <f ca="true">+IF(OFFSET('Sanitation Data'!$I$32,0,10*ROW('Sanitation Data'!I88))="","",OFFSET('Sanitation Data'!$I$32,0,10*ROW('Sanitation Data'!I88)))</f>
        <v/>
      </c>
      <c r="DO94" s="275" t="str">
        <f ca="true">+IF(OFFSET('Hygiene Data'!$D$11,0,10*ROW('Hygiene Data'!D88))="","",OFFSET('Hygiene Data'!$D$11,0,10*ROW('Hygiene Data'!D88)))</f>
        <v/>
      </c>
      <c r="DP94" s="275" t="str">
        <f ca="true">+IF(OFFSET('Hygiene Data'!$D$12,0,10*ROW('Hygiene Data'!D88))="","",OFFSET('Hygiene Data'!$D$12,0,10*ROW('Hygiene Data'!D88)))</f>
        <v/>
      </c>
      <c r="DQ94" s="275" t="str">
        <f ca="true">+IF(OFFSET('Hygiene Data'!$D$13,0,10*ROW('Hygiene Data'!D88))="","",OFFSET('Hygiene Data'!$D$13,0,10*ROW('Hygiene Data'!D88)))</f>
        <v/>
      </c>
      <c r="DR94" s="275" t="str">
        <f ca="true">+IF(OFFSET('Hygiene Data'!$E$11,0,10*ROW('Hygiene Data'!E88))="","",OFFSET('Hygiene Data'!$E$11,0,10*ROW('Hygiene Data'!E88)))</f>
        <v/>
      </c>
      <c r="DS94" s="275" t="str">
        <f ca="true">+IF(OFFSET('Hygiene Data'!$E$12,0,10*ROW('Hygiene Data'!E88))="","",OFFSET('Hygiene Data'!$E$12,0,10*ROW('Hygiene Data'!E88)))</f>
        <v/>
      </c>
      <c r="DT94" s="275" t="str">
        <f ca="true">+IF(OFFSET('Hygiene Data'!$E$13,0,10*ROW('Hygiene Data'!E88))="","",OFFSET('Hygiene Data'!$E$13,0,10*ROW('Hygiene Data'!E88)))</f>
        <v/>
      </c>
      <c r="DU94" s="275" t="str">
        <f ca="true">+IF(OFFSET('Hygiene Data'!$F$11,0,10*ROW('Hygiene Data'!F88))="","",OFFSET('Hygiene Data'!$F$11,0,10*ROW('Hygiene Data'!F88)))</f>
        <v/>
      </c>
      <c r="DV94" s="275" t="str">
        <f ca="true">+IF(OFFSET('Hygiene Data'!$F$12,0,10*ROW('Hygiene Data'!F88))="","",OFFSET('Hygiene Data'!$F$12,0,10*ROW('Hygiene Data'!F88)))</f>
        <v/>
      </c>
      <c r="DW94" s="275" t="str">
        <f ca="true">+IF(OFFSET('Hygiene Data'!$F$13,0,10*ROW('Hygiene Data'!F88))="","",OFFSET('Hygiene Data'!$F$13,0,10*ROW('Hygiene Data'!F88)))</f>
        <v/>
      </c>
      <c r="DX94" s="275" t="str">
        <f ca="true">+IF(OFFSET('Hygiene Data'!$G$11,0,10*ROW('Hygiene Data'!G88))="","",OFFSET('Hygiene Data'!$G$11,0,10*ROW('Hygiene Data'!G88)))</f>
        <v/>
      </c>
      <c r="DY94" s="275" t="str">
        <f ca="true">+IF(OFFSET('Hygiene Data'!$G$12,0,10*ROW('Hygiene Data'!G88))="","",OFFSET('Hygiene Data'!$G$12,0,10*ROW('Hygiene Data'!G88)))</f>
        <v/>
      </c>
      <c r="DZ94" s="275" t="str">
        <f ca="true">+IF(OFFSET('Hygiene Data'!$G$13,0,10*ROW('Hygiene Data'!G88))="","",OFFSET('Hygiene Data'!$G$13,0,10*ROW('Hygiene Data'!G88)))</f>
        <v/>
      </c>
      <c r="EA94" s="275" t="str">
        <f ca="true">+IF(OFFSET('Hygiene Data'!$H$11,0,10*ROW('Hygiene Data'!H88))="","",OFFSET('Hygiene Data'!$H$11,0,10*ROW('Hygiene Data'!H88)))</f>
        <v/>
      </c>
      <c r="EB94" s="275" t="str">
        <f ca="true">+IF(OFFSET('Hygiene Data'!$H$12,0,10*ROW('Hygiene Data'!H88))="","",OFFSET('Hygiene Data'!$H$12,0,10*ROW('Hygiene Data'!H88)))</f>
        <v/>
      </c>
      <c r="EC94" s="275" t="str">
        <f ca="true">+IF(OFFSET('Hygiene Data'!$H$13,0,10*ROW('Hygiene Data'!H88))="","",OFFSET('Hygiene Data'!$H$13,0,10*ROW('Hygiene Data'!H88)))</f>
        <v/>
      </c>
      <c r="ED94" s="275" t="str">
        <f ca="true">+IF(OFFSET('Hygiene Data'!$I$11,0,10*ROW('Hygiene Data'!I88))="","",OFFSET('Hygiene Data'!$I$11,0,10*ROW('Hygiene Data'!I88)))</f>
        <v/>
      </c>
      <c r="EE94" s="275" t="str">
        <f ca="true">+IF(OFFSET('Hygiene Data'!$I$12,0,10*ROW('Hygiene Data'!I88))="","",OFFSET('Hygiene Data'!$I$12,0,10*ROW('Hygiene Data'!I88)))</f>
        <v/>
      </c>
      <c r="EF94" s="27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5"/>
      <c r="BS95" s="275" t="str">
        <f ca="true">+IF(OFFSET('Water Data'!$D$27,0,10*ROW('Water Data'!D89))="","",OFFSET('Water Data'!$D$27,0,10*ROW('Water Data'!D89)))</f>
        <v/>
      </c>
      <c r="BT95" s="275" t="str">
        <f ca="true">+IF(OFFSET('Water Data'!$D$28,0,10*ROW('Water Data'!D89))="","",OFFSET('Water Data'!$D$28,0,10*ROW('Water Data'!D89)))</f>
        <v/>
      </c>
      <c r="BU95" s="275" t="str">
        <f ca="true">+IF(OFFSET('Water Data'!$D$29,0,10*ROW('Water Data'!D89))="","",OFFSET('Water Data'!$D$29,0,10*ROW('Water Data'!D89)))</f>
        <v/>
      </c>
      <c r="BV95" s="275" t="str">
        <f ca="true">+IF(OFFSET('Water Data'!$E$27,0,10*ROW('Water Data'!E89))="","",OFFSET('Water Data'!$E$27,0,10*ROW('Water Data'!E89)))</f>
        <v/>
      </c>
      <c r="BW95" s="275" t="str">
        <f ca="true">+IF(OFFSET('Water Data'!$E$28,0,10*ROW('Water Data'!E89))="","",OFFSET('Water Data'!$E$28,0,10*ROW('Water Data'!E89)))</f>
        <v/>
      </c>
      <c r="BX95" s="275" t="str">
        <f ca="true">+IF(OFFSET('Water Data'!$E$29,0,10*ROW('Water Data'!E89))="","",OFFSET('Water Data'!$E$29,0,10*ROW('Water Data'!E89)))</f>
        <v/>
      </c>
      <c r="BY95" s="275" t="str">
        <f ca="true">+IF(OFFSET('Water Data'!$F$27,0,10*ROW('Water Data'!F89))="","",OFFSET('Water Data'!$F$27,0,10*ROW('Water Data'!F89)))</f>
        <v/>
      </c>
      <c r="BZ95" s="275" t="str">
        <f ca="true">+IF(OFFSET('Water Data'!$F$28,0,10*ROW('Water Data'!F89))="","",OFFSET('Water Data'!$F$28,0,10*ROW('Water Data'!F89)))</f>
        <v/>
      </c>
      <c r="CA95" s="275" t="str">
        <f ca="true">+IF(OFFSET('Water Data'!$F$29,0,10*ROW('Water Data'!F89))="","",OFFSET('Water Data'!$F$29,0,10*ROW('Water Data'!F89)))</f>
        <v/>
      </c>
      <c r="CB95" s="275" t="str">
        <f ca="true">+IF(OFFSET('Water Data'!$G$27,0,10*ROW('Water Data'!G89))="","",OFFSET('Water Data'!$G$27,0,10*ROW('Water Data'!G89)))</f>
        <v/>
      </c>
      <c r="CC95" s="275" t="str">
        <f ca="true">+IF(OFFSET('Water Data'!$G$28,0,10*ROW('Water Data'!G89))="","",OFFSET('Water Data'!$G$28,0,10*ROW('Water Data'!G89)))</f>
        <v/>
      </c>
      <c r="CD95" s="275" t="str">
        <f ca="true">+IF(OFFSET('Water Data'!$G$29,0,10*ROW('Water Data'!G89))="","",OFFSET('Water Data'!$G$29,0,10*ROW('Water Data'!G89)))</f>
        <v/>
      </c>
      <c r="CE95" s="275" t="str">
        <f ca="true">+IF(OFFSET('Water Data'!$H$27,0,10*ROW('Water Data'!H89))="","",OFFSET('Water Data'!$H$27,0,10*ROW('Water Data'!H89)))</f>
        <v/>
      </c>
      <c r="CF95" s="275" t="str">
        <f ca="true">+IF(OFFSET('Water Data'!$H$28,0,10*ROW('Water Data'!H89))="","",OFFSET('Water Data'!$H$28,0,10*ROW('Water Data'!H89)))</f>
        <v/>
      </c>
      <c r="CG95" s="275" t="str">
        <f ca="true">+IF(OFFSET('Water Data'!$H$29,0,10*ROW('Water Data'!H89))="","",OFFSET('Water Data'!$H$29,0,10*ROW('Water Data'!H89)))</f>
        <v/>
      </c>
      <c r="CH95" s="275" t="str">
        <f ca="true">+IF(OFFSET('Water Data'!$I$27,0,10*ROW('Water Data'!I89))="","",OFFSET('Water Data'!$I$27,0,10*ROW('Water Data'!I89)))</f>
        <v/>
      </c>
      <c r="CI95" s="275" t="str">
        <f ca="true">+IF(OFFSET('Water Data'!$I$28,0,10*ROW('Water Data'!I89))="","",OFFSET('Water Data'!$I$28,0,10*ROW('Water Data'!I89)))</f>
        <v/>
      </c>
      <c r="CJ95" s="275" t="str">
        <f ca="true">+IF(OFFSET('Water Data'!$I$29,0,10*ROW('Water Data'!I89))="","",OFFSET('Water Data'!$I$29,0,10*ROW('Water Data'!I89)))</f>
        <v/>
      </c>
      <c r="CK95" s="275" t="str">
        <f ca="true">+IF(OFFSET('Sanitation Data'!$D$28,0,10*ROW('Sanitation Data'!D89))="","",OFFSET('Sanitation Data'!$D$28,0,10*ROW('Sanitation Data'!D89)))</f>
        <v/>
      </c>
      <c r="CL95" s="275" t="str">
        <f ca="true">+IF(OFFSET('Sanitation Data'!$D$29,0,10*ROW('Sanitation Data'!D89))="","",OFFSET('Sanitation Data'!$D$29,0,10*ROW('Sanitation Data'!D89)))</f>
        <v/>
      </c>
      <c r="CM95" s="275" t="str">
        <f ca="true">+IF(OFFSET('Sanitation Data'!$D$30,0,10*ROW('Sanitation Data'!D89))="","",OFFSET('Sanitation Data'!$D$30,0,10*ROW('Sanitation Data'!D89)))</f>
        <v/>
      </c>
      <c r="CN95" s="275" t="str">
        <f ca="true">+IF(OFFSET('Sanitation Data'!$D$31,0,10*ROW('Sanitation Data'!D89))="","",OFFSET('Sanitation Data'!$D$31,0,10*ROW('Sanitation Data'!D89)))</f>
        <v/>
      </c>
      <c r="CO95" s="275" t="str">
        <f ca="true">+IF(OFFSET('Sanitation Data'!$D$32,0,10*ROW('Sanitation Data'!D89))="","",OFFSET('Sanitation Data'!$D$32,0,10*ROW('Sanitation Data'!D89)))</f>
        <v/>
      </c>
      <c r="CP95" s="275" t="str">
        <f ca="true">+IF(OFFSET('Sanitation Data'!$E$28,0,10*ROW('Sanitation Data'!E89))="","",OFFSET('Sanitation Data'!$E$28,0,10*ROW('Sanitation Data'!E89)))</f>
        <v/>
      </c>
      <c r="CQ95" s="275" t="str">
        <f ca="true">+IF(OFFSET('Sanitation Data'!$E$29,0,10*ROW('Sanitation Data'!E89))="","",OFFSET('Sanitation Data'!$E$29,0,10*ROW('Sanitation Data'!E89)))</f>
        <v/>
      </c>
      <c r="CR95" s="275" t="str">
        <f ca="true">+IF(OFFSET('Sanitation Data'!$E$30,0,10*ROW('Sanitation Data'!E89))="","",OFFSET('Sanitation Data'!$E$30,0,10*ROW('Sanitation Data'!E89)))</f>
        <v/>
      </c>
      <c r="CS95" s="275" t="str">
        <f ca="true">+IF(OFFSET('Sanitation Data'!$E$31,0,10*ROW('Sanitation Data'!E89))="","",OFFSET('Sanitation Data'!$E$31,0,10*ROW('Sanitation Data'!E89)))</f>
        <v/>
      </c>
      <c r="CT95" s="275" t="str">
        <f ca="true">+IF(OFFSET('Sanitation Data'!$E$32,0,10*ROW('Sanitation Data'!E89))="","",OFFSET('Sanitation Data'!$E$32,0,10*ROW('Sanitation Data'!E89)))</f>
        <v/>
      </c>
      <c r="CU95" s="275" t="str">
        <f ca="true">+IF(OFFSET('Sanitation Data'!$F$28,0,10*ROW('Sanitation Data'!F89))="","",OFFSET('Sanitation Data'!$F$28,0,10*ROW('Sanitation Data'!F89)))</f>
        <v/>
      </c>
      <c r="CV95" s="275" t="str">
        <f ca="true">+IF(OFFSET('Sanitation Data'!$F$29,0,10*ROW('Sanitation Data'!F89))="","",OFFSET('Sanitation Data'!$F$29,0,10*ROW('Sanitation Data'!F89)))</f>
        <v/>
      </c>
      <c r="CW95" s="275" t="str">
        <f ca="true">+IF(OFFSET('Sanitation Data'!$F$30,0,10*ROW('Sanitation Data'!F89))="","",OFFSET('Sanitation Data'!$F$30,0,10*ROW('Sanitation Data'!F89)))</f>
        <v/>
      </c>
      <c r="CX95" s="275" t="str">
        <f ca="true">+IF(OFFSET('Sanitation Data'!$F$31,0,10*ROW('Sanitation Data'!F89))="","",OFFSET('Sanitation Data'!$F$31,0,10*ROW('Sanitation Data'!F89)))</f>
        <v/>
      </c>
      <c r="CY95" s="275" t="str">
        <f ca="true">+IF(OFFSET('Sanitation Data'!$F$32,0,10*ROW('Sanitation Data'!F89))="","",OFFSET('Sanitation Data'!$F$32,0,10*ROW('Sanitation Data'!F89)))</f>
        <v/>
      </c>
      <c r="CZ95" s="275" t="str">
        <f ca="true">+IF(OFFSET('Sanitation Data'!$G$28,0,10*ROW('Sanitation Data'!G89))="","",OFFSET('Sanitation Data'!$G$28,0,10*ROW('Sanitation Data'!G89)))</f>
        <v/>
      </c>
      <c r="DA95" s="275" t="str">
        <f ca="true">+IF(OFFSET('Sanitation Data'!$G$29,0,10*ROW('Sanitation Data'!G89))="","",OFFSET('Sanitation Data'!$G$29,0,10*ROW('Sanitation Data'!G89)))</f>
        <v/>
      </c>
      <c r="DB95" s="275" t="str">
        <f ca="true">+IF(OFFSET('Sanitation Data'!$G$30,0,10*ROW('Sanitation Data'!G89))="","",OFFSET('Sanitation Data'!$G$30,0,10*ROW('Sanitation Data'!G89)))</f>
        <v/>
      </c>
      <c r="DC95" s="275" t="str">
        <f ca="true">+IF(OFFSET('Sanitation Data'!$G$31,0,10*ROW('Sanitation Data'!G89))="","",OFFSET('Sanitation Data'!$G$31,0,10*ROW('Sanitation Data'!G89)))</f>
        <v/>
      </c>
      <c r="DD95" s="275" t="str">
        <f ca="true">+IF(OFFSET('Sanitation Data'!$G$32,0,10*ROW('Sanitation Data'!G89))="","",OFFSET('Sanitation Data'!$G$32,0,10*ROW('Sanitation Data'!G89)))</f>
        <v/>
      </c>
      <c r="DE95" s="275" t="str">
        <f ca="true">+IF(OFFSET('Sanitation Data'!$H$28,0,10*ROW('Sanitation Data'!H89))="","",OFFSET('Sanitation Data'!$H$28,0,10*ROW('Sanitation Data'!H89)))</f>
        <v/>
      </c>
      <c r="DF95" s="275" t="str">
        <f ca="true">+IF(OFFSET('Sanitation Data'!$H$29,0,10*ROW('Sanitation Data'!H89))="","",OFFSET('Sanitation Data'!$H$29,0,10*ROW('Sanitation Data'!H89)))</f>
        <v/>
      </c>
      <c r="DG95" s="275" t="str">
        <f ca="true">+IF(OFFSET('Sanitation Data'!$H$30,0,10*ROW('Sanitation Data'!H89))="","",OFFSET('Sanitation Data'!$H$30,0,10*ROW('Sanitation Data'!H89)))</f>
        <v/>
      </c>
      <c r="DH95" s="275" t="str">
        <f ca="true">+IF(OFFSET('Sanitation Data'!$H$31,0,10*ROW('Sanitation Data'!H89))="","",OFFSET('Sanitation Data'!$H$31,0,10*ROW('Sanitation Data'!H89)))</f>
        <v/>
      </c>
      <c r="DI95" s="275" t="str">
        <f ca="true">+IF(OFFSET('Sanitation Data'!$H$32,0,10*ROW('Sanitation Data'!H89))="","",OFFSET('Sanitation Data'!$H$32,0,10*ROW('Sanitation Data'!H89)))</f>
        <v/>
      </c>
      <c r="DJ95" s="275" t="str">
        <f ca="true">+IF(OFFSET('Sanitation Data'!$I$28,0,10*ROW('Sanitation Data'!I89))="","",OFFSET('Sanitation Data'!$I$28,0,10*ROW('Sanitation Data'!I89)))</f>
        <v/>
      </c>
      <c r="DK95" s="275" t="str">
        <f ca="true">+IF(OFFSET('Sanitation Data'!$I$29,0,10*ROW('Sanitation Data'!I89))="","",OFFSET('Sanitation Data'!$I$29,0,10*ROW('Sanitation Data'!I89)))</f>
        <v/>
      </c>
      <c r="DL95" s="275" t="str">
        <f ca="true">+IF(OFFSET('Sanitation Data'!$I$30,0,10*ROW('Sanitation Data'!I89))="","",OFFSET('Sanitation Data'!$I$30,0,10*ROW('Sanitation Data'!I89)))</f>
        <v/>
      </c>
      <c r="DM95" s="275" t="str">
        <f ca="true">+IF(OFFSET('Sanitation Data'!$I$31,0,10*ROW('Sanitation Data'!I89))="","",OFFSET('Sanitation Data'!$I$31,0,10*ROW('Sanitation Data'!I89)))</f>
        <v/>
      </c>
      <c r="DN95" s="275" t="str">
        <f ca="true">+IF(OFFSET('Sanitation Data'!$I$32,0,10*ROW('Sanitation Data'!I89))="","",OFFSET('Sanitation Data'!$I$32,0,10*ROW('Sanitation Data'!I89)))</f>
        <v/>
      </c>
      <c r="DO95" s="275" t="str">
        <f ca="true">+IF(OFFSET('Hygiene Data'!$D$11,0,10*ROW('Hygiene Data'!D89))="","",OFFSET('Hygiene Data'!$D$11,0,10*ROW('Hygiene Data'!D89)))</f>
        <v/>
      </c>
      <c r="DP95" s="275" t="str">
        <f ca="true">+IF(OFFSET('Hygiene Data'!$D$12,0,10*ROW('Hygiene Data'!D89))="","",OFFSET('Hygiene Data'!$D$12,0,10*ROW('Hygiene Data'!D89)))</f>
        <v/>
      </c>
      <c r="DQ95" s="275" t="str">
        <f ca="true">+IF(OFFSET('Hygiene Data'!$D$13,0,10*ROW('Hygiene Data'!D89))="","",OFFSET('Hygiene Data'!$D$13,0,10*ROW('Hygiene Data'!D89)))</f>
        <v/>
      </c>
      <c r="DR95" s="275" t="str">
        <f ca="true">+IF(OFFSET('Hygiene Data'!$E$11,0,10*ROW('Hygiene Data'!E89))="","",OFFSET('Hygiene Data'!$E$11,0,10*ROW('Hygiene Data'!E89)))</f>
        <v/>
      </c>
      <c r="DS95" s="275" t="str">
        <f ca="true">+IF(OFFSET('Hygiene Data'!$E$12,0,10*ROW('Hygiene Data'!E89))="","",OFFSET('Hygiene Data'!$E$12,0,10*ROW('Hygiene Data'!E89)))</f>
        <v/>
      </c>
      <c r="DT95" s="275" t="str">
        <f ca="true">+IF(OFFSET('Hygiene Data'!$E$13,0,10*ROW('Hygiene Data'!E89))="","",OFFSET('Hygiene Data'!$E$13,0,10*ROW('Hygiene Data'!E89)))</f>
        <v/>
      </c>
      <c r="DU95" s="275" t="str">
        <f ca="true">+IF(OFFSET('Hygiene Data'!$F$11,0,10*ROW('Hygiene Data'!F89))="","",OFFSET('Hygiene Data'!$F$11,0,10*ROW('Hygiene Data'!F89)))</f>
        <v/>
      </c>
      <c r="DV95" s="275" t="str">
        <f ca="true">+IF(OFFSET('Hygiene Data'!$F$12,0,10*ROW('Hygiene Data'!F89))="","",OFFSET('Hygiene Data'!$F$12,0,10*ROW('Hygiene Data'!F89)))</f>
        <v/>
      </c>
      <c r="DW95" s="275" t="str">
        <f ca="true">+IF(OFFSET('Hygiene Data'!$F$13,0,10*ROW('Hygiene Data'!F89))="","",OFFSET('Hygiene Data'!$F$13,0,10*ROW('Hygiene Data'!F89)))</f>
        <v/>
      </c>
      <c r="DX95" s="275" t="str">
        <f ca="true">+IF(OFFSET('Hygiene Data'!$G$11,0,10*ROW('Hygiene Data'!G89))="","",OFFSET('Hygiene Data'!$G$11,0,10*ROW('Hygiene Data'!G89)))</f>
        <v/>
      </c>
      <c r="DY95" s="275" t="str">
        <f ca="true">+IF(OFFSET('Hygiene Data'!$G$12,0,10*ROW('Hygiene Data'!G89))="","",OFFSET('Hygiene Data'!$G$12,0,10*ROW('Hygiene Data'!G89)))</f>
        <v/>
      </c>
      <c r="DZ95" s="275" t="str">
        <f ca="true">+IF(OFFSET('Hygiene Data'!$G$13,0,10*ROW('Hygiene Data'!G89))="","",OFFSET('Hygiene Data'!$G$13,0,10*ROW('Hygiene Data'!G89)))</f>
        <v/>
      </c>
      <c r="EA95" s="275" t="str">
        <f ca="true">+IF(OFFSET('Hygiene Data'!$H$11,0,10*ROW('Hygiene Data'!H89))="","",OFFSET('Hygiene Data'!$H$11,0,10*ROW('Hygiene Data'!H89)))</f>
        <v/>
      </c>
      <c r="EB95" s="275" t="str">
        <f ca="true">+IF(OFFSET('Hygiene Data'!$H$12,0,10*ROW('Hygiene Data'!H89))="","",OFFSET('Hygiene Data'!$H$12,0,10*ROW('Hygiene Data'!H89)))</f>
        <v/>
      </c>
      <c r="EC95" s="275" t="str">
        <f ca="true">+IF(OFFSET('Hygiene Data'!$H$13,0,10*ROW('Hygiene Data'!H89))="","",OFFSET('Hygiene Data'!$H$13,0,10*ROW('Hygiene Data'!H89)))</f>
        <v/>
      </c>
      <c r="ED95" s="275" t="str">
        <f ca="true">+IF(OFFSET('Hygiene Data'!$I$11,0,10*ROW('Hygiene Data'!I89))="","",OFFSET('Hygiene Data'!$I$11,0,10*ROW('Hygiene Data'!I89)))</f>
        <v/>
      </c>
      <c r="EE95" s="275" t="str">
        <f ca="true">+IF(OFFSET('Hygiene Data'!$I$12,0,10*ROW('Hygiene Data'!I89))="","",OFFSET('Hygiene Data'!$I$12,0,10*ROW('Hygiene Data'!I89)))</f>
        <v/>
      </c>
      <c r="EF95" s="27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5"/>
      <c r="BS96" s="275" t="str">
        <f ca="true">+IF(OFFSET('Water Data'!$D$27,0,10*ROW('Water Data'!D90))="","",OFFSET('Water Data'!$D$27,0,10*ROW('Water Data'!D90)))</f>
        <v/>
      </c>
      <c r="BT96" s="275" t="str">
        <f ca="true">+IF(OFFSET('Water Data'!$D$28,0,10*ROW('Water Data'!D90))="","",OFFSET('Water Data'!$D$28,0,10*ROW('Water Data'!D90)))</f>
        <v/>
      </c>
      <c r="BU96" s="275" t="str">
        <f ca="true">+IF(OFFSET('Water Data'!$D$29,0,10*ROW('Water Data'!D90))="","",OFFSET('Water Data'!$D$29,0,10*ROW('Water Data'!D90)))</f>
        <v/>
      </c>
      <c r="BV96" s="275" t="str">
        <f ca="true">+IF(OFFSET('Water Data'!$E$27,0,10*ROW('Water Data'!E90))="","",OFFSET('Water Data'!$E$27,0,10*ROW('Water Data'!E90)))</f>
        <v/>
      </c>
      <c r="BW96" s="275" t="str">
        <f ca="true">+IF(OFFSET('Water Data'!$E$28,0,10*ROW('Water Data'!E90))="","",OFFSET('Water Data'!$E$28,0,10*ROW('Water Data'!E90)))</f>
        <v/>
      </c>
      <c r="BX96" s="275" t="str">
        <f ca="true">+IF(OFFSET('Water Data'!$E$29,0,10*ROW('Water Data'!E90))="","",OFFSET('Water Data'!$E$29,0,10*ROW('Water Data'!E90)))</f>
        <v/>
      </c>
      <c r="BY96" s="275" t="str">
        <f ca="true">+IF(OFFSET('Water Data'!$F$27,0,10*ROW('Water Data'!F90))="","",OFFSET('Water Data'!$F$27,0,10*ROW('Water Data'!F90)))</f>
        <v/>
      </c>
      <c r="BZ96" s="275" t="str">
        <f ca="true">+IF(OFFSET('Water Data'!$F$28,0,10*ROW('Water Data'!F90))="","",OFFSET('Water Data'!$F$28,0,10*ROW('Water Data'!F90)))</f>
        <v/>
      </c>
      <c r="CA96" s="275" t="str">
        <f ca="true">+IF(OFFSET('Water Data'!$F$29,0,10*ROW('Water Data'!F90))="","",OFFSET('Water Data'!$F$29,0,10*ROW('Water Data'!F90)))</f>
        <v/>
      </c>
      <c r="CB96" s="275" t="str">
        <f ca="true">+IF(OFFSET('Water Data'!$G$27,0,10*ROW('Water Data'!G90))="","",OFFSET('Water Data'!$G$27,0,10*ROW('Water Data'!G90)))</f>
        <v/>
      </c>
      <c r="CC96" s="275" t="str">
        <f ca="true">+IF(OFFSET('Water Data'!$G$28,0,10*ROW('Water Data'!G90))="","",OFFSET('Water Data'!$G$28,0,10*ROW('Water Data'!G90)))</f>
        <v/>
      </c>
      <c r="CD96" s="275" t="str">
        <f ca="true">+IF(OFFSET('Water Data'!$G$29,0,10*ROW('Water Data'!G90))="","",OFFSET('Water Data'!$G$29,0,10*ROW('Water Data'!G90)))</f>
        <v/>
      </c>
      <c r="CE96" s="275" t="str">
        <f ca="true">+IF(OFFSET('Water Data'!$H$27,0,10*ROW('Water Data'!H90))="","",OFFSET('Water Data'!$H$27,0,10*ROW('Water Data'!H90)))</f>
        <v/>
      </c>
      <c r="CF96" s="275" t="str">
        <f ca="true">+IF(OFFSET('Water Data'!$H$28,0,10*ROW('Water Data'!H90))="","",OFFSET('Water Data'!$H$28,0,10*ROW('Water Data'!H90)))</f>
        <v/>
      </c>
      <c r="CG96" s="275" t="str">
        <f ca="true">+IF(OFFSET('Water Data'!$H$29,0,10*ROW('Water Data'!H90))="","",OFFSET('Water Data'!$H$29,0,10*ROW('Water Data'!H90)))</f>
        <v/>
      </c>
      <c r="CH96" s="275" t="str">
        <f ca="true">+IF(OFFSET('Water Data'!$I$27,0,10*ROW('Water Data'!I90))="","",OFFSET('Water Data'!$I$27,0,10*ROW('Water Data'!I90)))</f>
        <v/>
      </c>
      <c r="CI96" s="275" t="str">
        <f ca="true">+IF(OFFSET('Water Data'!$I$28,0,10*ROW('Water Data'!I90))="","",OFFSET('Water Data'!$I$28,0,10*ROW('Water Data'!I90)))</f>
        <v/>
      </c>
      <c r="CJ96" s="275" t="str">
        <f ca="true">+IF(OFFSET('Water Data'!$I$29,0,10*ROW('Water Data'!I90))="","",OFFSET('Water Data'!$I$29,0,10*ROW('Water Data'!I90)))</f>
        <v/>
      </c>
      <c r="CK96" s="275" t="str">
        <f ca="true">+IF(OFFSET('Sanitation Data'!$D$28,0,10*ROW('Sanitation Data'!D90))="","",OFFSET('Sanitation Data'!$D$28,0,10*ROW('Sanitation Data'!D90)))</f>
        <v/>
      </c>
      <c r="CL96" s="275" t="str">
        <f ca="true">+IF(OFFSET('Sanitation Data'!$D$29,0,10*ROW('Sanitation Data'!D90))="","",OFFSET('Sanitation Data'!$D$29,0,10*ROW('Sanitation Data'!D90)))</f>
        <v/>
      </c>
      <c r="CM96" s="275" t="str">
        <f ca="true">+IF(OFFSET('Sanitation Data'!$D$30,0,10*ROW('Sanitation Data'!D90))="","",OFFSET('Sanitation Data'!$D$30,0,10*ROW('Sanitation Data'!D90)))</f>
        <v/>
      </c>
      <c r="CN96" s="275" t="str">
        <f ca="true">+IF(OFFSET('Sanitation Data'!$D$31,0,10*ROW('Sanitation Data'!D90))="","",OFFSET('Sanitation Data'!$D$31,0,10*ROW('Sanitation Data'!D90)))</f>
        <v/>
      </c>
      <c r="CO96" s="275" t="str">
        <f ca="true">+IF(OFFSET('Sanitation Data'!$D$32,0,10*ROW('Sanitation Data'!D90))="","",OFFSET('Sanitation Data'!$D$32,0,10*ROW('Sanitation Data'!D90)))</f>
        <v/>
      </c>
      <c r="CP96" s="275" t="str">
        <f ca="true">+IF(OFFSET('Sanitation Data'!$E$28,0,10*ROW('Sanitation Data'!E90))="","",OFFSET('Sanitation Data'!$E$28,0,10*ROW('Sanitation Data'!E90)))</f>
        <v/>
      </c>
      <c r="CQ96" s="275" t="str">
        <f ca="true">+IF(OFFSET('Sanitation Data'!$E$29,0,10*ROW('Sanitation Data'!E90))="","",OFFSET('Sanitation Data'!$E$29,0,10*ROW('Sanitation Data'!E90)))</f>
        <v/>
      </c>
      <c r="CR96" s="275" t="str">
        <f ca="true">+IF(OFFSET('Sanitation Data'!$E$30,0,10*ROW('Sanitation Data'!E90))="","",OFFSET('Sanitation Data'!$E$30,0,10*ROW('Sanitation Data'!E90)))</f>
        <v/>
      </c>
      <c r="CS96" s="275" t="str">
        <f ca="true">+IF(OFFSET('Sanitation Data'!$E$31,0,10*ROW('Sanitation Data'!E90))="","",OFFSET('Sanitation Data'!$E$31,0,10*ROW('Sanitation Data'!E90)))</f>
        <v/>
      </c>
      <c r="CT96" s="275" t="str">
        <f ca="true">+IF(OFFSET('Sanitation Data'!$E$32,0,10*ROW('Sanitation Data'!E90))="","",OFFSET('Sanitation Data'!$E$32,0,10*ROW('Sanitation Data'!E90)))</f>
        <v/>
      </c>
      <c r="CU96" s="275" t="str">
        <f ca="true">+IF(OFFSET('Sanitation Data'!$F$28,0,10*ROW('Sanitation Data'!F90))="","",OFFSET('Sanitation Data'!$F$28,0,10*ROW('Sanitation Data'!F90)))</f>
        <v/>
      </c>
      <c r="CV96" s="275" t="str">
        <f ca="true">+IF(OFFSET('Sanitation Data'!$F$29,0,10*ROW('Sanitation Data'!F90))="","",OFFSET('Sanitation Data'!$F$29,0,10*ROW('Sanitation Data'!F90)))</f>
        <v/>
      </c>
      <c r="CW96" s="275" t="str">
        <f ca="true">+IF(OFFSET('Sanitation Data'!$F$30,0,10*ROW('Sanitation Data'!F90))="","",OFFSET('Sanitation Data'!$F$30,0,10*ROW('Sanitation Data'!F90)))</f>
        <v/>
      </c>
      <c r="CX96" s="275" t="str">
        <f ca="true">+IF(OFFSET('Sanitation Data'!$F$31,0,10*ROW('Sanitation Data'!F90))="","",OFFSET('Sanitation Data'!$F$31,0,10*ROW('Sanitation Data'!F90)))</f>
        <v/>
      </c>
      <c r="CY96" s="275" t="str">
        <f ca="true">+IF(OFFSET('Sanitation Data'!$F$32,0,10*ROW('Sanitation Data'!F90))="","",OFFSET('Sanitation Data'!$F$32,0,10*ROW('Sanitation Data'!F90)))</f>
        <v/>
      </c>
      <c r="CZ96" s="275" t="str">
        <f ca="true">+IF(OFFSET('Sanitation Data'!$G$28,0,10*ROW('Sanitation Data'!G90))="","",OFFSET('Sanitation Data'!$G$28,0,10*ROW('Sanitation Data'!G90)))</f>
        <v/>
      </c>
      <c r="DA96" s="275" t="str">
        <f ca="true">+IF(OFFSET('Sanitation Data'!$G$29,0,10*ROW('Sanitation Data'!G90))="","",OFFSET('Sanitation Data'!$G$29,0,10*ROW('Sanitation Data'!G90)))</f>
        <v/>
      </c>
      <c r="DB96" s="275" t="str">
        <f ca="true">+IF(OFFSET('Sanitation Data'!$G$30,0,10*ROW('Sanitation Data'!G90))="","",OFFSET('Sanitation Data'!$G$30,0,10*ROW('Sanitation Data'!G90)))</f>
        <v/>
      </c>
      <c r="DC96" s="275" t="str">
        <f ca="true">+IF(OFFSET('Sanitation Data'!$G$31,0,10*ROW('Sanitation Data'!G90))="","",OFFSET('Sanitation Data'!$G$31,0,10*ROW('Sanitation Data'!G90)))</f>
        <v/>
      </c>
      <c r="DD96" s="275" t="str">
        <f ca="true">+IF(OFFSET('Sanitation Data'!$G$32,0,10*ROW('Sanitation Data'!G90))="","",OFFSET('Sanitation Data'!$G$32,0,10*ROW('Sanitation Data'!G90)))</f>
        <v/>
      </c>
      <c r="DE96" s="275" t="str">
        <f ca="true">+IF(OFFSET('Sanitation Data'!$H$28,0,10*ROW('Sanitation Data'!H90))="","",OFFSET('Sanitation Data'!$H$28,0,10*ROW('Sanitation Data'!H90)))</f>
        <v/>
      </c>
      <c r="DF96" s="275" t="str">
        <f ca="true">+IF(OFFSET('Sanitation Data'!$H$29,0,10*ROW('Sanitation Data'!H90))="","",OFFSET('Sanitation Data'!$H$29,0,10*ROW('Sanitation Data'!H90)))</f>
        <v/>
      </c>
      <c r="DG96" s="275" t="str">
        <f ca="true">+IF(OFFSET('Sanitation Data'!$H$30,0,10*ROW('Sanitation Data'!H90))="","",OFFSET('Sanitation Data'!$H$30,0,10*ROW('Sanitation Data'!H90)))</f>
        <v/>
      </c>
      <c r="DH96" s="275" t="str">
        <f ca="true">+IF(OFFSET('Sanitation Data'!$H$31,0,10*ROW('Sanitation Data'!H90))="","",OFFSET('Sanitation Data'!$H$31,0,10*ROW('Sanitation Data'!H90)))</f>
        <v/>
      </c>
      <c r="DI96" s="275" t="str">
        <f ca="true">+IF(OFFSET('Sanitation Data'!$H$32,0,10*ROW('Sanitation Data'!H90))="","",OFFSET('Sanitation Data'!$H$32,0,10*ROW('Sanitation Data'!H90)))</f>
        <v/>
      </c>
      <c r="DJ96" s="275" t="str">
        <f ca="true">+IF(OFFSET('Sanitation Data'!$I$28,0,10*ROW('Sanitation Data'!I90))="","",OFFSET('Sanitation Data'!$I$28,0,10*ROW('Sanitation Data'!I90)))</f>
        <v/>
      </c>
      <c r="DK96" s="275" t="str">
        <f ca="true">+IF(OFFSET('Sanitation Data'!$I$29,0,10*ROW('Sanitation Data'!I90))="","",OFFSET('Sanitation Data'!$I$29,0,10*ROW('Sanitation Data'!I90)))</f>
        <v/>
      </c>
      <c r="DL96" s="275" t="str">
        <f ca="true">+IF(OFFSET('Sanitation Data'!$I$30,0,10*ROW('Sanitation Data'!I90))="","",OFFSET('Sanitation Data'!$I$30,0,10*ROW('Sanitation Data'!I90)))</f>
        <v/>
      </c>
      <c r="DM96" s="275" t="str">
        <f ca="true">+IF(OFFSET('Sanitation Data'!$I$31,0,10*ROW('Sanitation Data'!I90))="","",OFFSET('Sanitation Data'!$I$31,0,10*ROW('Sanitation Data'!I90)))</f>
        <v/>
      </c>
      <c r="DN96" s="275" t="str">
        <f ca="true">+IF(OFFSET('Sanitation Data'!$I$32,0,10*ROW('Sanitation Data'!I90))="","",OFFSET('Sanitation Data'!$I$32,0,10*ROW('Sanitation Data'!I90)))</f>
        <v/>
      </c>
      <c r="DO96" s="275" t="str">
        <f ca="true">+IF(OFFSET('Hygiene Data'!$D$11,0,10*ROW('Hygiene Data'!D90))="","",OFFSET('Hygiene Data'!$D$11,0,10*ROW('Hygiene Data'!D90)))</f>
        <v/>
      </c>
      <c r="DP96" s="275" t="str">
        <f ca="true">+IF(OFFSET('Hygiene Data'!$D$12,0,10*ROW('Hygiene Data'!D90))="","",OFFSET('Hygiene Data'!$D$12,0,10*ROW('Hygiene Data'!D90)))</f>
        <v/>
      </c>
      <c r="DQ96" s="275" t="str">
        <f ca="true">+IF(OFFSET('Hygiene Data'!$D$13,0,10*ROW('Hygiene Data'!D90))="","",OFFSET('Hygiene Data'!$D$13,0,10*ROW('Hygiene Data'!D90)))</f>
        <v/>
      </c>
      <c r="DR96" s="275" t="str">
        <f ca="true">+IF(OFFSET('Hygiene Data'!$E$11,0,10*ROW('Hygiene Data'!E90))="","",OFFSET('Hygiene Data'!$E$11,0,10*ROW('Hygiene Data'!E90)))</f>
        <v/>
      </c>
      <c r="DS96" s="275" t="str">
        <f ca="true">+IF(OFFSET('Hygiene Data'!$E$12,0,10*ROW('Hygiene Data'!E90))="","",OFFSET('Hygiene Data'!$E$12,0,10*ROW('Hygiene Data'!E90)))</f>
        <v/>
      </c>
      <c r="DT96" s="275" t="str">
        <f ca="true">+IF(OFFSET('Hygiene Data'!$E$13,0,10*ROW('Hygiene Data'!E90))="","",OFFSET('Hygiene Data'!$E$13,0,10*ROW('Hygiene Data'!E90)))</f>
        <v/>
      </c>
      <c r="DU96" s="275" t="str">
        <f ca="true">+IF(OFFSET('Hygiene Data'!$F$11,0,10*ROW('Hygiene Data'!F90))="","",OFFSET('Hygiene Data'!$F$11,0,10*ROW('Hygiene Data'!F90)))</f>
        <v/>
      </c>
      <c r="DV96" s="275" t="str">
        <f ca="true">+IF(OFFSET('Hygiene Data'!$F$12,0,10*ROW('Hygiene Data'!F90))="","",OFFSET('Hygiene Data'!$F$12,0,10*ROW('Hygiene Data'!F90)))</f>
        <v/>
      </c>
      <c r="DW96" s="275" t="str">
        <f ca="true">+IF(OFFSET('Hygiene Data'!$F$13,0,10*ROW('Hygiene Data'!F90))="","",OFFSET('Hygiene Data'!$F$13,0,10*ROW('Hygiene Data'!F90)))</f>
        <v/>
      </c>
      <c r="DX96" s="275" t="str">
        <f ca="true">+IF(OFFSET('Hygiene Data'!$G$11,0,10*ROW('Hygiene Data'!G90))="","",OFFSET('Hygiene Data'!$G$11,0,10*ROW('Hygiene Data'!G90)))</f>
        <v/>
      </c>
      <c r="DY96" s="275" t="str">
        <f ca="true">+IF(OFFSET('Hygiene Data'!$G$12,0,10*ROW('Hygiene Data'!G90))="","",OFFSET('Hygiene Data'!$G$12,0,10*ROW('Hygiene Data'!G90)))</f>
        <v/>
      </c>
      <c r="DZ96" s="275" t="str">
        <f ca="true">+IF(OFFSET('Hygiene Data'!$G$13,0,10*ROW('Hygiene Data'!G90))="","",OFFSET('Hygiene Data'!$G$13,0,10*ROW('Hygiene Data'!G90)))</f>
        <v/>
      </c>
      <c r="EA96" s="275" t="str">
        <f ca="true">+IF(OFFSET('Hygiene Data'!$H$11,0,10*ROW('Hygiene Data'!H90))="","",OFFSET('Hygiene Data'!$H$11,0,10*ROW('Hygiene Data'!H90)))</f>
        <v/>
      </c>
      <c r="EB96" s="275" t="str">
        <f ca="true">+IF(OFFSET('Hygiene Data'!$H$12,0,10*ROW('Hygiene Data'!H90))="","",OFFSET('Hygiene Data'!$H$12,0,10*ROW('Hygiene Data'!H90)))</f>
        <v/>
      </c>
      <c r="EC96" s="275" t="str">
        <f ca="true">+IF(OFFSET('Hygiene Data'!$H$13,0,10*ROW('Hygiene Data'!H90))="","",OFFSET('Hygiene Data'!$H$13,0,10*ROW('Hygiene Data'!H90)))</f>
        <v/>
      </c>
      <c r="ED96" s="275" t="str">
        <f ca="true">+IF(OFFSET('Hygiene Data'!$I$11,0,10*ROW('Hygiene Data'!I90))="","",OFFSET('Hygiene Data'!$I$11,0,10*ROW('Hygiene Data'!I90)))</f>
        <v/>
      </c>
      <c r="EE96" s="275" t="str">
        <f ca="true">+IF(OFFSET('Hygiene Data'!$I$12,0,10*ROW('Hygiene Data'!I90))="","",OFFSET('Hygiene Data'!$I$12,0,10*ROW('Hygiene Data'!I90)))</f>
        <v/>
      </c>
      <c r="EF96" s="27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5"/>
      <c r="BS97" s="275" t="str">
        <f ca="true">+IF(OFFSET('Water Data'!$D$27,0,10*ROW('Water Data'!D91))="","",OFFSET('Water Data'!$D$27,0,10*ROW('Water Data'!D91)))</f>
        <v/>
      </c>
      <c r="BT97" s="275" t="str">
        <f ca="true">+IF(OFFSET('Water Data'!$D$28,0,10*ROW('Water Data'!D91))="","",OFFSET('Water Data'!$D$28,0,10*ROW('Water Data'!D91)))</f>
        <v/>
      </c>
      <c r="BU97" s="275" t="str">
        <f ca="true">+IF(OFFSET('Water Data'!$D$29,0,10*ROW('Water Data'!D91))="","",OFFSET('Water Data'!$D$29,0,10*ROW('Water Data'!D91)))</f>
        <v/>
      </c>
      <c r="BV97" s="275" t="str">
        <f ca="true">+IF(OFFSET('Water Data'!$E$27,0,10*ROW('Water Data'!E91))="","",OFFSET('Water Data'!$E$27,0,10*ROW('Water Data'!E91)))</f>
        <v/>
      </c>
      <c r="BW97" s="275" t="str">
        <f ca="true">+IF(OFFSET('Water Data'!$E$28,0,10*ROW('Water Data'!E91))="","",OFFSET('Water Data'!$E$28,0,10*ROW('Water Data'!E91)))</f>
        <v/>
      </c>
      <c r="BX97" s="275" t="str">
        <f ca="true">+IF(OFFSET('Water Data'!$E$29,0,10*ROW('Water Data'!E91))="","",OFFSET('Water Data'!$E$29,0,10*ROW('Water Data'!E91)))</f>
        <v/>
      </c>
      <c r="BY97" s="275" t="str">
        <f ca="true">+IF(OFFSET('Water Data'!$F$27,0,10*ROW('Water Data'!F91))="","",OFFSET('Water Data'!$F$27,0,10*ROW('Water Data'!F91)))</f>
        <v/>
      </c>
      <c r="BZ97" s="275" t="str">
        <f ca="true">+IF(OFFSET('Water Data'!$F$28,0,10*ROW('Water Data'!F91))="","",OFFSET('Water Data'!$F$28,0,10*ROW('Water Data'!F91)))</f>
        <v/>
      </c>
      <c r="CA97" s="275" t="str">
        <f ca="true">+IF(OFFSET('Water Data'!$F$29,0,10*ROW('Water Data'!F91))="","",OFFSET('Water Data'!$F$29,0,10*ROW('Water Data'!F91)))</f>
        <v/>
      </c>
      <c r="CB97" s="275" t="str">
        <f ca="true">+IF(OFFSET('Water Data'!$G$27,0,10*ROW('Water Data'!G91))="","",OFFSET('Water Data'!$G$27,0,10*ROW('Water Data'!G91)))</f>
        <v/>
      </c>
      <c r="CC97" s="275" t="str">
        <f ca="true">+IF(OFFSET('Water Data'!$G$28,0,10*ROW('Water Data'!G91))="","",OFFSET('Water Data'!$G$28,0,10*ROW('Water Data'!G91)))</f>
        <v/>
      </c>
      <c r="CD97" s="275" t="str">
        <f ca="true">+IF(OFFSET('Water Data'!$G$29,0,10*ROW('Water Data'!G91))="","",OFFSET('Water Data'!$G$29,0,10*ROW('Water Data'!G91)))</f>
        <v/>
      </c>
      <c r="CE97" s="275" t="str">
        <f ca="true">+IF(OFFSET('Water Data'!$H$27,0,10*ROW('Water Data'!H91))="","",OFFSET('Water Data'!$H$27,0,10*ROW('Water Data'!H91)))</f>
        <v/>
      </c>
      <c r="CF97" s="275" t="str">
        <f ca="true">+IF(OFFSET('Water Data'!$H$28,0,10*ROW('Water Data'!H91))="","",OFFSET('Water Data'!$H$28,0,10*ROW('Water Data'!H91)))</f>
        <v/>
      </c>
      <c r="CG97" s="275" t="str">
        <f ca="true">+IF(OFFSET('Water Data'!$H$29,0,10*ROW('Water Data'!H91))="","",OFFSET('Water Data'!$H$29,0,10*ROW('Water Data'!H91)))</f>
        <v/>
      </c>
      <c r="CH97" s="275" t="str">
        <f ca="true">+IF(OFFSET('Water Data'!$I$27,0,10*ROW('Water Data'!I91))="","",OFFSET('Water Data'!$I$27,0,10*ROW('Water Data'!I91)))</f>
        <v/>
      </c>
      <c r="CI97" s="275" t="str">
        <f ca="true">+IF(OFFSET('Water Data'!$I$28,0,10*ROW('Water Data'!I91))="","",OFFSET('Water Data'!$I$28,0,10*ROW('Water Data'!I91)))</f>
        <v/>
      </c>
      <c r="CJ97" s="275" t="str">
        <f ca="true">+IF(OFFSET('Water Data'!$I$29,0,10*ROW('Water Data'!I91))="","",OFFSET('Water Data'!$I$29,0,10*ROW('Water Data'!I91)))</f>
        <v/>
      </c>
      <c r="CK97" s="275" t="str">
        <f ca="true">+IF(OFFSET('Sanitation Data'!$D$28,0,10*ROW('Sanitation Data'!D91))="","",OFFSET('Sanitation Data'!$D$28,0,10*ROW('Sanitation Data'!D91)))</f>
        <v/>
      </c>
      <c r="CL97" s="275" t="str">
        <f ca="true">+IF(OFFSET('Sanitation Data'!$D$29,0,10*ROW('Sanitation Data'!D91))="","",OFFSET('Sanitation Data'!$D$29,0,10*ROW('Sanitation Data'!D91)))</f>
        <v/>
      </c>
      <c r="CM97" s="275" t="str">
        <f ca="true">+IF(OFFSET('Sanitation Data'!$D$30,0,10*ROW('Sanitation Data'!D91))="","",OFFSET('Sanitation Data'!$D$30,0,10*ROW('Sanitation Data'!D91)))</f>
        <v/>
      </c>
      <c r="CN97" s="275" t="str">
        <f ca="true">+IF(OFFSET('Sanitation Data'!$D$31,0,10*ROW('Sanitation Data'!D91))="","",OFFSET('Sanitation Data'!$D$31,0,10*ROW('Sanitation Data'!D91)))</f>
        <v/>
      </c>
      <c r="CO97" s="275" t="str">
        <f ca="true">+IF(OFFSET('Sanitation Data'!$D$32,0,10*ROW('Sanitation Data'!D91))="","",OFFSET('Sanitation Data'!$D$32,0,10*ROW('Sanitation Data'!D91)))</f>
        <v/>
      </c>
      <c r="CP97" s="275" t="str">
        <f ca="true">+IF(OFFSET('Sanitation Data'!$E$28,0,10*ROW('Sanitation Data'!E91))="","",OFFSET('Sanitation Data'!$E$28,0,10*ROW('Sanitation Data'!E91)))</f>
        <v/>
      </c>
      <c r="CQ97" s="275" t="str">
        <f ca="true">+IF(OFFSET('Sanitation Data'!$E$29,0,10*ROW('Sanitation Data'!E91))="","",OFFSET('Sanitation Data'!$E$29,0,10*ROW('Sanitation Data'!E91)))</f>
        <v/>
      </c>
      <c r="CR97" s="275" t="str">
        <f ca="true">+IF(OFFSET('Sanitation Data'!$E$30,0,10*ROW('Sanitation Data'!E91))="","",OFFSET('Sanitation Data'!$E$30,0,10*ROW('Sanitation Data'!E91)))</f>
        <v/>
      </c>
      <c r="CS97" s="275" t="str">
        <f ca="true">+IF(OFFSET('Sanitation Data'!$E$31,0,10*ROW('Sanitation Data'!E91))="","",OFFSET('Sanitation Data'!$E$31,0,10*ROW('Sanitation Data'!E91)))</f>
        <v/>
      </c>
      <c r="CT97" s="275" t="str">
        <f ca="true">+IF(OFFSET('Sanitation Data'!$E$32,0,10*ROW('Sanitation Data'!E91))="","",OFFSET('Sanitation Data'!$E$32,0,10*ROW('Sanitation Data'!E91)))</f>
        <v/>
      </c>
      <c r="CU97" s="275" t="str">
        <f ca="true">+IF(OFFSET('Sanitation Data'!$F$28,0,10*ROW('Sanitation Data'!F91))="","",OFFSET('Sanitation Data'!$F$28,0,10*ROW('Sanitation Data'!F91)))</f>
        <v/>
      </c>
      <c r="CV97" s="275" t="str">
        <f ca="true">+IF(OFFSET('Sanitation Data'!$F$29,0,10*ROW('Sanitation Data'!F91))="","",OFFSET('Sanitation Data'!$F$29,0,10*ROW('Sanitation Data'!F91)))</f>
        <v/>
      </c>
      <c r="CW97" s="275" t="str">
        <f ca="true">+IF(OFFSET('Sanitation Data'!$F$30,0,10*ROW('Sanitation Data'!F91))="","",OFFSET('Sanitation Data'!$F$30,0,10*ROW('Sanitation Data'!F91)))</f>
        <v/>
      </c>
      <c r="CX97" s="275" t="str">
        <f ca="true">+IF(OFFSET('Sanitation Data'!$F$31,0,10*ROW('Sanitation Data'!F91))="","",OFFSET('Sanitation Data'!$F$31,0,10*ROW('Sanitation Data'!F91)))</f>
        <v/>
      </c>
      <c r="CY97" s="275" t="str">
        <f ca="true">+IF(OFFSET('Sanitation Data'!$F$32,0,10*ROW('Sanitation Data'!F91))="","",OFFSET('Sanitation Data'!$F$32,0,10*ROW('Sanitation Data'!F91)))</f>
        <v/>
      </c>
      <c r="CZ97" s="275" t="str">
        <f ca="true">+IF(OFFSET('Sanitation Data'!$G$28,0,10*ROW('Sanitation Data'!G91))="","",OFFSET('Sanitation Data'!$G$28,0,10*ROW('Sanitation Data'!G91)))</f>
        <v/>
      </c>
      <c r="DA97" s="275" t="str">
        <f ca="true">+IF(OFFSET('Sanitation Data'!$G$29,0,10*ROW('Sanitation Data'!G91))="","",OFFSET('Sanitation Data'!$G$29,0,10*ROW('Sanitation Data'!G91)))</f>
        <v/>
      </c>
      <c r="DB97" s="275" t="str">
        <f ca="true">+IF(OFFSET('Sanitation Data'!$G$30,0,10*ROW('Sanitation Data'!G91))="","",OFFSET('Sanitation Data'!$G$30,0,10*ROW('Sanitation Data'!G91)))</f>
        <v/>
      </c>
      <c r="DC97" s="275" t="str">
        <f ca="true">+IF(OFFSET('Sanitation Data'!$G$31,0,10*ROW('Sanitation Data'!G91))="","",OFFSET('Sanitation Data'!$G$31,0,10*ROW('Sanitation Data'!G91)))</f>
        <v/>
      </c>
      <c r="DD97" s="275" t="str">
        <f ca="true">+IF(OFFSET('Sanitation Data'!$G$32,0,10*ROW('Sanitation Data'!G91))="","",OFFSET('Sanitation Data'!$G$32,0,10*ROW('Sanitation Data'!G91)))</f>
        <v/>
      </c>
      <c r="DE97" s="275" t="str">
        <f ca="true">+IF(OFFSET('Sanitation Data'!$H$28,0,10*ROW('Sanitation Data'!H91))="","",OFFSET('Sanitation Data'!$H$28,0,10*ROW('Sanitation Data'!H91)))</f>
        <v/>
      </c>
      <c r="DF97" s="275" t="str">
        <f ca="true">+IF(OFFSET('Sanitation Data'!$H$29,0,10*ROW('Sanitation Data'!H91))="","",OFFSET('Sanitation Data'!$H$29,0,10*ROW('Sanitation Data'!H91)))</f>
        <v/>
      </c>
      <c r="DG97" s="275" t="str">
        <f ca="true">+IF(OFFSET('Sanitation Data'!$H$30,0,10*ROW('Sanitation Data'!H91))="","",OFFSET('Sanitation Data'!$H$30,0,10*ROW('Sanitation Data'!H91)))</f>
        <v/>
      </c>
      <c r="DH97" s="275" t="str">
        <f ca="true">+IF(OFFSET('Sanitation Data'!$H$31,0,10*ROW('Sanitation Data'!H91))="","",OFFSET('Sanitation Data'!$H$31,0,10*ROW('Sanitation Data'!H91)))</f>
        <v/>
      </c>
      <c r="DI97" s="275" t="str">
        <f ca="true">+IF(OFFSET('Sanitation Data'!$H$32,0,10*ROW('Sanitation Data'!H91))="","",OFFSET('Sanitation Data'!$H$32,0,10*ROW('Sanitation Data'!H91)))</f>
        <v/>
      </c>
      <c r="DJ97" s="275" t="str">
        <f ca="true">+IF(OFFSET('Sanitation Data'!$I$28,0,10*ROW('Sanitation Data'!I91))="","",OFFSET('Sanitation Data'!$I$28,0,10*ROW('Sanitation Data'!I91)))</f>
        <v/>
      </c>
      <c r="DK97" s="275" t="str">
        <f ca="true">+IF(OFFSET('Sanitation Data'!$I$29,0,10*ROW('Sanitation Data'!I91))="","",OFFSET('Sanitation Data'!$I$29,0,10*ROW('Sanitation Data'!I91)))</f>
        <v/>
      </c>
      <c r="DL97" s="275" t="str">
        <f ca="true">+IF(OFFSET('Sanitation Data'!$I$30,0,10*ROW('Sanitation Data'!I91))="","",OFFSET('Sanitation Data'!$I$30,0,10*ROW('Sanitation Data'!I91)))</f>
        <v/>
      </c>
      <c r="DM97" s="275" t="str">
        <f ca="true">+IF(OFFSET('Sanitation Data'!$I$31,0,10*ROW('Sanitation Data'!I91))="","",OFFSET('Sanitation Data'!$I$31,0,10*ROW('Sanitation Data'!I91)))</f>
        <v/>
      </c>
      <c r="DN97" s="275" t="str">
        <f ca="true">+IF(OFFSET('Sanitation Data'!$I$32,0,10*ROW('Sanitation Data'!I91))="","",OFFSET('Sanitation Data'!$I$32,0,10*ROW('Sanitation Data'!I91)))</f>
        <v/>
      </c>
      <c r="DO97" s="275" t="str">
        <f ca="true">+IF(OFFSET('Hygiene Data'!$D$11,0,10*ROW('Hygiene Data'!D91))="","",OFFSET('Hygiene Data'!$D$11,0,10*ROW('Hygiene Data'!D91)))</f>
        <v/>
      </c>
      <c r="DP97" s="275" t="str">
        <f ca="true">+IF(OFFSET('Hygiene Data'!$D$12,0,10*ROW('Hygiene Data'!D91))="","",OFFSET('Hygiene Data'!$D$12,0,10*ROW('Hygiene Data'!D91)))</f>
        <v/>
      </c>
      <c r="DQ97" s="275" t="str">
        <f ca="true">+IF(OFFSET('Hygiene Data'!$D$13,0,10*ROW('Hygiene Data'!D91))="","",OFFSET('Hygiene Data'!$D$13,0,10*ROW('Hygiene Data'!D91)))</f>
        <v/>
      </c>
      <c r="DR97" s="275" t="str">
        <f ca="true">+IF(OFFSET('Hygiene Data'!$E$11,0,10*ROW('Hygiene Data'!E91))="","",OFFSET('Hygiene Data'!$E$11,0,10*ROW('Hygiene Data'!E91)))</f>
        <v/>
      </c>
      <c r="DS97" s="275" t="str">
        <f ca="true">+IF(OFFSET('Hygiene Data'!$E$12,0,10*ROW('Hygiene Data'!E91))="","",OFFSET('Hygiene Data'!$E$12,0,10*ROW('Hygiene Data'!E91)))</f>
        <v/>
      </c>
      <c r="DT97" s="275" t="str">
        <f ca="true">+IF(OFFSET('Hygiene Data'!$E$13,0,10*ROW('Hygiene Data'!E91))="","",OFFSET('Hygiene Data'!$E$13,0,10*ROW('Hygiene Data'!E91)))</f>
        <v/>
      </c>
      <c r="DU97" s="275" t="str">
        <f ca="true">+IF(OFFSET('Hygiene Data'!$F$11,0,10*ROW('Hygiene Data'!F91))="","",OFFSET('Hygiene Data'!$F$11,0,10*ROW('Hygiene Data'!F91)))</f>
        <v/>
      </c>
      <c r="DV97" s="275" t="str">
        <f ca="true">+IF(OFFSET('Hygiene Data'!$F$12,0,10*ROW('Hygiene Data'!F91))="","",OFFSET('Hygiene Data'!$F$12,0,10*ROW('Hygiene Data'!F91)))</f>
        <v/>
      </c>
      <c r="DW97" s="275" t="str">
        <f ca="true">+IF(OFFSET('Hygiene Data'!$F$13,0,10*ROW('Hygiene Data'!F91))="","",OFFSET('Hygiene Data'!$F$13,0,10*ROW('Hygiene Data'!F91)))</f>
        <v/>
      </c>
      <c r="DX97" s="275" t="str">
        <f ca="true">+IF(OFFSET('Hygiene Data'!$G$11,0,10*ROW('Hygiene Data'!G91))="","",OFFSET('Hygiene Data'!$G$11,0,10*ROW('Hygiene Data'!G91)))</f>
        <v/>
      </c>
      <c r="DY97" s="275" t="str">
        <f ca="true">+IF(OFFSET('Hygiene Data'!$G$12,0,10*ROW('Hygiene Data'!G91))="","",OFFSET('Hygiene Data'!$G$12,0,10*ROW('Hygiene Data'!G91)))</f>
        <v/>
      </c>
      <c r="DZ97" s="275" t="str">
        <f ca="true">+IF(OFFSET('Hygiene Data'!$G$13,0,10*ROW('Hygiene Data'!G91))="","",OFFSET('Hygiene Data'!$G$13,0,10*ROW('Hygiene Data'!G91)))</f>
        <v/>
      </c>
      <c r="EA97" s="275" t="str">
        <f ca="true">+IF(OFFSET('Hygiene Data'!$H$11,0,10*ROW('Hygiene Data'!H91))="","",OFFSET('Hygiene Data'!$H$11,0,10*ROW('Hygiene Data'!H91)))</f>
        <v/>
      </c>
      <c r="EB97" s="275" t="str">
        <f ca="true">+IF(OFFSET('Hygiene Data'!$H$12,0,10*ROW('Hygiene Data'!H91))="","",OFFSET('Hygiene Data'!$H$12,0,10*ROW('Hygiene Data'!H91)))</f>
        <v/>
      </c>
      <c r="EC97" s="275" t="str">
        <f ca="true">+IF(OFFSET('Hygiene Data'!$H$13,0,10*ROW('Hygiene Data'!H91))="","",OFFSET('Hygiene Data'!$H$13,0,10*ROW('Hygiene Data'!H91)))</f>
        <v/>
      </c>
      <c r="ED97" s="275" t="str">
        <f ca="true">+IF(OFFSET('Hygiene Data'!$I$11,0,10*ROW('Hygiene Data'!I91))="","",OFFSET('Hygiene Data'!$I$11,0,10*ROW('Hygiene Data'!I91)))</f>
        <v/>
      </c>
      <c r="EE97" s="275" t="str">
        <f ca="true">+IF(OFFSET('Hygiene Data'!$I$12,0,10*ROW('Hygiene Data'!I91))="","",OFFSET('Hygiene Data'!$I$12,0,10*ROW('Hygiene Data'!I91)))</f>
        <v/>
      </c>
      <c r="EF97" s="27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5"/>
      <c r="BS98" s="275" t="str">
        <f ca="true">+IF(OFFSET('Water Data'!$D$27,0,10*ROW('Water Data'!D92))="","",OFFSET('Water Data'!$D$27,0,10*ROW('Water Data'!D92)))</f>
        <v/>
      </c>
      <c r="BT98" s="275" t="str">
        <f ca="true">+IF(OFFSET('Water Data'!$D$28,0,10*ROW('Water Data'!D92))="","",OFFSET('Water Data'!$D$28,0,10*ROW('Water Data'!D92)))</f>
        <v/>
      </c>
      <c r="BU98" s="275" t="str">
        <f ca="true">+IF(OFFSET('Water Data'!$D$29,0,10*ROW('Water Data'!D92))="","",OFFSET('Water Data'!$D$29,0,10*ROW('Water Data'!D92)))</f>
        <v/>
      </c>
      <c r="BV98" s="275" t="str">
        <f ca="true">+IF(OFFSET('Water Data'!$E$27,0,10*ROW('Water Data'!E92))="","",OFFSET('Water Data'!$E$27,0,10*ROW('Water Data'!E92)))</f>
        <v/>
      </c>
      <c r="BW98" s="275" t="str">
        <f ca="true">+IF(OFFSET('Water Data'!$E$28,0,10*ROW('Water Data'!E92))="","",OFFSET('Water Data'!$E$28,0,10*ROW('Water Data'!E92)))</f>
        <v/>
      </c>
      <c r="BX98" s="275" t="str">
        <f ca="true">+IF(OFFSET('Water Data'!$E$29,0,10*ROW('Water Data'!E92))="","",OFFSET('Water Data'!$E$29,0,10*ROW('Water Data'!E92)))</f>
        <v/>
      </c>
      <c r="BY98" s="275" t="str">
        <f ca="true">+IF(OFFSET('Water Data'!$F$27,0,10*ROW('Water Data'!F92))="","",OFFSET('Water Data'!$F$27,0,10*ROW('Water Data'!F92)))</f>
        <v/>
      </c>
      <c r="BZ98" s="275" t="str">
        <f ca="true">+IF(OFFSET('Water Data'!$F$28,0,10*ROW('Water Data'!F92))="","",OFFSET('Water Data'!$F$28,0,10*ROW('Water Data'!F92)))</f>
        <v/>
      </c>
      <c r="CA98" s="275" t="str">
        <f ca="true">+IF(OFFSET('Water Data'!$F$29,0,10*ROW('Water Data'!F92))="","",OFFSET('Water Data'!$F$29,0,10*ROW('Water Data'!F92)))</f>
        <v/>
      </c>
      <c r="CB98" s="275" t="str">
        <f ca="true">+IF(OFFSET('Water Data'!$G$27,0,10*ROW('Water Data'!G92))="","",OFFSET('Water Data'!$G$27,0,10*ROW('Water Data'!G92)))</f>
        <v/>
      </c>
      <c r="CC98" s="275" t="str">
        <f ca="true">+IF(OFFSET('Water Data'!$G$28,0,10*ROW('Water Data'!G92))="","",OFFSET('Water Data'!$G$28,0,10*ROW('Water Data'!G92)))</f>
        <v/>
      </c>
      <c r="CD98" s="275" t="str">
        <f ca="true">+IF(OFFSET('Water Data'!$G$29,0,10*ROW('Water Data'!G92))="","",OFFSET('Water Data'!$G$29,0,10*ROW('Water Data'!G92)))</f>
        <v/>
      </c>
      <c r="CE98" s="275" t="str">
        <f ca="true">+IF(OFFSET('Water Data'!$H$27,0,10*ROW('Water Data'!H92))="","",OFFSET('Water Data'!$H$27,0,10*ROW('Water Data'!H92)))</f>
        <v/>
      </c>
      <c r="CF98" s="275" t="str">
        <f ca="true">+IF(OFFSET('Water Data'!$H$28,0,10*ROW('Water Data'!H92))="","",OFFSET('Water Data'!$H$28,0,10*ROW('Water Data'!H92)))</f>
        <v/>
      </c>
      <c r="CG98" s="275" t="str">
        <f ca="true">+IF(OFFSET('Water Data'!$H$29,0,10*ROW('Water Data'!H92))="","",OFFSET('Water Data'!$H$29,0,10*ROW('Water Data'!H92)))</f>
        <v/>
      </c>
      <c r="CH98" s="275" t="str">
        <f ca="true">+IF(OFFSET('Water Data'!$I$27,0,10*ROW('Water Data'!I92))="","",OFFSET('Water Data'!$I$27,0,10*ROW('Water Data'!I92)))</f>
        <v/>
      </c>
      <c r="CI98" s="275" t="str">
        <f ca="true">+IF(OFFSET('Water Data'!$I$28,0,10*ROW('Water Data'!I92))="","",OFFSET('Water Data'!$I$28,0,10*ROW('Water Data'!I92)))</f>
        <v/>
      </c>
      <c r="CJ98" s="275" t="str">
        <f ca="true">+IF(OFFSET('Water Data'!$I$29,0,10*ROW('Water Data'!I92))="","",OFFSET('Water Data'!$I$29,0,10*ROW('Water Data'!I92)))</f>
        <v/>
      </c>
      <c r="CK98" s="275" t="str">
        <f ca="true">+IF(OFFSET('Sanitation Data'!$D$28,0,10*ROW('Sanitation Data'!D92))="","",OFFSET('Sanitation Data'!$D$28,0,10*ROW('Sanitation Data'!D92)))</f>
        <v/>
      </c>
      <c r="CL98" s="275" t="str">
        <f ca="true">+IF(OFFSET('Sanitation Data'!$D$29,0,10*ROW('Sanitation Data'!D92))="","",OFFSET('Sanitation Data'!$D$29,0,10*ROW('Sanitation Data'!D92)))</f>
        <v/>
      </c>
      <c r="CM98" s="275" t="str">
        <f ca="true">+IF(OFFSET('Sanitation Data'!$D$30,0,10*ROW('Sanitation Data'!D92))="","",OFFSET('Sanitation Data'!$D$30,0,10*ROW('Sanitation Data'!D92)))</f>
        <v/>
      </c>
      <c r="CN98" s="275" t="str">
        <f ca="true">+IF(OFFSET('Sanitation Data'!$D$31,0,10*ROW('Sanitation Data'!D92))="","",OFFSET('Sanitation Data'!$D$31,0,10*ROW('Sanitation Data'!D92)))</f>
        <v/>
      </c>
      <c r="CO98" s="275" t="str">
        <f ca="true">+IF(OFFSET('Sanitation Data'!$D$32,0,10*ROW('Sanitation Data'!D92))="","",OFFSET('Sanitation Data'!$D$32,0,10*ROW('Sanitation Data'!D92)))</f>
        <v/>
      </c>
      <c r="CP98" s="275" t="str">
        <f ca="true">+IF(OFFSET('Sanitation Data'!$E$28,0,10*ROW('Sanitation Data'!E92))="","",OFFSET('Sanitation Data'!$E$28,0,10*ROW('Sanitation Data'!E92)))</f>
        <v/>
      </c>
      <c r="CQ98" s="275" t="str">
        <f ca="true">+IF(OFFSET('Sanitation Data'!$E$29,0,10*ROW('Sanitation Data'!E92))="","",OFFSET('Sanitation Data'!$E$29,0,10*ROW('Sanitation Data'!E92)))</f>
        <v/>
      </c>
      <c r="CR98" s="275" t="str">
        <f ca="true">+IF(OFFSET('Sanitation Data'!$E$30,0,10*ROW('Sanitation Data'!E92))="","",OFFSET('Sanitation Data'!$E$30,0,10*ROW('Sanitation Data'!E92)))</f>
        <v/>
      </c>
      <c r="CS98" s="275" t="str">
        <f ca="true">+IF(OFFSET('Sanitation Data'!$E$31,0,10*ROW('Sanitation Data'!E92))="","",OFFSET('Sanitation Data'!$E$31,0,10*ROW('Sanitation Data'!E92)))</f>
        <v/>
      </c>
      <c r="CT98" s="275" t="str">
        <f ca="true">+IF(OFFSET('Sanitation Data'!$E$32,0,10*ROW('Sanitation Data'!E92))="","",OFFSET('Sanitation Data'!$E$32,0,10*ROW('Sanitation Data'!E92)))</f>
        <v/>
      </c>
      <c r="CU98" s="275" t="str">
        <f ca="true">+IF(OFFSET('Sanitation Data'!$F$28,0,10*ROW('Sanitation Data'!F92))="","",OFFSET('Sanitation Data'!$F$28,0,10*ROW('Sanitation Data'!F92)))</f>
        <v/>
      </c>
      <c r="CV98" s="275" t="str">
        <f ca="true">+IF(OFFSET('Sanitation Data'!$F$29,0,10*ROW('Sanitation Data'!F92))="","",OFFSET('Sanitation Data'!$F$29,0,10*ROW('Sanitation Data'!F92)))</f>
        <v/>
      </c>
      <c r="CW98" s="275" t="str">
        <f ca="true">+IF(OFFSET('Sanitation Data'!$F$30,0,10*ROW('Sanitation Data'!F92))="","",OFFSET('Sanitation Data'!$F$30,0,10*ROW('Sanitation Data'!F92)))</f>
        <v/>
      </c>
      <c r="CX98" s="275" t="str">
        <f ca="true">+IF(OFFSET('Sanitation Data'!$F$31,0,10*ROW('Sanitation Data'!F92))="","",OFFSET('Sanitation Data'!$F$31,0,10*ROW('Sanitation Data'!F92)))</f>
        <v/>
      </c>
      <c r="CY98" s="275" t="str">
        <f ca="true">+IF(OFFSET('Sanitation Data'!$F$32,0,10*ROW('Sanitation Data'!F92))="","",OFFSET('Sanitation Data'!$F$32,0,10*ROW('Sanitation Data'!F92)))</f>
        <v/>
      </c>
      <c r="CZ98" s="275" t="str">
        <f ca="true">+IF(OFFSET('Sanitation Data'!$G$28,0,10*ROW('Sanitation Data'!G92))="","",OFFSET('Sanitation Data'!$G$28,0,10*ROW('Sanitation Data'!G92)))</f>
        <v/>
      </c>
      <c r="DA98" s="275" t="str">
        <f ca="true">+IF(OFFSET('Sanitation Data'!$G$29,0,10*ROW('Sanitation Data'!G92))="","",OFFSET('Sanitation Data'!$G$29,0,10*ROW('Sanitation Data'!G92)))</f>
        <v/>
      </c>
      <c r="DB98" s="275" t="str">
        <f ca="true">+IF(OFFSET('Sanitation Data'!$G$30,0,10*ROW('Sanitation Data'!G92))="","",OFFSET('Sanitation Data'!$G$30,0,10*ROW('Sanitation Data'!G92)))</f>
        <v/>
      </c>
      <c r="DC98" s="275" t="str">
        <f ca="true">+IF(OFFSET('Sanitation Data'!$G$31,0,10*ROW('Sanitation Data'!G92))="","",OFFSET('Sanitation Data'!$G$31,0,10*ROW('Sanitation Data'!G92)))</f>
        <v/>
      </c>
      <c r="DD98" s="275" t="str">
        <f ca="true">+IF(OFFSET('Sanitation Data'!$G$32,0,10*ROW('Sanitation Data'!G92))="","",OFFSET('Sanitation Data'!$G$32,0,10*ROW('Sanitation Data'!G92)))</f>
        <v/>
      </c>
      <c r="DE98" s="275" t="str">
        <f ca="true">+IF(OFFSET('Sanitation Data'!$H$28,0,10*ROW('Sanitation Data'!H92))="","",OFFSET('Sanitation Data'!$H$28,0,10*ROW('Sanitation Data'!H92)))</f>
        <v/>
      </c>
      <c r="DF98" s="275" t="str">
        <f ca="true">+IF(OFFSET('Sanitation Data'!$H$29,0,10*ROW('Sanitation Data'!H92))="","",OFFSET('Sanitation Data'!$H$29,0,10*ROW('Sanitation Data'!H92)))</f>
        <v/>
      </c>
      <c r="DG98" s="275" t="str">
        <f ca="true">+IF(OFFSET('Sanitation Data'!$H$30,0,10*ROW('Sanitation Data'!H92))="","",OFFSET('Sanitation Data'!$H$30,0,10*ROW('Sanitation Data'!H92)))</f>
        <v/>
      </c>
      <c r="DH98" s="275" t="str">
        <f ca="true">+IF(OFFSET('Sanitation Data'!$H$31,0,10*ROW('Sanitation Data'!H92))="","",OFFSET('Sanitation Data'!$H$31,0,10*ROW('Sanitation Data'!H92)))</f>
        <v/>
      </c>
      <c r="DI98" s="275" t="str">
        <f ca="true">+IF(OFFSET('Sanitation Data'!$H$32,0,10*ROW('Sanitation Data'!H92))="","",OFFSET('Sanitation Data'!$H$32,0,10*ROW('Sanitation Data'!H92)))</f>
        <v/>
      </c>
      <c r="DJ98" s="275" t="str">
        <f ca="true">+IF(OFFSET('Sanitation Data'!$I$28,0,10*ROW('Sanitation Data'!I92))="","",OFFSET('Sanitation Data'!$I$28,0,10*ROW('Sanitation Data'!I92)))</f>
        <v/>
      </c>
      <c r="DK98" s="275" t="str">
        <f ca="true">+IF(OFFSET('Sanitation Data'!$I$29,0,10*ROW('Sanitation Data'!I92))="","",OFFSET('Sanitation Data'!$I$29,0,10*ROW('Sanitation Data'!I92)))</f>
        <v/>
      </c>
      <c r="DL98" s="275" t="str">
        <f ca="true">+IF(OFFSET('Sanitation Data'!$I$30,0,10*ROW('Sanitation Data'!I92))="","",OFFSET('Sanitation Data'!$I$30,0,10*ROW('Sanitation Data'!I92)))</f>
        <v/>
      </c>
      <c r="DM98" s="275" t="str">
        <f ca="true">+IF(OFFSET('Sanitation Data'!$I$31,0,10*ROW('Sanitation Data'!I92))="","",OFFSET('Sanitation Data'!$I$31,0,10*ROW('Sanitation Data'!I92)))</f>
        <v/>
      </c>
      <c r="DN98" s="275" t="str">
        <f ca="true">+IF(OFFSET('Sanitation Data'!$I$32,0,10*ROW('Sanitation Data'!I92))="","",OFFSET('Sanitation Data'!$I$32,0,10*ROW('Sanitation Data'!I92)))</f>
        <v/>
      </c>
      <c r="DO98" s="275" t="str">
        <f ca="true">+IF(OFFSET('Hygiene Data'!$D$11,0,10*ROW('Hygiene Data'!D92))="","",OFFSET('Hygiene Data'!$D$11,0,10*ROW('Hygiene Data'!D92)))</f>
        <v/>
      </c>
      <c r="DP98" s="275" t="str">
        <f ca="true">+IF(OFFSET('Hygiene Data'!$D$12,0,10*ROW('Hygiene Data'!D92))="","",OFFSET('Hygiene Data'!$D$12,0,10*ROW('Hygiene Data'!D92)))</f>
        <v/>
      </c>
      <c r="DQ98" s="275" t="str">
        <f ca="true">+IF(OFFSET('Hygiene Data'!$D$13,0,10*ROW('Hygiene Data'!D92))="","",OFFSET('Hygiene Data'!$D$13,0,10*ROW('Hygiene Data'!D92)))</f>
        <v/>
      </c>
      <c r="DR98" s="275" t="str">
        <f ca="true">+IF(OFFSET('Hygiene Data'!$E$11,0,10*ROW('Hygiene Data'!E92))="","",OFFSET('Hygiene Data'!$E$11,0,10*ROW('Hygiene Data'!E92)))</f>
        <v/>
      </c>
      <c r="DS98" s="275" t="str">
        <f ca="true">+IF(OFFSET('Hygiene Data'!$E$12,0,10*ROW('Hygiene Data'!E92))="","",OFFSET('Hygiene Data'!$E$12,0,10*ROW('Hygiene Data'!E92)))</f>
        <v/>
      </c>
      <c r="DT98" s="275" t="str">
        <f ca="true">+IF(OFFSET('Hygiene Data'!$E$13,0,10*ROW('Hygiene Data'!E92))="","",OFFSET('Hygiene Data'!$E$13,0,10*ROW('Hygiene Data'!E92)))</f>
        <v/>
      </c>
      <c r="DU98" s="275" t="str">
        <f ca="true">+IF(OFFSET('Hygiene Data'!$F$11,0,10*ROW('Hygiene Data'!F92))="","",OFFSET('Hygiene Data'!$F$11,0,10*ROW('Hygiene Data'!F92)))</f>
        <v/>
      </c>
      <c r="DV98" s="275" t="str">
        <f ca="true">+IF(OFFSET('Hygiene Data'!$F$12,0,10*ROW('Hygiene Data'!F92))="","",OFFSET('Hygiene Data'!$F$12,0,10*ROW('Hygiene Data'!F92)))</f>
        <v/>
      </c>
      <c r="DW98" s="275" t="str">
        <f ca="true">+IF(OFFSET('Hygiene Data'!$F$13,0,10*ROW('Hygiene Data'!F92))="","",OFFSET('Hygiene Data'!$F$13,0,10*ROW('Hygiene Data'!F92)))</f>
        <v/>
      </c>
      <c r="DX98" s="275" t="str">
        <f ca="true">+IF(OFFSET('Hygiene Data'!$G$11,0,10*ROW('Hygiene Data'!G92))="","",OFFSET('Hygiene Data'!$G$11,0,10*ROW('Hygiene Data'!G92)))</f>
        <v/>
      </c>
      <c r="DY98" s="275" t="str">
        <f ca="true">+IF(OFFSET('Hygiene Data'!$G$12,0,10*ROW('Hygiene Data'!G92))="","",OFFSET('Hygiene Data'!$G$12,0,10*ROW('Hygiene Data'!G92)))</f>
        <v/>
      </c>
      <c r="DZ98" s="275" t="str">
        <f ca="true">+IF(OFFSET('Hygiene Data'!$G$13,0,10*ROW('Hygiene Data'!G92))="","",OFFSET('Hygiene Data'!$G$13,0,10*ROW('Hygiene Data'!G92)))</f>
        <v/>
      </c>
      <c r="EA98" s="275" t="str">
        <f ca="true">+IF(OFFSET('Hygiene Data'!$H$11,0,10*ROW('Hygiene Data'!H92))="","",OFFSET('Hygiene Data'!$H$11,0,10*ROW('Hygiene Data'!H92)))</f>
        <v/>
      </c>
      <c r="EB98" s="275" t="str">
        <f ca="true">+IF(OFFSET('Hygiene Data'!$H$12,0,10*ROW('Hygiene Data'!H92))="","",OFFSET('Hygiene Data'!$H$12,0,10*ROW('Hygiene Data'!H92)))</f>
        <v/>
      </c>
      <c r="EC98" s="275" t="str">
        <f ca="true">+IF(OFFSET('Hygiene Data'!$H$13,0,10*ROW('Hygiene Data'!H92))="","",OFFSET('Hygiene Data'!$H$13,0,10*ROW('Hygiene Data'!H92)))</f>
        <v/>
      </c>
      <c r="ED98" s="275" t="str">
        <f ca="true">+IF(OFFSET('Hygiene Data'!$I$11,0,10*ROW('Hygiene Data'!I92))="","",OFFSET('Hygiene Data'!$I$11,0,10*ROW('Hygiene Data'!I92)))</f>
        <v/>
      </c>
      <c r="EE98" s="275" t="str">
        <f ca="true">+IF(OFFSET('Hygiene Data'!$I$12,0,10*ROW('Hygiene Data'!I92))="","",OFFSET('Hygiene Data'!$I$12,0,10*ROW('Hygiene Data'!I92)))</f>
        <v/>
      </c>
      <c r="EF98" s="27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5"/>
      <c r="BS99" s="275" t="str">
        <f ca="true">+IF(OFFSET('Water Data'!$D$27,0,10*ROW('Water Data'!D93))="","",OFFSET('Water Data'!$D$27,0,10*ROW('Water Data'!D93)))</f>
        <v/>
      </c>
      <c r="BT99" s="275" t="str">
        <f ca="true">+IF(OFFSET('Water Data'!$D$28,0,10*ROW('Water Data'!D93))="","",OFFSET('Water Data'!$D$28,0,10*ROW('Water Data'!D93)))</f>
        <v/>
      </c>
      <c r="BU99" s="275" t="str">
        <f ca="true">+IF(OFFSET('Water Data'!$D$29,0,10*ROW('Water Data'!D93))="","",OFFSET('Water Data'!$D$29,0,10*ROW('Water Data'!D93)))</f>
        <v/>
      </c>
      <c r="BV99" s="275" t="str">
        <f ca="true">+IF(OFFSET('Water Data'!$E$27,0,10*ROW('Water Data'!E93))="","",OFFSET('Water Data'!$E$27,0,10*ROW('Water Data'!E93)))</f>
        <v/>
      </c>
      <c r="BW99" s="275" t="str">
        <f ca="true">+IF(OFFSET('Water Data'!$E$28,0,10*ROW('Water Data'!E93))="","",OFFSET('Water Data'!$E$28,0,10*ROW('Water Data'!E93)))</f>
        <v/>
      </c>
      <c r="BX99" s="275" t="str">
        <f ca="true">+IF(OFFSET('Water Data'!$E$29,0,10*ROW('Water Data'!E93))="","",OFFSET('Water Data'!$E$29,0,10*ROW('Water Data'!E93)))</f>
        <v/>
      </c>
      <c r="BY99" s="275" t="str">
        <f ca="true">+IF(OFFSET('Water Data'!$F$27,0,10*ROW('Water Data'!F93))="","",OFFSET('Water Data'!$F$27,0,10*ROW('Water Data'!F93)))</f>
        <v/>
      </c>
      <c r="BZ99" s="275" t="str">
        <f ca="true">+IF(OFFSET('Water Data'!$F$28,0,10*ROW('Water Data'!F93))="","",OFFSET('Water Data'!$F$28,0,10*ROW('Water Data'!F93)))</f>
        <v/>
      </c>
      <c r="CA99" s="275" t="str">
        <f ca="true">+IF(OFFSET('Water Data'!$F$29,0,10*ROW('Water Data'!F93))="","",OFFSET('Water Data'!$F$29,0,10*ROW('Water Data'!F93)))</f>
        <v/>
      </c>
      <c r="CB99" s="275" t="str">
        <f ca="true">+IF(OFFSET('Water Data'!$G$27,0,10*ROW('Water Data'!G93))="","",OFFSET('Water Data'!$G$27,0,10*ROW('Water Data'!G93)))</f>
        <v/>
      </c>
      <c r="CC99" s="275" t="str">
        <f ca="true">+IF(OFFSET('Water Data'!$G$28,0,10*ROW('Water Data'!G93))="","",OFFSET('Water Data'!$G$28,0,10*ROW('Water Data'!G93)))</f>
        <v/>
      </c>
      <c r="CD99" s="275" t="str">
        <f ca="true">+IF(OFFSET('Water Data'!$G$29,0,10*ROW('Water Data'!G93))="","",OFFSET('Water Data'!$G$29,0,10*ROW('Water Data'!G93)))</f>
        <v/>
      </c>
      <c r="CE99" s="275" t="str">
        <f ca="true">+IF(OFFSET('Water Data'!$H$27,0,10*ROW('Water Data'!H93))="","",OFFSET('Water Data'!$H$27,0,10*ROW('Water Data'!H93)))</f>
        <v/>
      </c>
      <c r="CF99" s="275" t="str">
        <f ca="true">+IF(OFFSET('Water Data'!$H$28,0,10*ROW('Water Data'!H93))="","",OFFSET('Water Data'!$H$28,0,10*ROW('Water Data'!H93)))</f>
        <v/>
      </c>
      <c r="CG99" s="275" t="str">
        <f ca="true">+IF(OFFSET('Water Data'!$H$29,0,10*ROW('Water Data'!H93))="","",OFFSET('Water Data'!$H$29,0,10*ROW('Water Data'!H93)))</f>
        <v/>
      </c>
      <c r="CH99" s="275" t="str">
        <f ca="true">+IF(OFFSET('Water Data'!$I$27,0,10*ROW('Water Data'!I93))="","",OFFSET('Water Data'!$I$27,0,10*ROW('Water Data'!I93)))</f>
        <v/>
      </c>
      <c r="CI99" s="275" t="str">
        <f ca="true">+IF(OFFSET('Water Data'!$I$28,0,10*ROW('Water Data'!I93))="","",OFFSET('Water Data'!$I$28,0,10*ROW('Water Data'!I93)))</f>
        <v/>
      </c>
      <c r="CJ99" s="275" t="str">
        <f ca="true">+IF(OFFSET('Water Data'!$I$29,0,10*ROW('Water Data'!I93))="","",OFFSET('Water Data'!$I$29,0,10*ROW('Water Data'!I93)))</f>
        <v/>
      </c>
      <c r="CK99" s="275" t="str">
        <f ca="true">+IF(OFFSET('Sanitation Data'!$D$28,0,10*ROW('Sanitation Data'!D93))="","",OFFSET('Sanitation Data'!$D$28,0,10*ROW('Sanitation Data'!D93)))</f>
        <v/>
      </c>
      <c r="CL99" s="275" t="str">
        <f ca="true">+IF(OFFSET('Sanitation Data'!$D$29,0,10*ROW('Sanitation Data'!D93))="","",OFFSET('Sanitation Data'!$D$29,0,10*ROW('Sanitation Data'!D93)))</f>
        <v/>
      </c>
      <c r="CM99" s="275" t="str">
        <f ca="true">+IF(OFFSET('Sanitation Data'!$D$30,0,10*ROW('Sanitation Data'!D93))="","",OFFSET('Sanitation Data'!$D$30,0,10*ROW('Sanitation Data'!D93)))</f>
        <v/>
      </c>
      <c r="CN99" s="275" t="str">
        <f ca="true">+IF(OFFSET('Sanitation Data'!$D$31,0,10*ROW('Sanitation Data'!D93))="","",OFFSET('Sanitation Data'!$D$31,0,10*ROW('Sanitation Data'!D93)))</f>
        <v/>
      </c>
      <c r="CO99" s="275" t="str">
        <f ca="true">+IF(OFFSET('Sanitation Data'!$D$32,0,10*ROW('Sanitation Data'!D93))="","",OFFSET('Sanitation Data'!$D$32,0,10*ROW('Sanitation Data'!D93)))</f>
        <v/>
      </c>
      <c r="CP99" s="275" t="str">
        <f ca="true">+IF(OFFSET('Sanitation Data'!$E$28,0,10*ROW('Sanitation Data'!E93))="","",OFFSET('Sanitation Data'!$E$28,0,10*ROW('Sanitation Data'!E93)))</f>
        <v/>
      </c>
      <c r="CQ99" s="275" t="str">
        <f ca="true">+IF(OFFSET('Sanitation Data'!$E$29,0,10*ROW('Sanitation Data'!E93))="","",OFFSET('Sanitation Data'!$E$29,0,10*ROW('Sanitation Data'!E93)))</f>
        <v/>
      </c>
      <c r="CR99" s="275" t="str">
        <f ca="true">+IF(OFFSET('Sanitation Data'!$E$30,0,10*ROW('Sanitation Data'!E93))="","",OFFSET('Sanitation Data'!$E$30,0,10*ROW('Sanitation Data'!E93)))</f>
        <v/>
      </c>
      <c r="CS99" s="275" t="str">
        <f ca="true">+IF(OFFSET('Sanitation Data'!$E$31,0,10*ROW('Sanitation Data'!E93))="","",OFFSET('Sanitation Data'!$E$31,0,10*ROW('Sanitation Data'!E93)))</f>
        <v/>
      </c>
      <c r="CT99" s="275" t="str">
        <f ca="true">+IF(OFFSET('Sanitation Data'!$E$32,0,10*ROW('Sanitation Data'!E93))="","",OFFSET('Sanitation Data'!$E$32,0,10*ROW('Sanitation Data'!E93)))</f>
        <v/>
      </c>
      <c r="CU99" s="275" t="str">
        <f ca="true">+IF(OFFSET('Sanitation Data'!$F$28,0,10*ROW('Sanitation Data'!F93))="","",OFFSET('Sanitation Data'!$F$28,0,10*ROW('Sanitation Data'!F93)))</f>
        <v/>
      </c>
      <c r="CV99" s="275" t="str">
        <f ca="true">+IF(OFFSET('Sanitation Data'!$F$29,0,10*ROW('Sanitation Data'!F93))="","",OFFSET('Sanitation Data'!$F$29,0,10*ROW('Sanitation Data'!F93)))</f>
        <v/>
      </c>
      <c r="CW99" s="275" t="str">
        <f ca="true">+IF(OFFSET('Sanitation Data'!$F$30,0,10*ROW('Sanitation Data'!F93))="","",OFFSET('Sanitation Data'!$F$30,0,10*ROW('Sanitation Data'!F93)))</f>
        <v/>
      </c>
      <c r="CX99" s="275" t="str">
        <f ca="true">+IF(OFFSET('Sanitation Data'!$F$31,0,10*ROW('Sanitation Data'!F93))="","",OFFSET('Sanitation Data'!$F$31,0,10*ROW('Sanitation Data'!F93)))</f>
        <v/>
      </c>
      <c r="CY99" s="275" t="str">
        <f ca="true">+IF(OFFSET('Sanitation Data'!$F$32,0,10*ROW('Sanitation Data'!F93))="","",OFFSET('Sanitation Data'!$F$32,0,10*ROW('Sanitation Data'!F93)))</f>
        <v/>
      </c>
      <c r="CZ99" s="275" t="str">
        <f ca="true">+IF(OFFSET('Sanitation Data'!$G$28,0,10*ROW('Sanitation Data'!G93))="","",OFFSET('Sanitation Data'!$G$28,0,10*ROW('Sanitation Data'!G93)))</f>
        <v/>
      </c>
      <c r="DA99" s="275" t="str">
        <f ca="true">+IF(OFFSET('Sanitation Data'!$G$29,0,10*ROW('Sanitation Data'!G93))="","",OFFSET('Sanitation Data'!$G$29,0,10*ROW('Sanitation Data'!G93)))</f>
        <v/>
      </c>
      <c r="DB99" s="275" t="str">
        <f ca="true">+IF(OFFSET('Sanitation Data'!$G$30,0,10*ROW('Sanitation Data'!G93))="","",OFFSET('Sanitation Data'!$G$30,0,10*ROW('Sanitation Data'!G93)))</f>
        <v/>
      </c>
      <c r="DC99" s="275" t="str">
        <f ca="true">+IF(OFFSET('Sanitation Data'!$G$31,0,10*ROW('Sanitation Data'!G93))="","",OFFSET('Sanitation Data'!$G$31,0,10*ROW('Sanitation Data'!G93)))</f>
        <v/>
      </c>
      <c r="DD99" s="275" t="str">
        <f ca="true">+IF(OFFSET('Sanitation Data'!$G$32,0,10*ROW('Sanitation Data'!G93))="","",OFFSET('Sanitation Data'!$G$32,0,10*ROW('Sanitation Data'!G93)))</f>
        <v/>
      </c>
      <c r="DE99" s="275" t="str">
        <f ca="true">+IF(OFFSET('Sanitation Data'!$H$28,0,10*ROW('Sanitation Data'!H93))="","",OFFSET('Sanitation Data'!$H$28,0,10*ROW('Sanitation Data'!H93)))</f>
        <v/>
      </c>
      <c r="DF99" s="275" t="str">
        <f ca="true">+IF(OFFSET('Sanitation Data'!$H$29,0,10*ROW('Sanitation Data'!H93))="","",OFFSET('Sanitation Data'!$H$29,0,10*ROW('Sanitation Data'!H93)))</f>
        <v/>
      </c>
      <c r="DG99" s="275" t="str">
        <f ca="true">+IF(OFFSET('Sanitation Data'!$H$30,0,10*ROW('Sanitation Data'!H93))="","",OFFSET('Sanitation Data'!$H$30,0,10*ROW('Sanitation Data'!H93)))</f>
        <v/>
      </c>
      <c r="DH99" s="275" t="str">
        <f ca="true">+IF(OFFSET('Sanitation Data'!$H$31,0,10*ROW('Sanitation Data'!H93))="","",OFFSET('Sanitation Data'!$H$31,0,10*ROW('Sanitation Data'!H93)))</f>
        <v/>
      </c>
      <c r="DI99" s="275" t="str">
        <f ca="true">+IF(OFFSET('Sanitation Data'!$H$32,0,10*ROW('Sanitation Data'!H93))="","",OFFSET('Sanitation Data'!$H$32,0,10*ROW('Sanitation Data'!H93)))</f>
        <v/>
      </c>
      <c r="DJ99" s="275" t="str">
        <f ca="true">+IF(OFFSET('Sanitation Data'!$I$28,0,10*ROW('Sanitation Data'!I93))="","",OFFSET('Sanitation Data'!$I$28,0,10*ROW('Sanitation Data'!I93)))</f>
        <v/>
      </c>
      <c r="DK99" s="275" t="str">
        <f ca="true">+IF(OFFSET('Sanitation Data'!$I$29,0,10*ROW('Sanitation Data'!I93))="","",OFFSET('Sanitation Data'!$I$29,0,10*ROW('Sanitation Data'!I93)))</f>
        <v/>
      </c>
      <c r="DL99" s="275" t="str">
        <f ca="true">+IF(OFFSET('Sanitation Data'!$I$30,0,10*ROW('Sanitation Data'!I93))="","",OFFSET('Sanitation Data'!$I$30,0,10*ROW('Sanitation Data'!I93)))</f>
        <v/>
      </c>
      <c r="DM99" s="275" t="str">
        <f ca="true">+IF(OFFSET('Sanitation Data'!$I$31,0,10*ROW('Sanitation Data'!I93))="","",OFFSET('Sanitation Data'!$I$31,0,10*ROW('Sanitation Data'!I93)))</f>
        <v/>
      </c>
      <c r="DN99" s="275" t="str">
        <f ca="true">+IF(OFFSET('Sanitation Data'!$I$32,0,10*ROW('Sanitation Data'!I93))="","",OFFSET('Sanitation Data'!$I$32,0,10*ROW('Sanitation Data'!I93)))</f>
        <v/>
      </c>
      <c r="DO99" s="275" t="str">
        <f ca="true">+IF(OFFSET('Hygiene Data'!$D$11,0,10*ROW('Hygiene Data'!D93))="","",OFFSET('Hygiene Data'!$D$11,0,10*ROW('Hygiene Data'!D93)))</f>
        <v/>
      </c>
      <c r="DP99" s="275" t="str">
        <f ca="true">+IF(OFFSET('Hygiene Data'!$D$12,0,10*ROW('Hygiene Data'!D93))="","",OFFSET('Hygiene Data'!$D$12,0,10*ROW('Hygiene Data'!D93)))</f>
        <v/>
      </c>
      <c r="DQ99" s="275" t="str">
        <f ca="true">+IF(OFFSET('Hygiene Data'!$D$13,0,10*ROW('Hygiene Data'!D93))="","",OFFSET('Hygiene Data'!$D$13,0,10*ROW('Hygiene Data'!D93)))</f>
        <v/>
      </c>
      <c r="DR99" s="275" t="str">
        <f ca="true">+IF(OFFSET('Hygiene Data'!$E$11,0,10*ROW('Hygiene Data'!E93))="","",OFFSET('Hygiene Data'!$E$11,0,10*ROW('Hygiene Data'!E93)))</f>
        <v/>
      </c>
      <c r="DS99" s="275" t="str">
        <f ca="true">+IF(OFFSET('Hygiene Data'!$E$12,0,10*ROW('Hygiene Data'!E93))="","",OFFSET('Hygiene Data'!$E$12,0,10*ROW('Hygiene Data'!E93)))</f>
        <v/>
      </c>
      <c r="DT99" s="275" t="str">
        <f ca="true">+IF(OFFSET('Hygiene Data'!$E$13,0,10*ROW('Hygiene Data'!E93))="","",OFFSET('Hygiene Data'!$E$13,0,10*ROW('Hygiene Data'!E93)))</f>
        <v/>
      </c>
      <c r="DU99" s="275" t="str">
        <f ca="true">+IF(OFFSET('Hygiene Data'!$F$11,0,10*ROW('Hygiene Data'!F93))="","",OFFSET('Hygiene Data'!$F$11,0,10*ROW('Hygiene Data'!F93)))</f>
        <v/>
      </c>
      <c r="DV99" s="275" t="str">
        <f ca="true">+IF(OFFSET('Hygiene Data'!$F$12,0,10*ROW('Hygiene Data'!F93))="","",OFFSET('Hygiene Data'!$F$12,0,10*ROW('Hygiene Data'!F93)))</f>
        <v/>
      </c>
      <c r="DW99" s="275" t="str">
        <f ca="true">+IF(OFFSET('Hygiene Data'!$F$13,0,10*ROW('Hygiene Data'!F93))="","",OFFSET('Hygiene Data'!$F$13,0,10*ROW('Hygiene Data'!F93)))</f>
        <v/>
      </c>
      <c r="DX99" s="275" t="str">
        <f ca="true">+IF(OFFSET('Hygiene Data'!$G$11,0,10*ROW('Hygiene Data'!G93))="","",OFFSET('Hygiene Data'!$G$11,0,10*ROW('Hygiene Data'!G93)))</f>
        <v/>
      </c>
      <c r="DY99" s="275" t="str">
        <f ca="true">+IF(OFFSET('Hygiene Data'!$G$12,0,10*ROW('Hygiene Data'!G93))="","",OFFSET('Hygiene Data'!$G$12,0,10*ROW('Hygiene Data'!G93)))</f>
        <v/>
      </c>
      <c r="DZ99" s="275" t="str">
        <f ca="true">+IF(OFFSET('Hygiene Data'!$G$13,0,10*ROW('Hygiene Data'!G93))="","",OFFSET('Hygiene Data'!$G$13,0,10*ROW('Hygiene Data'!G93)))</f>
        <v/>
      </c>
      <c r="EA99" s="275" t="str">
        <f ca="true">+IF(OFFSET('Hygiene Data'!$H$11,0,10*ROW('Hygiene Data'!H93))="","",OFFSET('Hygiene Data'!$H$11,0,10*ROW('Hygiene Data'!H93)))</f>
        <v/>
      </c>
      <c r="EB99" s="275" t="str">
        <f ca="true">+IF(OFFSET('Hygiene Data'!$H$12,0,10*ROW('Hygiene Data'!H93))="","",OFFSET('Hygiene Data'!$H$12,0,10*ROW('Hygiene Data'!H93)))</f>
        <v/>
      </c>
      <c r="EC99" s="275" t="str">
        <f ca="true">+IF(OFFSET('Hygiene Data'!$H$13,0,10*ROW('Hygiene Data'!H93))="","",OFFSET('Hygiene Data'!$H$13,0,10*ROW('Hygiene Data'!H93)))</f>
        <v/>
      </c>
      <c r="ED99" s="275" t="str">
        <f ca="true">+IF(OFFSET('Hygiene Data'!$I$11,0,10*ROW('Hygiene Data'!I93))="","",OFFSET('Hygiene Data'!$I$11,0,10*ROW('Hygiene Data'!I93)))</f>
        <v/>
      </c>
      <c r="EE99" s="275" t="str">
        <f ca="true">+IF(OFFSET('Hygiene Data'!$I$12,0,10*ROW('Hygiene Data'!I93))="","",OFFSET('Hygiene Data'!$I$12,0,10*ROW('Hygiene Data'!I93)))</f>
        <v/>
      </c>
      <c r="EF99" s="27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5"/>
      <c r="BS100" s="275" t="str">
        <f ca="true">+IF(OFFSET('Water Data'!$D$27,0,10*ROW('Water Data'!D94))="","",OFFSET('Water Data'!$D$27,0,10*ROW('Water Data'!D94)))</f>
        <v/>
      </c>
      <c r="BT100" s="275" t="str">
        <f ca="true">+IF(OFFSET('Water Data'!$D$28,0,10*ROW('Water Data'!D94))="","",OFFSET('Water Data'!$D$28,0,10*ROW('Water Data'!D94)))</f>
        <v/>
      </c>
      <c r="BU100" s="275" t="str">
        <f ca="true">+IF(OFFSET('Water Data'!$D$29,0,10*ROW('Water Data'!D94))="","",OFFSET('Water Data'!$D$29,0,10*ROW('Water Data'!D94)))</f>
        <v/>
      </c>
      <c r="BV100" s="275" t="str">
        <f ca="true">+IF(OFFSET('Water Data'!$E$27,0,10*ROW('Water Data'!E94))="","",OFFSET('Water Data'!$E$27,0,10*ROW('Water Data'!E94)))</f>
        <v/>
      </c>
      <c r="BW100" s="275" t="str">
        <f ca="true">+IF(OFFSET('Water Data'!$E$28,0,10*ROW('Water Data'!E94))="","",OFFSET('Water Data'!$E$28,0,10*ROW('Water Data'!E94)))</f>
        <v/>
      </c>
      <c r="BX100" s="275" t="str">
        <f ca="true">+IF(OFFSET('Water Data'!$E$29,0,10*ROW('Water Data'!E94))="","",OFFSET('Water Data'!$E$29,0,10*ROW('Water Data'!E94)))</f>
        <v/>
      </c>
      <c r="BY100" s="275" t="str">
        <f ca="true">+IF(OFFSET('Water Data'!$F$27,0,10*ROW('Water Data'!F94))="","",OFFSET('Water Data'!$F$27,0,10*ROW('Water Data'!F94)))</f>
        <v/>
      </c>
      <c r="BZ100" s="275" t="str">
        <f ca="true">+IF(OFFSET('Water Data'!$F$28,0,10*ROW('Water Data'!F94))="","",OFFSET('Water Data'!$F$28,0,10*ROW('Water Data'!F94)))</f>
        <v/>
      </c>
      <c r="CA100" s="275" t="str">
        <f ca="true">+IF(OFFSET('Water Data'!$F$29,0,10*ROW('Water Data'!F94))="","",OFFSET('Water Data'!$F$29,0,10*ROW('Water Data'!F94)))</f>
        <v/>
      </c>
      <c r="CB100" s="275" t="str">
        <f ca="true">+IF(OFFSET('Water Data'!$G$27,0,10*ROW('Water Data'!G94))="","",OFFSET('Water Data'!$G$27,0,10*ROW('Water Data'!G94)))</f>
        <v/>
      </c>
      <c r="CC100" s="275" t="str">
        <f ca="true">+IF(OFFSET('Water Data'!$G$28,0,10*ROW('Water Data'!G94))="","",OFFSET('Water Data'!$G$28,0,10*ROW('Water Data'!G94)))</f>
        <v/>
      </c>
      <c r="CD100" s="275" t="str">
        <f ca="true">+IF(OFFSET('Water Data'!$G$29,0,10*ROW('Water Data'!G94))="","",OFFSET('Water Data'!$G$29,0,10*ROW('Water Data'!G94)))</f>
        <v/>
      </c>
      <c r="CE100" s="275" t="str">
        <f ca="true">+IF(OFFSET('Water Data'!$H$27,0,10*ROW('Water Data'!H94))="","",OFFSET('Water Data'!$H$27,0,10*ROW('Water Data'!H94)))</f>
        <v/>
      </c>
      <c r="CF100" s="275" t="str">
        <f ca="true">+IF(OFFSET('Water Data'!$H$28,0,10*ROW('Water Data'!H94))="","",OFFSET('Water Data'!$H$28,0,10*ROW('Water Data'!H94)))</f>
        <v/>
      </c>
      <c r="CG100" s="275" t="str">
        <f ca="true">+IF(OFFSET('Water Data'!$H$29,0,10*ROW('Water Data'!H94))="","",OFFSET('Water Data'!$H$29,0,10*ROW('Water Data'!H94)))</f>
        <v/>
      </c>
      <c r="CH100" s="275" t="str">
        <f ca="true">+IF(OFFSET('Water Data'!$I$27,0,10*ROW('Water Data'!I94))="","",OFFSET('Water Data'!$I$27,0,10*ROW('Water Data'!I94)))</f>
        <v/>
      </c>
      <c r="CI100" s="275" t="str">
        <f ca="true">+IF(OFFSET('Water Data'!$I$28,0,10*ROW('Water Data'!I94))="","",OFFSET('Water Data'!$I$28,0,10*ROW('Water Data'!I94)))</f>
        <v/>
      </c>
      <c r="CJ100" s="275" t="str">
        <f ca="true">+IF(OFFSET('Water Data'!$I$29,0,10*ROW('Water Data'!I94))="","",OFFSET('Water Data'!$I$29,0,10*ROW('Water Data'!I94)))</f>
        <v/>
      </c>
      <c r="CK100" s="275" t="str">
        <f ca="true">+IF(OFFSET('Sanitation Data'!$D$28,0,10*ROW('Sanitation Data'!D94))="","",OFFSET('Sanitation Data'!$D$28,0,10*ROW('Sanitation Data'!D94)))</f>
        <v/>
      </c>
      <c r="CL100" s="275" t="str">
        <f ca="true">+IF(OFFSET('Sanitation Data'!$D$29,0,10*ROW('Sanitation Data'!D94))="","",OFFSET('Sanitation Data'!$D$29,0,10*ROW('Sanitation Data'!D94)))</f>
        <v/>
      </c>
      <c r="CM100" s="275" t="str">
        <f ca="true">+IF(OFFSET('Sanitation Data'!$D$30,0,10*ROW('Sanitation Data'!D94))="","",OFFSET('Sanitation Data'!$D$30,0,10*ROW('Sanitation Data'!D94)))</f>
        <v/>
      </c>
      <c r="CN100" s="275" t="str">
        <f ca="true">+IF(OFFSET('Sanitation Data'!$D$31,0,10*ROW('Sanitation Data'!D94))="","",OFFSET('Sanitation Data'!$D$31,0,10*ROW('Sanitation Data'!D94)))</f>
        <v/>
      </c>
      <c r="CO100" s="275" t="str">
        <f ca="true">+IF(OFFSET('Sanitation Data'!$D$32,0,10*ROW('Sanitation Data'!D94))="","",OFFSET('Sanitation Data'!$D$32,0,10*ROW('Sanitation Data'!D94)))</f>
        <v/>
      </c>
      <c r="CP100" s="275" t="str">
        <f ca="true">+IF(OFFSET('Sanitation Data'!$E$28,0,10*ROW('Sanitation Data'!E94))="","",OFFSET('Sanitation Data'!$E$28,0,10*ROW('Sanitation Data'!E94)))</f>
        <v/>
      </c>
      <c r="CQ100" s="275" t="str">
        <f ca="true">+IF(OFFSET('Sanitation Data'!$E$29,0,10*ROW('Sanitation Data'!E94))="","",OFFSET('Sanitation Data'!$E$29,0,10*ROW('Sanitation Data'!E94)))</f>
        <v/>
      </c>
      <c r="CR100" s="275" t="str">
        <f ca="true">+IF(OFFSET('Sanitation Data'!$E$30,0,10*ROW('Sanitation Data'!E94))="","",OFFSET('Sanitation Data'!$E$30,0,10*ROW('Sanitation Data'!E94)))</f>
        <v/>
      </c>
      <c r="CS100" s="275" t="str">
        <f ca="true">+IF(OFFSET('Sanitation Data'!$E$31,0,10*ROW('Sanitation Data'!E94))="","",OFFSET('Sanitation Data'!$E$31,0,10*ROW('Sanitation Data'!E94)))</f>
        <v/>
      </c>
      <c r="CT100" s="275" t="str">
        <f ca="true">+IF(OFFSET('Sanitation Data'!$E$32,0,10*ROW('Sanitation Data'!E94))="","",OFFSET('Sanitation Data'!$E$32,0,10*ROW('Sanitation Data'!E94)))</f>
        <v/>
      </c>
      <c r="CU100" s="275" t="str">
        <f ca="true">+IF(OFFSET('Sanitation Data'!$F$28,0,10*ROW('Sanitation Data'!F94))="","",OFFSET('Sanitation Data'!$F$28,0,10*ROW('Sanitation Data'!F94)))</f>
        <v/>
      </c>
      <c r="CV100" s="275" t="str">
        <f ca="true">+IF(OFFSET('Sanitation Data'!$F$29,0,10*ROW('Sanitation Data'!F94))="","",OFFSET('Sanitation Data'!$F$29,0,10*ROW('Sanitation Data'!F94)))</f>
        <v/>
      </c>
      <c r="CW100" s="275" t="str">
        <f ca="true">+IF(OFFSET('Sanitation Data'!$F$30,0,10*ROW('Sanitation Data'!F94))="","",OFFSET('Sanitation Data'!$F$30,0,10*ROW('Sanitation Data'!F94)))</f>
        <v/>
      </c>
      <c r="CX100" s="275" t="str">
        <f ca="true">+IF(OFFSET('Sanitation Data'!$F$31,0,10*ROW('Sanitation Data'!F94))="","",OFFSET('Sanitation Data'!$F$31,0,10*ROW('Sanitation Data'!F94)))</f>
        <v/>
      </c>
      <c r="CY100" s="275" t="str">
        <f ca="true">+IF(OFFSET('Sanitation Data'!$F$32,0,10*ROW('Sanitation Data'!F94))="","",OFFSET('Sanitation Data'!$F$32,0,10*ROW('Sanitation Data'!F94)))</f>
        <v/>
      </c>
      <c r="CZ100" s="275" t="str">
        <f ca="true">+IF(OFFSET('Sanitation Data'!$G$28,0,10*ROW('Sanitation Data'!G94))="","",OFFSET('Sanitation Data'!$G$28,0,10*ROW('Sanitation Data'!G94)))</f>
        <v/>
      </c>
      <c r="DA100" s="275" t="str">
        <f ca="true">+IF(OFFSET('Sanitation Data'!$G$29,0,10*ROW('Sanitation Data'!G94))="","",OFFSET('Sanitation Data'!$G$29,0,10*ROW('Sanitation Data'!G94)))</f>
        <v/>
      </c>
      <c r="DB100" s="275" t="str">
        <f ca="true">+IF(OFFSET('Sanitation Data'!$G$30,0,10*ROW('Sanitation Data'!G94))="","",OFFSET('Sanitation Data'!$G$30,0,10*ROW('Sanitation Data'!G94)))</f>
        <v/>
      </c>
      <c r="DC100" s="275" t="str">
        <f ca="true">+IF(OFFSET('Sanitation Data'!$G$31,0,10*ROW('Sanitation Data'!G94))="","",OFFSET('Sanitation Data'!$G$31,0,10*ROW('Sanitation Data'!G94)))</f>
        <v/>
      </c>
      <c r="DD100" s="275" t="str">
        <f ca="true">+IF(OFFSET('Sanitation Data'!$G$32,0,10*ROW('Sanitation Data'!G94))="","",OFFSET('Sanitation Data'!$G$32,0,10*ROW('Sanitation Data'!G94)))</f>
        <v/>
      </c>
      <c r="DE100" s="275" t="str">
        <f ca="true">+IF(OFFSET('Sanitation Data'!$H$28,0,10*ROW('Sanitation Data'!H94))="","",OFFSET('Sanitation Data'!$H$28,0,10*ROW('Sanitation Data'!H94)))</f>
        <v/>
      </c>
      <c r="DF100" s="275" t="str">
        <f ca="true">+IF(OFFSET('Sanitation Data'!$H$29,0,10*ROW('Sanitation Data'!H94))="","",OFFSET('Sanitation Data'!$H$29,0,10*ROW('Sanitation Data'!H94)))</f>
        <v/>
      </c>
      <c r="DG100" s="275" t="str">
        <f ca="true">+IF(OFFSET('Sanitation Data'!$H$30,0,10*ROW('Sanitation Data'!H94))="","",OFFSET('Sanitation Data'!$H$30,0,10*ROW('Sanitation Data'!H94)))</f>
        <v/>
      </c>
      <c r="DH100" s="275" t="str">
        <f ca="true">+IF(OFFSET('Sanitation Data'!$H$31,0,10*ROW('Sanitation Data'!H94))="","",OFFSET('Sanitation Data'!$H$31,0,10*ROW('Sanitation Data'!H94)))</f>
        <v/>
      </c>
      <c r="DI100" s="275" t="str">
        <f ca="true">+IF(OFFSET('Sanitation Data'!$H$32,0,10*ROW('Sanitation Data'!H94))="","",OFFSET('Sanitation Data'!$H$32,0,10*ROW('Sanitation Data'!H94)))</f>
        <v/>
      </c>
      <c r="DJ100" s="275" t="str">
        <f ca="true">+IF(OFFSET('Sanitation Data'!$I$28,0,10*ROW('Sanitation Data'!I94))="","",OFFSET('Sanitation Data'!$I$28,0,10*ROW('Sanitation Data'!I94)))</f>
        <v/>
      </c>
      <c r="DK100" s="275" t="str">
        <f ca="true">+IF(OFFSET('Sanitation Data'!$I$29,0,10*ROW('Sanitation Data'!I94))="","",OFFSET('Sanitation Data'!$I$29,0,10*ROW('Sanitation Data'!I94)))</f>
        <v/>
      </c>
      <c r="DL100" s="275" t="str">
        <f ca="true">+IF(OFFSET('Sanitation Data'!$I$30,0,10*ROW('Sanitation Data'!I94))="","",OFFSET('Sanitation Data'!$I$30,0,10*ROW('Sanitation Data'!I94)))</f>
        <v/>
      </c>
      <c r="DM100" s="275" t="str">
        <f ca="true">+IF(OFFSET('Sanitation Data'!$I$31,0,10*ROW('Sanitation Data'!I94))="","",OFFSET('Sanitation Data'!$I$31,0,10*ROW('Sanitation Data'!I94)))</f>
        <v/>
      </c>
      <c r="DN100" s="275" t="str">
        <f ca="true">+IF(OFFSET('Sanitation Data'!$I$32,0,10*ROW('Sanitation Data'!I94))="","",OFFSET('Sanitation Data'!$I$32,0,10*ROW('Sanitation Data'!I94)))</f>
        <v/>
      </c>
      <c r="DO100" s="275" t="str">
        <f ca="true">+IF(OFFSET('Hygiene Data'!$D$11,0,10*ROW('Hygiene Data'!D94))="","",OFFSET('Hygiene Data'!$D$11,0,10*ROW('Hygiene Data'!D94)))</f>
        <v/>
      </c>
      <c r="DP100" s="275" t="str">
        <f ca="true">+IF(OFFSET('Hygiene Data'!$D$12,0,10*ROW('Hygiene Data'!D94))="","",OFFSET('Hygiene Data'!$D$12,0,10*ROW('Hygiene Data'!D94)))</f>
        <v/>
      </c>
      <c r="DQ100" s="275" t="str">
        <f ca="true">+IF(OFFSET('Hygiene Data'!$D$13,0,10*ROW('Hygiene Data'!D94))="","",OFFSET('Hygiene Data'!$D$13,0,10*ROW('Hygiene Data'!D94)))</f>
        <v/>
      </c>
      <c r="DR100" s="275" t="str">
        <f ca="true">+IF(OFFSET('Hygiene Data'!$E$11,0,10*ROW('Hygiene Data'!E94))="","",OFFSET('Hygiene Data'!$E$11,0,10*ROW('Hygiene Data'!E94)))</f>
        <v/>
      </c>
      <c r="DS100" s="275" t="str">
        <f ca="true">+IF(OFFSET('Hygiene Data'!$E$12,0,10*ROW('Hygiene Data'!E94))="","",OFFSET('Hygiene Data'!$E$12,0,10*ROW('Hygiene Data'!E94)))</f>
        <v/>
      </c>
      <c r="DT100" s="275" t="str">
        <f ca="true">+IF(OFFSET('Hygiene Data'!$E$13,0,10*ROW('Hygiene Data'!E94))="","",OFFSET('Hygiene Data'!$E$13,0,10*ROW('Hygiene Data'!E94)))</f>
        <v/>
      </c>
      <c r="DU100" s="275" t="str">
        <f ca="true">+IF(OFFSET('Hygiene Data'!$F$11,0,10*ROW('Hygiene Data'!F94))="","",OFFSET('Hygiene Data'!$F$11,0,10*ROW('Hygiene Data'!F94)))</f>
        <v/>
      </c>
      <c r="DV100" s="275" t="str">
        <f ca="true">+IF(OFFSET('Hygiene Data'!$F$12,0,10*ROW('Hygiene Data'!F94))="","",OFFSET('Hygiene Data'!$F$12,0,10*ROW('Hygiene Data'!F94)))</f>
        <v/>
      </c>
      <c r="DW100" s="275" t="str">
        <f ca="true">+IF(OFFSET('Hygiene Data'!$F$13,0,10*ROW('Hygiene Data'!F94))="","",OFFSET('Hygiene Data'!$F$13,0,10*ROW('Hygiene Data'!F94)))</f>
        <v/>
      </c>
      <c r="DX100" s="275" t="str">
        <f ca="true">+IF(OFFSET('Hygiene Data'!$G$11,0,10*ROW('Hygiene Data'!G94))="","",OFFSET('Hygiene Data'!$G$11,0,10*ROW('Hygiene Data'!G94)))</f>
        <v/>
      </c>
      <c r="DY100" s="275" t="str">
        <f ca="true">+IF(OFFSET('Hygiene Data'!$G$12,0,10*ROW('Hygiene Data'!G94))="","",OFFSET('Hygiene Data'!$G$12,0,10*ROW('Hygiene Data'!G94)))</f>
        <v/>
      </c>
      <c r="DZ100" s="275" t="str">
        <f ca="true">+IF(OFFSET('Hygiene Data'!$G$13,0,10*ROW('Hygiene Data'!G94))="","",OFFSET('Hygiene Data'!$G$13,0,10*ROW('Hygiene Data'!G94)))</f>
        <v/>
      </c>
      <c r="EA100" s="275" t="str">
        <f ca="true">+IF(OFFSET('Hygiene Data'!$H$11,0,10*ROW('Hygiene Data'!H94))="","",OFFSET('Hygiene Data'!$H$11,0,10*ROW('Hygiene Data'!H94)))</f>
        <v/>
      </c>
      <c r="EB100" s="275" t="str">
        <f ca="true">+IF(OFFSET('Hygiene Data'!$H$12,0,10*ROW('Hygiene Data'!H94))="","",OFFSET('Hygiene Data'!$H$12,0,10*ROW('Hygiene Data'!H94)))</f>
        <v/>
      </c>
      <c r="EC100" s="275" t="str">
        <f ca="true">+IF(OFFSET('Hygiene Data'!$H$13,0,10*ROW('Hygiene Data'!H94))="","",OFFSET('Hygiene Data'!$H$13,0,10*ROW('Hygiene Data'!H94)))</f>
        <v/>
      </c>
      <c r="ED100" s="275" t="str">
        <f ca="true">+IF(OFFSET('Hygiene Data'!$I$11,0,10*ROW('Hygiene Data'!I94))="","",OFFSET('Hygiene Data'!$I$11,0,10*ROW('Hygiene Data'!I94)))</f>
        <v/>
      </c>
      <c r="EE100" s="275" t="str">
        <f ca="true">+IF(OFFSET('Hygiene Data'!$I$12,0,10*ROW('Hygiene Data'!I94))="","",OFFSET('Hygiene Data'!$I$12,0,10*ROW('Hygiene Data'!I94)))</f>
        <v/>
      </c>
      <c r="EF100" s="27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5"/>
      <c r="BS101" s="275" t="str">
        <f ca="true">+IF(OFFSET('Water Data'!$D$27,0,10*ROW('Water Data'!D95))="","",OFFSET('Water Data'!$D$27,0,10*ROW('Water Data'!D95)))</f>
        <v/>
      </c>
      <c r="BT101" s="275" t="str">
        <f ca="true">+IF(OFFSET('Water Data'!$D$28,0,10*ROW('Water Data'!D95))="","",OFFSET('Water Data'!$D$28,0,10*ROW('Water Data'!D95)))</f>
        <v/>
      </c>
      <c r="BU101" s="275" t="str">
        <f ca="true">+IF(OFFSET('Water Data'!$D$29,0,10*ROW('Water Data'!D95))="","",OFFSET('Water Data'!$D$29,0,10*ROW('Water Data'!D95)))</f>
        <v/>
      </c>
      <c r="BV101" s="275" t="str">
        <f ca="true">+IF(OFFSET('Water Data'!$E$27,0,10*ROW('Water Data'!E95))="","",OFFSET('Water Data'!$E$27,0,10*ROW('Water Data'!E95)))</f>
        <v/>
      </c>
      <c r="BW101" s="275" t="str">
        <f ca="true">+IF(OFFSET('Water Data'!$E$28,0,10*ROW('Water Data'!E95))="","",OFFSET('Water Data'!$E$28,0,10*ROW('Water Data'!E95)))</f>
        <v/>
      </c>
      <c r="BX101" s="275" t="str">
        <f ca="true">+IF(OFFSET('Water Data'!$E$29,0,10*ROW('Water Data'!E95))="","",OFFSET('Water Data'!$E$29,0,10*ROW('Water Data'!E95)))</f>
        <v/>
      </c>
      <c r="BY101" s="275" t="str">
        <f ca="true">+IF(OFFSET('Water Data'!$F$27,0,10*ROW('Water Data'!F95))="","",OFFSET('Water Data'!$F$27,0,10*ROW('Water Data'!F95)))</f>
        <v/>
      </c>
      <c r="BZ101" s="275" t="str">
        <f ca="true">+IF(OFFSET('Water Data'!$F$28,0,10*ROW('Water Data'!F95))="","",OFFSET('Water Data'!$F$28,0,10*ROW('Water Data'!F95)))</f>
        <v/>
      </c>
      <c r="CA101" s="275" t="str">
        <f ca="true">+IF(OFFSET('Water Data'!$F$29,0,10*ROW('Water Data'!F95))="","",OFFSET('Water Data'!$F$29,0,10*ROW('Water Data'!F95)))</f>
        <v/>
      </c>
      <c r="CB101" s="275" t="str">
        <f ca="true">+IF(OFFSET('Water Data'!$G$27,0,10*ROW('Water Data'!G95))="","",OFFSET('Water Data'!$G$27,0,10*ROW('Water Data'!G95)))</f>
        <v/>
      </c>
      <c r="CC101" s="275" t="str">
        <f ca="true">+IF(OFFSET('Water Data'!$G$28,0,10*ROW('Water Data'!G95))="","",OFFSET('Water Data'!$G$28,0,10*ROW('Water Data'!G95)))</f>
        <v/>
      </c>
      <c r="CD101" s="275" t="str">
        <f ca="true">+IF(OFFSET('Water Data'!$G$29,0,10*ROW('Water Data'!G95))="","",OFFSET('Water Data'!$G$29,0,10*ROW('Water Data'!G95)))</f>
        <v/>
      </c>
      <c r="CE101" s="275" t="str">
        <f ca="true">+IF(OFFSET('Water Data'!$H$27,0,10*ROW('Water Data'!H95))="","",OFFSET('Water Data'!$H$27,0,10*ROW('Water Data'!H95)))</f>
        <v/>
      </c>
      <c r="CF101" s="275" t="str">
        <f ca="true">+IF(OFFSET('Water Data'!$H$28,0,10*ROW('Water Data'!H95))="","",OFFSET('Water Data'!$H$28,0,10*ROW('Water Data'!H95)))</f>
        <v/>
      </c>
      <c r="CG101" s="275" t="str">
        <f ca="true">+IF(OFFSET('Water Data'!$H$29,0,10*ROW('Water Data'!H95))="","",OFFSET('Water Data'!$H$29,0,10*ROW('Water Data'!H95)))</f>
        <v/>
      </c>
      <c r="CH101" s="275" t="str">
        <f ca="true">+IF(OFFSET('Water Data'!$I$27,0,10*ROW('Water Data'!I95))="","",OFFSET('Water Data'!$I$27,0,10*ROW('Water Data'!I95)))</f>
        <v/>
      </c>
      <c r="CI101" s="275" t="str">
        <f ca="true">+IF(OFFSET('Water Data'!$I$28,0,10*ROW('Water Data'!I95))="","",OFFSET('Water Data'!$I$28,0,10*ROW('Water Data'!I95)))</f>
        <v/>
      </c>
      <c r="CJ101" s="275" t="str">
        <f ca="true">+IF(OFFSET('Water Data'!$I$29,0,10*ROW('Water Data'!I95))="","",OFFSET('Water Data'!$I$29,0,10*ROW('Water Data'!I95)))</f>
        <v/>
      </c>
      <c r="CK101" s="275" t="str">
        <f ca="true">+IF(OFFSET('Sanitation Data'!$D$28,0,10*ROW('Sanitation Data'!D95))="","",OFFSET('Sanitation Data'!$D$28,0,10*ROW('Sanitation Data'!D95)))</f>
        <v/>
      </c>
      <c r="CL101" s="275" t="str">
        <f ca="true">+IF(OFFSET('Sanitation Data'!$D$29,0,10*ROW('Sanitation Data'!D95))="","",OFFSET('Sanitation Data'!$D$29,0,10*ROW('Sanitation Data'!D95)))</f>
        <v/>
      </c>
      <c r="CM101" s="275" t="str">
        <f ca="true">+IF(OFFSET('Sanitation Data'!$D$30,0,10*ROW('Sanitation Data'!D95))="","",OFFSET('Sanitation Data'!$D$30,0,10*ROW('Sanitation Data'!D95)))</f>
        <v/>
      </c>
      <c r="CN101" s="275" t="str">
        <f ca="true">+IF(OFFSET('Sanitation Data'!$D$31,0,10*ROW('Sanitation Data'!D95))="","",OFFSET('Sanitation Data'!$D$31,0,10*ROW('Sanitation Data'!D95)))</f>
        <v/>
      </c>
      <c r="CO101" s="275" t="str">
        <f ca="true">+IF(OFFSET('Sanitation Data'!$D$32,0,10*ROW('Sanitation Data'!D95))="","",OFFSET('Sanitation Data'!$D$32,0,10*ROW('Sanitation Data'!D95)))</f>
        <v/>
      </c>
      <c r="CP101" s="275" t="str">
        <f ca="true">+IF(OFFSET('Sanitation Data'!$E$28,0,10*ROW('Sanitation Data'!E95))="","",OFFSET('Sanitation Data'!$E$28,0,10*ROW('Sanitation Data'!E95)))</f>
        <v/>
      </c>
      <c r="CQ101" s="275" t="str">
        <f ca="true">+IF(OFFSET('Sanitation Data'!$E$29,0,10*ROW('Sanitation Data'!E95))="","",OFFSET('Sanitation Data'!$E$29,0,10*ROW('Sanitation Data'!E95)))</f>
        <v/>
      </c>
      <c r="CR101" s="275" t="str">
        <f ca="true">+IF(OFFSET('Sanitation Data'!$E$30,0,10*ROW('Sanitation Data'!E95))="","",OFFSET('Sanitation Data'!$E$30,0,10*ROW('Sanitation Data'!E95)))</f>
        <v/>
      </c>
      <c r="CS101" s="275" t="str">
        <f ca="true">+IF(OFFSET('Sanitation Data'!$E$31,0,10*ROW('Sanitation Data'!E95))="","",OFFSET('Sanitation Data'!$E$31,0,10*ROW('Sanitation Data'!E95)))</f>
        <v/>
      </c>
      <c r="CT101" s="275" t="str">
        <f ca="true">+IF(OFFSET('Sanitation Data'!$E$32,0,10*ROW('Sanitation Data'!E95))="","",OFFSET('Sanitation Data'!$E$32,0,10*ROW('Sanitation Data'!E95)))</f>
        <v/>
      </c>
      <c r="CU101" s="275" t="str">
        <f ca="true">+IF(OFFSET('Sanitation Data'!$F$28,0,10*ROW('Sanitation Data'!F95))="","",OFFSET('Sanitation Data'!$F$28,0,10*ROW('Sanitation Data'!F95)))</f>
        <v/>
      </c>
      <c r="CV101" s="275" t="str">
        <f ca="true">+IF(OFFSET('Sanitation Data'!$F$29,0,10*ROW('Sanitation Data'!F95))="","",OFFSET('Sanitation Data'!$F$29,0,10*ROW('Sanitation Data'!F95)))</f>
        <v/>
      </c>
      <c r="CW101" s="275" t="str">
        <f ca="true">+IF(OFFSET('Sanitation Data'!$F$30,0,10*ROW('Sanitation Data'!F95))="","",OFFSET('Sanitation Data'!$F$30,0,10*ROW('Sanitation Data'!F95)))</f>
        <v/>
      </c>
      <c r="CX101" s="275" t="str">
        <f ca="true">+IF(OFFSET('Sanitation Data'!$F$31,0,10*ROW('Sanitation Data'!F95))="","",OFFSET('Sanitation Data'!$F$31,0,10*ROW('Sanitation Data'!F95)))</f>
        <v/>
      </c>
      <c r="CY101" s="275" t="str">
        <f ca="true">+IF(OFFSET('Sanitation Data'!$F$32,0,10*ROW('Sanitation Data'!F95))="","",OFFSET('Sanitation Data'!$F$32,0,10*ROW('Sanitation Data'!F95)))</f>
        <v/>
      </c>
      <c r="CZ101" s="275" t="str">
        <f ca="true">+IF(OFFSET('Sanitation Data'!$G$28,0,10*ROW('Sanitation Data'!G95))="","",OFFSET('Sanitation Data'!$G$28,0,10*ROW('Sanitation Data'!G95)))</f>
        <v/>
      </c>
      <c r="DA101" s="275" t="str">
        <f ca="true">+IF(OFFSET('Sanitation Data'!$G$29,0,10*ROW('Sanitation Data'!G95))="","",OFFSET('Sanitation Data'!$G$29,0,10*ROW('Sanitation Data'!G95)))</f>
        <v/>
      </c>
      <c r="DB101" s="275" t="str">
        <f ca="true">+IF(OFFSET('Sanitation Data'!$G$30,0,10*ROW('Sanitation Data'!G95))="","",OFFSET('Sanitation Data'!$G$30,0,10*ROW('Sanitation Data'!G95)))</f>
        <v/>
      </c>
      <c r="DC101" s="275" t="str">
        <f ca="true">+IF(OFFSET('Sanitation Data'!$G$31,0,10*ROW('Sanitation Data'!G95))="","",OFFSET('Sanitation Data'!$G$31,0,10*ROW('Sanitation Data'!G95)))</f>
        <v/>
      </c>
      <c r="DD101" s="275" t="str">
        <f ca="true">+IF(OFFSET('Sanitation Data'!$G$32,0,10*ROW('Sanitation Data'!G95))="","",OFFSET('Sanitation Data'!$G$32,0,10*ROW('Sanitation Data'!G95)))</f>
        <v/>
      </c>
      <c r="DE101" s="275" t="str">
        <f ca="true">+IF(OFFSET('Sanitation Data'!$H$28,0,10*ROW('Sanitation Data'!H95))="","",OFFSET('Sanitation Data'!$H$28,0,10*ROW('Sanitation Data'!H95)))</f>
        <v/>
      </c>
      <c r="DF101" s="275" t="str">
        <f ca="true">+IF(OFFSET('Sanitation Data'!$H$29,0,10*ROW('Sanitation Data'!H95))="","",OFFSET('Sanitation Data'!$H$29,0,10*ROW('Sanitation Data'!H95)))</f>
        <v/>
      </c>
      <c r="DG101" s="275" t="str">
        <f ca="true">+IF(OFFSET('Sanitation Data'!$H$30,0,10*ROW('Sanitation Data'!H95))="","",OFFSET('Sanitation Data'!$H$30,0,10*ROW('Sanitation Data'!H95)))</f>
        <v/>
      </c>
      <c r="DH101" s="275" t="str">
        <f ca="true">+IF(OFFSET('Sanitation Data'!$H$31,0,10*ROW('Sanitation Data'!H95))="","",OFFSET('Sanitation Data'!$H$31,0,10*ROW('Sanitation Data'!H95)))</f>
        <v/>
      </c>
      <c r="DI101" s="275" t="str">
        <f ca="true">+IF(OFFSET('Sanitation Data'!$H$32,0,10*ROW('Sanitation Data'!H95))="","",OFFSET('Sanitation Data'!$H$32,0,10*ROW('Sanitation Data'!H95)))</f>
        <v/>
      </c>
      <c r="DJ101" s="275" t="str">
        <f ca="true">+IF(OFFSET('Sanitation Data'!$I$28,0,10*ROW('Sanitation Data'!I95))="","",OFFSET('Sanitation Data'!$I$28,0,10*ROW('Sanitation Data'!I95)))</f>
        <v/>
      </c>
      <c r="DK101" s="275" t="str">
        <f ca="true">+IF(OFFSET('Sanitation Data'!$I$29,0,10*ROW('Sanitation Data'!I95))="","",OFFSET('Sanitation Data'!$I$29,0,10*ROW('Sanitation Data'!I95)))</f>
        <v/>
      </c>
      <c r="DL101" s="275" t="str">
        <f ca="true">+IF(OFFSET('Sanitation Data'!$I$30,0,10*ROW('Sanitation Data'!I95))="","",OFFSET('Sanitation Data'!$I$30,0,10*ROW('Sanitation Data'!I95)))</f>
        <v/>
      </c>
      <c r="DM101" s="275" t="str">
        <f ca="true">+IF(OFFSET('Sanitation Data'!$I$31,0,10*ROW('Sanitation Data'!I95))="","",OFFSET('Sanitation Data'!$I$31,0,10*ROW('Sanitation Data'!I95)))</f>
        <v/>
      </c>
      <c r="DN101" s="275" t="str">
        <f ca="true">+IF(OFFSET('Sanitation Data'!$I$32,0,10*ROW('Sanitation Data'!I95))="","",OFFSET('Sanitation Data'!$I$32,0,10*ROW('Sanitation Data'!I95)))</f>
        <v/>
      </c>
      <c r="DO101" s="275" t="str">
        <f ca="true">+IF(OFFSET('Hygiene Data'!$D$11,0,10*ROW('Hygiene Data'!D95))="","",OFFSET('Hygiene Data'!$D$11,0,10*ROW('Hygiene Data'!D95)))</f>
        <v/>
      </c>
      <c r="DP101" s="275" t="str">
        <f ca="true">+IF(OFFSET('Hygiene Data'!$D$12,0,10*ROW('Hygiene Data'!D95))="","",OFFSET('Hygiene Data'!$D$12,0,10*ROW('Hygiene Data'!D95)))</f>
        <v/>
      </c>
      <c r="DQ101" s="275" t="str">
        <f ca="true">+IF(OFFSET('Hygiene Data'!$D$13,0,10*ROW('Hygiene Data'!D95))="","",OFFSET('Hygiene Data'!$D$13,0,10*ROW('Hygiene Data'!D95)))</f>
        <v/>
      </c>
      <c r="DR101" s="275" t="str">
        <f ca="true">+IF(OFFSET('Hygiene Data'!$E$11,0,10*ROW('Hygiene Data'!E95))="","",OFFSET('Hygiene Data'!$E$11,0,10*ROW('Hygiene Data'!E95)))</f>
        <v/>
      </c>
      <c r="DS101" s="275" t="str">
        <f ca="true">+IF(OFFSET('Hygiene Data'!$E$12,0,10*ROW('Hygiene Data'!E95))="","",OFFSET('Hygiene Data'!$E$12,0,10*ROW('Hygiene Data'!E95)))</f>
        <v/>
      </c>
      <c r="DT101" s="275" t="str">
        <f ca="true">+IF(OFFSET('Hygiene Data'!$E$13,0,10*ROW('Hygiene Data'!E95))="","",OFFSET('Hygiene Data'!$E$13,0,10*ROW('Hygiene Data'!E95)))</f>
        <v/>
      </c>
      <c r="DU101" s="275" t="str">
        <f ca="true">+IF(OFFSET('Hygiene Data'!$F$11,0,10*ROW('Hygiene Data'!F95))="","",OFFSET('Hygiene Data'!$F$11,0,10*ROW('Hygiene Data'!F95)))</f>
        <v/>
      </c>
      <c r="DV101" s="275" t="str">
        <f ca="true">+IF(OFFSET('Hygiene Data'!$F$12,0,10*ROW('Hygiene Data'!F95))="","",OFFSET('Hygiene Data'!$F$12,0,10*ROW('Hygiene Data'!F95)))</f>
        <v/>
      </c>
      <c r="DW101" s="275" t="str">
        <f ca="true">+IF(OFFSET('Hygiene Data'!$F$13,0,10*ROW('Hygiene Data'!F95))="","",OFFSET('Hygiene Data'!$F$13,0,10*ROW('Hygiene Data'!F95)))</f>
        <v/>
      </c>
      <c r="DX101" s="275" t="str">
        <f ca="true">+IF(OFFSET('Hygiene Data'!$G$11,0,10*ROW('Hygiene Data'!G95))="","",OFFSET('Hygiene Data'!$G$11,0,10*ROW('Hygiene Data'!G95)))</f>
        <v/>
      </c>
      <c r="DY101" s="275" t="str">
        <f ca="true">+IF(OFFSET('Hygiene Data'!$G$12,0,10*ROW('Hygiene Data'!G95))="","",OFFSET('Hygiene Data'!$G$12,0,10*ROW('Hygiene Data'!G95)))</f>
        <v/>
      </c>
      <c r="DZ101" s="275" t="str">
        <f ca="true">+IF(OFFSET('Hygiene Data'!$G$13,0,10*ROW('Hygiene Data'!G95))="","",OFFSET('Hygiene Data'!$G$13,0,10*ROW('Hygiene Data'!G95)))</f>
        <v/>
      </c>
      <c r="EA101" s="275" t="str">
        <f ca="true">+IF(OFFSET('Hygiene Data'!$H$11,0,10*ROW('Hygiene Data'!H95))="","",OFFSET('Hygiene Data'!$H$11,0,10*ROW('Hygiene Data'!H95)))</f>
        <v/>
      </c>
      <c r="EB101" s="275" t="str">
        <f ca="true">+IF(OFFSET('Hygiene Data'!$H$12,0,10*ROW('Hygiene Data'!H95))="","",OFFSET('Hygiene Data'!$H$12,0,10*ROW('Hygiene Data'!H95)))</f>
        <v/>
      </c>
      <c r="EC101" s="275" t="str">
        <f ca="true">+IF(OFFSET('Hygiene Data'!$H$13,0,10*ROW('Hygiene Data'!H95))="","",OFFSET('Hygiene Data'!$H$13,0,10*ROW('Hygiene Data'!H95)))</f>
        <v/>
      </c>
      <c r="ED101" s="275" t="str">
        <f ca="true">+IF(OFFSET('Hygiene Data'!$I$11,0,10*ROW('Hygiene Data'!I95))="","",OFFSET('Hygiene Data'!$I$11,0,10*ROW('Hygiene Data'!I95)))</f>
        <v/>
      </c>
      <c r="EE101" s="275" t="str">
        <f ca="true">+IF(OFFSET('Hygiene Data'!$I$12,0,10*ROW('Hygiene Data'!I95))="","",OFFSET('Hygiene Data'!$I$12,0,10*ROW('Hygiene Data'!I95)))</f>
        <v/>
      </c>
      <c r="EF101" s="27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5"/>
      <c r="BS102" s="275" t="str">
        <f ca="true">+IF(OFFSET('Water Data'!$D$27,0,10*ROW('Water Data'!D96))="","",OFFSET('Water Data'!$D$27,0,10*ROW('Water Data'!D96)))</f>
        <v/>
      </c>
      <c r="BT102" s="275" t="str">
        <f ca="true">+IF(OFFSET('Water Data'!$D$28,0,10*ROW('Water Data'!D96))="","",OFFSET('Water Data'!$D$28,0,10*ROW('Water Data'!D96)))</f>
        <v/>
      </c>
      <c r="BU102" s="275" t="str">
        <f ca="true">+IF(OFFSET('Water Data'!$D$29,0,10*ROW('Water Data'!D96))="","",OFFSET('Water Data'!$D$29,0,10*ROW('Water Data'!D96)))</f>
        <v/>
      </c>
      <c r="BV102" s="275" t="str">
        <f ca="true">+IF(OFFSET('Water Data'!$E$27,0,10*ROW('Water Data'!E96))="","",OFFSET('Water Data'!$E$27,0,10*ROW('Water Data'!E96)))</f>
        <v/>
      </c>
      <c r="BW102" s="275" t="str">
        <f ca="true">+IF(OFFSET('Water Data'!$E$28,0,10*ROW('Water Data'!E96))="","",OFFSET('Water Data'!$E$28,0,10*ROW('Water Data'!E96)))</f>
        <v/>
      </c>
      <c r="BX102" s="275" t="str">
        <f ca="true">+IF(OFFSET('Water Data'!$E$29,0,10*ROW('Water Data'!E96))="","",OFFSET('Water Data'!$E$29,0,10*ROW('Water Data'!E96)))</f>
        <v/>
      </c>
      <c r="BY102" s="275" t="str">
        <f ca="true">+IF(OFFSET('Water Data'!$F$27,0,10*ROW('Water Data'!F96))="","",OFFSET('Water Data'!$F$27,0,10*ROW('Water Data'!F96)))</f>
        <v/>
      </c>
      <c r="BZ102" s="275" t="str">
        <f ca="true">+IF(OFFSET('Water Data'!$F$28,0,10*ROW('Water Data'!F96))="","",OFFSET('Water Data'!$F$28,0,10*ROW('Water Data'!F96)))</f>
        <v/>
      </c>
      <c r="CA102" s="275" t="str">
        <f ca="true">+IF(OFFSET('Water Data'!$F$29,0,10*ROW('Water Data'!F96))="","",OFFSET('Water Data'!$F$29,0,10*ROW('Water Data'!F96)))</f>
        <v/>
      </c>
      <c r="CB102" s="275" t="str">
        <f ca="true">+IF(OFFSET('Water Data'!$G$27,0,10*ROW('Water Data'!G96))="","",OFFSET('Water Data'!$G$27,0,10*ROW('Water Data'!G96)))</f>
        <v/>
      </c>
      <c r="CC102" s="275" t="str">
        <f ca="true">+IF(OFFSET('Water Data'!$G$28,0,10*ROW('Water Data'!G96))="","",OFFSET('Water Data'!$G$28,0,10*ROW('Water Data'!G96)))</f>
        <v/>
      </c>
      <c r="CD102" s="275" t="str">
        <f ca="true">+IF(OFFSET('Water Data'!$G$29,0,10*ROW('Water Data'!G96))="","",OFFSET('Water Data'!$G$29,0,10*ROW('Water Data'!G96)))</f>
        <v/>
      </c>
      <c r="CE102" s="275" t="str">
        <f ca="true">+IF(OFFSET('Water Data'!$H$27,0,10*ROW('Water Data'!H96))="","",OFFSET('Water Data'!$H$27,0,10*ROW('Water Data'!H96)))</f>
        <v/>
      </c>
      <c r="CF102" s="275" t="str">
        <f ca="true">+IF(OFFSET('Water Data'!$H$28,0,10*ROW('Water Data'!H96))="","",OFFSET('Water Data'!$H$28,0,10*ROW('Water Data'!H96)))</f>
        <v/>
      </c>
      <c r="CG102" s="275" t="str">
        <f ca="true">+IF(OFFSET('Water Data'!$H$29,0,10*ROW('Water Data'!H96))="","",OFFSET('Water Data'!$H$29,0,10*ROW('Water Data'!H96)))</f>
        <v/>
      </c>
      <c r="CH102" s="275" t="str">
        <f ca="true">+IF(OFFSET('Water Data'!$I$27,0,10*ROW('Water Data'!I96))="","",OFFSET('Water Data'!$I$27,0,10*ROW('Water Data'!I96)))</f>
        <v/>
      </c>
      <c r="CI102" s="275" t="str">
        <f ca="true">+IF(OFFSET('Water Data'!$I$28,0,10*ROW('Water Data'!I96))="","",OFFSET('Water Data'!$I$28,0,10*ROW('Water Data'!I96)))</f>
        <v/>
      </c>
      <c r="CJ102" s="275" t="str">
        <f ca="true">+IF(OFFSET('Water Data'!$I$29,0,10*ROW('Water Data'!I96))="","",OFFSET('Water Data'!$I$29,0,10*ROW('Water Data'!I96)))</f>
        <v/>
      </c>
      <c r="CK102" s="275" t="str">
        <f ca="true">+IF(OFFSET('Sanitation Data'!$D$28,0,10*ROW('Sanitation Data'!D96))="","",OFFSET('Sanitation Data'!$D$28,0,10*ROW('Sanitation Data'!D96)))</f>
        <v/>
      </c>
      <c r="CL102" s="275" t="str">
        <f ca="true">+IF(OFFSET('Sanitation Data'!$D$29,0,10*ROW('Sanitation Data'!D96))="","",OFFSET('Sanitation Data'!$D$29,0,10*ROW('Sanitation Data'!D96)))</f>
        <v/>
      </c>
      <c r="CM102" s="275" t="str">
        <f ca="true">+IF(OFFSET('Sanitation Data'!$D$30,0,10*ROW('Sanitation Data'!D96))="","",OFFSET('Sanitation Data'!$D$30,0,10*ROW('Sanitation Data'!D96)))</f>
        <v/>
      </c>
      <c r="CN102" s="275" t="str">
        <f ca="true">+IF(OFFSET('Sanitation Data'!$D$31,0,10*ROW('Sanitation Data'!D96))="","",OFFSET('Sanitation Data'!$D$31,0,10*ROW('Sanitation Data'!D96)))</f>
        <v/>
      </c>
      <c r="CO102" s="275" t="str">
        <f ca="true">+IF(OFFSET('Sanitation Data'!$D$32,0,10*ROW('Sanitation Data'!D96))="","",OFFSET('Sanitation Data'!$D$32,0,10*ROW('Sanitation Data'!D96)))</f>
        <v/>
      </c>
      <c r="CP102" s="275" t="str">
        <f ca="true">+IF(OFFSET('Sanitation Data'!$E$28,0,10*ROW('Sanitation Data'!E96))="","",OFFSET('Sanitation Data'!$E$28,0,10*ROW('Sanitation Data'!E96)))</f>
        <v/>
      </c>
      <c r="CQ102" s="275" t="str">
        <f ca="true">+IF(OFFSET('Sanitation Data'!$E$29,0,10*ROW('Sanitation Data'!E96))="","",OFFSET('Sanitation Data'!$E$29,0,10*ROW('Sanitation Data'!E96)))</f>
        <v/>
      </c>
      <c r="CR102" s="275" t="str">
        <f ca="true">+IF(OFFSET('Sanitation Data'!$E$30,0,10*ROW('Sanitation Data'!E96))="","",OFFSET('Sanitation Data'!$E$30,0,10*ROW('Sanitation Data'!E96)))</f>
        <v/>
      </c>
      <c r="CS102" s="275" t="str">
        <f ca="true">+IF(OFFSET('Sanitation Data'!$E$31,0,10*ROW('Sanitation Data'!E96))="","",OFFSET('Sanitation Data'!$E$31,0,10*ROW('Sanitation Data'!E96)))</f>
        <v/>
      </c>
      <c r="CT102" s="275" t="str">
        <f ca="true">+IF(OFFSET('Sanitation Data'!$E$32,0,10*ROW('Sanitation Data'!E96))="","",OFFSET('Sanitation Data'!$E$32,0,10*ROW('Sanitation Data'!E96)))</f>
        <v/>
      </c>
      <c r="CU102" s="275" t="str">
        <f ca="true">+IF(OFFSET('Sanitation Data'!$F$28,0,10*ROW('Sanitation Data'!F96))="","",OFFSET('Sanitation Data'!$F$28,0,10*ROW('Sanitation Data'!F96)))</f>
        <v/>
      </c>
      <c r="CV102" s="275" t="str">
        <f ca="true">+IF(OFFSET('Sanitation Data'!$F$29,0,10*ROW('Sanitation Data'!F96))="","",OFFSET('Sanitation Data'!$F$29,0,10*ROW('Sanitation Data'!F96)))</f>
        <v/>
      </c>
      <c r="CW102" s="275" t="str">
        <f ca="true">+IF(OFFSET('Sanitation Data'!$F$30,0,10*ROW('Sanitation Data'!F96))="","",OFFSET('Sanitation Data'!$F$30,0,10*ROW('Sanitation Data'!F96)))</f>
        <v/>
      </c>
      <c r="CX102" s="275" t="str">
        <f ca="true">+IF(OFFSET('Sanitation Data'!$F$31,0,10*ROW('Sanitation Data'!F96))="","",OFFSET('Sanitation Data'!$F$31,0,10*ROW('Sanitation Data'!F96)))</f>
        <v/>
      </c>
      <c r="CY102" s="275" t="str">
        <f ca="true">+IF(OFFSET('Sanitation Data'!$F$32,0,10*ROW('Sanitation Data'!F96))="","",OFFSET('Sanitation Data'!$F$32,0,10*ROW('Sanitation Data'!F96)))</f>
        <v/>
      </c>
      <c r="CZ102" s="275" t="str">
        <f ca="true">+IF(OFFSET('Sanitation Data'!$G$28,0,10*ROW('Sanitation Data'!G96))="","",OFFSET('Sanitation Data'!$G$28,0,10*ROW('Sanitation Data'!G96)))</f>
        <v/>
      </c>
      <c r="DA102" s="275" t="str">
        <f ca="true">+IF(OFFSET('Sanitation Data'!$G$29,0,10*ROW('Sanitation Data'!G96))="","",OFFSET('Sanitation Data'!$G$29,0,10*ROW('Sanitation Data'!G96)))</f>
        <v/>
      </c>
      <c r="DB102" s="275" t="str">
        <f ca="true">+IF(OFFSET('Sanitation Data'!$G$30,0,10*ROW('Sanitation Data'!G96))="","",OFFSET('Sanitation Data'!$G$30,0,10*ROW('Sanitation Data'!G96)))</f>
        <v/>
      </c>
      <c r="DC102" s="275" t="str">
        <f ca="true">+IF(OFFSET('Sanitation Data'!$G$31,0,10*ROW('Sanitation Data'!G96))="","",OFFSET('Sanitation Data'!$G$31,0,10*ROW('Sanitation Data'!G96)))</f>
        <v/>
      </c>
      <c r="DD102" s="275" t="str">
        <f ca="true">+IF(OFFSET('Sanitation Data'!$G$32,0,10*ROW('Sanitation Data'!G96))="","",OFFSET('Sanitation Data'!$G$32,0,10*ROW('Sanitation Data'!G96)))</f>
        <v/>
      </c>
      <c r="DE102" s="275" t="str">
        <f ca="true">+IF(OFFSET('Sanitation Data'!$H$28,0,10*ROW('Sanitation Data'!H96))="","",OFFSET('Sanitation Data'!$H$28,0,10*ROW('Sanitation Data'!H96)))</f>
        <v/>
      </c>
      <c r="DF102" s="275" t="str">
        <f ca="true">+IF(OFFSET('Sanitation Data'!$H$29,0,10*ROW('Sanitation Data'!H96))="","",OFFSET('Sanitation Data'!$H$29,0,10*ROW('Sanitation Data'!H96)))</f>
        <v/>
      </c>
      <c r="DG102" s="275" t="str">
        <f ca="true">+IF(OFFSET('Sanitation Data'!$H$30,0,10*ROW('Sanitation Data'!H96))="","",OFFSET('Sanitation Data'!$H$30,0,10*ROW('Sanitation Data'!H96)))</f>
        <v/>
      </c>
      <c r="DH102" s="275" t="str">
        <f ca="true">+IF(OFFSET('Sanitation Data'!$H$31,0,10*ROW('Sanitation Data'!H96))="","",OFFSET('Sanitation Data'!$H$31,0,10*ROW('Sanitation Data'!H96)))</f>
        <v/>
      </c>
      <c r="DI102" s="275" t="str">
        <f ca="true">+IF(OFFSET('Sanitation Data'!$H$32,0,10*ROW('Sanitation Data'!H96))="","",OFFSET('Sanitation Data'!$H$32,0,10*ROW('Sanitation Data'!H96)))</f>
        <v/>
      </c>
      <c r="DJ102" s="275" t="str">
        <f ca="true">+IF(OFFSET('Sanitation Data'!$I$28,0,10*ROW('Sanitation Data'!I96))="","",OFFSET('Sanitation Data'!$I$28,0,10*ROW('Sanitation Data'!I96)))</f>
        <v/>
      </c>
      <c r="DK102" s="275" t="str">
        <f ca="true">+IF(OFFSET('Sanitation Data'!$I$29,0,10*ROW('Sanitation Data'!I96))="","",OFFSET('Sanitation Data'!$I$29,0,10*ROW('Sanitation Data'!I96)))</f>
        <v/>
      </c>
      <c r="DL102" s="275" t="str">
        <f ca="true">+IF(OFFSET('Sanitation Data'!$I$30,0,10*ROW('Sanitation Data'!I96))="","",OFFSET('Sanitation Data'!$I$30,0,10*ROW('Sanitation Data'!I96)))</f>
        <v/>
      </c>
      <c r="DM102" s="275" t="str">
        <f ca="true">+IF(OFFSET('Sanitation Data'!$I$31,0,10*ROW('Sanitation Data'!I96))="","",OFFSET('Sanitation Data'!$I$31,0,10*ROW('Sanitation Data'!I96)))</f>
        <v/>
      </c>
      <c r="DN102" s="275" t="str">
        <f ca="true">+IF(OFFSET('Sanitation Data'!$I$32,0,10*ROW('Sanitation Data'!I96))="","",OFFSET('Sanitation Data'!$I$32,0,10*ROW('Sanitation Data'!I96)))</f>
        <v/>
      </c>
      <c r="DO102" s="275" t="str">
        <f ca="true">+IF(OFFSET('Hygiene Data'!$D$11,0,10*ROW('Hygiene Data'!D96))="","",OFFSET('Hygiene Data'!$D$11,0,10*ROW('Hygiene Data'!D96)))</f>
        <v/>
      </c>
      <c r="DP102" s="275" t="str">
        <f ca="true">+IF(OFFSET('Hygiene Data'!$D$12,0,10*ROW('Hygiene Data'!D96))="","",OFFSET('Hygiene Data'!$D$12,0,10*ROW('Hygiene Data'!D96)))</f>
        <v/>
      </c>
      <c r="DQ102" s="275" t="str">
        <f ca="true">+IF(OFFSET('Hygiene Data'!$D$13,0,10*ROW('Hygiene Data'!D96))="","",OFFSET('Hygiene Data'!$D$13,0,10*ROW('Hygiene Data'!D96)))</f>
        <v/>
      </c>
      <c r="DR102" s="275" t="str">
        <f ca="true">+IF(OFFSET('Hygiene Data'!$E$11,0,10*ROW('Hygiene Data'!E96))="","",OFFSET('Hygiene Data'!$E$11,0,10*ROW('Hygiene Data'!E96)))</f>
        <v/>
      </c>
      <c r="DS102" s="275" t="str">
        <f ca="true">+IF(OFFSET('Hygiene Data'!$E$12,0,10*ROW('Hygiene Data'!E96))="","",OFFSET('Hygiene Data'!$E$12,0,10*ROW('Hygiene Data'!E96)))</f>
        <v/>
      </c>
      <c r="DT102" s="275" t="str">
        <f ca="true">+IF(OFFSET('Hygiene Data'!$E$13,0,10*ROW('Hygiene Data'!E96))="","",OFFSET('Hygiene Data'!$E$13,0,10*ROW('Hygiene Data'!E96)))</f>
        <v/>
      </c>
      <c r="DU102" s="275" t="str">
        <f ca="true">+IF(OFFSET('Hygiene Data'!$F$11,0,10*ROW('Hygiene Data'!F96))="","",OFFSET('Hygiene Data'!$F$11,0,10*ROW('Hygiene Data'!F96)))</f>
        <v/>
      </c>
      <c r="DV102" s="275" t="str">
        <f ca="true">+IF(OFFSET('Hygiene Data'!$F$12,0,10*ROW('Hygiene Data'!F96))="","",OFFSET('Hygiene Data'!$F$12,0,10*ROW('Hygiene Data'!F96)))</f>
        <v/>
      </c>
      <c r="DW102" s="275" t="str">
        <f ca="true">+IF(OFFSET('Hygiene Data'!$F$13,0,10*ROW('Hygiene Data'!F96))="","",OFFSET('Hygiene Data'!$F$13,0,10*ROW('Hygiene Data'!F96)))</f>
        <v/>
      </c>
      <c r="DX102" s="275" t="str">
        <f ca="true">+IF(OFFSET('Hygiene Data'!$G$11,0,10*ROW('Hygiene Data'!G96))="","",OFFSET('Hygiene Data'!$G$11,0,10*ROW('Hygiene Data'!G96)))</f>
        <v/>
      </c>
      <c r="DY102" s="275" t="str">
        <f ca="true">+IF(OFFSET('Hygiene Data'!$G$12,0,10*ROW('Hygiene Data'!G96))="","",OFFSET('Hygiene Data'!$G$12,0,10*ROW('Hygiene Data'!G96)))</f>
        <v/>
      </c>
      <c r="DZ102" s="275" t="str">
        <f ca="true">+IF(OFFSET('Hygiene Data'!$G$13,0,10*ROW('Hygiene Data'!G96))="","",OFFSET('Hygiene Data'!$G$13,0,10*ROW('Hygiene Data'!G96)))</f>
        <v/>
      </c>
      <c r="EA102" s="275" t="str">
        <f ca="true">+IF(OFFSET('Hygiene Data'!$H$11,0,10*ROW('Hygiene Data'!H96))="","",OFFSET('Hygiene Data'!$H$11,0,10*ROW('Hygiene Data'!H96)))</f>
        <v/>
      </c>
      <c r="EB102" s="275" t="str">
        <f ca="true">+IF(OFFSET('Hygiene Data'!$H$12,0,10*ROW('Hygiene Data'!H96))="","",OFFSET('Hygiene Data'!$H$12,0,10*ROW('Hygiene Data'!H96)))</f>
        <v/>
      </c>
      <c r="EC102" s="275" t="str">
        <f ca="true">+IF(OFFSET('Hygiene Data'!$H$13,0,10*ROW('Hygiene Data'!H96))="","",OFFSET('Hygiene Data'!$H$13,0,10*ROW('Hygiene Data'!H96)))</f>
        <v/>
      </c>
      <c r="ED102" s="275" t="str">
        <f ca="true">+IF(OFFSET('Hygiene Data'!$I$11,0,10*ROW('Hygiene Data'!I96))="","",OFFSET('Hygiene Data'!$I$11,0,10*ROW('Hygiene Data'!I96)))</f>
        <v/>
      </c>
      <c r="EE102" s="275" t="str">
        <f ca="true">+IF(OFFSET('Hygiene Data'!$I$12,0,10*ROW('Hygiene Data'!I96))="","",OFFSET('Hygiene Data'!$I$12,0,10*ROW('Hygiene Data'!I96)))</f>
        <v/>
      </c>
      <c r="EF102" s="27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5"/>
      <c r="BS103" s="275" t="str">
        <f ca="true">+IF(OFFSET('Water Data'!$D$27,0,10*ROW('Water Data'!D97))="","",OFFSET('Water Data'!$D$27,0,10*ROW('Water Data'!D97)))</f>
        <v/>
      </c>
      <c r="BT103" s="275" t="str">
        <f ca="true">+IF(OFFSET('Water Data'!$D$28,0,10*ROW('Water Data'!D97))="","",OFFSET('Water Data'!$D$28,0,10*ROW('Water Data'!D97)))</f>
        <v/>
      </c>
      <c r="BU103" s="275" t="str">
        <f ca="true">+IF(OFFSET('Water Data'!$D$29,0,10*ROW('Water Data'!D97))="","",OFFSET('Water Data'!$D$29,0,10*ROW('Water Data'!D97)))</f>
        <v/>
      </c>
      <c r="BV103" s="275" t="str">
        <f ca="true">+IF(OFFSET('Water Data'!$E$27,0,10*ROW('Water Data'!E97))="","",OFFSET('Water Data'!$E$27,0,10*ROW('Water Data'!E97)))</f>
        <v/>
      </c>
      <c r="BW103" s="275" t="str">
        <f ca="true">+IF(OFFSET('Water Data'!$E$28,0,10*ROW('Water Data'!E97))="","",OFFSET('Water Data'!$E$28,0,10*ROW('Water Data'!E97)))</f>
        <v/>
      </c>
      <c r="BX103" s="275" t="str">
        <f ca="true">+IF(OFFSET('Water Data'!$E$29,0,10*ROW('Water Data'!E97))="","",OFFSET('Water Data'!$E$29,0,10*ROW('Water Data'!E97)))</f>
        <v/>
      </c>
      <c r="BY103" s="275" t="str">
        <f ca="true">+IF(OFFSET('Water Data'!$F$27,0,10*ROW('Water Data'!F97))="","",OFFSET('Water Data'!$F$27,0,10*ROW('Water Data'!F97)))</f>
        <v/>
      </c>
      <c r="BZ103" s="275" t="str">
        <f ca="true">+IF(OFFSET('Water Data'!$F$28,0,10*ROW('Water Data'!F97))="","",OFFSET('Water Data'!$F$28,0,10*ROW('Water Data'!F97)))</f>
        <v/>
      </c>
      <c r="CA103" s="275" t="str">
        <f ca="true">+IF(OFFSET('Water Data'!$F$29,0,10*ROW('Water Data'!F97))="","",OFFSET('Water Data'!$F$29,0,10*ROW('Water Data'!F97)))</f>
        <v/>
      </c>
      <c r="CB103" s="275" t="str">
        <f ca="true">+IF(OFFSET('Water Data'!$G$27,0,10*ROW('Water Data'!G97))="","",OFFSET('Water Data'!$G$27,0,10*ROW('Water Data'!G97)))</f>
        <v/>
      </c>
      <c r="CC103" s="275" t="str">
        <f ca="true">+IF(OFFSET('Water Data'!$G$28,0,10*ROW('Water Data'!G97))="","",OFFSET('Water Data'!$G$28,0,10*ROW('Water Data'!G97)))</f>
        <v/>
      </c>
      <c r="CD103" s="275" t="str">
        <f ca="true">+IF(OFFSET('Water Data'!$G$29,0,10*ROW('Water Data'!G97))="","",OFFSET('Water Data'!$G$29,0,10*ROW('Water Data'!G97)))</f>
        <v/>
      </c>
      <c r="CE103" s="275" t="str">
        <f ca="true">+IF(OFFSET('Water Data'!$H$27,0,10*ROW('Water Data'!H97))="","",OFFSET('Water Data'!$H$27,0,10*ROW('Water Data'!H97)))</f>
        <v/>
      </c>
      <c r="CF103" s="275" t="str">
        <f ca="true">+IF(OFFSET('Water Data'!$H$28,0,10*ROW('Water Data'!H97))="","",OFFSET('Water Data'!$H$28,0,10*ROW('Water Data'!H97)))</f>
        <v/>
      </c>
      <c r="CG103" s="275" t="str">
        <f ca="true">+IF(OFFSET('Water Data'!$H$29,0,10*ROW('Water Data'!H97))="","",OFFSET('Water Data'!$H$29,0,10*ROW('Water Data'!H97)))</f>
        <v/>
      </c>
      <c r="CH103" s="275" t="str">
        <f ca="true">+IF(OFFSET('Water Data'!$I$27,0,10*ROW('Water Data'!I97))="","",OFFSET('Water Data'!$I$27,0,10*ROW('Water Data'!I97)))</f>
        <v/>
      </c>
      <c r="CI103" s="275" t="str">
        <f ca="true">+IF(OFFSET('Water Data'!$I$28,0,10*ROW('Water Data'!I97))="","",OFFSET('Water Data'!$I$28,0,10*ROW('Water Data'!I97)))</f>
        <v/>
      </c>
      <c r="CJ103" s="275" t="str">
        <f ca="true">+IF(OFFSET('Water Data'!$I$29,0,10*ROW('Water Data'!I97))="","",OFFSET('Water Data'!$I$29,0,10*ROW('Water Data'!I97)))</f>
        <v/>
      </c>
      <c r="CK103" s="275" t="str">
        <f ca="true">+IF(OFFSET('Sanitation Data'!$D$28,0,10*ROW('Sanitation Data'!D97))="","",OFFSET('Sanitation Data'!$D$28,0,10*ROW('Sanitation Data'!D97)))</f>
        <v/>
      </c>
      <c r="CL103" s="275" t="str">
        <f ca="true">+IF(OFFSET('Sanitation Data'!$D$29,0,10*ROW('Sanitation Data'!D97))="","",OFFSET('Sanitation Data'!$D$29,0,10*ROW('Sanitation Data'!D97)))</f>
        <v/>
      </c>
      <c r="CM103" s="275" t="str">
        <f ca="true">+IF(OFFSET('Sanitation Data'!$D$30,0,10*ROW('Sanitation Data'!D97))="","",OFFSET('Sanitation Data'!$D$30,0,10*ROW('Sanitation Data'!D97)))</f>
        <v/>
      </c>
      <c r="CN103" s="275" t="str">
        <f ca="true">+IF(OFFSET('Sanitation Data'!$D$31,0,10*ROW('Sanitation Data'!D97))="","",OFFSET('Sanitation Data'!$D$31,0,10*ROW('Sanitation Data'!D97)))</f>
        <v/>
      </c>
      <c r="CO103" s="275" t="str">
        <f ca="true">+IF(OFFSET('Sanitation Data'!$D$32,0,10*ROW('Sanitation Data'!D97))="","",OFFSET('Sanitation Data'!$D$32,0,10*ROW('Sanitation Data'!D97)))</f>
        <v/>
      </c>
      <c r="CP103" s="275" t="str">
        <f ca="true">+IF(OFFSET('Sanitation Data'!$E$28,0,10*ROW('Sanitation Data'!E97))="","",OFFSET('Sanitation Data'!$E$28,0,10*ROW('Sanitation Data'!E97)))</f>
        <v/>
      </c>
      <c r="CQ103" s="275" t="str">
        <f ca="true">+IF(OFFSET('Sanitation Data'!$E$29,0,10*ROW('Sanitation Data'!E97))="","",OFFSET('Sanitation Data'!$E$29,0,10*ROW('Sanitation Data'!E97)))</f>
        <v/>
      </c>
      <c r="CR103" s="275" t="str">
        <f ca="true">+IF(OFFSET('Sanitation Data'!$E$30,0,10*ROW('Sanitation Data'!E97))="","",OFFSET('Sanitation Data'!$E$30,0,10*ROW('Sanitation Data'!E97)))</f>
        <v/>
      </c>
      <c r="CS103" s="275" t="str">
        <f ca="true">+IF(OFFSET('Sanitation Data'!$E$31,0,10*ROW('Sanitation Data'!E97))="","",OFFSET('Sanitation Data'!$E$31,0,10*ROW('Sanitation Data'!E97)))</f>
        <v/>
      </c>
      <c r="CT103" s="275" t="str">
        <f ca="true">+IF(OFFSET('Sanitation Data'!$E$32,0,10*ROW('Sanitation Data'!E97))="","",OFFSET('Sanitation Data'!$E$32,0,10*ROW('Sanitation Data'!E97)))</f>
        <v/>
      </c>
      <c r="CU103" s="275" t="str">
        <f ca="true">+IF(OFFSET('Sanitation Data'!$F$28,0,10*ROW('Sanitation Data'!F97))="","",OFFSET('Sanitation Data'!$F$28,0,10*ROW('Sanitation Data'!F97)))</f>
        <v/>
      </c>
      <c r="CV103" s="275" t="str">
        <f ca="true">+IF(OFFSET('Sanitation Data'!$F$29,0,10*ROW('Sanitation Data'!F97))="","",OFFSET('Sanitation Data'!$F$29,0,10*ROW('Sanitation Data'!F97)))</f>
        <v/>
      </c>
      <c r="CW103" s="275" t="str">
        <f ca="true">+IF(OFFSET('Sanitation Data'!$F$30,0,10*ROW('Sanitation Data'!F97))="","",OFFSET('Sanitation Data'!$F$30,0,10*ROW('Sanitation Data'!F97)))</f>
        <v/>
      </c>
      <c r="CX103" s="275" t="str">
        <f ca="true">+IF(OFFSET('Sanitation Data'!$F$31,0,10*ROW('Sanitation Data'!F97))="","",OFFSET('Sanitation Data'!$F$31,0,10*ROW('Sanitation Data'!F97)))</f>
        <v/>
      </c>
      <c r="CY103" s="275" t="str">
        <f ca="true">+IF(OFFSET('Sanitation Data'!$F$32,0,10*ROW('Sanitation Data'!F97))="","",OFFSET('Sanitation Data'!$F$32,0,10*ROW('Sanitation Data'!F97)))</f>
        <v/>
      </c>
      <c r="CZ103" s="275" t="str">
        <f ca="true">+IF(OFFSET('Sanitation Data'!$G$28,0,10*ROW('Sanitation Data'!G97))="","",OFFSET('Sanitation Data'!$G$28,0,10*ROW('Sanitation Data'!G97)))</f>
        <v/>
      </c>
      <c r="DA103" s="275" t="str">
        <f ca="true">+IF(OFFSET('Sanitation Data'!$G$29,0,10*ROW('Sanitation Data'!G97))="","",OFFSET('Sanitation Data'!$G$29,0,10*ROW('Sanitation Data'!G97)))</f>
        <v/>
      </c>
      <c r="DB103" s="275" t="str">
        <f ca="true">+IF(OFFSET('Sanitation Data'!$G$30,0,10*ROW('Sanitation Data'!G97))="","",OFFSET('Sanitation Data'!$G$30,0,10*ROW('Sanitation Data'!G97)))</f>
        <v/>
      </c>
      <c r="DC103" s="275" t="str">
        <f ca="true">+IF(OFFSET('Sanitation Data'!$G$31,0,10*ROW('Sanitation Data'!G97))="","",OFFSET('Sanitation Data'!$G$31,0,10*ROW('Sanitation Data'!G97)))</f>
        <v/>
      </c>
      <c r="DD103" s="275" t="str">
        <f ca="true">+IF(OFFSET('Sanitation Data'!$G$32,0,10*ROW('Sanitation Data'!G97))="","",OFFSET('Sanitation Data'!$G$32,0,10*ROW('Sanitation Data'!G97)))</f>
        <v/>
      </c>
      <c r="DE103" s="275" t="str">
        <f ca="true">+IF(OFFSET('Sanitation Data'!$H$28,0,10*ROW('Sanitation Data'!H97))="","",OFFSET('Sanitation Data'!$H$28,0,10*ROW('Sanitation Data'!H97)))</f>
        <v/>
      </c>
      <c r="DF103" s="275" t="str">
        <f ca="true">+IF(OFFSET('Sanitation Data'!$H$29,0,10*ROW('Sanitation Data'!H97))="","",OFFSET('Sanitation Data'!$H$29,0,10*ROW('Sanitation Data'!H97)))</f>
        <v/>
      </c>
      <c r="DG103" s="275" t="str">
        <f ca="true">+IF(OFFSET('Sanitation Data'!$H$30,0,10*ROW('Sanitation Data'!H97))="","",OFFSET('Sanitation Data'!$H$30,0,10*ROW('Sanitation Data'!H97)))</f>
        <v/>
      </c>
      <c r="DH103" s="275" t="str">
        <f ca="true">+IF(OFFSET('Sanitation Data'!$H$31,0,10*ROW('Sanitation Data'!H97))="","",OFFSET('Sanitation Data'!$H$31,0,10*ROW('Sanitation Data'!H97)))</f>
        <v/>
      </c>
      <c r="DI103" s="275" t="str">
        <f ca="true">+IF(OFFSET('Sanitation Data'!$H$32,0,10*ROW('Sanitation Data'!H97))="","",OFFSET('Sanitation Data'!$H$32,0,10*ROW('Sanitation Data'!H97)))</f>
        <v/>
      </c>
      <c r="DJ103" s="275" t="str">
        <f ca="true">+IF(OFFSET('Sanitation Data'!$I$28,0,10*ROW('Sanitation Data'!I97))="","",OFFSET('Sanitation Data'!$I$28,0,10*ROW('Sanitation Data'!I97)))</f>
        <v/>
      </c>
      <c r="DK103" s="275" t="str">
        <f ca="true">+IF(OFFSET('Sanitation Data'!$I$29,0,10*ROW('Sanitation Data'!I97))="","",OFFSET('Sanitation Data'!$I$29,0,10*ROW('Sanitation Data'!I97)))</f>
        <v/>
      </c>
      <c r="DL103" s="275" t="str">
        <f ca="true">+IF(OFFSET('Sanitation Data'!$I$30,0,10*ROW('Sanitation Data'!I97))="","",OFFSET('Sanitation Data'!$I$30,0,10*ROW('Sanitation Data'!I97)))</f>
        <v/>
      </c>
      <c r="DM103" s="275" t="str">
        <f ca="true">+IF(OFFSET('Sanitation Data'!$I$31,0,10*ROW('Sanitation Data'!I97))="","",OFFSET('Sanitation Data'!$I$31,0,10*ROW('Sanitation Data'!I97)))</f>
        <v/>
      </c>
      <c r="DN103" s="275" t="str">
        <f ca="true">+IF(OFFSET('Sanitation Data'!$I$32,0,10*ROW('Sanitation Data'!I97))="","",OFFSET('Sanitation Data'!$I$32,0,10*ROW('Sanitation Data'!I97)))</f>
        <v/>
      </c>
      <c r="DO103" s="275" t="str">
        <f ca="true">+IF(OFFSET('Hygiene Data'!$D$11,0,10*ROW('Hygiene Data'!D97))="","",OFFSET('Hygiene Data'!$D$11,0,10*ROW('Hygiene Data'!D97)))</f>
        <v/>
      </c>
      <c r="DP103" s="275" t="str">
        <f ca="true">+IF(OFFSET('Hygiene Data'!$D$12,0,10*ROW('Hygiene Data'!D97))="","",OFFSET('Hygiene Data'!$D$12,0,10*ROW('Hygiene Data'!D97)))</f>
        <v/>
      </c>
      <c r="DQ103" s="275" t="str">
        <f ca="true">+IF(OFFSET('Hygiene Data'!$D$13,0,10*ROW('Hygiene Data'!D97))="","",OFFSET('Hygiene Data'!$D$13,0,10*ROW('Hygiene Data'!D97)))</f>
        <v/>
      </c>
      <c r="DR103" s="275" t="str">
        <f ca="true">+IF(OFFSET('Hygiene Data'!$E$11,0,10*ROW('Hygiene Data'!E97))="","",OFFSET('Hygiene Data'!$E$11,0,10*ROW('Hygiene Data'!E97)))</f>
        <v/>
      </c>
      <c r="DS103" s="275" t="str">
        <f ca="true">+IF(OFFSET('Hygiene Data'!$E$12,0,10*ROW('Hygiene Data'!E97))="","",OFFSET('Hygiene Data'!$E$12,0,10*ROW('Hygiene Data'!E97)))</f>
        <v/>
      </c>
      <c r="DT103" s="275" t="str">
        <f ca="true">+IF(OFFSET('Hygiene Data'!$E$13,0,10*ROW('Hygiene Data'!E97))="","",OFFSET('Hygiene Data'!$E$13,0,10*ROW('Hygiene Data'!E97)))</f>
        <v/>
      </c>
      <c r="DU103" s="275" t="str">
        <f ca="true">+IF(OFFSET('Hygiene Data'!$F$11,0,10*ROW('Hygiene Data'!F97))="","",OFFSET('Hygiene Data'!$F$11,0,10*ROW('Hygiene Data'!F97)))</f>
        <v/>
      </c>
      <c r="DV103" s="275" t="str">
        <f ca="true">+IF(OFFSET('Hygiene Data'!$F$12,0,10*ROW('Hygiene Data'!F97))="","",OFFSET('Hygiene Data'!$F$12,0,10*ROW('Hygiene Data'!F97)))</f>
        <v/>
      </c>
      <c r="DW103" s="275" t="str">
        <f ca="true">+IF(OFFSET('Hygiene Data'!$F$13,0,10*ROW('Hygiene Data'!F97))="","",OFFSET('Hygiene Data'!$F$13,0,10*ROW('Hygiene Data'!F97)))</f>
        <v/>
      </c>
      <c r="DX103" s="275" t="str">
        <f ca="true">+IF(OFFSET('Hygiene Data'!$G$11,0,10*ROW('Hygiene Data'!G97))="","",OFFSET('Hygiene Data'!$G$11,0,10*ROW('Hygiene Data'!G97)))</f>
        <v/>
      </c>
      <c r="DY103" s="275" t="str">
        <f ca="true">+IF(OFFSET('Hygiene Data'!$G$12,0,10*ROW('Hygiene Data'!G97))="","",OFFSET('Hygiene Data'!$G$12,0,10*ROW('Hygiene Data'!G97)))</f>
        <v/>
      </c>
      <c r="DZ103" s="275" t="str">
        <f ca="true">+IF(OFFSET('Hygiene Data'!$G$13,0,10*ROW('Hygiene Data'!G97))="","",OFFSET('Hygiene Data'!$G$13,0,10*ROW('Hygiene Data'!G97)))</f>
        <v/>
      </c>
      <c r="EA103" s="275" t="str">
        <f ca="true">+IF(OFFSET('Hygiene Data'!$H$11,0,10*ROW('Hygiene Data'!H97))="","",OFFSET('Hygiene Data'!$H$11,0,10*ROW('Hygiene Data'!H97)))</f>
        <v/>
      </c>
      <c r="EB103" s="275" t="str">
        <f ca="true">+IF(OFFSET('Hygiene Data'!$H$12,0,10*ROW('Hygiene Data'!H97))="","",OFFSET('Hygiene Data'!$H$12,0,10*ROW('Hygiene Data'!H97)))</f>
        <v/>
      </c>
      <c r="EC103" s="275" t="str">
        <f ca="true">+IF(OFFSET('Hygiene Data'!$H$13,0,10*ROW('Hygiene Data'!H97))="","",OFFSET('Hygiene Data'!$H$13,0,10*ROW('Hygiene Data'!H97)))</f>
        <v/>
      </c>
      <c r="ED103" s="275" t="str">
        <f ca="true">+IF(OFFSET('Hygiene Data'!$I$11,0,10*ROW('Hygiene Data'!I97))="","",OFFSET('Hygiene Data'!$I$11,0,10*ROW('Hygiene Data'!I97)))</f>
        <v/>
      </c>
      <c r="EE103" s="275" t="str">
        <f ca="true">+IF(OFFSET('Hygiene Data'!$I$12,0,10*ROW('Hygiene Data'!I97))="","",OFFSET('Hygiene Data'!$I$12,0,10*ROW('Hygiene Data'!I97)))</f>
        <v/>
      </c>
      <c r="EF103" s="27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5"/>
      <c r="BS104" s="275" t="str">
        <f ca="true">+IF(OFFSET('Water Data'!$D$27,0,10*ROW('Water Data'!D98))="","",OFFSET('Water Data'!$D$27,0,10*ROW('Water Data'!D98)))</f>
        <v/>
      </c>
      <c r="BT104" s="275" t="str">
        <f ca="true">+IF(OFFSET('Water Data'!$D$28,0,10*ROW('Water Data'!D98))="","",OFFSET('Water Data'!$D$28,0,10*ROW('Water Data'!D98)))</f>
        <v/>
      </c>
      <c r="BU104" s="275" t="str">
        <f ca="true">+IF(OFFSET('Water Data'!$D$29,0,10*ROW('Water Data'!D98))="","",OFFSET('Water Data'!$D$29,0,10*ROW('Water Data'!D98)))</f>
        <v/>
      </c>
      <c r="BV104" s="275" t="str">
        <f ca="true">+IF(OFFSET('Water Data'!$E$27,0,10*ROW('Water Data'!E98))="","",OFFSET('Water Data'!$E$27,0,10*ROW('Water Data'!E98)))</f>
        <v/>
      </c>
      <c r="BW104" s="275" t="str">
        <f ca="true">+IF(OFFSET('Water Data'!$E$28,0,10*ROW('Water Data'!E98))="","",OFFSET('Water Data'!$E$28,0,10*ROW('Water Data'!E98)))</f>
        <v/>
      </c>
      <c r="BX104" s="275" t="str">
        <f ca="true">+IF(OFFSET('Water Data'!$E$29,0,10*ROW('Water Data'!E98))="","",OFFSET('Water Data'!$E$29,0,10*ROW('Water Data'!E98)))</f>
        <v/>
      </c>
      <c r="BY104" s="275" t="str">
        <f ca="true">+IF(OFFSET('Water Data'!$F$27,0,10*ROW('Water Data'!F98))="","",OFFSET('Water Data'!$F$27,0,10*ROW('Water Data'!F98)))</f>
        <v/>
      </c>
      <c r="BZ104" s="275" t="str">
        <f ca="true">+IF(OFFSET('Water Data'!$F$28,0,10*ROW('Water Data'!F98))="","",OFFSET('Water Data'!$F$28,0,10*ROW('Water Data'!F98)))</f>
        <v/>
      </c>
      <c r="CA104" s="275" t="str">
        <f ca="true">+IF(OFFSET('Water Data'!$F$29,0,10*ROW('Water Data'!F98))="","",OFFSET('Water Data'!$F$29,0,10*ROW('Water Data'!F98)))</f>
        <v/>
      </c>
      <c r="CB104" s="275" t="str">
        <f ca="true">+IF(OFFSET('Water Data'!$G$27,0,10*ROW('Water Data'!G98))="","",OFFSET('Water Data'!$G$27,0,10*ROW('Water Data'!G98)))</f>
        <v/>
      </c>
      <c r="CC104" s="275" t="str">
        <f ca="true">+IF(OFFSET('Water Data'!$G$28,0,10*ROW('Water Data'!G98))="","",OFFSET('Water Data'!$G$28,0,10*ROW('Water Data'!G98)))</f>
        <v/>
      </c>
      <c r="CD104" s="275" t="str">
        <f ca="true">+IF(OFFSET('Water Data'!$G$29,0,10*ROW('Water Data'!G98))="","",OFFSET('Water Data'!$G$29,0,10*ROW('Water Data'!G98)))</f>
        <v/>
      </c>
      <c r="CE104" s="275" t="str">
        <f ca="true">+IF(OFFSET('Water Data'!$H$27,0,10*ROW('Water Data'!H98))="","",OFFSET('Water Data'!$H$27,0,10*ROW('Water Data'!H98)))</f>
        <v/>
      </c>
      <c r="CF104" s="275" t="str">
        <f ca="true">+IF(OFFSET('Water Data'!$H$28,0,10*ROW('Water Data'!H98))="","",OFFSET('Water Data'!$H$28,0,10*ROW('Water Data'!H98)))</f>
        <v/>
      </c>
      <c r="CG104" s="275" t="str">
        <f ca="true">+IF(OFFSET('Water Data'!$H$29,0,10*ROW('Water Data'!H98))="","",OFFSET('Water Data'!$H$29,0,10*ROW('Water Data'!H98)))</f>
        <v/>
      </c>
      <c r="CH104" s="275" t="str">
        <f ca="true">+IF(OFFSET('Water Data'!$I$27,0,10*ROW('Water Data'!I98))="","",OFFSET('Water Data'!$I$27,0,10*ROW('Water Data'!I98)))</f>
        <v/>
      </c>
      <c r="CI104" s="275" t="str">
        <f ca="true">+IF(OFFSET('Water Data'!$I$28,0,10*ROW('Water Data'!I98))="","",OFFSET('Water Data'!$I$28,0,10*ROW('Water Data'!I98)))</f>
        <v/>
      </c>
      <c r="CJ104" s="275" t="str">
        <f ca="true">+IF(OFFSET('Water Data'!$I$29,0,10*ROW('Water Data'!I98))="","",OFFSET('Water Data'!$I$29,0,10*ROW('Water Data'!I98)))</f>
        <v/>
      </c>
      <c r="CK104" s="275" t="str">
        <f ca="true">+IF(OFFSET('Sanitation Data'!$D$28,0,10*ROW('Sanitation Data'!D98))="","",OFFSET('Sanitation Data'!$D$28,0,10*ROW('Sanitation Data'!D98)))</f>
        <v/>
      </c>
      <c r="CL104" s="275" t="str">
        <f ca="true">+IF(OFFSET('Sanitation Data'!$D$29,0,10*ROW('Sanitation Data'!D98))="","",OFFSET('Sanitation Data'!$D$29,0,10*ROW('Sanitation Data'!D98)))</f>
        <v/>
      </c>
      <c r="CM104" s="275" t="str">
        <f ca="true">+IF(OFFSET('Sanitation Data'!$D$30,0,10*ROW('Sanitation Data'!D98))="","",OFFSET('Sanitation Data'!$D$30,0,10*ROW('Sanitation Data'!D98)))</f>
        <v/>
      </c>
      <c r="CN104" s="275" t="str">
        <f ca="true">+IF(OFFSET('Sanitation Data'!$D$31,0,10*ROW('Sanitation Data'!D98))="","",OFFSET('Sanitation Data'!$D$31,0,10*ROW('Sanitation Data'!D98)))</f>
        <v/>
      </c>
      <c r="CO104" s="275" t="str">
        <f ca="true">+IF(OFFSET('Sanitation Data'!$D$32,0,10*ROW('Sanitation Data'!D98))="","",OFFSET('Sanitation Data'!$D$32,0,10*ROW('Sanitation Data'!D98)))</f>
        <v/>
      </c>
      <c r="CP104" s="275" t="str">
        <f ca="true">+IF(OFFSET('Sanitation Data'!$E$28,0,10*ROW('Sanitation Data'!E98))="","",OFFSET('Sanitation Data'!$E$28,0,10*ROW('Sanitation Data'!E98)))</f>
        <v/>
      </c>
      <c r="CQ104" s="275" t="str">
        <f ca="true">+IF(OFFSET('Sanitation Data'!$E$29,0,10*ROW('Sanitation Data'!E98))="","",OFFSET('Sanitation Data'!$E$29,0,10*ROW('Sanitation Data'!E98)))</f>
        <v/>
      </c>
      <c r="CR104" s="275" t="str">
        <f ca="true">+IF(OFFSET('Sanitation Data'!$E$30,0,10*ROW('Sanitation Data'!E98))="","",OFFSET('Sanitation Data'!$E$30,0,10*ROW('Sanitation Data'!E98)))</f>
        <v/>
      </c>
      <c r="CS104" s="275" t="str">
        <f ca="true">+IF(OFFSET('Sanitation Data'!$E$31,0,10*ROW('Sanitation Data'!E98))="","",OFFSET('Sanitation Data'!$E$31,0,10*ROW('Sanitation Data'!E98)))</f>
        <v/>
      </c>
      <c r="CT104" s="275" t="str">
        <f ca="true">+IF(OFFSET('Sanitation Data'!$E$32,0,10*ROW('Sanitation Data'!E98))="","",OFFSET('Sanitation Data'!$E$32,0,10*ROW('Sanitation Data'!E98)))</f>
        <v/>
      </c>
      <c r="CU104" s="275" t="str">
        <f ca="true">+IF(OFFSET('Sanitation Data'!$F$28,0,10*ROW('Sanitation Data'!F98))="","",OFFSET('Sanitation Data'!$F$28,0,10*ROW('Sanitation Data'!F98)))</f>
        <v/>
      </c>
      <c r="CV104" s="275" t="str">
        <f ca="true">+IF(OFFSET('Sanitation Data'!$F$29,0,10*ROW('Sanitation Data'!F98))="","",OFFSET('Sanitation Data'!$F$29,0,10*ROW('Sanitation Data'!F98)))</f>
        <v/>
      </c>
      <c r="CW104" s="275" t="str">
        <f ca="true">+IF(OFFSET('Sanitation Data'!$F$30,0,10*ROW('Sanitation Data'!F98))="","",OFFSET('Sanitation Data'!$F$30,0,10*ROW('Sanitation Data'!F98)))</f>
        <v/>
      </c>
      <c r="CX104" s="275" t="str">
        <f ca="true">+IF(OFFSET('Sanitation Data'!$F$31,0,10*ROW('Sanitation Data'!F98))="","",OFFSET('Sanitation Data'!$F$31,0,10*ROW('Sanitation Data'!F98)))</f>
        <v/>
      </c>
      <c r="CY104" s="275" t="str">
        <f ca="true">+IF(OFFSET('Sanitation Data'!$F$32,0,10*ROW('Sanitation Data'!F98))="","",OFFSET('Sanitation Data'!$F$32,0,10*ROW('Sanitation Data'!F98)))</f>
        <v/>
      </c>
      <c r="CZ104" s="275" t="str">
        <f ca="true">+IF(OFFSET('Sanitation Data'!$G$28,0,10*ROW('Sanitation Data'!G98))="","",OFFSET('Sanitation Data'!$G$28,0,10*ROW('Sanitation Data'!G98)))</f>
        <v/>
      </c>
      <c r="DA104" s="275" t="str">
        <f ca="true">+IF(OFFSET('Sanitation Data'!$G$29,0,10*ROW('Sanitation Data'!G98))="","",OFFSET('Sanitation Data'!$G$29,0,10*ROW('Sanitation Data'!G98)))</f>
        <v/>
      </c>
      <c r="DB104" s="275" t="str">
        <f ca="true">+IF(OFFSET('Sanitation Data'!$G$30,0,10*ROW('Sanitation Data'!G98))="","",OFFSET('Sanitation Data'!$G$30,0,10*ROW('Sanitation Data'!G98)))</f>
        <v/>
      </c>
      <c r="DC104" s="275" t="str">
        <f ca="true">+IF(OFFSET('Sanitation Data'!$G$31,0,10*ROW('Sanitation Data'!G98))="","",OFFSET('Sanitation Data'!$G$31,0,10*ROW('Sanitation Data'!G98)))</f>
        <v/>
      </c>
      <c r="DD104" s="275" t="str">
        <f ca="true">+IF(OFFSET('Sanitation Data'!$G$32,0,10*ROW('Sanitation Data'!G98))="","",OFFSET('Sanitation Data'!$G$32,0,10*ROW('Sanitation Data'!G98)))</f>
        <v/>
      </c>
      <c r="DE104" s="275" t="str">
        <f ca="true">+IF(OFFSET('Sanitation Data'!$H$28,0,10*ROW('Sanitation Data'!H98))="","",OFFSET('Sanitation Data'!$H$28,0,10*ROW('Sanitation Data'!H98)))</f>
        <v/>
      </c>
      <c r="DF104" s="275" t="str">
        <f ca="true">+IF(OFFSET('Sanitation Data'!$H$29,0,10*ROW('Sanitation Data'!H98))="","",OFFSET('Sanitation Data'!$H$29,0,10*ROW('Sanitation Data'!H98)))</f>
        <v/>
      </c>
      <c r="DG104" s="275" t="str">
        <f ca="true">+IF(OFFSET('Sanitation Data'!$H$30,0,10*ROW('Sanitation Data'!H98))="","",OFFSET('Sanitation Data'!$H$30,0,10*ROW('Sanitation Data'!H98)))</f>
        <v/>
      </c>
      <c r="DH104" s="275" t="str">
        <f ca="true">+IF(OFFSET('Sanitation Data'!$H$31,0,10*ROW('Sanitation Data'!H98))="","",OFFSET('Sanitation Data'!$H$31,0,10*ROW('Sanitation Data'!H98)))</f>
        <v/>
      </c>
      <c r="DI104" s="275" t="str">
        <f ca="true">+IF(OFFSET('Sanitation Data'!$H$32,0,10*ROW('Sanitation Data'!H98))="","",OFFSET('Sanitation Data'!$H$32,0,10*ROW('Sanitation Data'!H98)))</f>
        <v/>
      </c>
      <c r="DJ104" s="275" t="str">
        <f ca="true">+IF(OFFSET('Sanitation Data'!$I$28,0,10*ROW('Sanitation Data'!I98))="","",OFFSET('Sanitation Data'!$I$28,0,10*ROW('Sanitation Data'!I98)))</f>
        <v/>
      </c>
      <c r="DK104" s="275" t="str">
        <f ca="true">+IF(OFFSET('Sanitation Data'!$I$29,0,10*ROW('Sanitation Data'!I98))="","",OFFSET('Sanitation Data'!$I$29,0,10*ROW('Sanitation Data'!I98)))</f>
        <v/>
      </c>
      <c r="DL104" s="275" t="str">
        <f ca="true">+IF(OFFSET('Sanitation Data'!$I$30,0,10*ROW('Sanitation Data'!I98))="","",OFFSET('Sanitation Data'!$I$30,0,10*ROW('Sanitation Data'!I98)))</f>
        <v/>
      </c>
      <c r="DM104" s="275" t="str">
        <f ca="true">+IF(OFFSET('Sanitation Data'!$I$31,0,10*ROW('Sanitation Data'!I98))="","",OFFSET('Sanitation Data'!$I$31,0,10*ROW('Sanitation Data'!I98)))</f>
        <v/>
      </c>
      <c r="DN104" s="275" t="str">
        <f ca="true">+IF(OFFSET('Sanitation Data'!$I$32,0,10*ROW('Sanitation Data'!I98))="","",OFFSET('Sanitation Data'!$I$32,0,10*ROW('Sanitation Data'!I98)))</f>
        <v/>
      </c>
      <c r="DO104" s="275" t="str">
        <f ca="true">+IF(OFFSET('Hygiene Data'!$D$11,0,10*ROW('Hygiene Data'!D98))="","",OFFSET('Hygiene Data'!$D$11,0,10*ROW('Hygiene Data'!D98)))</f>
        <v/>
      </c>
      <c r="DP104" s="275" t="str">
        <f ca="true">+IF(OFFSET('Hygiene Data'!$D$12,0,10*ROW('Hygiene Data'!D98))="","",OFFSET('Hygiene Data'!$D$12,0,10*ROW('Hygiene Data'!D98)))</f>
        <v/>
      </c>
      <c r="DQ104" s="275" t="str">
        <f ca="true">+IF(OFFSET('Hygiene Data'!$D$13,0,10*ROW('Hygiene Data'!D98))="","",OFFSET('Hygiene Data'!$D$13,0,10*ROW('Hygiene Data'!D98)))</f>
        <v/>
      </c>
      <c r="DR104" s="275" t="str">
        <f ca="true">+IF(OFFSET('Hygiene Data'!$E$11,0,10*ROW('Hygiene Data'!E98))="","",OFFSET('Hygiene Data'!$E$11,0,10*ROW('Hygiene Data'!E98)))</f>
        <v/>
      </c>
      <c r="DS104" s="275" t="str">
        <f ca="true">+IF(OFFSET('Hygiene Data'!$E$12,0,10*ROW('Hygiene Data'!E98))="","",OFFSET('Hygiene Data'!$E$12,0,10*ROW('Hygiene Data'!E98)))</f>
        <v/>
      </c>
      <c r="DT104" s="275" t="str">
        <f ca="true">+IF(OFFSET('Hygiene Data'!$E$13,0,10*ROW('Hygiene Data'!E98))="","",OFFSET('Hygiene Data'!$E$13,0,10*ROW('Hygiene Data'!E98)))</f>
        <v/>
      </c>
      <c r="DU104" s="275" t="str">
        <f ca="true">+IF(OFFSET('Hygiene Data'!$F$11,0,10*ROW('Hygiene Data'!F98))="","",OFFSET('Hygiene Data'!$F$11,0,10*ROW('Hygiene Data'!F98)))</f>
        <v/>
      </c>
      <c r="DV104" s="275" t="str">
        <f ca="true">+IF(OFFSET('Hygiene Data'!$F$12,0,10*ROW('Hygiene Data'!F98))="","",OFFSET('Hygiene Data'!$F$12,0,10*ROW('Hygiene Data'!F98)))</f>
        <v/>
      </c>
      <c r="DW104" s="275" t="str">
        <f ca="true">+IF(OFFSET('Hygiene Data'!$F$13,0,10*ROW('Hygiene Data'!F98))="","",OFFSET('Hygiene Data'!$F$13,0,10*ROW('Hygiene Data'!F98)))</f>
        <v/>
      </c>
      <c r="DX104" s="275" t="str">
        <f ca="true">+IF(OFFSET('Hygiene Data'!$G$11,0,10*ROW('Hygiene Data'!G98))="","",OFFSET('Hygiene Data'!$G$11,0,10*ROW('Hygiene Data'!G98)))</f>
        <v/>
      </c>
      <c r="DY104" s="275" t="str">
        <f ca="true">+IF(OFFSET('Hygiene Data'!$G$12,0,10*ROW('Hygiene Data'!G98))="","",OFFSET('Hygiene Data'!$G$12,0,10*ROW('Hygiene Data'!G98)))</f>
        <v/>
      </c>
      <c r="DZ104" s="275" t="str">
        <f ca="true">+IF(OFFSET('Hygiene Data'!$G$13,0,10*ROW('Hygiene Data'!G98))="","",OFFSET('Hygiene Data'!$G$13,0,10*ROW('Hygiene Data'!G98)))</f>
        <v/>
      </c>
      <c r="EA104" s="275" t="str">
        <f ca="true">+IF(OFFSET('Hygiene Data'!$H$11,0,10*ROW('Hygiene Data'!H98))="","",OFFSET('Hygiene Data'!$H$11,0,10*ROW('Hygiene Data'!H98)))</f>
        <v/>
      </c>
      <c r="EB104" s="275" t="str">
        <f ca="true">+IF(OFFSET('Hygiene Data'!$H$12,0,10*ROW('Hygiene Data'!H98))="","",OFFSET('Hygiene Data'!$H$12,0,10*ROW('Hygiene Data'!H98)))</f>
        <v/>
      </c>
      <c r="EC104" s="275" t="str">
        <f ca="true">+IF(OFFSET('Hygiene Data'!$H$13,0,10*ROW('Hygiene Data'!H98))="","",OFFSET('Hygiene Data'!$H$13,0,10*ROW('Hygiene Data'!H98)))</f>
        <v/>
      </c>
      <c r="ED104" s="275" t="str">
        <f ca="true">+IF(OFFSET('Hygiene Data'!$I$11,0,10*ROW('Hygiene Data'!I98))="","",OFFSET('Hygiene Data'!$I$11,0,10*ROW('Hygiene Data'!I98)))</f>
        <v/>
      </c>
      <c r="EE104" s="275" t="str">
        <f ca="true">+IF(OFFSET('Hygiene Data'!$I$12,0,10*ROW('Hygiene Data'!I98))="","",OFFSET('Hygiene Data'!$I$12,0,10*ROW('Hygiene Data'!I98)))</f>
        <v/>
      </c>
      <c r="EF104" s="27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5"/>
      <c r="BS105" s="275" t="str">
        <f ca="true">+IF(OFFSET('Water Data'!$D$27,0,10*ROW('Water Data'!D99))="","",OFFSET('Water Data'!$D$27,0,10*ROW('Water Data'!D99)))</f>
        <v/>
      </c>
      <c r="BT105" s="275" t="str">
        <f ca="true">+IF(OFFSET('Water Data'!$D$28,0,10*ROW('Water Data'!D99))="","",OFFSET('Water Data'!$D$28,0,10*ROW('Water Data'!D99)))</f>
        <v/>
      </c>
      <c r="BU105" s="275" t="str">
        <f ca="true">+IF(OFFSET('Water Data'!$D$29,0,10*ROW('Water Data'!D99))="","",OFFSET('Water Data'!$D$29,0,10*ROW('Water Data'!D99)))</f>
        <v/>
      </c>
      <c r="BV105" s="275" t="str">
        <f ca="true">+IF(OFFSET('Water Data'!$E$27,0,10*ROW('Water Data'!E99))="","",OFFSET('Water Data'!$E$27,0,10*ROW('Water Data'!E99)))</f>
        <v/>
      </c>
      <c r="BW105" s="275" t="str">
        <f ca="true">+IF(OFFSET('Water Data'!$E$28,0,10*ROW('Water Data'!E99))="","",OFFSET('Water Data'!$E$28,0,10*ROW('Water Data'!E99)))</f>
        <v/>
      </c>
      <c r="BX105" s="275" t="str">
        <f ca="true">+IF(OFFSET('Water Data'!$E$29,0,10*ROW('Water Data'!E99))="","",OFFSET('Water Data'!$E$29,0,10*ROW('Water Data'!E99)))</f>
        <v/>
      </c>
      <c r="BY105" s="275" t="str">
        <f ca="true">+IF(OFFSET('Water Data'!$F$27,0,10*ROW('Water Data'!F99))="","",OFFSET('Water Data'!$F$27,0,10*ROW('Water Data'!F99)))</f>
        <v/>
      </c>
      <c r="BZ105" s="275" t="str">
        <f ca="true">+IF(OFFSET('Water Data'!$F$28,0,10*ROW('Water Data'!F99))="","",OFFSET('Water Data'!$F$28,0,10*ROW('Water Data'!F99)))</f>
        <v/>
      </c>
      <c r="CA105" s="275" t="str">
        <f ca="true">+IF(OFFSET('Water Data'!$F$29,0,10*ROW('Water Data'!F99))="","",OFFSET('Water Data'!$F$29,0,10*ROW('Water Data'!F99)))</f>
        <v/>
      </c>
      <c r="CB105" s="275" t="str">
        <f ca="true">+IF(OFFSET('Water Data'!$G$27,0,10*ROW('Water Data'!G99))="","",OFFSET('Water Data'!$G$27,0,10*ROW('Water Data'!G99)))</f>
        <v/>
      </c>
      <c r="CC105" s="275" t="str">
        <f ca="true">+IF(OFFSET('Water Data'!$G$28,0,10*ROW('Water Data'!G99))="","",OFFSET('Water Data'!$G$28,0,10*ROW('Water Data'!G99)))</f>
        <v/>
      </c>
      <c r="CD105" s="275" t="str">
        <f ca="true">+IF(OFFSET('Water Data'!$G$29,0,10*ROW('Water Data'!G99))="","",OFFSET('Water Data'!$G$29,0,10*ROW('Water Data'!G99)))</f>
        <v/>
      </c>
      <c r="CE105" s="275" t="str">
        <f ca="true">+IF(OFFSET('Water Data'!$H$27,0,10*ROW('Water Data'!H99))="","",OFFSET('Water Data'!$H$27,0,10*ROW('Water Data'!H99)))</f>
        <v/>
      </c>
      <c r="CF105" s="275" t="str">
        <f ca="true">+IF(OFFSET('Water Data'!$H$28,0,10*ROW('Water Data'!H99))="","",OFFSET('Water Data'!$H$28,0,10*ROW('Water Data'!H99)))</f>
        <v/>
      </c>
      <c r="CG105" s="275" t="str">
        <f ca="true">+IF(OFFSET('Water Data'!$H$29,0,10*ROW('Water Data'!H99))="","",OFFSET('Water Data'!$H$29,0,10*ROW('Water Data'!H99)))</f>
        <v/>
      </c>
      <c r="CH105" s="275" t="str">
        <f ca="true">+IF(OFFSET('Water Data'!$I$27,0,10*ROW('Water Data'!I99))="","",OFFSET('Water Data'!$I$27,0,10*ROW('Water Data'!I99)))</f>
        <v/>
      </c>
      <c r="CI105" s="275" t="str">
        <f ca="true">+IF(OFFSET('Water Data'!$I$28,0,10*ROW('Water Data'!I99))="","",OFFSET('Water Data'!$I$28,0,10*ROW('Water Data'!I99)))</f>
        <v/>
      </c>
      <c r="CJ105" s="275" t="str">
        <f ca="true">+IF(OFFSET('Water Data'!$I$29,0,10*ROW('Water Data'!I99))="","",OFFSET('Water Data'!$I$29,0,10*ROW('Water Data'!I99)))</f>
        <v/>
      </c>
      <c r="CK105" s="275" t="str">
        <f ca="true">+IF(OFFSET('Sanitation Data'!$D$28,0,10*ROW('Sanitation Data'!D99))="","",OFFSET('Sanitation Data'!$D$28,0,10*ROW('Sanitation Data'!D99)))</f>
        <v/>
      </c>
      <c r="CL105" s="275" t="str">
        <f ca="true">+IF(OFFSET('Sanitation Data'!$D$29,0,10*ROW('Sanitation Data'!D99))="","",OFFSET('Sanitation Data'!$D$29,0,10*ROW('Sanitation Data'!D99)))</f>
        <v/>
      </c>
      <c r="CM105" s="275" t="str">
        <f ca="true">+IF(OFFSET('Sanitation Data'!$D$30,0,10*ROW('Sanitation Data'!D99))="","",OFFSET('Sanitation Data'!$D$30,0,10*ROW('Sanitation Data'!D99)))</f>
        <v/>
      </c>
      <c r="CN105" s="275" t="str">
        <f ca="true">+IF(OFFSET('Sanitation Data'!$D$31,0,10*ROW('Sanitation Data'!D99))="","",OFFSET('Sanitation Data'!$D$31,0,10*ROW('Sanitation Data'!D99)))</f>
        <v/>
      </c>
      <c r="CO105" s="275" t="str">
        <f ca="true">+IF(OFFSET('Sanitation Data'!$D$32,0,10*ROW('Sanitation Data'!D99))="","",OFFSET('Sanitation Data'!$D$32,0,10*ROW('Sanitation Data'!D99)))</f>
        <v/>
      </c>
      <c r="CP105" s="275" t="str">
        <f ca="true">+IF(OFFSET('Sanitation Data'!$E$28,0,10*ROW('Sanitation Data'!E99))="","",OFFSET('Sanitation Data'!$E$28,0,10*ROW('Sanitation Data'!E99)))</f>
        <v/>
      </c>
      <c r="CQ105" s="275" t="str">
        <f ca="true">+IF(OFFSET('Sanitation Data'!$E$29,0,10*ROW('Sanitation Data'!E99))="","",OFFSET('Sanitation Data'!$E$29,0,10*ROW('Sanitation Data'!E99)))</f>
        <v/>
      </c>
      <c r="CR105" s="275" t="str">
        <f ca="true">+IF(OFFSET('Sanitation Data'!$E$30,0,10*ROW('Sanitation Data'!E99))="","",OFFSET('Sanitation Data'!$E$30,0,10*ROW('Sanitation Data'!E99)))</f>
        <v/>
      </c>
      <c r="CS105" s="275" t="str">
        <f ca="true">+IF(OFFSET('Sanitation Data'!$E$31,0,10*ROW('Sanitation Data'!E99))="","",OFFSET('Sanitation Data'!$E$31,0,10*ROW('Sanitation Data'!E99)))</f>
        <v/>
      </c>
      <c r="CT105" s="275" t="str">
        <f ca="true">+IF(OFFSET('Sanitation Data'!$E$32,0,10*ROW('Sanitation Data'!E99))="","",OFFSET('Sanitation Data'!$E$32,0,10*ROW('Sanitation Data'!E99)))</f>
        <v/>
      </c>
      <c r="CU105" s="275" t="str">
        <f ca="true">+IF(OFFSET('Sanitation Data'!$F$28,0,10*ROW('Sanitation Data'!F99))="","",OFFSET('Sanitation Data'!$F$28,0,10*ROW('Sanitation Data'!F99)))</f>
        <v/>
      </c>
      <c r="CV105" s="275" t="str">
        <f ca="true">+IF(OFFSET('Sanitation Data'!$F$29,0,10*ROW('Sanitation Data'!F99))="","",OFFSET('Sanitation Data'!$F$29,0,10*ROW('Sanitation Data'!F99)))</f>
        <v/>
      </c>
      <c r="CW105" s="275" t="str">
        <f ca="true">+IF(OFFSET('Sanitation Data'!$F$30,0,10*ROW('Sanitation Data'!F99))="","",OFFSET('Sanitation Data'!$F$30,0,10*ROW('Sanitation Data'!F99)))</f>
        <v/>
      </c>
      <c r="CX105" s="275" t="str">
        <f ca="true">+IF(OFFSET('Sanitation Data'!$F$31,0,10*ROW('Sanitation Data'!F99))="","",OFFSET('Sanitation Data'!$F$31,0,10*ROW('Sanitation Data'!F99)))</f>
        <v/>
      </c>
      <c r="CY105" s="275" t="str">
        <f ca="true">+IF(OFFSET('Sanitation Data'!$F$32,0,10*ROW('Sanitation Data'!F99))="","",OFFSET('Sanitation Data'!$F$32,0,10*ROW('Sanitation Data'!F99)))</f>
        <v/>
      </c>
      <c r="CZ105" s="275" t="str">
        <f ca="true">+IF(OFFSET('Sanitation Data'!$G$28,0,10*ROW('Sanitation Data'!G99))="","",OFFSET('Sanitation Data'!$G$28,0,10*ROW('Sanitation Data'!G99)))</f>
        <v/>
      </c>
      <c r="DA105" s="275" t="str">
        <f ca="true">+IF(OFFSET('Sanitation Data'!$G$29,0,10*ROW('Sanitation Data'!G99))="","",OFFSET('Sanitation Data'!$G$29,0,10*ROW('Sanitation Data'!G99)))</f>
        <v/>
      </c>
      <c r="DB105" s="275" t="str">
        <f ca="true">+IF(OFFSET('Sanitation Data'!$G$30,0,10*ROW('Sanitation Data'!G99))="","",OFFSET('Sanitation Data'!$G$30,0,10*ROW('Sanitation Data'!G99)))</f>
        <v/>
      </c>
      <c r="DC105" s="275" t="str">
        <f ca="true">+IF(OFFSET('Sanitation Data'!$G$31,0,10*ROW('Sanitation Data'!G99))="","",OFFSET('Sanitation Data'!$G$31,0,10*ROW('Sanitation Data'!G99)))</f>
        <v/>
      </c>
      <c r="DD105" s="275" t="str">
        <f ca="true">+IF(OFFSET('Sanitation Data'!$G$32,0,10*ROW('Sanitation Data'!G99))="","",OFFSET('Sanitation Data'!$G$32,0,10*ROW('Sanitation Data'!G99)))</f>
        <v/>
      </c>
      <c r="DE105" s="275" t="str">
        <f ca="true">+IF(OFFSET('Sanitation Data'!$H$28,0,10*ROW('Sanitation Data'!H99))="","",OFFSET('Sanitation Data'!$H$28,0,10*ROW('Sanitation Data'!H99)))</f>
        <v/>
      </c>
      <c r="DF105" s="275" t="str">
        <f ca="true">+IF(OFFSET('Sanitation Data'!$H$29,0,10*ROW('Sanitation Data'!H99))="","",OFFSET('Sanitation Data'!$H$29,0,10*ROW('Sanitation Data'!H99)))</f>
        <v/>
      </c>
      <c r="DG105" s="275" t="str">
        <f ca="true">+IF(OFFSET('Sanitation Data'!$H$30,0,10*ROW('Sanitation Data'!H99))="","",OFFSET('Sanitation Data'!$H$30,0,10*ROW('Sanitation Data'!H99)))</f>
        <v/>
      </c>
      <c r="DH105" s="275" t="str">
        <f ca="true">+IF(OFFSET('Sanitation Data'!$H$31,0,10*ROW('Sanitation Data'!H99))="","",OFFSET('Sanitation Data'!$H$31,0,10*ROW('Sanitation Data'!H99)))</f>
        <v/>
      </c>
      <c r="DI105" s="275" t="str">
        <f ca="true">+IF(OFFSET('Sanitation Data'!$H$32,0,10*ROW('Sanitation Data'!H99))="","",OFFSET('Sanitation Data'!$H$32,0,10*ROW('Sanitation Data'!H99)))</f>
        <v/>
      </c>
      <c r="DJ105" s="275" t="str">
        <f ca="true">+IF(OFFSET('Sanitation Data'!$I$28,0,10*ROW('Sanitation Data'!I99))="","",OFFSET('Sanitation Data'!$I$28,0,10*ROW('Sanitation Data'!I99)))</f>
        <v/>
      </c>
      <c r="DK105" s="275" t="str">
        <f ca="true">+IF(OFFSET('Sanitation Data'!$I$29,0,10*ROW('Sanitation Data'!I99))="","",OFFSET('Sanitation Data'!$I$29,0,10*ROW('Sanitation Data'!I99)))</f>
        <v/>
      </c>
      <c r="DL105" s="275" t="str">
        <f ca="true">+IF(OFFSET('Sanitation Data'!$I$30,0,10*ROW('Sanitation Data'!I99))="","",OFFSET('Sanitation Data'!$I$30,0,10*ROW('Sanitation Data'!I99)))</f>
        <v/>
      </c>
      <c r="DM105" s="275" t="str">
        <f ca="true">+IF(OFFSET('Sanitation Data'!$I$31,0,10*ROW('Sanitation Data'!I99))="","",OFFSET('Sanitation Data'!$I$31,0,10*ROW('Sanitation Data'!I99)))</f>
        <v/>
      </c>
      <c r="DN105" s="275" t="str">
        <f ca="true">+IF(OFFSET('Sanitation Data'!$I$32,0,10*ROW('Sanitation Data'!I99))="","",OFFSET('Sanitation Data'!$I$32,0,10*ROW('Sanitation Data'!I99)))</f>
        <v/>
      </c>
      <c r="DO105" s="275" t="str">
        <f ca="true">+IF(OFFSET('Hygiene Data'!$D$11,0,10*ROW('Hygiene Data'!D99))="","",OFFSET('Hygiene Data'!$D$11,0,10*ROW('Hygiene Data'!D99)))</f>
        <v/>
      </c>
      <c r="DP105" s="275" t="str">
        <f ca="true">+IF(OFFSET('Hygiene Data'!$D$12,0,10*ROW('Hygiene Data'!D99))="","",OFFSET('Hygiene Data'!$D$12,0,10*ROW('Hygiene Data'!D99)))</f>
        <v/>
      </c>
      <c r="DQ105" s="275" t="str">
        <f ca="true">+IF(OFFSET('Hygiene Data'!$D$13,0,10*ROW('Hygiene Data'!D99))="","",OFFSET('Hygiene Data'!$D$13,0,10*ROW('Hygiene Data'!D99)))</f>
        <v/>
      </c>
      <c r="DR105" s="275" t="str">
        <f ca="true">+IF(OFFSET('Hygiene Data'!$E$11,0,10*ROW('Hygiene Data'!E99))="","",OFFSET('Hygiene Data'!$E$11,0,10*ROW('Hygiene Data'!E99)))</f>
        <v/>
      </c>
      <c r="DS105" s="275" t="str">
        <f ca="true">+IF(OFFSET('Hygiene Data'!$E$12,0,10*ROW('Hygiene Data'!E99))="","",OFFSET('Hygiene Data'!$E$12,0,10*ROW('Hygiene Data'!E99)))</f>
        <v/>
      </c>
      <c r="DT105" s="275" t="str">
        <f ca="true">+IF(OFFSET('Hygiene Data'!$E$13,0,10*ROW('Hygiene Data'!E99))="","",OFFSET('Hygiene Data'!$E$13,0,10*ROW('Hygiene Data'!E99)))</f>
        <v/>
      </c>
      <c r="DU105" s="275" t="str">
        <f ca="true">+IF(OFFSET('Hygiene Data'!$F$11,0,10*ROW('Hygiene Data'!F99))="","",OFFSET('Hygiene Data'!$F$11,0,10*ROW('Hygiene Data'!F99)))</f>
        <v/>
      </c>
      <c r="DV105" s="275" t="str">
        <f ca="true">+IF(OFFSET('Hygiene Data'!$F$12,0,10*ROW('Hygiene Data'!F99))="","",OFFSET('Hygiene Data'!$F$12,0,10*ROW('Hygiene Data'!F99)))</f>
        <v/>
      </c>
      <c r="DW105" s="275" t="str">
        <f ca="true">+IF(OFFSET('Hygiene Data'!$F$13,0,10*ROW('Hygiene Data'!F99))="","",OFFSET('Hygiene Data'!$F$13,0,10*ROW('Hygiene Data'!F99)))</f>
        <v/>
      </c>
      <c r="DX105" s="275" t="str">
        <f ca="true">+IF(OFFSET('Hygiene Data'!$G$11,0,10*ROW('Hygiene Data'!G99))="","",OFFSET('Hygiene Data'!$G$11,0,10*ROW('Hygiene Data'!G99)))</f>
        <v/>
      </c>
      <c r="DY105" s="275" t="str">
        <f ca="true">+IF(OFFSET('Hygiene Data'!$G$12,0,10*ROW('Hygiene Data'!G99))="","",OFFSET('Hygiene Data'!$G$12,0,10*ROW('Hygiene Data'!G99)))</f>
        <v/>
      </c>
      <c r="DZ105" s="275" t="str">
        <f ca="true">+IF(OFFSET('Hygiene Data'!$G$13,0,10*ROW('Hygiene Data'!G99))="","",OFFSET('Hygiene Data'!$G$13,0,10*ROW('Hygiene Data'!G99)))</f>
        <v/>
      </c>
      <c r="EA105" s="275" t="str">
        <f ca="true">+IF(OFFSET('Hygiene Data'!$H$11,0,10*ROW('Hygiene Data'!H99))="","",OFFSET('Hygiene Data'!$H$11,0,10*ROW('Hygiene Data'!H99)))</f>
        <v/>
      </c>
      <c r="EB105" s="275" t="str">
        <f ca="true">+IF(OFFSET('Hygiene Data'!$H$12,0,10*ROW('Hygiene Data'!H99))="","",OFFSET('Hygiene Data'!$H$12,0,10*ROW('Hygiene Data'!H99)))</f>
        <v/>
      </c>
      <c r="EC105" s="275" t="str">
        <f ca="true">+IF(OFFSET('Hygiene Data'!$H$13,0,10*ROW('Hygiene Data'!H99))="","",OFFSET('Hygiene Data'!$H$13,0,10*ROW('Hygiene Data'!H99)))</f>
        <v/>
      </c>
      <c r="ED105" s="275" t="str">
        <f ca="true">+IF(OFFSET('Hygiene Data'!$I$11,0,10*ROW('Hygiene Data'!I99))="","",OFFSET('Hygiene Data'!$I$11,0,10*ROW('Hygiene Data'!I99)))</f>
        <v/>
      </c>
      <c r="EE105" s="275" t="str">
        <f ca="true">+IF(OFFSET('Hygiene Data'!$I$12,0,10*ROW('Hygiene Data'!I99))="","",OFFSET('Hygiene Data'!$I$12,0,10*ROW('Hygiene Data'!I99)))</f>
        <v/>
      </c>
      <c r="EF105" s="27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5"/>
      <c r="BS106" s="275" t="str">
        <f ca="true">+IF(OFFSET('Water Data'!$D$27,0,10*ROW('Water Data'!D100))="","",OFFSET('Water Data'!$D$27,0,10*ROW('Water Data'!D100)))</f>
        <v/>
      </c>
      <c r="BT106" s="275" t="str">
        <f ca="true">+IF(OFFSET('Water Data'!$D$28,0,10*ROW('Water Data'!D100))="","",OFFSET('Water Data'!$D$28,0,10*ROW('Water Data'!D100)))</f>
        <v/>
      </c>
      <c r="BU106" s="275" t="str">
        <f ca="true">+IF(OFFSET('Water Data'!$D$29,0,10*ROW('Water Data'!D100))="","",OFFSET('Water Data'!$D$29,0,10*ROW('Water Data'!D100)))</f>
        <v/>
      </c>
      <c r="BV106" s="275" t="str">
        <f ca="true">+IF(OFFSET('Water Data'!$E$27,0,10*ROW('Water Data'!E100))="","",OFFSET('Water Data'!$E$27,0,10*ROW('Water Data'!E100)))</f>
        <v/>
      </c>
      <c r="BW106" s="275" t="str">
        <f ca="true">+IF(OFFSET('Water Data'!$E$28,0,10*ROW('Water Data'!E100))="","",OFFSET('Water Data'!$E$28,0,10*ROW('Water Data'!E100)))</f>
        <v/>
      </c>
      <c r="BX106" s="275" t="str">
        <f ca="true">+IF(OFFSET('Water Data'!$E$29,0,10*ROW('Water Data'!E100))="","",OFFSET('Water Data'!$E$29,0,10*ROW('Water Data'!E100)))</f>
        <v/>
      </c>
      <c r="BY106" s="275" t="str">
        <f ca="true">+IF(OFFSET('Water Data'!$F$27,0,10*ROW('Water Data'!F100))="","",OFFSET('Water Data'!$F$27,0,10*ROW('Water Data'!F100)))</f>
        <v/>
      </c>
      <c r="BZ106" s="275" t="str">
        <f ca="true">+IF(OFFSET('Water Data'!$F$28,0,10*ROW('Water Data'!F100))="","",OFFSET('Water Data'!$F$28,0,10*ROW('Water Data'!F100)))</f>
        <v/>
      </c>
      <c r="CA106" s="275" t="str">
        <f ca="true">+IF(OFFSET('Water Data'!$F$29,0,10*ROW('Water Data'!F100))="","",OFFSET('Water Data'!$F$29,0,10*ROW('Water Data'!F100)))</f>
        <v/>
      </c>
      <c r="CB106" s="275" t="str">
        <f ca="true">+IF(OFFSET('Water Data'!$G$27,0,10*ROW('Water Data'!G100))="","",OFFSET('Water Data'!$G$27,0,10*ROW('Water Data'!G100)))</f>
        <v/>
      </c>
      <c r="CC106" s="275" t="str">
        <f ca="true">+IF(OFFSET('Water Data'!$G$28,0,10*ROW('Water Data'!G100))="","",OFFSET('Water Data'!$G$28,0,10*ROW('Water Data'!G100)))</f>
        <v/>
      </c>
      <c r="CD106" s="275" t="str">
        <f ca="true">+IF(OFFSET('Water Data'!$G$29,0,10*ROW('Water Data'!G100))="","",OFFSET('Water Data'!$G$29,0,10*ROW('Water Data'!G100)))</f>
        <v/>
      </c>
      <c r="CE106" s="275" t="str">
        <f ca="true">+IF(OFFSET('Water Data'!$H$27,0,10*ROW('Water Data'!H100))="","",OFFSET('Water Data'!$H$27,0,10*ROW('Water Data'!H100)))</f>
        <v/>
      </c>
      <c r="CF106" s="275" t="str">
        <f ca="true">+IF(OFFSET('Water Data'!$H$28,0,10*ROW('Water Data'!H100))="","",OFFSET('Water Data'!$H$28,0,10*ROW('Water Data'!H100)))</f>
        <v/>
      </c>
      <c r="CG106" s="275" t="str">
        <f ca="true">+IF(OFFSET('Water Data'!$H$29,0,10*ROW('Water Data'!H100))="","",OFFSET('Water Data'!$H$29,0,10*ROW('Water Data'!H100)))</f>
        <v/>
      </c>
      <c r="CH106" s="275" t="str">
        <f ca="true">+IF(OFFSET('Water Data'!$I$27,0,10*ROW('Water Data'!I100))="","",OFFSET('Water Data'!$I$27,0,10*ROW('Water Data'!I100)))</f>
        <v/>
      </c>
      <c r="CI106" s="275" t="str">
        <f ca="true">+IF(OFFSET('Water Data'!$I$28,0,10*ROW('Water Data'!I100))="","",OFFSET('Water Data'!$I$28,0,10*ROW('Water Data'!I100)))</f>
        <v/>
      </c>
      <c r="CJ106" s="275" t="str">
        <f ca="true">+IF(OFFSET('Water Data'!$I$29,0,10*ROW('Water Data'!I100))="","",OFFSET('Water Data'!$I$29,0,10*ROW('Water Data'!I100)))</f>
        <v/>
      </c>
      <c r="CK106" s="275" t="str">
        <f ca="true">+IF(OFFSET('Sanitation Data'!$D$28,0,10*ROW('Sanitation Data'!D100))="","",OFFSET('Sanitation Data'!$D$28,0,10*ROW('Sanitation Data'!D100)))</f>
        <v/>
      </c>
      <c r="CL106" s="275" t="str">
        <f ca="true">+IF(OFFSET('Sanitation Data'!$D$29,0,10*ROW('Sanitation Data'!D100))="","",OFFSET('Sanitation Data'!$D$29,0,10*ROW('Sanitation Data'!D100)))</f>
        <v/>
      </c>
      <c r="CM106" s="275" t="str">
        <f ca="true">+IF(OFFSET('Sanitation Data'!$D$30,0,10*ROW('Sanitation Data'!D100))="","",OFFSET('Sanitation Data'!$D$30,0,10*ROW('Sanitation Data'!D100)))</f>
        <v/>
      </c>
      <c r="CN106" s="275" t="str">
        <f ca="true">+IF(OFFSET('Sanitation Data'!$D$31,0,10*ROW('Sanitation Data'!D100))="","",OFFSET('Sanitation Data'!$D$31,0,10*ROW('Sanitation Data'!D100)))</f>
        <v/>
      </c>
      <c r="CO106" s="275" t="str">
        <f ca="true">+IF(OFFSET('Sanitation Data'!$D$32,0,10*ROW('Sanitation Data'!D100))="","",OFFSET('Sanitation Data'!$D$32,0,10*ROW('Sanitation Data'!D100)))</f>
        <v/>
      </c>
      <c r="CP106" s="275" t="str">
        <f ca="true">+IF(OFFSET('Sanitation Data'!$E$28,0,10*ROW('Sanitation Data'!E100))="","",OFFSET('Sanitation Data'!$E$28,0,10*ROW('Sanitation Data'!E100)))</f>
        <v/>
      </c>
      <c r="CQ106" s="275" t="str">
        <f ca="true">+IF(OFFSET('Sanitation Data'!$E$29,0,10*ROW('Sanitation Data'!E100))="","",OFFSET('Sanitation Data'!$E$29,0,10*ROW('Sanitation Data'!E100)))</f>
        <v/>
      </c>
      <c r="CR106" s="275" t="str">
        <f ca="true">+IF(OFFSET('Sanitation Data'!$E$30,0,10*ROW('Sanitation Data'!E100))="","",OFFSET('Sanitation Data'!$E$30,0,10*ROW('Sanitation Data'!E100)))</f>
        <v/>
      </c>
      <c r="CS106" s="275" t="str">
        <f ca="true">+IF(OFFSET('Sanitation Data'!$E$31,0,10*ROW('Sanitation Data'!E100))="","",OFFSET('Sanitation Data'!$E$31,0,10*ROW('Sanitation Data'!E100)))</f>
        <v/>
      </c>
      <c r="CT106" s="275" t="str">
        <f ca="true">+IF(OFFSET('Sanitation Data'!$E$32,0,10*ROW('Sanitation Data'!E100))="","",OFFSET('Sanitation Data'!$E$32,0,10*ROW('Sanitation Data'!E100)))</f>
        <v/>
      </c>
      <c r="CU106" s="275" t="str">
        <f ca="true">+IF(OFFSET('Sanitation Data'!$F$28,0,10*ROW('Sanitation Data'!F100))="","",OFFSET('Sanitation Data'!$F$28,0,10*ROW('Sanitation Data'!F100)))</f>
        <v/>
      </c>
      <c r="CV106" s="275" t="str">
        <f ca="true">+IF(OFFSET('Sanitation Data'!$F$29,0,10*ROW('Sanitation Data'!F100))="","",OFFSET('Sanitation Data'!$F$29,0,10*ROW('Sanitation Data'!F100)))</f>
        <v/>
      </c>
      <c r="CW106" s="275" t="str">
        <f ca="true">+IF(OFFSET('Sanitation Data'!$F$30,0,10*ROW('Sanitation Data'!F100))="","",OFFSET('Sanitation Data'!$F$30,0,10*ROW('Sanitation Data'!F100)))</f>
        <v/>
      </c>
      <c r="CX106" s="275" t="str">
        <f ca="true">+IF(OFFSET('Sanitation Data'!$F$31,0,10*ROW('Sanitation Data'!F100))="","",OFFSET('Sanitation Data'!$F$31,0,10*ROW('Sanitation Data'!F100)))</f>
        <v/>
      </c>
      <c r="CY106" s="275" t="str">
        <f ca="true">+IF(OFFSET('Sanitation Data'!$F$32,0,10*ROW('Sanitation Data'!F100))="","",OFFSET('Sanitation Data'!$F$32,0,10*ROW('Sanitation Data'!F100)))</f>
        <v/>
      </c>
      <c r="CZ106" s="275" t="str">
        <f ca="true">+IF(OFFSET('Sanitation Data'!$G$28,0,10*ROW('Sanitation Data'!G100))="","",OFFSET('Sanitation Data'!$G$28,0,10*ROW('Sanitation Data'!G100)))</f>
        <v/>
      </c>
      <c r="DA106" s="275" t="str">
        <f ca="true">+IF(OFFSET('Sanitation Data'!$G$29,0,10*ROW('Sanitation Data'!G100))="","",OFFSET('Sanitation Data'!$G$29,0,10*ROW('Sanitation Data'!G100)))</f>
        <v/>
      </c>
      <c r="DB106" s="275" t="str">
        <f ca="true">+IF(OFFSET('Sanitation Data'!$G$30,0,10*ROW('Sanitation Data'!G100))="","",OFFSET('Sanitation Data'!$G$30,0,10*ROW('Sanitation Data'!G100)))</f>
        <v/>
      </c>
      <c r="DC106" s="275" t="str">
        <f ca="true">+IF(OFFSET('Sanitation Data'!$G$31,0,10*ROW('Sanitation Data'!G100))="","",OFFSET('Sanitation Data'!$G$31,0,10*ROW('Sanitation Data'!G100)))</f>
        <v/>
      </c>
      <c r="DD106" s="275" t="str">
        <f ca="true">+IF(OFFSET('Sanitation Data'!$G$32,0,10*ROW('Sanitation Data'!G100))="","",OFFSET('Sanitation Data'!$G$32,0,10*ROW('Sanitation Data'!G100)))</f>
        <v/>
      </c>
      <c r="DE106" s="275" t="str">
        <f ca="true">+IF(OFFSET('Sanitation Data'!$H$28,0,10*ROW('Sanitation Data'!H100))="","",OFFSET('Sanitation Data'!$H$28,0,10*ROW('Sanitation Data'!H100)))</f>
        <v/>
      </c>
      <c r="DF106" s="275" t="str">
        <f ca="true">+IF(OFFSET('Sanitation Data'!$H$29,0,10*ROW('Sanitation Data'!H100))="","",OFFSET('Sanitation Data'!$H$29,0,10*ROW('Sanitation Data'!H100)))</f>
        <v/>
      </c>
      <c r="DG106" s="275" t="str">
        <f ca="true">+IF(OFFSET('Sanitation Data'!$H$30,0,10*ROW('Sanitation Data'!H100))="","",OFFSET('Sanitation Data'!$H$30,0,10*ROW('Sanitation Data'!H100)))</f>
        <v/>
      </c>
      <c r="DH106" s="275" t="str">
        <f ca="true">+IF(OFFSET('Sanitation Data'!$H$31,0,10*ROW('Sanitation Data'!H100))="","",OFFSET('Sanitation Data'!$H$31,0,10*ROW('Sanitation Data'!H100)))</f>
        <v/>
      </c>
      <c r="DI106" s="275" t="str">
        <f ca="true">+IF(OFFSET('Sanitation Data'!$H$32,0,10*ROW('Sanitation Data'!H100))="","",OFFSET('Sanitation Data'!$H$32,0,10*ROW('Sanitation Data'!H100)))</f>
        <v/>
      </c>
      <c r="DJ106" s="275" t="str">
        <f ca="true">+IF(OFFSET('Sanitation Data'!$I$28,0,10*ROW('Sanitation Data'!I100))="","",OFFSET('Sanitation Data'!$I$28,0,10*ROW('Sanitation Data'!I100)))</f>
        <v/>
      </c>
      <c r="DK106" s="275" t="str">
        <f ca="true">+IF(OFFSET('Sanitation Data'!$I$29,0,10*ROW('Sanitation Data'!I100))="","",OFFSET('Sanitation Data'!$I$29,0,10*ROW('Sanitation Data'!I100)))</f>
        <v/>
      </c>
      <c r="DL106" s="275" t="str">
        <f ca="true">+IF(OFFSET('Sanitation Data'!$I$30,0,10*ROW('Sanitation Data'!I100))="","",OFFSET('Sanitation Data'!$I$30,0,10*ROW('Sanitation Data'!I100)))</f>
        <v/>
      </c>
      <c r="DM106" s="275" t="str">
        <f ca="true">+IF(OFFSET('Sanitation Data'!$I$31,0,10*ROW('Sanitation Data'!I100))="","",OFFSET('Sanitation Data'!$I$31,0,10*ROW('Sanitation Data'!I100)))</f>
        <v/>
      </c>
      <c r="DN106" s="275" t="str">
        <f ca="true">+IF(OFFSET('Sanitation Data'!$I$32,0,10*ROW('Sanitation Data'!I100))="","",OFFSET('Sanitation Data'!$I$32,0,10*ROW('Sanitation Data'!I100)))</f>
        <v/>
      </c>
      <c r="DO106" s="275" t="str">
        <f ca="true">+IF(OFFSET('Hygiene Data'!$D$11,0,10*ROW('Hygiene Data'!D100))="","",OFFSET('Hygiene Data'!$D$11,0,10*ROW('Hygiene Data'!D100)))</f>
        <v/>
      </c>
      <c r="DP106" s="275" t="str">
        <f ca="true">+IF(OFFSET('Hygiene Data'!$D$12,0,10*ROW('Hygiene Data'!D100))="","",OFFSET('Hygiene Data'!$D$12,0,10*ROW('Hygiene Data'!D100)))</f>
        <v/>
      </c>
      <c r="DQ106" s="275" t="str">
        <f ca="true">+IF(OFFSET('Hygiene Data'!$D$13,0,10*ROW('Hygiene Data'!D100))="","",OFFSET('Hygiene Data'!$D$13,0,10*ROW('Hygiene Data'!D100)))</f>
        <v/>
      </c>
      <c r="DR106" s="275" t="str">
        <f ca="true">+IF(OFFSET('Hygiene Data'!$E$11,0,10*ROW('Hygiene Data'!E100))="","",OFFSET('Hygiene Data'!$E$11,0,10*ROW('Hygiene Data'!E100)))</f>
        <v/>
      </c>
      <c r="DS106" s="275" t="str">
        <f ca="true">+IF(OFFSET('Hygiene Data'!$E$12,0,10*ROW('Hygiene Data'!E100))="","",OFFSET('Hygiene Data'!$E$12,0,10*ROW('Hygiene Data'!E100)))</f>
        <v/>
      </c>
      <c r="DT106" s="275" t="str">
        <f ca="true">+IF(OFFSET('Hygiene Data'!$E$13,0,10*ROW('Hygiene Data'!E100))="","",OFFSET('Hygiene Data'!$E$13,0,10*ROW('Hygiene Data'!E100)))</f>
        <v/>
      </c>
      <c r="DU106" s="275" t="str">
        <f ca="true">+IF(OFFSET('Hygiene Data'!$F$11,0,10*ROW('Hygiene Data'!F100))="","",OFFSET('Hygiene Data'!$F$11,0,10*ROW('Hygiene Data'!F100)))</f>
        <v/>
      </c>
      <c r="DV106" s="275" t="str">
        <f ca="true">+IF(OFFSET('Hygiene Data'!$F$12,0,10*ROW('Hygiene Data'!F100))="","",OFFSET('Hygiene Data'!$F$12,0,10*ROW('Hygiene Data'!F100)))</f>
        <v/>
      </c>
      <c r="DW106" s="275" t="str">
        <f ca="true">+IF(OFFSET('Hygiene Data'!$F$13,0,10*ROW('Hygiene Data'!F100))="","",OFFSET('Hygiene Data'!$F$13,0,10*ROW('Hygiene Data'!F100)))</f>
        <v/>
      </c>
      <c r="DX106" s="275" t="str">
        <f ca="true">+IF(OFFSET('Hygiene Data'!$G$11,0,10*ROW('Hygiene Data'!G100))="","",OFFSET('Hygiene Data'!$G$11,0,10*ROW('Hygiene Data'!G100)))</f>
        <v/>
      </c>
      <c r="DY106" s="275" t="str">
        <f ca="true">+IF(OFFSET('Hygiene Data'!$G$12,0,10*ROW('Hygiene Data'!G100))="","",OFFSET('Hygiene Data'!$G$12,0,10*ROW('Hygiene Data'!G100)))</f>
        <v/>
      </c>
      <c r="DZ106" s="275" t="str">
        <f ca="true">+IF(OFFSET('Hygiene Data'!$G$13,0,10*ROW('Hygiene Data'!G100))="","",OFFSET('Hygiene Data'!$G$13,0,10*ROW('Hygiene Data'!G100)))</f>
        <v/>
      </c>
      <c r="EA106" s="275" t="str">
        <f ca="true">+IF(OFFSET('Hygiene Data'!$H$11,0,10*ROW('Hygiene Data'!H100))="","",OFFSET('Hygiene Data'!$H$11,0,10*ROW('Hygiene Data'!H100)))</f>
        <v/>
      </c>
      <c r="EB106" s="275" t="str">
        <f ca="true">+IF(OFFSET('Hygiene Data'!$H$12,0,10*ROW('Hygiene Data'!H100))="","",OFFSET('Hygiene Data'!$H$12,0,10*ROW('Hygiene Data'!H100)))</f>
        <v/>
      </c>
      <c r="EC106" s="275" t="str">
        <f ca="true">+IF(OFFSET('Hygiene Data'!$H$13,0,10*ROW('Hygiene Data'!H100))="","",OFFSET('Hygiene Data'!$H$13,0,10*ROW('Hygiene Data'!H100)))</f>
        <v/>
      </c>
      <c r="ED106" s="275" t="str">
        <f ca="true">+IF(OFFSET('Hygiene Data'!$I$11,0,10*ROW('Hygiene Data'!I100))="","",OFFSET('Hygiene Data'!$I$11,0,10*ROW('Hygiene Data'!I100)))</f>
        <v/>
      </c>
      <c r="EE106" s="275" t="str">
        <f ca="true">+IF(OFFSET('Hygiene Data'!$I$12,0,10*ROW('Hygiene Data'!I100))="","",OFFSET('Hygiene Data'!$I$12,0,10*ROW('Hygiene Data'!I100)))</f>
        <v/>
      </c>
      <c r="EF106" s="27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5"/>
      <c r="BS107" s="275" t="str">
        <f ca="true">+IF(OFFSET('Water Data'!$D$27,0,10*ROW('Water Data'!D101))="","",OFFSET('Water Data'!$D$27,0,10*ROW('Water Data'!D101)))</f>
        <v/>
      </c>
      <c r="BT107" s="275" t="str">
        <f ca="true">+IF(OFFSET('Water Data'!$D$28,0,10*ROW('Water Data'!D101))="","",OFFSET('Water Data'!$D$28,0,10*ROW('Water Data'!D101)))</f>
        <v/>
      </c>
      <c r="BU107" s="275" t="str">
        <f ca="true">+IF(OFFSET('Water Data'!$D$29,0,10*ROW('Water Data'!D101))="","",OFFSET('Water Data'!$D$29,0,10*ROW('Water Data'!D101)))</f>
        <v/>
      </c>
      <c r="BV107" s="275" t="str">
        <f ca="true">+IF(OFFSET('Water Data'!$E$27,0,10*ROW('Water Data'!E101))="","",OFFSET('Water Data'!$E$27,0,10*ROW('Water Data'!E101)))</f>
        <v/>
      </c>
      <c r="BW107" s="275" t="str">
        <f ca="true">+IF(OFFSET('Water Data'!$E$28,0,10*ROW('Water Data'!E101))="","",OFFSET('Water Data'!$E$28,0,10*ROW('Water Data'!E101)))</f>
        <v/>
      </c>
      <c r="BX107" s="275" t="str">
        <f ca="true">+IF(OFFSET('Water Data'!$E$29,0,10*ROW('Water Data'!E101))="","",OFFSET('Water Data'!$E$29,0,10*ROW('Water Data'!E101)))</f>
        <v/>
      </c>
      <c r="BY107" s="275" t="str">
        <f ca="true">+IF(OFFSET('Water Data'!$F$27,0,10*ROW('Water Data'!F101))="","",OFFSET('Water Data'!$F$27,0,10*ROW('Water Data'!F101)))</f>
        <v/>
      </c>
      <c r="BZ107" s="275" t="str">
        <f ca="true">+IF(OFFSET('Water Data'!$F$28,0,10*ROW('Water Data'!F101))="","",OFFSET('Water Data'!$F$28,0,10*ROW('Water Data'!F101)))</f>
        <v/>
      </c>
      <c r="CA107" s="275" t="str">
        <f ca="true">+IF(OFFSET('Water Data'!$F$29,0,10*ROW('Water Data'!F101))="","",OFFSET('Water Data'!$F$29,0,10*ROW('Water Data'!F101)))</f>
        <v/>
      </c>
      <c r="CB107" s="275" t="str">
        <f ca="true">+IF(OFFSET('Water Data'!$G$27,0,10*ROW('Water Data'!G101))="","",OFFSET('Water Data'!$G$27,0,10*ROW('Water Data'!G101)))</f>
        <v/>
      </c>
      <c r="CC107" s="275" t="str">
        <f ca="true">+IF(OFFSET('Water Data'!$G$28,0,10*ROW('Water Data'!G101))="","",OFFSET('Water Data'!$G$28,0,10*ROW('Water Data'!G101)))</f>
        <v/>
      </c>
      <c r="CD107" s="275" t="str">
        <f ca="true">+IF(OFFSET('Water Data'!$G$29,0,10*ROW('Water Data'!G101))="","",OFFSET('Water Data'!$G$29,0,10*ROW('Water Data'!G101)))</f>
        <v/>
      </c>
      <c r="CE107" s="275" t="str">
        <f ca="true">+IF(OFFSET('Water Data'!$H$27,0,10*ROW('Water Data'!H101))="","",OFFSET('Water Data'!$H$27,0,10*ROW('Water Data'!H101)))</f>
        <v/>
      </c>
      <c r="CF107" s="275" t="str">
        <f ca="true">+IF(OFFSET('Water Data'!$H$28,0,10*ROW('Water Data'!H101))="","",OFFSET('Water Data'!$H$28,0,10*ROW('Water Data'!H101)))</f>
        <v/>
      </c>
      <c r="CG107" s="275" t="str">
        <f ca="true">+IF(OFFSET('Water Data'!$H$29,0,10*ROW('Water Data'!H101))="","",OFFSET('Water Data'!$H$29,0,10*ROW('Water Data'!H101)))</f>
        <v/>
      </c>
      <c r="CH107" s="275" t="str">
        <f ca="true">+IF(OFFSET('Water Data'!$I$27,0,10*ROW('Water Data'!I101))="","",OFFSET('Water Data'!$I$27,0,10*ROW('Water Data'!I101)))</f>
        <v/>
      </c>
      <c r="CI107" s="275" t="str">
        <f ca="true">+IF(OFFSET('Water Data'!$I$28,0,10*ROW('Water Data'!I101))="","",OFFSET('Water Data'!$I$28,0,10*ROW('Water Data'!I101)))</f>
        <v/>
      </c>
      <c r="CJ107" s="275" t="str">
        <f ca="true">+IF(OFFSET('Water Data'!$I$29,0,10*ROW('Water Data'!I101))="","",OFFSET('Water Data'!$I$29,0,10*ROW('Water Data'!I101)))</f>
        <v/>
      </c>
      <c r="CK107" s="275" t="str">
        <f ca="true">+IF(OFFSET('Sanitation Data'!$D$28,0,10*ROW('Sanitation Data'!D101))="","",OFFSET('Sanitation Data'!$D$28,0,10*ROW('Sanitation Data'!D101)))</f>
        <v/>
      </c>
      <c r="CL107" s="275" t="str">
        <f ca="true">+IF(OFFSET('Sanitation Data'!$D$29,0,10*ROW('Sanitation Data'!D101))="","",OFFSET('Sanitation Data'!$D$29,0,10*ROW('Sanitation Data'!D101)))</f>
        <v/>
      </c>
      <c r="CM107" s="275" t="str">
        <f ca="true">+IF(OFFSET('Sanitation Data'!$D$30,0,10*ROW('Sanitation Data'!D101))="","",OFFSET('Sanitation Data'!$D$30,0,10*ROW('Sanitation Data'!D101)))</f>
        <v/>
      </c>
      <c r="CN107" s="275" t="str">
        <f ca="true">+IF(OFFSET('Sanitation Data'!$D$31,0,10*ROW('Sanitation Data'!D101))="","",OFFSET('Sanitation Data'!$D$31,0,10*ROW('Sanitation Data'!D101)))</f>
        <v/>
      </c>
      <c r="CO107" s="275" t="str">
        <f ca="true">+IF(OFFSET('Sanitation Data'!$D$32,0,10*ROW('Sanitation Data'!D101))="","",OFFSET('Sanitation Data'!$D$32,0,10*ROW('Sanitation Data'!D101)))</f>
        <v/>
      </c>
      <c r="CP107" s="275" t="str">
        <f ca="true">+IF(OFFSET('Sanitation Data'!$E$28,0,10*ROW('Sanitation Data'!E101))="","",OFFSET('Sanitation Data'!$E$28,0,10*ROW('Sanitation Data'!E101)))</f>
        <v/>
      </c>
      <c r="CQ107" s="275" t="str">
        <f ca="true">+IF(OFFSET('Sanitation Data'!$E$29,0,10*ROW('Sanitation Data'!E101))="","",OFFSET('Sanitation Data'!$E$29,0,10*ROW('Sanitation Data'!E101)))</f>
        <v/>
      </c>
      <c r="CR107" s="275" t="str">
        <f ca="true">+IF(OFFSET('Sanitation Data'!$E$30,0,10*ROW('Sanitation Data'!E101))="","",OFFSET('Sanitation Data'!$E$30,0,10*ROW('Sanitation Data'!E101)))</f>
        <v/>
      </c>
      <c r="CS107" s="275" t="str">
        <f ca="true">+IF(OFFSET('Sanitation Data'!$E$31,0,10*ROW('Sanitation Data'!E101))="","",OFFSET('Sanitation Data'!$E$31,0,10*ROW('Sanitation Data'!E101)))</f>
        <v/>
      </c>
      <c r="CT107" s="275" t="str">
        <f ca="true">+IF(OFFSET('Sanitation Data'!$E$32,0,10*ROW('Sanitation Data'!E101))="","",OFFSET('Sanitation Data'!$E$32,0,10*ROW('Sanitation Data'!E101)))</f>
        <v/>
      </c>
      <c r="CU107" s="275" t="str">
        <f ca="true">+IF(OFFSET('Sanitation Data'!$F$28,0,10*ROW('Sanitation Data'!F101))="","",OFFSET('Sanitation Data'!$F$28,0,10*ROW('Sanitation Data'!F101)))</f>
        <v/>
      </c>
      <c r="CV107" s="275" t="str">
        <f ca="true">+IF(OFFSET('Sanitation Data'!$F$29,0,10*ROW('Sanitation Data'!F101))="","",OFFSET('Sanitation Data'!$F$29,0,10*ROW('Sanitation Data'!F101)))</f>
        <v/>
      </c>
      <c r="CW107" s="275" t="str">
        <f ca="true">+IF(OFFSET('Sanitation Data'!$F$30,0,10*ROW('Sanitation Data'!F101))="","",OFFSET('Sanitation Data'!$F$30,0,10*ROW('Sanitation Data'!F101)))</f>
        <v/>
      </c>
      <c r="CX107" s="275" t="str">
        <f ca="true">+IF(OFFSET('Sanitation Data'!$F$31,0,10*ROW('Sanitation Data'!F101))="","",OFFSET('Sanitation Data'!$F$31,0,10*ROW('Sanitation Data'!F101)))</f>
        <v/>
      </c>
      <c r="CY107" s="275" t="str">
        <f ca="true">+IF(OFFSET('Sanitation Data'!$F$32,0,10*ROW('Sanitation Data'!F101))="","",OFFSET('Sanitation Data'!$F$32,0,10*ROW('Sanitation Data'!F101)))</f>
        <v/>
      </c>
      <c r="CZ107" s="275" t="str">
        <f ca="true">+IF(OFFSET('Sanitation Data'!$G$28,0,10*ROW('Sanitation Data'!G101))="","",OFFSET('Sanitation Data'!$G$28,0,10*ROW('Sanitation Data'!G101)))</f>
        <v/>
      </c>
      <c r="DA107" s="275" t="str">
        <f ca="true">+IF(OFFSET('Sanitation Data'!$G$29,0,10*ROW('Sanitation Data'!G101))="","",OFFSET('Sanitation Data'!$G$29,0,10*ROW('Sanitation Data'!G101)))</f>
        <v/>
      </c>
      <c r="DB107" s="275" t="str">
        <f ca="true">+IF(OFFSET('Sanitation Data'!$G$30,0,10*ROW('Sanitation Data'!G101))="","",OFFSET('Sanitation Data'!$G$30,0,10*ROW('Sanitation Data'!G101)))</f>
        <v/>
      </c>
      <c r="DC107" s="275" t="str">
        <f ca="true">+IF(OFFSET('Sanitation Data'!$G$31,0,10*ROW('Sanitation Data'!G101))="","",OFFSET('Sanitation Data'!$G$31,0,10*ROW('Sanitation Data'!G101)))</f>
        <v/>
      </c>
      <c r="DD107" s="275" t="str">
        <f ca="true">+IF(OFFSET('Sanitation Data'!$G$32,0,10*ROW('Sanitation Data'!G101))="","",OFFSET('Sanitation Data'!$G$32,0,10*ROW('Sanitation Data'!G101)))</f>
        <v/>
      </c>
      <c r="DE107" s="275" t="str">
        <f ca="true">+IF(OFFSET('Sanitation Data'!$H$28,0,10*ROW('Sanitation Data'!H101))="","",OFFSET('Sanitation Data'!$H$28,0,10*ROW('Sanitation Data'!H101)))</f>
        <v/>
      </c>
      <c r="DF107" s="275" t="str">
        <f ca="true">+IF(OFFSET('Sanitation Data'!$H$29,0,10*ROW('Sanitation Data'!H101))="","",OFFSET('Sanitation Data'!$H$29,0,10*ROW('Sanitation Data'!H101)))</f>
        <v/>
      </c>
      <c r="DG107" s="275" t="str">
        <f ca="true">+IF(OFFSET('Sanitation Data'!$H$30,0,10*ROW('Sanitation Data'!H101))="","",OFFSET('Sanitation Data'!$H$30,0,10*ROW('Sanitation Data'!H101)))</f>
        <v/>
      </c>
      <c r="DH107" s="275" t="str">
        <f ca="true">+IF(OFFSET('Sanitation Data'!$H$31,0,10*ROW('Sanitation Data'!H101))="","",OFFSET('Sanitation Data'!$H$31,0,10*ROW('Sanitation Data'!H101)))</f>
        <v/>
      </c>
      <c r="DI107" s="275" t="str">
        <f ca="true">+IF(OFFSET('Sanitation Data'!$H$32,0,10*ROW('Sanitation Data'!H101))="","",OFFSET('Sanitation Data'!$H$32,0,10*ROW('Sanitation Data'!H101)))</f>
        <v/>
      </c>
      <c r="DJ107" s="275" t="str">
        <f ca="true">+IF(OFFSET('Sanitation Data'!$I$28,0,10*ROW('Sanitation Data'!I101))="","",OFFSET('Sanitation Data'!$I$28,0,10*ROW('Sanitation Data'!I101)))</f>
        <v/>
      </c>
      <c r="DK107" s="275" t="str">
        <f ca="true">+IF(OFFSET('Sanitation Data'!$I$29,0,10*ROW('Sanitation Data'!I101))="","",OFFSET('Sanitation Data'!$I$29,0,10*ROW('Sanitation Data'!I101)))</f>
        <v/>
      </c>
      <c r="DL107" s="275" t="str">
        <f ca="true">+IF(OFFSET('Sanitation Data'!$I$30,0,10*ROW('Sanitation Data'!I101))="","",OFFSET('Sanitation Data'!$I$30,0,10*ROW('Sanitation Data'!I101)))</f>
        <v/>
      </c>
      <c r="DM107" s="275" t="str">
        <f ca="true">+IF(OFFSET('Sanitation Data'!$I$31,0,10*ROW('Sanitation Data'!I101))="","",OFFSET('Sanitation Data'!$I$31,0,10*ROW('Sanitation Data'!I101)))</f>
        <v/>
      </c>
      <c r="DN107" s="275" t="str">
        <f ca="true">+IF(OFFSET('Sanitation Data'!$I$32,0,10*ROW('Sanitation Data'!I101))="","",OFFSET('Sanitation Data'!$I$32,0,10*ROW('Sanitation Data'!I101)))</f>
        <v/>
      </c>
      <c r="DO107" s="275" t="str">
        <f ca="true">+IF(OFFSET('Hygiene Data'!$D$11,0,10*ROW('Hygiene Data'!D101))="","",OFFSET('Hygiene Data'!$D$11,0,10*ROW('Hygiene Data'!D101)))</f>
        <v/>
      </c>
      <c r="DP107" s="275" t="str">
        <f ca="true">+IF(OFFSET('Hygiene Data'!$D$12,0,10*ROW('Hygiene Data'!D101))="","",OFFSET('Hygiene Data'!$D$12,0,10*ROW('Hygiene Data'!D101)))</f>
        <v/>
      </c>
      <c r="DQ107" s="275" t="str">
        <f ca="true">+IF(OFFSET('Hygiene Data'!$D$13,0,10*ROW('Hygiene Data'!D101))="","",OFFSET('Hygiene Data'!$D$13,0,10*ROW('Hygiene Data'!D101)))</f>
        <v/>
      </c>
      <c r="DR107" s="275" t="str">
        <f ca="true">+IF(OFFSET('Hygiene Data'!$E$11,0,10*ROW('Hygiene Data'!E101))="","",OFFSET('Hygiene Data'!$E$11,0,10*ROW('Hygiene Data'!E101)))</f>
        <v/>
      </c>
      <c r="DS107" s="275" t="str">
        <f ca="true">+IF(OFFSET('Hygiene Data'!$E$12,0,10*ROW('Hygiene Data'!E101))="","",OFFSET('Hygiene Data'!$E$12,0,10*ROW('Hygiene Data'!E101)))</f>
        <v/>
      </c>
      <c r="DT107" s="275" t="str">
        <f ca="true">+IF(OFFSET('Hygiene Data'!$E$13,0,10*ROW('Hygiene Data'!E101))="","",OFFSET('Hygiene Data'!$E$13,0,10*ROW('Hygiene Data'!E101)))</f>
        <v/>
      </c>
      <c r="DU107" s="275" t="str">
        <f ca="true">+IF(OFFSET('Hygiene Data'!$F$11,0,10*ROW('Hygiene Data'!F101))="","",OFFSET('Hygiene Data'!$F$11,0,10*ROW('Hygiene Data'!F101)))</f>
        <v/>
      </c>
      <c r="DV107" s="275" t="str">
        <f ca="true">+IF(OFFSET('Hygiene Data'!$F$12,0,10*ROW('Hygiene Data'!F101))="","",OFFSET('Hygiene Data'!$F$12,0,10*ROW('Hygiene Data'!F101)))</f>
        <v/>
      </c>
      <c r="DW107" s="275" t="str">
        <f ca="true">+IF(OFFSET('Hygiene Data'!$F$13,0,10*ROW('Hygiene Data'!F101))="","",OFFSET('Hygiene Data'!$F$13,0,10*ROW('Hygiene Data'!F101)))</f>
        <v/>
      </c>
      <c r="DX107" s="275" t="str">
        <f ca="true">+IF(OFFSET('Hygiene Data'!$G$11,0,10*ROW('Hygiene Data'!G101))="","",OFFSET('Hygiene Data'!$G$11,0,10*ROW('Hygiene Data'!G101)))</f>
        <v/>
      </c>
      <c r="DY107" s="275" t="str">
        <f ca="true">+IF(OFFSET('Hygiene Data'!$G$12,0,10*ROW('Hygiene Data'!G101))="","",OFFSET('Hygiene Data'!$G$12,0,10*ROW('Hygiene Data'!G101)))</f>
        <v/>
      </c>
      <c r="DZ107" s="275" t="str">
        <f ca="true">+IF(OFFSET('Hygiene Data'!$G$13,0,10*ROW('Hygiene Data'!G101))="","",OFFSET('Hygiene Data'!$G$13,0,10*ROW('Hygiene Data'!G101)))</f>
        <v/>
      </c>
      <c r="EA107" s="275" t="str">
        <f ca="true">+IF(OFFSET('Hygiene Data'!$H$11,0,10*ROW('Hygiene Data'!H101))="","",OFFSET('Hygiene Data'!$H$11,0,10*ROW('Hygiene Data'!H101)))</f>
        <v/>
      </c>
      <c r="EB107" s="275" t="str">
        <f ca="true">+IF(OFFSET('Hygiene Data'!$H$12,0,10*ROW('Hygiene Data'!H101))="","",OFFSET('Hygiene Data'!$H$12,0,10*ROW('Hygiene Data'!H101)))</f>
        <v/>
      </c>
      <c r="EC107" s="275" t="str">
        <f ca="true">+IF(OFFSET('Hygiene Data'!$H$13,0,10*ROW('Hygiene Data'!H101))="","",OFFSET('Hygiene Data'!$H$13,0,10*ROW('Hygiene Data'!H101)))</f>
        <v/>
      </c>
      <c r="ED107" s="275" t="str">
        <f ca="true">+IF(OFFSET('Hygiene Data'!$I$11,0,10*ROW('Hygiene Data'!I101))="","",OFFSET('Hygiene Data'!$I$11,0,10*ROW('Hygiene Data'!I101)))</f>
        <v/>
      </c>
      <c r="EE107" s="275" t="str">
        <f ca="true">+IF(OFFSET('Hygiene Data'!$I$12,0,10*ROW('Hygiene Data'!I101))="","",OFFSET('Hygiene Data'!$I$12,0,10*ROW('Hygiene Data'!I101)))</f>
        <v/>
      </c>
      <c r="EF107" s="27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5"/>
      <c r="BS108" s="275" t="str">
        <f ca="true">+IF(OFFSET('Water Data'!$D$27,0,10*ROW('Water Data'!D102))="","",OFFSET('Water Data'!$D$27,0,10*ROW('Water Data'!D102)))</f>
        <v/>
      </c>
      <c r="BT108" s="275" t="str">
        <f ca="true">+IF(OFFSET('Water Data'!$D$28,0,10*ROW('Water Data'!D102))="","",OFFSET('Water Data'!$D$28,0,10*ROW('Water Data'!D102)))</f>
        <v/>
      </c>
      <c r="BU108" s="275" t="str">
        <f ca="true">+IF(OFFSET('Water Data'!$D$29,0,10*ROW('Water Data'!D102))="","",OFFSET('Water Data'!$D$29,0,10*ROW('Water Data'!D102)))</f>
        <v/>
      </c>
      <c r="BV108" s="275" t="str">
        <f ca="true">+IF(OFFSET('Water Data'!$E$27,0,10*ROW('Water Data'!E102))="","",OFFSET('Water Data'!$E$27,0,10*ROW('Water Data'!E102)))</f>
        <v/>
      </c>
      <c r="BW108" s="275" t="str">
        <f ca="true">+IF(OFFSET('Water Data'!$E$28,0,10*ROW('Water Data'!E102))="","",OFFSET('Water Data'!$E$28,0,10*ROW('Water Data'!E102)))</f>
        <v/>
      </c>
      <c r="BX108" s="275" t="str">
        <f ca="true">+IF(OFFSET('Water Data'!$E$29,0,10*ROW('Water Data'!E102))="","",OFFSET('Water Data'!$E$29,0,10*ROW('Water Data'!E102)))</f>
        <v/>
      </c>
      <c r="BY108" s="275" t="str">
        <f ca="true">+IF(OFFSET('Water Data'!$F$27,0,10*ROW('Water Data'!F102))="","",OFFSET('Water Data'!$F$27,0,10*ROW('Water Data'!F102)))</f>
        <v/>
      </c>
      <c r="BZ108" s="275" t="str">
        <f ca="true">+IF(OFFSET('Water Data'!$F$28,0,10*ROW('Water Data'!F102))="","",OFFSET('Water Data'!$F$28,0,10*ROW('Water Data'!F102)))</f>
        <v/>
      </c>
      <c r="CA108" s="275" t="str">
        <f ca="true">+IF(OFFSET('Water Data'!$F$29,0,10*ROW('Water Data'!F102))="","",OFFSET('Water Data'!$F$29,0,10*ROW('Water Data'!F102)))</f>
        <v/>
      </c>
      <c r="CB108" s="275" t="str">
        <f ca="true">+IF(OFFSET('Water Data'!$G$27,0,10*ROW('Water Data'!G102))="","",OFFSET('Water Data'!$G$27,0,10*ROW('Water Data'!G102)))</f>
        <v/>
      </c>
      <c r="CC108" s="275" t="str">
        <f ca="true">+IF(OFFSET('Water Data'!$G$28,0,10*ROW('Water Data'!G102))="","",OFFSET('Water Data'!$G$28,0,10*ROW('Water Data'!G102)))</f>
        <v/>
      </c>
      <c r="CD108" s="275" t="str">
        <f ca="true">+IF(OFFSET('Water Data'!$G$29,0,10*ROW('Water Data'!G102))="","",OFFSET('Water Data'!$G$29,0,10*ROW('Water Data'!G102)))</f>
        <v/>
      </c>
      <c r="CE108" s="275" t="str">
        <f ca="true">+IF(OFFSET('Water Data'!$H$27,0,10*ROW('Water Data'!H102))="","",OFFSET('Water Data'!$H$27,0,10*ROW('Water Data'!H102)))</f>
        <v/>
      </c>
      <c r="CF108" s="275" t="str">
        <f ca="true">+IF(OFFSET('Water Data'!$H$28,0,10*ROW('Water Data'!H102))="","",OFFSET('Water Data'!$H$28,0,10*ROW('Water Data'!H102)))</f>
        <v/>
      </c>
      <c r="CG108" s="275" t="str">
        <f ca="true">+IF(OFFSET('Water Data'!$H$29,0,10*ROW('Water Data'!H102))="","",OFFSET('Water Data'!$H$29,0,10*ROW('Water Data'!H102)))</f>
        <v/>
      </c>
      <c r="CH108" s="275" t="str">
        <f ca="true">+IF(OFFSET('Water Data'!$I$27,0,10*ROW('Water Data'!I102))="","",OFFSET('Water Data'!$I$27,0,10*ROW('Water Data'!I102)))</f>
        <v/>
      </c>
      <c r="CI108" s="275" t="str">
        <f ca="true">+IF(OFFSET('Water Data'!$I$28,0,10*ROW('Water Data'!I102))="","",OFFSET('Water Data'!$I$28,0,10*ROW('Water Data'!I102)))</f>
        <v/>
      </c>
      <c r="CJ108" s="275" t="str">
        <f ca="true">+IF(OFFSET('Water Data'!$I$29,0,10*ROW('Water Data'!I102))="","",OFFSET('Water Data'!$I$29,0,10*ROW('Water Data'!I102)))</f>
        <v/>
      </c>
      <c r="CK108" s="275" t="str">
        <f ca="true">+IF(OFFSET('Sanitation Data'!$D$28,0,10*ROW('Sanitation Data'!D102))="","",OFFSET('Sanitation Data'!$D$28,0,10*ROW('Sanitation Data'!D102)))</f>
        <v/>
      </c>
      <c r="CL108" s="275" t="str">
        <f ca="true">+IF(OFFSET('Sanitation Data'!$D$29,0,10*ROW('Sanitation Data'!D102))="","",OFFSET('Sanitation Data'!$D$29,0,10*ROW('Sanitation Data'!D102)))</f>
        <v/>
      </c>
      <c r="CM108" s="275" t="str">
        <f ca="true">+IF(OFFSET('Sanitation Data'!$D$30,0,10*ROW('Sanitation Data'!D102))="","",OFFSET('Sanitation Data'!$D$30,0,10*ROW('Sanitation Data'!D102)))</f>
        <v/>
      </c>
      <c r="CN108" s="275" t="str">
        <f ca="true">+IF(OFFSET('Sanitation Data'!$D$31,0,10*ROW('Sanitation Data'!D102))="","",OFFSET('Sanitation Data'!$D$31,0,10*ROW('Sanitation Data'!D102)))</f>
        <v/>
      </c>
      <c r="CO108" s="275" t="str">
        <f ca="true">+IF(OFFSET('Sanitation Data'!$D$32,0,10*ROW('Sanitation Data'!D102))="","",OFFSET('Sanitation Data'!$D$32,0,10*ROW('Sanitation Data'!D102)))</f>
        <v/>
      </c>
      <c r="CP108" s="275" t="str">
        <f ca="true">+IF(OFFSET('Sanitation Data'!$E$28,0,10*ROW('Sanitation Data'!E102))="","",OFFSET('Sanitation Data'!$E$28,0,10*ROW('Sanitation Data'!E102)))</f>
        <v/>
      </c>
      <c r="CQ108" s="275" t="str">
        <f ca="true">+IF(OFFSET('Sanitation Data'!$E$29,0,10*ROW('Sanitation Data'!E102))="","",OFFSET('Sanitation Data'!$E$29,0,10*ROW('Sanitation Data'!E102)))</f>
        <v/>
      </c>
      <c r="CR108" s="275" t="str">
        <f ca="true">+IF(OFFSET('Sanitation Data'!$E$30,0,10*ROW('Sanitation Data'!E102))="","",OFFSET('Sanitation Data'!$E$30,0,10*ROW('Sanitation Data'!E102)))</f>
        <v/>
      </c>
      <c r="CS108" s="275" t="str">
        <f ca="true">+IF(OFFSET('Sanitation Data'!$E$31,0,10*ROW('Sanitation Data'!E102))="","",OFFSET('Sanitation Data'!$E$31,0,10*ROW('Sanitation Data'!E102)))</f>
        <v/>
      </c>
      <c r="CT108" s="275" t="str">
        <f ca="true">+IF(OFFSET('Sanitation Data'!$E$32,0,10*ROW('Sanitation Data'!E102))="","",OFFSET('Sanitation Data'!$E$32,0,10*ROW('Sanitation Data'!E102)))</f>
        <v/>
      </c>
      <c r="CU108" s="275" t="str">
        <f ca="true">+IF(OFFSET('Sanitation Data'!$F$28,0,10*ROW('Sanitation Data'!F102))="","",OFFSET('Sanitation Data'!$F$28,0,10*ROW('Sanitation Data'!F102)))</f>
        <v/>
      </c>
      <c r="CV108" s="275" t="str">
        <f ca="true">+IF(OFFSET('Sanitation Data'!$F$29,0,10*ROW('Sanitation Data'!F102))="","",OFFSET('Sanitation Data'!$F$29,0,10*ROW('Sanitation Data'!F102)))</f>
        <v/>
      </c>
      <c r="CW108" s="275" t="str">
        <f ca="true">+IF(OFFSET('Sanitation Data'!$F$30,0,10*ROW('Sanitation Data'!F102))="","",OFFSET('Sanitation Data'!$F$30,0,10*ROW('Sanitation Data'!F102)))</f>
        <v/>
      </c>
      <c r="CX108" s="275" t="str">
        <f ca="true">+IF(OFFSET('Sanitation Data'!$F$31,0,10*ROW('Sanitation Data'!F102))="","",OFFSET('Sanitation Data'!$F$31,0,10*ROW('Sanitation Data'!F102)))</f>
        <v/>
      </c>
      <c r="CY108" s="275" t="str">
        <f ca="true">+IF(OFFSET('Sanitation Data'!$F$32,0,10*ROW('Sanitation Data'!F102))="","",OFFSET('Sanitation Data'!$F$32,0,10*ROW('Sanitation Data'!F102)))</f>
        <v/>
      </c>
      <c r="CZ108" s="275" t="str">
        <f ca="true">+IF(OFFSET('Sanitation Data'!$G$28,0,10*ROW('Sanitation Data'!G102))="","",OFFSET('Sanitation Data'!$G$28,0,10*ROW('Sanitation Data'!G102)))</f>
        <v/>
      </c>
      <c r="DA108" s="275" t="str">
        <f ca="true">+IF(OFFSET('Sanitation Data'!$G$29,0,10*ROW('Sanitation Data'!G102))="","",OFFSET('Sanitation Data'!$G$29,0,10*ROW('Sanitation Data'!G102)))</f>
        <v/>
      </c>
      <c r="DB108" s="275" t="str">
        <f ca="true">+IF(OFFSET('Sanitation Data'!$G$30,0,10*ROW('Sanitation Data'!G102))="","",OFFSET('Sanitation Data'!$G$30,0,10*ROW('Sanitation Data'!G102)))</f>
        <v/>
      </c>
      <c r="DC108" s="275" t="str">
        <f ca="true">+IF(OFFSET('Sanitation Data'!$G$31,0,10*ROW('Sanitation Data'!G102))="","",OFFSET('Sanitation Data'!$G$31,0,10*ROW('Sanitation Data'!G102)))</f>
        <v/>
      </c>
      <c r="DD108" s="275" t="str">
        <f ca="true">+IF(OFFSET('Sanitation Data'!$G$32,0,10*ROW('Sanitation Data'!G102))="","",OFFSET('Sanitation Data'!$G$32,0,10*ROW('Sanitation Data'!G102)))</f>
        <v/>
      </c>
      <c r="DE108" s="275" t="str">
        <f ca="true">+IF(OFFSET('Sanitation Data'!$H$28,0,10*ROW('Sanitation Data'!H102))="","",OFFSET('Sanitation Data'!$H$28,0,10*ROW('Sanitation Data'!H102)))</f>
        <v/>
      </c>
      <c r="DF108" s="275" t="str">
        <f ca="true">+IF(OFFSET('Sanitation Data'!$H$29,0,10*ROW('Sanitation Data'!H102))="","",OFFSET('Sanitation Data'!$H$29,0,10*ROW('Sanitation Data'!H102)))</f>
        <v/>
      </c>
      <c r="DG108" s="275" t="str">
        <f ca="true">+IF(OFFSET('Sanitation Data'!$H$30,0,10*ROW('Sanitation Data'!H102))="","",OFFSET('Sanitation Data'!$H$30,0,10*ROW('Sanitation Data'!H102)))</f>
        <v/>
      </c>
      <c r="DH108" s="275" t="str">
        <f ca="true">+IF(OFFSET('Sanitation Data'!$H$31,0,10*ROW('Sanitation Data'!H102))="","",OFFSET('Sanitation Data'!$H$31,0,10*ROW('Sanitation Data'!H102)))</f>
        <v/>
      </c>
      <c r="DI108" s="275" t="str">
        <f ca="true">+IF(OFFSET('Sanitation Data'!$H$32,0,10*ROW('Sanitation Data'!H102))="","",OFFSET('Sanitation Data'!$H$32,0,10*ROW('Sanitation Data'!H102)))</f>
        <v/>
      </c>
      <c r="DJ108" s="275" t="str">
        <f ca="true">+IF(OFFSET('Sanitation Data'!$I$28,0,10*ROW('Sanitation Data'!I102))="","",OFFSET('Sanitation Data'!$I$28,0,10*ROW('Sanitation Data'!I102)))</f>
        <v/>
      </c>
      <c r="DK108" s="275" t="str">
        <f ca="true">+IF(OFFSET('Sanitation Data'!$I$29,0,10*ROW('Sanitation Data'!I102))="","",OFFSET('Sanitation Data'!$I$29,0,10*ROW('Sanitation Data'!I102)))</f>
        <v/>
      </c>
      <c r="DL108" s="275" t="str">
        <f ca="true">+IF(OFFSET('Sanitation Data'!$I$30,0,10*ROW('Sanitation Data'!I102))="","",OFFSET('Sanitation Data'!$I$30,0,10*ROW('Sanitation Data'!I102)))</f>
        <v/>
      </c>
      <c r="DM108" s="275" t="str">
        <f ca="true">+IF(OFFSET('Sanitation Data'!$I$31,0,10*ROW('Sanitation Data'!I102))="","",OFFSET('Sanitation Data'!$I$31,0,10*ROW('Sanitation Data'!I102)))</f>
        <v/>
      </c>
      <c r="DN108" s="275" t="str">
        <f ca="true">+IF(OFFSET('Sanitation Data'!$I$32,0,10*ROW('Sanitation Data'!I102))="","",OFFSET('Sanitation Data'!$I$32,0,10*ROW('Sanitation Data'!I102)))</f>
        <v/>
      </c>
      <c r="DO108" s="275" t="str">
        <f ca="true">+IF(OFFSET('Hygiene Data'!$D$11,0,10*ROW('Hygiene Data'!D102))="","",OFFSET('Hygiene Data'!$D$11,0,10*ROW('Hygiene Data'!D102)))</f>
        <v/>
      </c>
      <c r="DP108" s="275" t="str">
        <f ca="true">+IF(OFFSET('Hygiene Data'!$D$12,0,10*ROW('Hygiene Data'!D102))="","",OFFSET('Hygiene Data'!$D$12,0,10*ROW('Hygiene Data'!D102)))</f>
        <v/>
      </c>
      <c r="DQ108" s="275" t="str">
        <f ca="true">+IF(OFFSET('Hygiene Data'!$D$13,0,10*ROW('Hygiene Data'!D102))="","",OFFSET('Hygiene Data'!$D$13,0,10*ROW('Hygiene Data'!D102)))</f>
        <v/>
      </c>
      <c r="DR108" s="275" t="str">
        <f ca="true">+IF(OFFSET('Hygiene Data'!$E$11,0,10*ROW('Hygiene Data'!E102))="","",OFFSET('Hygiene Data'!$E$11,0,10*ROW('Hygiene Data'!E102)))</f>
        <v/>
      </c>
      <c r="DS108" s="275" t="str">
        <f ca="true">+IF(OFFSET('Hygiene Data'!$E$12,0,10*ROW('Hygiene Data'!E102))="","",OFFSET('Hygiene Data'!$E$12,0,10*ROW('Hygiene Data'!E102)))</f>
        <v/>
      </c>
      <c r="DT108" s="275" t="str">
        <f ca="true">+IF(OFFSET('Hygiene Data'!$E$13,0,10*ROW('Hygiene Data'!E102))="","",OFFSET('Hygiene Data'!$E$13,0,10*ROW('Hygiene Data'!E102)))</f>
        <v/>
      </c>
      <c r="DU108" s="275" t="str">
        <f ca="true">+IF(OFFSET('Hygiene Data'!$F$11,0,10*ROW('Hygiene Data'!F102))="","",OFFSET('Hygiene Data'!$F$11,0,10*ROW('Hygiene Data'!F102)))</f>
        <v/>
      </c>
      <c r="DV108" s="275" t="str">
        <f ca="true">+IF(OFFSET('Hygiene Data'!$F$12,0,10*ROW('Hygiene Data'!F102))="","",OFFSET('Hygiene Data'!$F$12,0,10*ROW('Hygiene Data'!F102)))</f>
        <v/>
      </c>
      <c r="DW108" s="275" t="str">
        <f ca="true">+IF(OFFSET('Hygiene Data'!$F$13,0,10*ROW('Hygiene Data'!F102))="","",OFFSET('Hygiene Data'!$F$13,0,10*ROW('Hygiene Data'!F102)))</f>
        <v/>
      </c>
      <c r="DX108" s="275" t="str">
        <f ca="true">+IF(OFFSET('Hygiene Data'!$G$11,0,10*ROW('Hygiene Data'!G102))="","",OFFSET('Hygiene Data'!$G$11,0,10*ROW('Hygiene Data'!G102)))</f>
        <v/>
      </c>
      <c r="DY108" s="275" t="str">
        <f ca="true">+IF(OFFSET('Hygiene Data'!$G$12,0,10*ROW('Hygiene Data'!G102))="","",OFFSET('Hygiene Data'!$G$12,0,10*ROW('Hygiene Data'!G102)))</f>
        <v/>
      </c>
      <c r="DZ108" s="275" t="str">
        <f ca="true">+IF(OFFSET('Hygiene Data'!$G$13,0,10*ROW('Hygiene Data'!G102))="","",OFFSET('Hygiene Data'!$G$13,0,10*ROW('Hygiene Data'!G102)))</f>
        <v/>
      </c>
      <c r="EA108" s="275" t="str">
        <f ca="true">+IF(OFFSET('Hygiene Data'!$H$11,0,10*ROW('Hygiene Data'!H102))="","",OFFSET('Hygiene Data'!$H$11,0,10*ROW('Hygiene Data'!H102)))</f>
        <v/>
      </c>
      <c r="EB108" s="275" t="str">
        <f ca="true">+IF(OFFSET('Hygiene Data'!$H$12,0,10*ROW('Hygiene Data'!H102))="","",OFFSET('Hygiene Data'!$H$12,0,10*ROW('Hygiene Data'!H102)))</f>
        <v/>
      </c>
      <c r="EC108" s="275" t="str">
        <f ca="true">+IF(OFFSET('Hygiene Data'!$H$13,0,10*ROW('Hygiene Data'!H102))="","",OFFSET('Hygiene Data'!$H$13,0,10*ROW('Hygiene Data'!H102)))</f>
        <v/>
      </c>
      <c r="ED108" s="275" t="str">
        <f ca="true">+IF(OFFSET('Hygiene Data'!$I$11,0,10*ROW('Hygiene Data'!I102))="","",OFFSET('Hygiene Data'!$I$11,0,10*ROW('Hygiene Data'!I102)))</f>
        <v/>
      </c>
      <c r="EE108" s="275" t="str">
        <f ca="true">+IF(OFFSET('Hygiene Data'!$I$12,0,10*ROW('Hygiene Data'!I102))="","",OFFSET('Hygiene Data'!$I$12,0,10*ROW('Hygiene Data'!I102)))</f>
        <v/>
      </c>
      <c r="EF108" s="27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5"/>
      <c r="BS109" s="275" t="str">
        <f ca="true">+IF(OFFSET('Water Data'!$D$27,0,10*ROW('Water Data'!D103))="","",OFFSET('Water Data'!$D$27,0,10*ROW('Water Data'!D103)))</f>
        <v/>
      </c>
      <c r="BT109" s="275" t="str">
        <f ca="true">+IF(OFFSET('Water Data'!$D$28,0,10*ROW('Water Data'!D103))="","",OFFSET('Water Data'!$D$28,0,10*ROW('Water Data'!D103)))</f>
        <v/>
      </c>
      <c r="BU109" s="275" t="str">
        <f ca="true">+IF(OFFSET('Water Data'!$D$29,0,10*ROW('Water Data'!D103))="","",OFFSET('Water Data'!$D$29,0,10*ROW('Water Data'!D103)))</f>
        <v/>
      </c>
      <c r="BV109" s="275" t="str">
        <f ca="true">+IF(OFFSET('Water Data'!$E$27,0,10*ROW('Water Data'!E103))="","",OFFSET('Water Data'!$E$27,0,10*ROW('Water Data'!E103)))</f>
        <v/>
      </c>
      <c r="BW109" s="275" t="str">
        <f ca="true">+IF(OFFSET('Water Data'!$E$28,0,10*ROW('Water Data'!E103))="","",OFFSET('Water Data'!$E$28,0,10*ROW('Water Data'!E103)))</f>
        <v/>
      </c>
      <c r="BX109" s="275" t="str">
        <f ca="true">+IF(OFFSET('Water Data'!$E$29,0,10*ROW('Water Data'!E103))="","",OFFSET('Water Data'!$E$29,0,10*ROW('Water Data'!E103)))</f>
        <v/>
      </c>
      <c r="BY109" s="275" t="str">
        <f ca="true">+IF(OFFSET('Water Data'!$F$27,0,10*ROW('Water Data'!F103))="","",OFFSET('Water Data'!$F$27,0,10*ROW('Water Data'!F103)))</f>
        <v/>
      </c>
      <c r="BZ109" s="275" t="str">
        <f ca="true">+IF(OFFSET('Water Data'!$F$28,0,10*ROW('Water Data'!F103))="","",OFFSET('Water Data'!$F$28,0,10*ROW('Water Data'!F103)))</f>
        <v/>
      </c>
      <c r="CA109" s="275" t="str">
        <f ca="true">+IF(OFFSET('Water Data'!$F$29,0,10*ROW('Water Data'!F103))="","",OFFSET('Water Data'!$F$29,0,10*ROW('Water Data'!F103)))</f>
        <v/>
      </c>
      <c r="CB109" s="275" t="str">
        <f ca="true">+IF(OFFSET('Water Data'!$G$27,0,10*ROW('Water Data'!G103))="","",OFFSET('Water Data'!$G$27,0,10*ROW('Water Data'!G103)))</f>
        <v/>
      </c>
      <c r="CC109" s="275" t="str">
        <f ca="true">+IF(OFFSET('Water Data'!$G$28,0,10*ROW('Water Data'!G103))="","",OFFSET('Water Data'!$G$28,0,10*ROW('Water Data'!G103)))</f>
        <v/>
      </c>
      <c r="CD109" s="275" t="str">
        <f ca="true">+IF(OFFSET('Water Data'!$G$29,0,10*ROW('Water Data'!G103))="","",OFFSET('Water Data'!$G$29,0,10*ROW('Water Data'!G103)))</f>
        <v/>
      </c>
      <c r="CE109" s="275" t="str">
        <f ca="true">+IF(OFFSET('Water Data'!$H$27,0,10*ROW('Water Data'!H103))="","",OFFSET('Water Data'!$H$27,0,10*ROW('Water Data'!H103)))</f>
        <v/>
      </c>
      <c r="CF109" s="275" t="str">
        <f ca="true">+IF(OFFSET('Water Data'!$H$28,0,10*ROW('Water Data'!H103))="","",OFFSET('Water Data'!$H$28,0,10*ROW('Water Data'!H103)))</f>
        <v/>
      </c>
      <c r="CG109" s="275" t="str">
        <f ca="true">+IF(OFFSET('Water Data'!$H$29,0,10*ROW('Water Data'!H103))="","",OFFSET('Water Data'!$H$29,0,10*ROW('Water Data'!H103)))</f>
        <v/>
      </c>
      <c r="CH109" s="275" t="str">
        <f ca="true">+IF(OFFSET('Water Data'!$I$27,0,10*ROW('Water Data'!I103))="","",OFFSET('Water Data'!$I$27,0,10*ROW('Water Data'!I103)))</f>
        <v/>
      </c>
      <c r="CI109" s="275" t="str">
        <f ca="true">+IF(OFFSET('Water Data'!$I$28,0,10*ROW('Water Data'!I103))="","",OFFSET('Water Data'!$I$28,0,10*ROW('Water Data'!I103)))</f>
        <v/>
      </c>
      <c r="CJ109" s="275" t="str">
        <f ca="true">+IF(OFFSET('Water Data'!$I$29,0,10*ROW('Water Data'!I103))="","",OFFSET('Water Data'!$I$29,0,10*ROW('Water Data'!I103)))</f>
        <v/>
      </c>
      <c r="CK109" s="275" t="str">
        <f ca="true">+IF(OFFSET('Sanitation Data'!$D$28,0,10*ROW('Sanitation Data'!D103))="","",OFFSET('Sanitation Data'!$D$28,0,10*ROW('Sanitation Data'!D103)))</f>
        <v/>
      </c>
      <c r="CL109" s="275" t="str">
        <f ca="true">+IF(OFFSET('Sanitation Data'!$D$29,0,10*ROW('Sanitation Data'!D103))="","",OFFSET('Sanitation Data'!$D$29,0,10*ROW('Sanitation Data'!D103)))</f>
        <v/>
      </c>
      <c r="CM109" s="275" t="str">
        <f ca="true">+IF(OFFSET('Sanitation Data'!$D$30,0,10*ROW('Sanitation Data'!D103))="","",OFFSET('Sanitation Data'!$D$30,0,10*ROW('Sanitation Data'!D103)))</f>
        <v/>
      </c>
      <c r="CN109" s="275" t="str">
        <f ca="true">+IF(OFFSET('Sanitation Data'!$D$31,0,10*ROW('Sanitation Data'!D103))="","",OFFSET('Sanitation Data'!$D$31,0,10*ROW('Sanitation Data'!D103)))</f>
        <v/>
      </c>
      <c r="CO109" s="275" t="str">
        <f ca="true">+IF(OFFSET('Sanitation Data'!$D$32,0,10*ROW('Sanitation Data'!D103))="","",OFFSET('Sanitation Data'!$D$32,0,10*ROW('Sanitation Data'!D103)))</f>
        <v/>
      </c>
      <c r="CP109" s="275" t="str">
        <f ca="true">+IF(OFFSET('Sanitation Data'!$E$28,0,10*ROW('Sanitation Data'!E103))="","",OFFSET('Sanitation Data'!$E$28,0,10*ROW('Sanitation Data'!E103)))</f>
        <v/>
      </c>
      <c r="CQ109" s="275" t="str">
        <f ca="true">+IF(OFFSET('Sanitation Data'!$E$29,0,10*ROW('Sanitation Data'!E103))="","",OFFSET('Sanitation Data'!$E$29,0,10*ROW('Sanitation Data'!E103)))</f>
        <v/>
      </c>
      <c r="CR109" s="275" t="str">
        <f ca="true">+IF(OFFSET('Sanitation Data'!$E$30,0,10*ROW('Sanitation Data'!E103))="","",OFFSET('Sanitation Data'!$E$30,0,10*ROW('Sanitation Data'!E103)))</f>
        <v/>
      </c>
      <c r="CS109" s="275" t="str">
        <f ca="true">+IF(OFFSET('Sanitation Data'!$E$31,0,10*ROW('Sanitation Data'!E103))="","",OFFSET('Sanitation Data'!$E$31,0,10*ROW('Sanitation Data'!E103)))</f>
        <v/>
      </c>
      <c r="CT109" s="275" t="str">
        <f ca="true">+IF(OFFSET('Sanitation Data'!$E$32,0,10*ROW('Sanitation Data'!E103))="","",OFFSET('Sanitation Data'!$E$32,0,10*ROW('Sanitation Data'!E103)))</f>
        <v/>
      </c>
      <c r="CU109" s="275" t="str">
        <f ca="true">+IF(OFFSET('Sanitation Data'!$F$28,0,10*ROW('Sanitation Data'!F103))="","",OFFSET('Sanitation Data'!$F$28,0,10*ROW('Sanitation Data'!F103)))</f>
        <v/>
      </c>
      <c r="CV109" s="275" t="str">
        <f ca="true">+IF(OFFSET('Sanitation Data'!$F$29,0,10*ROW('Sanitation Data'!F103))="","",OFFSET('Sanitation Data'!$F$29,0,10*ROW('Sanitation Data'!F103)))</f>
        <v/>
      </c>
      <c r="CW109" s="275" t="str">
        <f ca="true">+IF(OFFSET('Sanitation Data'!$F$30,0,10*ROW('Sanitation Data'!F103))="","",OFFSET('Sanitation Data'!$F$30,0,10*ROW('Sanitation Data'!F103)))</f>
        <v/>
      </c>
      <c r="CX109" s="275" t="str">
        <f ca="true">+IF(OFFSET('Sanitation Data'!$F$31,0,10*ROW('Sanitation Data'!F103))="","",OFFSET('Sanitation Data'!$F$31,0,10*ROW('Sanitation Data'!F103)))</f>
        <v/>
      </c>
      <c r="CY109" s="275" t="str">
        <f ca="true">+IF(OFFSET('Sanitation Data'!$F$32,0,10*ROW('Sanitation Data'!F103))="","",OFFSET('Sanitation Data'!$F$32,0,10*ROW('Sanitation Data'!F103)))</f>
        <v/>
      </c>
      <c r="CZ109" s="275" t="str">
        <f ca="true">+IF(OFFSET('Sanitation Data'!$G$28,0,10*ROW('Sanitation Data'!G103))="","",OFFSET('Sanitation Data'!$G$28,0,10*ROW('Sanitation Data'!G103)))</f>
        <v/>
      </c>
      <c r="DA109" s="275" t="str">
        <f ca="true">+IF(OFFSET('Sanitation Data'!$G$29,0,10*ROW('Sanitation Data'!G103))="","",OFFSET('Sanitation Data'!$G$29,0,10*ROW('Sanitation Data'!G103)))</f>
        <v/>
      </c>
      <c r="DB109" s="275" t="str">
        <f ca="true">+IF(OFFSET('Sanitation Data'!$G$30,0,10*ROW('Sanitation Data'!G103))="","",OFFSET('Sanitation Data'!$G$30,0,10*ROW('Sanitation Data'!G103)))</f>
        <v/>
      </c>
      <c r="DC109" s="275" t="str">
        <f ca="true">+IF(OFFSET('Sanitation Data'!$G$31,0,10*ROW('Sanitation Data'!G103))="","",OFFSET('Sanitation Data'!$G$31,0,10*ROW('Sanitation Data'!G103)))</f>
        <v/>
      </c>
      <c r="DD109" s="275" t="str">
        <f ca="true">+IF(OFFSET('Sanitation Data'!$G$32,0,10*ROW('Sanitation Data'!G103))="","",OFFSET('Sanitation Data'!$G$32,0,10*ROW('Sanitation Data'!G103)))</f>
        <v/>
      </c>
      <c r="DE109" s="275" t="str">
        <f ca="true">+IF(OFFSET('Sanitation Data'!$H$28,0,10*ROW('Sanitation Data'!H103))="","",OFFSET('Sanitation Data'!$H$28,0,10*ROW('Sanitation Data'!H103)))</f>
        <v/>
      </c>
      <c r="DF109" s="275" t="str">
        <f ca="true">+IF(OFFSET('Sanitation Data'!$H$29,0,10*ROW('Sanitation Data'!H103))="","",OFFSET('Sanitation Data'!$H$29,0,10*ROW('Sanitation Data'!H103)))</f>
        <v/>
      </c>
      <c r="DG109" s="275" t="str">
        <f ca="true">+IF(OFFSET('Sanitation Data'!$H$30,0,10*ROW('Sanitation Data'!H103))="","",OFFSET('Sanitation Data'!$H$30,0,10*ROW('Sanitation Data'!H103)))</f>
        <v/>
      </c>
      <c r="DH109" s="275" t="str">
        <f ca="true">+IF(OFFSET('Sanitation Data'!$H$31,0,10*ROW('Sanitation Data'!H103))="","",OFFSET('Sanitation Data'!$H$31,0,10*ROW('Sanitation Data'!H103)))</f>
        <v/>
      </c>
      <c r="DI109" s="275" t="str">
        <f ca="true">+IF(OFFSET('Sanitation Data'!$H$32,0,10*ROW('Sanitation Data'!H103))="","",OFFSET('Sanitation Data'!$H$32,0,10*ROW('Sanitation Data'!H103)))</f>
        <v/>
      </c>
      <c r="DJ109" s="275" t="str">
        <f ca="true">+IF(OFFSET('Sanitation Data'!$I$28,0,10*ROW('Sanitation Data'!I103))="","",OFFSET('Sanitation Data'!$I$28,0,10*ROW('Sanitation Data'!I103)))</f>
        <v/>
      </c>
      <c r="DK109" s="275" t="str">
        <f ca="true">+IF(OFFSET('Sanitation Data'!$I$29,0,10*ROW('Sanitation Data'!I103))="","",OFFSET('Sanitation Data'!$I$29,0,10*ROW('Sanitation Data'!I103)))</f>
        <v/>
      </c>
      <c r="DL109" s="275" t="str">
        <f ca="true">+IF(OFFSET('Sanitation Data'!$I$30,0,10*ROW('Sanitation Data'!I103))="","",OFFSET('Sanitation Data'!$I$30,0,10*ROW('Sanitation Data'!I103)))</f>
        <v/>
      </c>
      <c r="DM109" s="275" t="str">
        <f ca="true">+IF(OFFSET('Sanitation Data'!$I$31,0,10*ROW('Sanitation Data'!I103))="","",OFFSET('Sanitation Data'!$I$31,0,10*ROW('Sanitation Data'!I103)))</f>
        <v/>
      </c>
      <c r="DN109" s="275" t="str">
        <f ca="true">+IF(OFFSET('Sanitation Data'!$I$32,0,10*ROW('Sanitation Data'!I103))="","",OFFSET('Sanitation Data'!$I$32,0,10*ROW('Sanitation Data'!I103)))</f>
        <v/>
      </c>
      <c r="DO109" s="275" t="str">
        <f ca="true">+IF(OFFSET('Hygiene Data'!$D$11,0,10*ROW('Hygiene Data'!D103))="","",OFFSET('Hygiene Data'!$D$11,0,10*ROW('Hygiene Data'!D103)))</f>
        <v/>
      </c>
      <c r="DP109" s="275" t="str">
        <f ca="true">+IF(OFFSET('Hygiene Data'!$D$12,0,10*ROW('Hygiene Data'!D103))="","",OFFSET('Hygiene Data'!$D$12,0,10*ROW('Hygiene Data'!D103)))</f>
        <v/>
      </c>
      <c r="DQ109" s="275" t="str">
        <f ca="true">+IF(OFFSET('Hygiene Data'!$D$13,0,10*ROW('Hygiene Data'!D103))="","",OFFSET('Hygiene Data'!$D$13,0,10*ROW('Hygiene Data'!D103)))</f>
        <v/>
      </c>
      <c r="DR109" s="275" t="str">
        <f ca="true">+IF(OFFSET('Hygiene Data'!$E$11,0,10*ROW('Hygiene Data'!E103))="","",OFFSET('Hygiene Data'!$E$11,0,10*ROW('Hygiene Data'!E103)))</f>
        <v/>
      </c>
      <c r="DS109" s="275" t="str">
        <f ca="true">+IF(OFFSET('Hygiene Data'!$E$12,0,10*ROW('Hygiene Data'!E103))="","",OFFSET('Hygiene Data'!$E$12,0,10*ROW('Hygiene Data'!E103)))</f>
        <v/>
      </c>
      <c r="DT109" s="275" t="str">
        <f ca="true">+IF(OFFSET('Hygiene Data'!$E$13,0,10*ROW('Hygiene Data'!E103))="","",OFFSET('Hygiene Data'!$E$13,0,10*ROW('Hygiene Data'!E103)))</f>
        <v/>
      </c>
      <c r="DU109" s="275" t="str">
        <f ca="true">+IF(OFFSET('Hygiene Data'!$F$11,0,10*ROW('Hygiene Data'!F103))="","",OFFSET('Hygiene Data'!$F$11,0,10*ROW('Hygiene Data'!F103)))</f>
        <v/>
      </c>
      <c r="DV109" s="275" t="str">
        <f ca="true">+IF(OFFSET('Hygiene Data'!$F$12,0,10*ROW('Hygiene Data'!F103))="","",OFFSET('Hygiene Data'!$F$12,0,10*ROW('Hygiene Data'!F103)))</f>
        <v/>
      </c>
      <c r="DW109" s="275" t="str">
        <f ca="true">+IF(OFFSET('Hygiene Data'!$F$13,0,10*ROW('Hygiene Data'!F103))="","",OFFSET('Hygiene Data'!$F$13,0,10*ROW('Hygiene Data'!F103)))</f>
        <v/>
      </c>
      <c r="DX109" s="275" t="str">
        <f ca="true">+IF(OFFSET('Hygiene Data'!$G$11,0,10*ROW('Hygiene Data'!G103))="","",OFFSET('Hygiene Data'!$G$11,0,10*ROW('Hygiene Data'!G103)))</f>
        <v/>
      </c>
      <c r="DY109" s="275" t="str">
        <f ca="true">+IF(OFFSET('Hygiene Data'!$G$12,0,10*ROW('Hygiene Data'!G103))="","",OFFSET('Hygiene Data'!$G$12,0,10*ROW('Hygiene Data'!G103)))</f>
        <v/>
      </c>
      <c r="DZ109" s="275" t="str">
        <f ca="true">+IF(OFFSET('Hygiene Data'!$G$13,0,10*ROW('Hygiene Data'!G103))="","",OFFSET('Hygiene Data'!$G$13,0,10*ROW('Hygiene Data'!G103)))</f>
        <v/>
      </c>
      <c r="EA109" s="275" t="str">
        <f ca="true">+IF(OFFSET('Hygiene Data'!$H$11,0,10*ROW('Hygiene Data'!H103))="","",OFFSET('Hygiene Data'!$H$11,0,10*ROW('Hygiene Data'!H103)))</f>
        <v/>
      </c>
      <c r="EB109" s="275" t="str">
        <f ca="true">+IF(OFFSET('Hygiene Data'!$H$12,0,10*ROW('Hygiene Data'!H103))="","",OFFSET('Hygiene Data'!$H$12,0,10*ROW('Hygiene Data'!H103)))</f>
        <v/>
      </c>
      <c r="EC109" s="275" t="str">
        <f ca="true">+IF(OFFSET('Hygiene Data'!$H$13,0,10*ROW('Hygiene Data'!H103))="","",OFFSET('Hygiene Data'!$H$13,0,10*ROW('Hygiene Data'!H103)))</f>
        <v/>
      </c>
      <c r="ED109" s="275" t="str">
        <f ca="true">+IF(OFFSET('Hygiene Data'!$I$11,0,10*ROW('Hygiene Data'!I103))="","",OFFSET('Hygiene Data'!$I$11,0,10*ROW('Hygiene Data'!I103)))</f>
        <v/>
      </c>
      <c r="EE109" s="275" t="str">
        <f ca="true">+IF(OFFSET('Hygiene Data'!$I$12,0,10*ROW('Hygiene Data'!I103))="","",OFFSET('Hygiene Data'!$I$12,0,10*ROW('Hygiene Data'!I103)))</f>
        <v/>
      </c>
      <c r="EF109" s="27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5"/>
      <c r="BS110" s="275" t="str">
        <f ca="true">+IF(OFFSET('Water Data'!$D$27,0,10*ROW('Water Data'!D104))="","",OFFSET('Water Data'!$D$27,0,10*ROW('Water Data'!D104)))</f>
        <v/>
      </c>
      <c r="BT110" s="275" t="str">
        <f ca="true">+IF(OFFSET('Water Data'!$D$28,0,10*ROW('Water Data'!D104))="","",OFFSET('Water Data'!$D$28,0,10*ROW('Water Data'!D104)))</f>
        <v/>
      </c>
      <c r="BU110" s="275" t="str">
        <f ca="true">+IF(OFFSET('Water Data'!$D$29,0,10*ROW('Water Data'!D104))="","",OFFSET('Water Data'!$D$29,0,10*ROW('Water Data'!D104)))</f>
        <v/>
      </c>
      <c r="BV110" s="275" t="str">
        <f ca="true">+IF(OFFSET('Water Data'!$E$27,0,10*ROW('Water Data'!E104))="","",OFFSET('Water Data'!$E$27,0,10*ROW('Water Data'!E104)))</f>
        <v/>
      </c>
      <c r="BW110" s="275" t="str">
        <f ca="true">+IF(OFFSET('Water Data'!$E$28,0,10*ROW('Water Data'!E104))="","",OFFSET('Water Data'!$E$28,0,10*ROW('Water Data'!E104)))</f>
        <v/>
      </c>
      <c r="BX110" s="275" t="str">
        <f ca="true">+IF(OFFSET('Water Data'!$E$29,0,10*ROW('Water Data'!E104))="","",OFFSET('Water Data'!$E$29,0,10*ROW('Water Data'!E104)))</f>
        <v/>
      </c>
      <c r="BY110" s="275" t="str">
        <f ca="true">+IF(OFFSET('Water Data'!$F$27,0,10*ROW('Water Data'!F104))="","",OFFSET('Water Data'!$F$27,0,10*ROW('Water Data'!F104)))</f>
        <v/>
      </c>
      <c r="BZ110" s="275" t="str">
        <f ca="true">+IF(OFFSET('Water Data'!$F$28,0,10*ROW('Water Data'!F104))="","",OFFSET('Water Data'!$F$28,0,10*ROW('Water Data'!F104)))</f>
        <v/>
      </c>
      <c r="CA110" s="275" t="str">
        <f ca="true">+IF(OFFSET('Water Data'!$F$29,0,10*ROW('Water Data'!F104))="","",OFFSET('Water Data'!$F$29,0,10*ROW('Water Data'!F104)))</f>
        <v/>
      </c>
      <c r="CB110" s="275" t="str">
        <f ca="true">+IF(OFFSET('Water Data'!$G$27,0,10*ROW('Water Data'!G104))="","",OFFSET('Water Data'!$G$27,0,10*ROW('Water Data'!G104)))</f>
        <v/>
      </c>
      <c r="CC110" s="275" t="str">
        <f ca="true">+IF(OFFSET('Water Data'!$G$28,0,10*ROW('Water Data'!G104))="","",OFFSET('Water Data'!$G$28,0,10*ROW('Water Data'!G104)))</f>
        <v/>
      </c>
      <c r="CD110" s="275" t="str">
        <f ca="true">+IF(OFFSET('Water Data'!$G$29,0,10*ROW('Water Data'!G104))="","",OFFSET('Water Data'!$G$29,0,10*ROW('Water Data'!G104)))</f>
        <v/>
      </c>
      <c r="CE110" s="275" t="str">
        <f ca="true">+IF(OFFSET('Water Data'!$H$27,0,10*ROW('Water Data'!H104))="","",OFFSET('Water Data'!$H$27,0,10*ROW('Water Data'!H104)))</f>
        <v/>
      </c>
      <c r="CF110" s="275" t="str">
        <f ca="true">+IF(OFFSET('Water Data'!$H$28,0,10*ROW('Water Data'!H104))="","",OFFSET('Water Data'!$H$28,0,10*ROW('Water Data'!H104)))</f>
        <v/>
      </c>
      <c r="CG110" s="275" t="str">
        <f ca="true">+IF(OFFSET('Water Data'!$H$29,0,10*ROW('Water Data'!H104))="","",OFFSET('Water Data'!$H$29,0,10*ROW('Water Data'!H104)))</f>
        <v/>
      </c>
      <c r="CH110" s="275" t="str">
        <f ca="true">+IF(OFFSET('Water Data'!$I$27,0,10*ROW('Water Data'!I104))="","",OFFSET('Water Data'!$I$27,0,10*ROW('Water Data'!I104)))</f>
        <v/>
      </c>
      <c r="CI110" s="275" t="str">
        <f ca="true">+IF(OFFSET('Water Data'!$I$28,0,10*ROW('Water Data'!I104))="","",OFFSET('Water Data'!$I$28,0,10*ROW('Water Data'!I104)))</f>
        <v/>
      </c>
      <c r="CJ110" s="275" t="str">
        <f ca="true">+IF(OFFSET('Water Data'!$I$29,0,10*ROW('Water Data'!I104))="","",OFFSET('Water Data'!$I$29,0,10*ROW('Water Data'!I104)))</f>
        <v/>
      </c>
      <c r="CK110" s="275" t="str">
        <f ca="true">+IF(OFFSET('Sanitation Data'!$D$28,0,10*ROW('Sanitation Data'!D104))="","",OFFSET('Sanitation Data'!$D$28,0,10*ROW('Sanitation Data'!D104)))</f>
        <v/>
      </c>
      <c r="CL110" s="275" t="str">
        <f ca="true">+IF(OFFSET('Sanitation Data'!$D$29,0,10*ROW('Sanitation Data'!D104))="","",OFFSET('Sanitation Data'!$D$29,0,10*ROW('Sanitation Data'!D104)))</f>
        <v/>
      </c>
      <c r="CM110" s="275" t="str">
        <f ca="true">+IF(OFFSET('Sanitation Data'!$D$30,0,10*ROW('Sanitation Data'!D104))="","",OFFSET('Sanitation Data'!$D$30,0,10*ROW('Sanitation Data'!D104)))</f>
        <v/>
      </c>
      <c r="CN110" s="275" t="str">
        <f ca="true">+IF(OFFSET('Sanitation Data'!$D$31,0,10*ROW('Sanitation Data'!D104))="","",OFFSET('Sanitation Data'!$D$31,0,10*ROW('Sanitation Data'!D104)))</f>
        <v/>
      </c>
      <c r="CO110" s="275" t="str">
        <f ca="true">+IF(OFFSET('Sanitation Data'!$D$32,0,10*ROW('Sanitation Data'!D104))="","",OFFSET('Sanitation Data'!$D$32,0,10*ROW('Sanitation Data'!D104)))</f>
        <v/>
      </c>
      <c r="CP110" s="275" t="str">
        <f ca="true">+IF(OFFSET('Sanitation Data'!$E$28,0,10*ROW('Sanitation Data'!E104))="","",OFFSET('Sanitation Data'!$E$28,0,10*ROW('Sanitation Data'!E104)))</f>
        <v/>
      </c>
      <c r="CQ110" s="275" t="str">
        <f ca="true">+IF(OFFSET('Sanitation Data'!$E$29,0,10*ROW('Sanitation Data'!E104))="","",OFFSET('Sanitation Data'!$E$29,0,10*ROW('Sanitation Data'!E104)))</f>
        <v/>
      </c>
      <c r="CR110" s="275" t="str">
        <f ca="true">+IF(OFFSET('Sanitation Data'!$E$30,0,10*ROW('Sanitation Data'!E104))="","",OFFSET('Sanitation Data'!$E$30,0,10*ROW('Sanitation Data'!E104)))</f>
        <v/>
      </c>
      <c r="CS110" s="275" t="str">
        <f ca="true">+IF(OFFSET('Sanitation Data'!$E$31,0,10*ROW('Sanitation Data'!E104))="","",OFFSET('Sanitation Data'!$E$31,0,10*ROW('Sanitation Data'!E104)))</f>
        <v/>
      </c>
      <c r="CT110" s="275" t="str">
        <f ca="true">+IF(OFFSET('Sanitation Data'!$E$32,0,10*ROW('Sanitation Data'!E104))="","",OFFSET('Sanitation Data'!$E$32,0,10*ROW('Sanitation Data'!E104)))</f>
        <v/>
      </c>
      <c r="CU110" s="275" t="str">
        <f ca="true">+IF(OFFSET('Sanitation Data'!$F$28,0,10*ROW('Sanitation Data'!F104))="","",OFFSET('Sanitation Data'!$F$28,0,10*ROW('Sanitation Data'!F104)))</f>
        <v/>
      </c>
      <c r="CV110" s="275" t="str">
        <f ca="true">+IF(OFFSET('Sanitation Data'!$F$29,0,10*ROW('Sanitation Data'!F104))="","",OFFSET('Sanitation Data'!$F$29,0,10*ROW('Sanitation Data'!F104)))</f>
        <v/>
      </c>
      <c r="CW110" s="275" t="str">
        <f ca="true">+IF(OFFSET('Sanitation Data'!$F$30,0,10*ROW('Sanitation Data'!F104))="","",OFFSET('Sanitation Data'!$F$30,0,10*ROW('Sanitation Data'!F104)))</f>
        <v/>
      </c>
      <c r="CX110" s="275" t="str">
        <f ca="true">+IF(OFFSET('Sanitation Data'!$F$31,0,10*ROW('Sanitation Data'!F104))="","",OFFSET('Sanitation Data'!$F$31,0,10*ROW('Sanitation Data'!F104)))</f>
        <v/>
      </c>
      <c r="CY110" s="275" t="str">
        <f ca="true">+IF(OFFSET('Sanitation Data'!$F$32,0,10*ROW('Sanitation Data'!F104))="","",OFFSET('Sanitation Data'!$F$32,0,10*ROW('Sanitation Data'!F104)))</f>
        <v/>
      </c>
      <c r="CZ110" s="275" t="str">
        <f ca="true">+IF(OFFSET('Sanitation Data'!$G$28,0,10*ROW('Sanitation Data'!G104))="","",OFFSET('Sanitation Data'!$G$28,0,10*ROW('Sanitation Data'!G104)))</f>
        <v/>
      </c>
      <c r="DA110" s="275" t="str">
        <f ca="true">+IF(OFFSET('Sanitation Data'!$G$29,0,10*ROW('Sanitation Data'!G104))="","",OFFSET('Sanitation Data'!$G$29,0,10*ROW('Sanitation Data'!G104)))</f>
        <v/>
      </c>
      <c r="DB110" s="275" t="str">
        <f ca="true">+IF(OFFSET('Sanitation Data'!$G$30,0,10*ROW('Sanitation Data'!G104))="","",OFFSET('Sanitation Data'!$G$30,0,10*ROW('Sanitation Data'!G104)))</f>
        <v/>
      </c>
      <c r="DC110" s="275" t="str">
        <f ca="true">+IF(OFFSET('Sanitation Data'!$G$31,0,10*ROW('Sanitation Data'!G104))="","",OFFSET('Sanitation Data'!$G$31,0,10*ROW('Sanitation Data'!G104)))</f>
        <v/>
      </c>
      <c r="DD110" s="275" t="str">
        <f ca="true">+IF(OFFSET('Sanitation Data'!$G$32,0,10*ROW('Sanitation Data'!G104))="","",OFFSET('Sanitation Data'!$G$32,0,10*ROW('Sanitation Data'!G104)))</f>
        <v/>
      </c>
      <c r="DE110" s="275" t="str">
        <f ca="true">+IF(OFFSET('Sanitation Data'!$H$28,0,10*ROW('Sanitation Data'!H104))="","",OFFSET('Sanitation Data'!$H$28,0,10*ROW('Sanitation Data'!H104)))</f>
        <v/>
      </c>
      <c r="DF110" s="275" t="str">
        <f ca="true">+IF(OFFSET('Sanitation Data'!$H$29,0,10*ROW('Sanitation Data'!H104))="","",OFFSET('Sanitation Data'!$H$29,0,10*ROW('Sanitation Data'!H104)))</f>
        <v/>
      </c>
      <c r="DG110" s="275" t="str">
        <f ca="true">+IF(OFFSET('Sanitation Data'!$H$30,0,10*ROW('Sanitation Data'!H104))="","",OFFSET('Sanitation Data'!$H$30,0,10*ROW('Sanitation Data'!H104)))</f>
        <v/>
      </c>
      <c r="DH110" s="275" t="str">
        <f ca="true">+IF(OFFSET('Sanitation Data'!$H$31,0,10*ROW('Sanitation Data'!H104))="","",OFFSET('Sanitation Data'!$H$31,0,10*ROW('Sanitation Data'!H104)))</f>
        <v/>
      </c>
      <c r="DI110" s="275" t="str">
        <f ca="true">+IF(OFFSET('Sanitation Data'!$H$32,0,10*ROW('Sanitation Data'!H104))="","",OFFSET('Sanitation Data'!$H$32,0,10*ROW('Sanitation Data'!H104)))</f>
        <v/>
      </c>
      <c r="DJ110" s="275" t="str">
        <f ca="true">+IF(OFFSET('Sanitation Data'!$I$28,0,10*ROW('Sanitation Data'!I104))="","",OFFSET('Sanitation Data'!$I$28,0,10*ROW('Sanitation Data'!I104)))</f>
        <v/>
      </c>
      <c r="DK110" s="275" t="str">
        <f ca="true">+IF(OFFSET('Sanitation Data'!$I$29,0,10*ROW('Sanitation Data'!I104))="","",OFFSET('Sanitation Data'!$I$29,0,10*ROW('Sanitation Data'!I104)))</f>
        <v/>
      </c>
      <c r="DL110" s="275" t="str">
        <f ca="true">+IF(OFFSET('Sanitation Data'!$I$30,0,10*ROW('Sanitation Data'!I104))="","",OFFSET('Sanitation Data'!$I$30,0,10*ROW('Sanitation Data'!I104)))</f>
        <v/>
      </c>
      <c r="DM110" s="275" t="str">
        <f ca="true">+IF(OFFSET('Sanitation Data'!$I$31,0,10*ROW('Sanitation Data'!I104))="","",OFFSET('Sanitation Data'!$I$31,0,10*ROW('Sanitation Data'!I104)))</f>
        <v/>
      </c>
      <c r="DN110" s="275" t="str">
        <f ca="true">+IF(OFFSET('Sanitation Data'!$I$32,0,10*ROW('Sanitation Data'!I104))="","",OFFSET('Sanitation Data'!$I$32,0,10*ROW('Sanitation Data'!I104)))</f>
        <v/>
      </c>
      <c r="DO110" s="275" t="str">
        <f ca="true">+IF(OFFSET('Hygiene Data'!$D$11,0,10*ROW('Hygiene Data'!D104))="","",OFFSET('Hygiene Data'!$D$11,0,10*ROW('Hygiene Data'!D104)))</f>
        <v/>
      </c>
      <c r="DP110" s="275" t="str">
        <f ca="true">+IF(OFFSET('Hygiene Data'!$D$12,0,10*ROW('Hygiene Data'!D104))="","",OFFSET('Hygiene Data'!$D$12,0,10*ROW('Hygiene Data'!D104)))</f>
        <v/>
      </c>
      <c r="DQ110" s="275" t="str">
        <f ca="true">+IF(OFFSET('Hygiene Data'!$D$13,0,10*ROW('Hygiene Data'!D104))="","",OFFSET('Hygiene Data'!$D$13,0,10*ROW('Hygiene Data'!D104)))</f>
        <v/>
      </c>
      <c r="DR110" s="275" t="str">
        <f ca="true">+IF(OFFSET('Hygiene Data'!$E$11,0,10*ROW('Hygiene Data'!E104))="","",OFFSET('Hygiene Data'!$E$11,0,10*ROW('Hygiene Data'!E104)))</f>
        <v/>
      </c>
      <c r="DS110" s="275" t="str">
        <f ca="true">+IF(OFFSET('Hygiene Data'!$E$12,0,10*ROW('Hygiene Data'!E104))="","",OFFSET('Hygiene Data'!$E$12,0,10*ROW('Hygiene Data'!E104)))</f>
        <v/>
      </c>
      <c r="DT110" s="275" t="str">
        <f ca="true">+IF(OFFSET('Hygiene Data'!$E$13,0,10*ROW('Hygiene Data'!E104))="","",OFFSET('Hygiene Data'!$E$13,0,10*ROW('Hygiene Data'!E104)))</f>
        <v/>
      </c>
      <c r="DU110" s="275" t="str">
        <f ca="true">+IF(OFFSET('Hygiene Data'!$F$11,0,10*ROW('Hygiene Data'!F104))="","",OFFSET('Hygiene Data'!$F$11,0,10*ROW('Hygiene Data'!F104)))</f>
        <v/>
      </c>
      <c r="DV110" s="275" t="str">
        <f ca="true">+IF(OFFSET('Hygiene Data'!$F$12,0,10*ROW('Hygiene Data'!F104))="","",OFFSET('Hygiene Data'!$F$12,0,10*ROW('Hygiene Data'!F104)))</f>
        <v/>
      </c>
      <c r="DW110" s="275" t="str">
        <f ca="true">+IF(OFFSET('Hygiene Data'!$F$13,0,10*ROW('Hygiene Data'!F104))="","",OFFSET('Hygiene Data'!$F$13,0,10*ROW('Hygiene Data'!F104)))</f>
        <v/>
      </c>
      <c r="DX110" s="275" t="str">
        <f ca="true">+IF(OFFSET('Hygiene Data'!$G$11,0,10*ROW('Hygiene Data'!G104))="","",OFFSET('Hygiene Data'!$G$11,0,10*ROW('Hygiene Data'!G104)))</f>
        <v/>
      </c>
      <c r="DY110" s="275" t="str">
        <f ca="true">+IF(OFFSET('Hygiene Data'!$G$12,0,10*ROW('Hygiene Data'!G104))="","",OFFSET('Hygiene Data'!$G$12,0,10*ROW('Hygiene Data'!G104)))</f>
        <v/>
      </c>
      <c r="DZ110" s="275" t="str">
        <f ca="true">+IF(OFFSET('Hygiene Data'!$G$13,0,10*ROW('Hygiene Data'!G104))="","",OFFSET('Hygiene Data'!$G$13,0,10*ROW('Hygiene Data'!G104)))</f>
        <v/>
      </c>
      <c r="EA110" s="275" t="str">
        <f ca="true">+IF(OFFSET('Hygiene Data'!$H$11,0,10*ROW('Hygiene Data'!H104))="","",OFFSET('Hygiene Data'!$H$11,0,10*ROW('Hygiene Data'!H104)))</f>
        <v/>
      </c>
      <c r="EB110" s="275" t="str">
        <f ca="true">+IF(OFFSET('Hygiene Data'!$H$12,0,10*ROW('Hygiene Data'!H104))="","",OFFSET('Hygiene Data'!$H$12,0,10*ROW('Hygiene Data'!H104)))</f>
        <v/>
      </c>
      <c r="EC110" s="275" t="str">
        <f ca="true">+IF(OFFSET('Hygiene Data'!$H$13,0,10*ROW('Hygiene Data'!H104))="","",OFFSET('Hygiene Data'!$H$13,0,10*ROW('Hygiene Data'!H104)))</f>
        <v/>
      </c>
      <c r="ED110" s="275" t="str">
        <f ca="true">+IF(OFFSET('Hygiene Data'!$I$11,0,10*ROW('Hygiene Data'!I104))="","",OFFSET('Hygiene Data'!$I$11,0,10*ROW('Hygiene Data'!I104)))</f>
        <v/>
      </c>
      <c r="EE110" s="275" t="str">
        <f ca="true">+IF(OFFSET('Hygiene Data'!$I$12,0,10*ROW('Hygiene Data'!I104))="","",OFFSET('Hygiene Data'!$I$12,0,10*ROW('Hygiene Data'!I104)))</f>
        <v/>
      </c>
      <c r="EF110" s="27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5"/>
      <c r="BS111" s="275" t="str">
        <f ca="true">+IF(OFFSET('Water Data'!$D$27,0,10*ROW('Water Data'!D105))="","",OFFSET('Water Data'!$D$27,0,10*ROW('Water Data'!D105)))</f>
        <v/>
      </c>
      <c r="BT111" s="275" t="str">
        <f ca="true">+IF(OFFSET('Water Data'!$D$28,0,10*ROW('Water Data'!D105))="","",OFFSET('Water Data'!$D$28,0,10*ROW('Water Data'!D105)))</f>
        <v/>
      </c>
      <c r="BU111" s="275" t="str">
        <f ca="true">+IF(OFFSET('Water Data'!$D$29,0,10*ROW('Water Data'!D105))="","",OFFSET('Water Data'!$D$29,0,10*ROW('Water Data'!D105)))</f>
        <v/>
      </c>
      <c r="BV111" s="275" t="str">
        <f ca="true">+IF(OFFSET('Water Data'!$E$27,0,10*ROW('Water Data'!E105))="","",OFFSET('Water Data'!$E$27,0,10*ROW('Water Data'!E105)))</f>
        <v/>
      </c>
      <c r="BW111" s="275" t="str">
        <f ca="true">+IF(OFFSET('Water Data'!$E$28,0,10*ROW('Water Data'!E105))="","",OFFSET('Water Data'!$E$28,0,10*ROW('Water Data'!E105)))</f>
        <v/>
      </c>
      <c r="BX111" s="275" t="str">
        <f ca="true">+IF(OFFSET('Water Data'!$E$29,0,10*ROW('Water Data'!E105))="","",OFFSET('Water Data'!$E$29,0,10*ROW('Water Data'!E105)))</f>
        <v/>
      </c>
      <c r="BY111" s="275" t="str">
        <f ca="true">+IF(OFFSET('Water Data'!$F$27,0,10*ROW('Water Data'!F105))="","",OFFSET('Water Data'!$F$27,0,10*ROW('Water Data'!F105)))</f>
        <v/>
      </c>
      <c r="BZ111" s="275" t="str">
        <f ca="true">+IF(OFFSET('Water Data'!$F$28,0,10*ROW('Water Data'!F105))="","",OFFSET('Water Data'!$F$28,0,10*ROW('Water Data'!F105)))</f>
        <v/>
      </c>
      <c r="CA111" s="275" t="str">
        <f ca="true">+IF(OFFSET('Water Data'!$F$29,0,10*ROW('Water Data'!F105))="","",OFFSET('Water Data'!$F$29,0,10*ROW('Water Data'!F105)))</f>
        <v/>
      </c>
      <c r="CB111" s="275" t="str">
        <f ca="true">+IF(OFFSET('Water Data'!$G$27,0,10*ROW('Water Data'!G105))="","",OFFSET('Water Data'!$G$27,0,10*ROW('Water Data'!G105)))</f>
        <v/>
      </c>
      <c r="CC111" s="275" t="str">
        <f ca="true">+IF(OFFSET('Water Data'!$G$28,0,10*ROW('Water Data'!G105))="","",OFFSET('Water Data'!$G$28,0,10*ROW('Water Data'!G105)))</f>
        <v/>
      </c>
      <c r="CD111" s="275" t="str">
        <f ca="true">+IF(OFFSET('Water Data'!$G$29,0,10*ROW('Water Data'!G105))="","",OFFSET('Water Data'!$G$29,0,10*ROW('Water Data'!G105)))</f>
        <v/>
      </c>
      <c r="CE111" s="275" t="str">
        <f ca="true">+IF(OFFSET('Water Data'!$H$27,0,10*ROW('Water Data'!H105))="","",OFFSET('Water Data'!$H$27,0,10*ROW('Water Data'!H105)))</f>
        <v/>
      </c>
      <c r="CF111" s="275" t="str">
        <f ca="true">+IF(OFFSET('Water Data'!$H$28,0,10*ROW('Water Data'!H105))="","",OFFSET('Water Data'!$H$28,0,10*ROW('Water Data'!H105)))</f>
        <v/>
      </c>
      <c r="CG111" s="275" t="str">
        <f ca="true">+IF(OFFSET('Water Data'!$H$29,0,10*ROW('Water Data'!H105))="","",OFFSET('Water Data'!$H$29,0,10*ROW('Water Data'!H105)))</f>
        <v/>
      </c>
      <c r="CH111" s="275" t="str">
        <f ca="true">+IF(OFFSET('Water Data'!$I$27,0,10*ROW('Water Data'!I105))="","",OFFSET('Water Data'!$I$27,0,10*ROW('Water Data'!I105)))</f>
        <v/>
      </c>
      <c r="CI111" s="275" t="str">
        <f ca="true">+IF(OFFSET('Water Data'!$I$28,0,10*ROW('Water Data'!I105))="","",OFFSET('Water Data'!$I$28,0,10*ROW('Water Data'!I105)))</f>
        <v/>
      </c>
      <c r="CJ111" s="275" t="str">
        <f ca="true">+IF(OFFSET('Water Data'!$I$29,0,10*ROW('Water Data'!I105))="","",OFFSET('Water Data'!$I$29,0,10*ROW('Water Data'!I105)))</f>
        <v/>
      </c>
      <c r="CK111" s="275" t="str">
        <f ca="true">+IF(OFFSET('Sanitation Data'!$D$28,0,10*ROW('Sanitation Data'!D105))="","",OFFSET('Sanitation Data'!$D$28,0,10*ROW('Sanitation Data'!D105)))</f>
        <v/>
      </c>
      <c r="CL111" s="275" t="str">
        <f ca="true">+IF(OFFSET('Sanitation Data'!$D$29,0,10*ROW('Sanitation Data'!D105))="","",OFFSET('Sanitation Data'!$D$29,0,10*ROW('Sanitation Data'!D105)))</f>
        <v/>
      </c>
      <c r="CM111" s="275" t="str">
        <f ca="true">+IF(OFFSET('Sanitation Data'!$D$30,0,10*ROW('Sanitation Data'!D105))="","",OFFSET('Sanitation Data'!$D$30,0,10*ROW('Sanitation Data'!D105)))</f>
        <v/>
      </c>
      <c r="CN111" s="275" t="str">
        <f ca="true">+IF(OFFSET('Sanitation Data'!$D$31,0,10*ROW('Sanitation Data'!D105))="","",OFFSET('Sanitation Data'!$D$31,0,10*ROW('Sanitation Data'!D105)))</f>
        <v/>
      </c>
      <c r="CO111" s="275" t="str">
        <f ca="true">+IF(OFFSET('Sanitation Data'!$D$32,0,10*ROW('Sanitation Data'!D105))="","",OFFSET('Sanitation Data'!$D$32,0,10*ROW('Sanitation Data'!D105)))</f>
        <v/>
      </c>
      <c r="CP111" s="275" t="str">
        <f ca="true">+IF(OFFSET('Sanitation Data'!$E$28,0,10*ROW('Sanitation Data'!E105))="","",OFFSET('Sanitation Data'!$E$28,0,10*ROW('Sanitation Data'!E105)))</f>
        <v/>
      </c>
      <c r="CQ111" s="275" t="str">
        <f ca="true">+IF(OFFSET('Sanitation Data'!$E$29,0,10*ROW('Sanitation Data'!E105))="","",OFFSET('Sanitation Data'!$E$29,0,10*ROW('Sanitation Data'!E105)))</f>
        <v/>
      </c>
      <c r="CR111" s="275" t="str">
        <f ca="true">+IF(OFFSET('Sanitation Data'!$E$30,0,10*ROW('Sanitation Data'!E105))="","",OFFSET('Sanitation Data'!$E$30,0,10*ROW('Sanitation Data'!E105)))</f>
        <v/>
      </c>
      <c r="CS111" s="275" t="str">
        <f ca="true">+IF(OFFSET('Sanitation Data'!$E$31,0,10*ROW('Sanitation Data'!E105))="","",OFFSET('Sanitation Data'!$E$31,0,10*ROW('Sanitation Data'!E105)))</f>
        <v/>
      </c>
      <c r="CT111" s="275" t="str">
        <f ca="true">+IF(OFFSET('Sanitation Data'!$E$32,0,10*ROW('Sanitation Data'!E105))="","",OFFSET('Sanitation Data'!$E$32,0,10*ROW('Sanitation Data'!E105)))</f>
        <v/>
      </c>
      <c r="CU111" s="275" t="str">
        <f ca="true">+IF(OFFSET('Sanitation Data'!$F$28,0,10*ROW('Sanitation Data'!F105))="","",OFFSET('Sanitation Data'!$F$28,0,10*ROW('Sanitation Data'!F105)))</f>
        <v/>
      </c>
      <c r="CV111" s="275" t="str">
        <f ca="true">+IF(OFFSET('Sanitation Data'!$F$29,0,10*ROW('Sanitation Data'!F105))="","",OFFSET('Sanitation Data'!$F$29,0,10*ROW('Sanitation Data'!F105)))</f>
        <v/>
      </c>
      <c r="CW111" s="275" t="str">
        <f ca="true">+IF(OFFSET('Sanitation Data'!$F$30,0,10*ROW('Sanitation Data'!F105))="","",OFFSET('Sanitation Data'!$F$30,0,10*ROW('Sanitation Data'!F105)))</f>
        <v/>
      </c>
      <c r="CX111" s="275" t="str">
        <f ca="true">+IF(OFFSET('Sanitation Data'!$F$31,0,10*ROW('Sanitation Data'!F105))="","",OFFSET('Sanitation Data'!$F$31,0,10*ROW('Sanitation Data'!F105)))</f>
        <v/>
      </c>
      <c r="CY111" s="275" t="str">
        <f ca="true">+IF(OFFSET('Sanitation Data'!$F$32,0,10*ROW('Sanitation Data'!F105))="","",OFFSET('Sanitation Data'!$F$32,0,10*ROW('Sanitation Data'!F105)))</f>
        <v/>
      </c>
      <c r="CZ111" s="275" t="str">
        <f ca="true">+IF(OFFSET('Sanitation Data'!$G$28,0,10*ROW('Sanitation Data'!G105))="","",OFFSET('Sanitation Data'!$G$28,0,10*ROW('Sanitation Data'!G105)))</f>
        <v/>
      </c>
      <c r="DA111" s="275" t="str">
        <f ca="true">+IF(OFFSET('Sanitation Data'!$G$29,0,10*ROW('Sanitation Data'!G105))="","",OFFSET('Sanitation Data'!$G$29,0,10*ROW('Sanitation Data'!G105)))</f>
        <v/>
      </c>
      <c r="DB111" s="275" t="str">
        <f ca="true">+IF(OFFSET('Sanitation Data'!$G$30,0,10*ROW('Sanitation Data'!G105))="","",OFFSET('Sanitation Data'!$G$30,0,10*ROW('Sanitation Data'!G105)))</f>
        <v/>
      </c>
      <c r="DC111" s="275" t="str">
        <f ca="true">+IF(OFFSET('Sanitation Data'!$G$31,0,10*ROW('Sanitation Data'!G105))="","",OFFSET('Sanitation Data'!$G$31,0,10*ROW('Sanitation Data'!G105)))</f>
        <v/>
      </c>
      <c r="DD111" s="275" t="str">
        <f ca="true">+IF(OFFSET('Sanitation Data'!$G$32,0,10*ROW('Sanitation Data'!G105))="","",OFFSET('Sanitation Data'!$G$32,0,10*ROW('Sanitation Data'!G105)))</f>
        <v/>
      </c>
      <c r="DE111" s="275" t="str">
        <f ca="true">+IF(OFFSET('Sanitation Data'!$H$28,0,10*ROW('Sanitation Data'!H105))="","",OFFSET('Sanitation Data'!$H$28,0,10*ROW('Sanitation Data'!H105)))</f>
        <v/>
      </c>
      <c r="DF111" s="275" t="str">
        <f ca="true">+IF(OFFSET('Sanitation Data'!$H$29,0,10*ROW('Sanitation Data'!H105))="","",OFFSET('Sanitation Data'!$H$29,0,10*ROW('Sanitation Data'!H105)))</f>
        <v/>
      </c>
      <c r="DG111" s="275" t="str">
        <f ca="true">+IF(OFFSET('Sanitation Data'!$H$30,0,10*ROW('Sanitation Data'!H105))="","",OFFSET('Sanitation Data'!$H$30,0,10*ROW('Sanitation Data'!H105)))</f>
        <v/>
      </c>
      <c r="DH111" s="275" t="str">
        <f ca="true">+IF(OFFSET('Sanitation Data'!$H$31,0,10*ROW('Sanitation Data'!H105))="","",OFFSET('Sanitation Data'!$H$31,0,10*ROW('Sanitation Data'!H105)))</f>
        <v/>
      </c>
      <c r="DI111" s="275" t="str">
        <f ca="true">+IF(OFFSET('Sanitation Data'!$H$32,0,10*ROW('Sanitation Data'!H105))="","",OFFSET('Sanitation Data'!$H$32,0,10*ROW('Sanitation Data'!H105)))</f>
        <v/>
      </c>
      <c r="DJ111" s="275" t="str">
        <f ca="true">+IF(OFFSET('Sanitation Data'!$I$28,0,10*ROW('Sanitation Data'!I105))="","",OFFSET('Sanitation Data'!$I$28,0,10*ROW('Sanitation Data'!I105)))</f>
        <v/>
      </c>
      <c r="DK111" s="275" t="str">
        <f ca="true">+IF(OFFSET('Sanitation Data'!$I$29,0,10*ROW('Sanitation Data'!I105))="","",OFFSET('Sanitation Data'!$I$29,0,10*ROW('Sanitation Data'!I105)))</f>
        <v/>
      </c>
      <c r="DL111" s="275" t="str">
        <f ca="true">+IF(OFFSET('Sanitation Data'!$I$30,0,10*ROW('Sanitation Data'!I105))="","",OFFSET('Sanitation Data'!$I$30,0,10*ROW('Sanitation Data'!I105)))</f>
        <v/>
      </c>
      <c r="DM111" s="275" t="str">
        <f ca="true">+IF(OFFSET('Sanitation Data'!$I$31,0,10*ROW('Sanitation Data'!I105))="","",OFFSET('Sanitation Data'!$I$31,0,10*ROW('Sanitation Data'!I105)))</f>
        <v/>
      </c>
      <c r="DN111" s="275" t="str">
        <f ca="true">+IF(OFFSET('Sanitation Data'!$I$32,0,10*ROW('Sanitation Data'!I105))="","",OFFSET('Sanitation Data'!$I$32,0,10*ROW('Sanitation Data'!I105)))</f>
        <v/>
      </c>
      <c r="DO111" s="275" t="str">
        <f ca="true">+IF(OFFSET('Hygiene Data'!$D$11,0,10*ROW('Hygiene Data'!D105))="","",OFFSET('Hygiene Data'!$D$11,0,10*ROW('Hygiene Data'!D105)))</f>
        <v/>
      </c>
      <c r="DP111" s="275" t="str">
        <f ca="true">+IF(OFFSET('Hygiene Data'!$D$12,0,10*ROW('Hygiene Data'!D105))="","",OFFSET('Hygiene Data'!$D$12,0,10*ROW('Hygiene Data'!D105)))</f>
        <v/>
      </c>
      <c r="DQ111" s="275" t="str">
        <f ca="true">+IF(OFFSET('Hygiene Data'!$D$13,0,10*ROW('Hygiene Data'!D105))="","",OFFSET('Hygiene Data'!$D$13,0,10*ROW('Hygiene Data'!D105)))</f>
        <v/>
      </c>
      <c r="DR111" s="275" t="str">
        <f ca="true">+IF(OFFSET('Hygiene Data'!$E$11,0,10*ROW('Hygiene Data'!E105))="","",OFFSET('Hygiene Data'!$E$11,0,10*ROW('Hygiene Data'!E105)))</f>
        <v/>
      </c>
      <c r="DS111" s="275" t="str">
        <f ca="true">+IF(OFFSET('Hygiene Data'!$E$12,0,10*ROW('Hygiene Data'!E105))="","",OFFSET('Hygiene Data'!$E$12,0,10*ROW('Hygiene Data'!E105)))</f>
        <v/>
      </c>
      <c r="DT111" s="275" t="str">
        <f ca="true">+IF(OFFSET('Hygiene Data'!$E$13,0,10*ROW('Hygiene Data'!E105))="","",OFFSET('Hygiene Data'!$E$13,0,10*ROW('Hygiene Data'!E105)))</f>
        <v/>
      </c>
      <c r="DU111" s="275" t="str">
        <f ca="true">+IF(OFFSET('Hygiene Data'!$F$11,0,10*ROW('Hygiene Data'!F105))="","",OFFSET('Hygiene Data'!$F$11,0,10*ROW('Hygiene Data'!F105)))</f>
        <v/>
      </c>
      <c r="DV111" s="275" t="str">
        <f ca="true">+IF(OFFSET('Hygiene Data'!$F$12,0,10*ROW('Hygiene Data'!F105))="","",OFFSET('Hygiene Data'!$F$12,0,10*ROW('Hygiene Data'!F105)))</f>
        <v/>
      </c>
      <c r="DW111" s="275" t="str">
        <f ca="true">+IF(OFFSET('Hygiene Data'!$F$13,0,10*ROW('Hygiene Data'!F105))="","",OFFSET('Hygiene Data'!$F$13,0,10*ROW('Hygiene Data'!F105)))</f>
        <v/>
      </c>
      <c r="DX111" s="275" t="str">
        <f ca="true">+IF(OFFSET('Hygiene Data'!$G$11,0,10*ROW('Hygiene Data'!G105))="","",OFFSET('Hygiene Data'!$G$11,0,10*ROW('Hygiene Data'!G105)))</f>
        <v/>
      </c>
      <c r="DY111" s="275" t="str">
        <f ca="true">+IF(OFFSET('Hygiene Data'!$G$12,0,10*ROW('Hygiene Data'!G105))="","",OFFSET('Hygiene Data'!$G$12,0,10*ROW('Hygiene Data'!G105)))</f>
        <v/>
      </c>
      <c r="DZ111" s="275" t="str">
        <f ca="true">+IF(OFFSET('Hygiene Data'!$G$13,0,10*ROW('Hygiene Data'!G105))="","",OFFSET('Hygiene Data'!$G$13,0,10*ROW('Hygiene Data'!G105)))</f>
        <v/>
      </c>
      <c r="EA111" s="275" t="str">
        <f ca="true">+IF(OFFSET('Hygiene Data'!$H$11,0,10*ROW('Hygiene Data'!H105))="","",OFFSET('Hygiene Data'!$H$11,0,10*ROW('Hygiene Data'!H105)))</f>
        <v/>
      </c>
      <c r="EB111" s="275" t="str">
        <f ca="true">+IF(OFFSET('Hygiene Data'!$H$12,0,10*ROW('Hygiene Data'!H105))="","",OFFSET('Hygiene Data'!$H$12,0,10*ROW('Hygiene Data'!H105)))</f>
        <v/>
      </c>
      <c r="EC111" s="275" t="str">
        <f ca="true">+IF(OFFSET('Hygiene Data'!$H$13,0,10*ROW('Hygiene Data'!H105))="","",OFFSET('Hygiene Data'!$H$13,0,10*ROW('Hygiene Data'!H105)))</f>
        <v/>
      </c>
      <c r="ED111" s="275" t="str">
        <f ca="true">+IF(OFFSET('Hygiene Data'!$I$11,0,10*ROW('Hygiene Data'!I105))="","",OFFSET('Hygiene Data'!$I$11,0,10*ROW('Hygiene Data'!I105)))</f>
        <v/>
      </c>
      <c r="EE111" s="275" t="str">
        <f ca="true">+IF(OFFSET('Hygiene Data'!$I$12,0,10*ROW('Hygiene Data'!I105))="","",OFFSET('Hygiene Data'!$I$12,0,10*ROW('Hygiene Data'!I105)))</f>
        <v/>
      </c>
      <c r="EF111" s="27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5"/>
      <c r="BS112" s="275" t="str">
        <f ca="true">+IF(OFFSET('Water Data'!$D$27,0,10*ROW('Water Data'!D106))="","",OFFSET('Water Data'!$D$27,0,10*ROW('Water Data'!D106)))</f>
        <v/>
      </c>
      <c r="BT112" s="275" t="str">
        <f ca="true">+IF(OFFSET('Water Data'!$D$28,0,10*ROW('Water Data'!D106))="","",OFFSET('Water Data'!$D$28,0,10*ROW('Water Data'!D106)))</f>
        <v/>
      </c>
      <c r="BU112" s="275" t="str">
        <f ca="true">+IF(OFFSET('Water Data'!$D$29,0,10*ROW('Water Data'!D106))="","",OFFSET('Water Data'!$D$29,0,10*ROW('Water Data'!D106)))</f>
        <v/>
      </c>
      <c r="BV112" s="275" t="str">
        <f ca="true">+IF(OFFSET('Water Data'!$E$27,0,10*ROW('Water Data'!E106))="","",OFFSET('Water Data'!$E$27,0,10*ROW('Water Data'!E106)))</f>
        <v/>
      </c>
      <c r="BW112" s="275" t="str">
        <f ca="true">+IF(OFFSET('Water Data'!$E$28,0,10*ROW('Water Data'!E106))="","",OFFSET('Water Data'!$E$28,0,10*ROW('Water Data'!E106)))</f>
        <v/>
      </c>
      <c r="BX112" s="275" t="str">
        <f ca="true">+IF(OFFSET('Water Data'!$E$29,0,10*ROW('Water Data'!E106))="","",OFFSET('Water Data'!$E$29,0,10*ROW('Water Data'!E106)))</f>
        <v/>
      </c>
      <c r="BY112" s="275" t="str">
        <f ca="true">+IF(OFFSET('Water Data'!$F$27,0,10*ROW('Water Data'!F106))="","",OFFSET('Water Data'!$F$27,0,10*ROW('Water Data'!F106)))</f>
        <v/>
      </c>
      <c r="BZ112" s="275" t="str">
        <f ca="true">+IF(OFFSET('Water Data'!$F$28,0,10*ROW('Water Data'!F106))="","",OFFSET('Water Data'!$F$28,0,10*ROW('Water Data'!F106)))</f>
        <v/>
      </c>
      <c r="CA112" s="275" t="str">
        <f ca="true">+IF(OFFSET('Water Data'!$F$29,0,10*ROW('Water Data'!F106))="","",OFFSET('Water Data'!$F$29,0,10*ROW('Water Data'!F106)))</f>
        <v/>
      </c>
      <c r="CB112" s="275" t="str">
        <f ca="true">+IF(OFFSET('Water Data'!$G$27,0,10*ROW('Water Data'!G106))="","",OFFSET('Water Data'!$G$27,0,10*ROW('Water Data'!G106)))</f>
        <v/>
      </c>
      <c r="CC112" s="275" t="str">
        <f ca="true">+IF(OFFSET('Water Data'!$G$28,0,10*ROW('Water Data'!G106))="","",OFFSET('Water Data'!$G$28,0,10*ROW('Water Data'!G106)))</f>
        <v/>
      </c>
      <c r="CD112" s="275" t="str">
        <f ca="true">+IF(OFFSET('Water Data'!$G$29,0,10*ROW('Water Data'!G106))="","",OFFSET('Water Data'!$G$29,0,10*ROW('Water Data'!G106)))</f>
        <v/>
      </c>
      <c r="CE112" s="275" t="str">
        <f ca="true">+IF(OFFSET('Water Data'!$H$27,0,10*ROW('Water Data'!H106))="","",OFFSET('Water Data'!$H$27,0,10*ROW('Water Data'!H106)))</f>
        <v/>
      </c>
      <c r="CF112" s="275" t="str">
        <f ca="true">+IF(OFFSET('Water Data'!$H$28,0,10*ROW('Water Data'!H106))="","",OFFSET('Water Data'!$H$28,0,10*ROW('Water Data'!H106)))</f>
        <v/>
      </c>
      <c r="CG112" s="275" t="str">
        <f ca="true">+IF(OFFSET('Water Data'!$H$29,0,10*ROW('Water Data'!H106))="","",OFFSET('Water Data'!$H$29,0,10*ROW('Water Data'!H106)))</f>
        <v/>
      </c>
      <c r="CH112" s="275" t="str">
        <f ca="true">+IF(OFFSET('Water Data'!$I$27,0,10*ROW('Water Data'!I106))="","",OFFSET('Water Data'!$I$27,0,10*ROW('Water Data'!I106)))</f>
        <v/>
      </c>
      <c r="CI112" s="275" t="str">
        <f ca="true">+IF(OFFSET('Water Data'!$I$28,0,10*ROW('Water Data'!I106))="","",OFFSET('Water Data'!$I$28,0,10*ROW('Water Data'!I106)))</f>
        <v/>
      </c>
      <c r="CJ112" s="275" t="str">
        <f ca="true">+IF(OFFSET('Water Data'!$I$29,0,10*ROW('Water Data'!I106))="","",OFFSET('Water Data'!$I$29,0,10*ROW('Water Data'!I106)))</f>
        <v/>
      </c>
      <c r="CK112" s="275" t="str">
        <f ca="true">+IF(OFFSET('Sanitation Data'!$D$28,0,10*ROW('Sanitation Data'!D106))="","",OFFSET('Sanitation Data'!$D$28,0,10*ROW('Sanitation Data'!D106)))</f>
        <v/>
      </c>
      <c r="CL112" s="275" t="str">
        <f ca="true">+IF(OFFSET('Sanitation Data'!$D$29,0,10*ROW('Sanitation Data'!D106))="","",OFFSET('Sanitation Data'!$D$29,0,10*ROW('Sanitation Data'!D106)))</f>
        <v/>
      </c>
      <c r="CM112" s="275" t="str">
        <f ca="true">+IF(OFFSET('Sanitation Data'!$D$30,0,10*ROW('Sanitation Data'!D106))="","",OFFSET('Sanitation Data'!$D$30,0,10*ROW('Sanitation Data'!D106)))</f>
        <v/>
      </c>
      <c r="CN112" s="275" t="str">
        <f ca="true">+IF(OFFSET('Sanitation Data'!$D$31,0,10*ROW('Sanitation Data'!D106))="","",OFFSET('Sanitation Data'!$D$31,0,10*ROW('Sanitation Data'!D106)))</f>
        <v/>
      </c>
      <c r="CO112" s="275" t="str">
        <f ca="true">+IF(OFFSET('Sanitation Data'!$D$32,0,10*ROW('Sanitation Data'!D106))="","",OFFSET('Sanitation Data'!$D$32,0,10*ROW('Sanitation Data'!D106)))</f>
        <v/>
      </c>
      <c r="CP112" s="275" t="str">
        <f ca="true">+IF(OFFSET('Sanitation Data'!$E$28,0,10*ROW('Sanitation Data'!E106))="","",OFFSET('Sanitation Data'!$E$28,0,10*ROW('Sanitation Data'!E106)))</f>
        <v/>
      </c>
      <c r="CQ112" s="275" t="str">
        <f ca="true">+IF(OFFSET('Sanitation Data'!$E$29,0,10*ROW('Sanitation Data'!E106))="","",OFFSET('Sanitation Data'!$E$29,0,10*ROW('Sanitation Data'!E106)))</f>
        <v/>
      </c>
      <c r="CR112" s="275" t="str">
        <f ca="true">+IF(OFFSET('Sanitation Data'!$E$30,0,10*ROW('Sanitation Data'!E106))="","",OFFSET('Sanitation Data'!$E$30,0,10*ROW('Sanitation Data'!E106)))</f>
        <v/>
      </c>
      <c r="CS112" s="275" t="str">
        <f ca="true">+IF(OFFSET('Sanitation Data'!$E$31,0,10*ROW('Sanitation Data'!E106))="","",OFFSET('Sanitation Data'!$E$31,0,10*ROW('Sanitation Data'!E106)))</f>
        <v/>
      </c>
      <c r="CT112" s="275" t="str">
        <f ca="true">+IF(OFFSET('Sanitation Data'!$E$32,0,10*ROW('Sanitation Data'!E106))="","",OFFSET('Sanitation Data'!$E$32,0,10*ROW('Sanitation Data'!E106)))</f>
        <v/>
      </c>
      <c r="CU112" s="275" t="str">
        <f ca="true">+IF(OFFSET('Sanitation Data'!$F$28,0,10*ROW('Sanitation Data'!F106))="","",OFFSET('Sanitation Data'!$F$28,0,10*ROW('Sanitation Data'!F106)))</f>
        <v/>
      </c>
      <c r="CV112" s="275" t="str">
        <f ca="true">+IF(OFFSET('Sanitation Data'!$F$29,0,10*ROW('Sanitation Data'!F106))="","",OFFSET('Sanitation Data'!$F$29,0,10*ROW('Sanitation Data'!F106)))</f>
        <v/>
      </c>
      <c r="CW112" s="275" t="str">
        <f ca="true">+IF(OFFSET('Sanitation Data'!$F$30,0,10*ROW('Sanitation Data'!F106))="","",OFFSET('Sanitation Data'!$F$30,0,10*ROW('Sanitation Data'!F106)))</f>
        <v/>
      </c>
      <c r="CX112" s="275" t="str">
        <f ca="true">+IF(OFFSET('Sanitation Data'!$F$31,0,10*ROW('Sanitation Data'!F106))="","",OFFSET('Sanitation Data'!$F$31,0,10*ROW('Sanitation Data'!F106)))</f>
        <v/>
      </c>
      <c r="CY112" s="275" t="str">
        <f ca="true">+IF(OFFSET('Sanitation Data'!$F$32,0,10*ROW('Sanitation Data'!F106))="","",OFFSET('Sanitation Data'!$F$32,0,10*ROW('Sanitation Data'!F106)))</f>
        <v/>
      </c>
      <c r="CZ112" s="275" t="str">
        <f ca="true">+IF(OFFSET('Sanitation Data'!$G$28,0,10*ROW('Sanitation Data'!G106))="","",OFFSET('Sanitation Data'!$G$28,0,10*ROW('Sanitation Data'!G106)))</f>
        <v/>
      </c>
      <c r="DA112" s="275" t="str">
        <f ca="true">+IF(OFFSET('Sanitation Data'!$G$29,0,10*ROW('Sanitation Data'!G106))="","",OFFSET('Sanitation Data'!$G$29,0,10*ROW('Sanitation Data'!G106)))</f>
        <v/>
      </c>
      <c r="DB112" s="275" t="str">
        <f ca="true">+IF(OFFSET('Sanitation Data'!$G$30,0,10*ROW('Sanitation Data'!G106))="","",OFFSET('Sanitation Data'!$G$30,0,10*ROW('Sanitation Data'!G106)))</f>
        <v/>
      </c>
      <c r="DC112" s="275" t="str">
        <f ca="true">+IF(OFFSET('Sanitation Data'!$G$31,0,10*ROW('Sanitation Data'!G106))="","",OFFSET('Sanitation Data'!$G$31,0,10*ROW('Sanitation Data'!G106)))</f>
        <v/>
      </c>
      <c r="DD112" s="275" t="str">
        <f ca="true">+IF(OFFSET('Sanitation Data'!$G$32,0,10*ROW('Sanitation Data'!G106))="","",OFFSET('Sanitation Data'!$G$32,0,10*ROW('Sanitation Data'!G106)))</f>
        <v/>
      </c>
      <c r="DE112" s="275" t="str">
        <f ca="true">+IF(OFFSET('Sanitation Data'!$H$28,0,10*ROW('Sanitation Data'!H106))="","",OFFSET('Sanitation Data'!$H$28,0,10*ROW('Sanitation Data'!H106)))</f>
        <v/>
      </c>
      <c r="DF112" s="275" t="str">
        <f ca="true">+IF(OFFSET('Sanitation Data'!$H$29,0,10*ROW('Sanitation Data'!H106))="","",OFFSET('Sanitation Data'!$H$29,0,10*ROW('Sanitation Data'!H106)))</f>
        <v/>
      </c>
      <c r="DG112" s="275" t="str">
        <f ca="true">+IF(OFFSET('Sanitation Data'!$H$30,0,10*ROW('Sanitation Data'!H106))="","",OFFSET('Sanitation Data'!$H$30,0,10*ROW('Sanitation Data'!H106)))</f>
        <v/>
      </c>
      <c r="DH112" s="275" t="str">
        <f ca="true">+IF(OFFSET('Sanitation Data'!$H$31,0,10*ROW('Sanitation Data'!H106))="","",OFFSET('Sanitation Data'!$H$31,0,10*ROW('Sanitation Data'!H106)))</f>
        <v/>
      </c>
      <c r="DI112" s="275" t="str">
        <f ca="true">+IF(OFFSET('Sanitation Data'!$H$32,0,10*ROW('Sanitation Data'!H106))="","",OFFSET('Sanitation Data'!$H$32,0,10*ROW('Sanitation Data'!H106)))</f>
        <v/>
      </c>
      <c r="DJ112" s="275" t="str">
        <f ca="true">+IF(OFFSET('Sanitation Data'!$I$28,0,10*ROW('Sanitation Data'!I106))="","",OFFSET('Sanitation Data'!$I$28,0,10*ROW('Sanitation Data'!I106)))</f>
        <v/>
      </c>
      <c r="DK112" s="275" t="str">
        <f ca="true">+IF(OFFSET('Sanitation Data'!$I$29,0,10*ROW('Sanitation Data'!I106))="","",OFFSET('Sanitation Data'!$I$29,0,10*ROW('Sanitation Data'!I106)))</f>
        <v/>
      </c>
      <c r="DL112" s="275" t="str">
        <f ca="true">+IF(OFFSET('Sanitation Data'!$I$30,0,10*ROW('Sanitation Data'!I106))="","",OFFSET('Sanitation Data'!$I$30,0,10*ROW('Sanitation Data'!I106)))</f>
        <v/>
      </c>
      <c r="DM112" s="275" t="str">
        <f ca="true">+IF(OFFSET('Sanitation Data'!$I$31,0,10*ROW('Sanitation Data'!I106))="","",OFFSET('Sanitation Data'!$I$31,0,10*ROW('Sanitation Data'!I106)))</f>
        <v/>
      </c>
      <c r="DN112" s="275" t="str">
        <f ca="true">+IF(OFFSET('Sanitation Data'!$I$32,0,10*ROW('Sanitation Data'!I106))="","",OFFSET('Sanitation Data'!$I$32,0,10*ROW('Sanitation Data'!I106)))</f>
        <v/>
      </c>
      <c r="DO112" s="275" t="str">
        <f ca="true">+IF(OFFSET('Hygiene Data'!$D$11,0,10*ROW('Hygiene Data'!D106))="","",OFFSET('Hygiene Data'!$D$11,0,10*ROW('Hygiene Data'!D106)))</f>
        <v/>
      </c>
      <c r="DP112" s="275" t="str">
        <f ca="true">+IF(OFFSET('Hygiene Data'!$D$12,0,10*ROW('Hygiene Data'!D106))="","",OFFSET('Hygiene Data'!$D$12,0,10*ROW('Hygiene Data'!D106)))</f>
        <v/>
      </c>
      <c r="DQ112" s="275" t="str">
        <f ca="true">+IF(OFFSET('Hygiene Data'!$D$13,0,10*ROW('Hygiene Data'!D106))="","",OFFSET('Hygiene Data'!$D$13,0,10*ROW('Hygiene Data'!D106)))</f>
        <v/>
      </c>
      <c r="DR112" s="275" t="str">
        <f ca="true">+IF(OFFSET('Hygiene Data'!$E$11,0,10*ROW('Hygiene Data'!E106))="","",OFFSET('Hygiene Data'!$E$11,0,10*ROW('Hygiene Data'!E106)))</f>
        <v/>
      </c>
      <c r="DS112" s="275" t="str">
        <f ca="true">+IF(OFFSET('Hygiene Data'!$E$12,0,10*ROW('Hygiene Data'!E106))="","",OFFSET('Hygiene Data'!$E$12,0,10*ROW('Hygiene Data'!E106)))</f>
        <v/>
      </c>
      <c r="DT112" s="275" t="str">
        <f ca="true">+IF(OFFSET('Hygiene Data'!$E$13,0,10*ROW('Hygiene Data'!E106))="","",OFFSET('Hygiene Data'!$E$13,0,10*ROW('Hygiene Data'!E106)))</f>
        <v/>
      </c>
      <c r="DU112" s="275" t="str">
        <f ca="true">+IF(OFFSET('Hygiene Data'!$F$11,0,10*ROW('Hygiene Data'!F106))="","",OFFSET('Hygiene Data'!$F$11,0,10*ROW('Hygiene Data'!F106)))</f>
        <v/>
      </c>
      <c r="DV112" s="275" t="str">
        <f ca="true">+IF(OFFSET('Hygiene Data'!$F$12,0,10*ROW('Hygiene Data'!F106))="","",OFFSET('Hygiene Data'!$F$12,0,10*ROW('Hygiene Data'!F106)))</f>
        <v/>
      </c>
      <c r="DW112" s="275" t="str">
        <f ca="true">+IF(OFFSET('Hygiene Data'!$F$13,0,10*ROW('Hygiene Data'!F106))="","",OFFSET('Hygiene Data'!$F$13,0,10*ROW('Hygiene Data'!F106)))</f>
        <v/>
      </c>
      <c r="DX112" s="275" t="str">
        <f ca="true">+IF(OFFSET('Hygiene Data'!$G$11,0,10*ROW('Hygiene Data'!G106))="","",OFFSET('Hygiene Data'!$G$11,0,10*ROW('Hygiene Data'!G106)))</f>
        <v/>
      </c>
      <c r="DY112" s="275" t="str">
        <f ca="true">+IF(OFFSET('Hygiene Data'!$G$12,0,10*ROW('Hygiene Data'!G106))="","",OFFSET('Hygiene Data'!$G$12,0,10*ROW('Hygiene Data'!G106)))</f>
        <v/>
      </c>
      <c r="DZ112" s="275" t="str">
        <f ca="true">+IF(OFFSET('Hygiene Data'!$G$13,0,10*ROW('Hygiene Data'!G106))="","",OFFSET('Hygiene Data'!$G$13,0,10*ROW('Hygiene Data'!G106)))</f>
        <v/>
      </c>
      <c r="EA112" s="275" t="str">
        <f ca="true">+IF(OFFSET('Hygiene Data'!$H$11,0,10*ROW('Hygiene Data'!H106))="","",OFFSET('Hygiene Data'!$H$11,0,10*ROW('Hygiene Data'!H106)))</f>
        <v/>
      </c>
      <c r="EB112" s="275" t="str">
        <f ca="true">+IF(OFFSET('Hygiene Data'!$H$12,0,10*ROW('Hygiene Data'!H106))="","",OFFSET('Hygiene Data'!$H$12,0,10*ROW('Hygiene Data'!H106)))</f>
        <v/>
      </c>
      <c r="EC112" s="275" t="str">
        <f ca="true">+IF(OFFSET('Hygiene Data'!$H$13,0,10*ROW('Hygiene Data'!H106))="","",OFFSET('Hygiene Data'!$H$13,0,10*ROW('Hygiene Data'!H106)))</f>
        <v/>
      </c>
      <c r="ED112" s="275" t="str">
        <f ca="true">+IF(OFFSET('Hygiene Data'!$I$11,0,10*ROW('Hygiene Data'!I106))="","",OFFSET('Hygiene Data'!$I$11,0,10*ROW('Hygiene Data'!I106)))</f>
        <v/>
      </c>
      <c r="EE112" s="275" t="str">
        <f ca="true">+IF(OFFSET('Hygiene Data'!$I$12,0,10*ROW('Hygiene Data'!I106))="","",OFFSET('Hygiene Data'!$I$12,0,10*ROW('Hygiene Data'!I106)))</f>
        <v/>
      </c>
      <c r="EF112" s="27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5"/>
      <c r="BS113" s="275" t="str">
        <f ca="true">+IF(OFFSET('Water Data'!$D$27,0,10*ROW('Water Data'!D107))="","",OFFSET('Water Data'!$D$27,0,10*ROW('Water Data'!D107)))</f>
        <v/>
      </c>
      <c r="BT113" s="275" t="str">
        <f ca="true">+IF(OFFSET('Water Data'!$D$28,0,10*ROW('Water Data'!D107))="","",OFFSET('Water Data'!$D$28,0,10*ROW('Water Data'!D107)))</f>
        <v/>
      </c>
      <c r="BU113" s="275" t="str">
        <f ca="true">+IF(OFFSET('Water Data'!$D$29,0,10*ROW('Water Data'!D107))="","",OFFSET('Water Data'!$D$29,0,10*ROW('Water Data'!D107)))</f>
        <v/>
      </c>
      <c r="BV113" s="275" t="str">
        <f ca="true">+IF(OFFSET('Water Data'!$E$27,0,10*ROW('Water Data'!E107))="","",OFFSET('Water Data'!$E$27,0,10*ROW('Water Data'!E107)))</f>
        <v/>
      </c>
      <c r="BW113" s="275" t="str">
        <f ca="true">+IF(OFFSET('Water Data'!$E$28,0,10*ROW('Water Data'!E107))="","",OFFSET('Water Data'!$E$28,0,10*ROW('Water Data'!E107)))</f>
        <v/>
      </c>
      <c r="BX113" s="275" t="str">
        <f ca="true">+IF(OFFSET('Water Data'!$E$29,0,10*ROW('Water Data'!E107))="","",OFFSET('Water Data'!$E$29,0,10*ROW('Water Data'!E107)))</f>
        <v/>
      </c>
      <c r="BY113" s="275" t="str">
        <f ca="true">+IF(OFFSET('Water Data'!$F$27,0,10*ROW('Water Data'!F107))="","",OFFSET('Water Data'!$F$27,0,10*ROW('Water Data'!F107)))</f>
        <v/>
      </c>
      <c r="BZ113" s="275" t="str">
        <f ca="true">+IF(OFFSET('Water Data'!$F$28,0,10*ROW('Water Data'!F107))="","",OFFSET('Water Data'!$F$28,0,10*ROW('Water Data'!F107)))</f>
        <v/>
      </c>
      <c r="CA113" s="275" t="str">
        <f ca="true">+IF(OFFSET('Water Data'!$F$29,0,10*ROW('Water Data'!F107))="","",OFFSET('Water Data'!$F$29,0,10*ROW('Water Data'!F107)))</f>
        <v/>
      </c>
      <c r="CB113" s="275" t="str">
        <f ca="true">+IF(OFFSET('Water Data'!$G$27,0,10*ROW('Water Data'!G107))="","",OFFSET('Water Data'!$G$27,0,10*ROW('Water Data'!G107)))</f>
        <v/>
      </c>
      <c r="CC113" s="275" t="str">
        <f ca="true">+IF(OFFSET('Water Data'!$G$28,0,10*ROW('Water Data'!G107))="","",OFFSET('Water Data'!$G$28,0,10*ROW('Water Data'!G107)))</f>
        <v/>
      </c>
      <c r="CD113" s="275" t="str">
        <f ca="true">+IF(OFFSET('Water Data'!$G$29,0,10*ROW('Water Data'!G107))="","",OFFSET('Water Data'!$G$29,0,10*ROW('Water Data'!G107)))</f>
        <v/>
      </c>
      <c r="CE113" s="275" t="str">
        <f ca="true">+IF(OFFSET('Water Data'!$H$27,0,10*ROW('Water Data'!H107))="","",OFFSET('Water Data'!$H$27,0,10*ROW('Water Data'!H107)))</f>
        <v/>
      </c>
      <c r="CF113" s="275" t="str">
        <f ca="true">+IF(OFFSET('Water Data'!$H$28,0,10*ROW('Water Data'!H107))="","",OFFSET('Water Data'!$H$28,0,10*ROW('Water Data'!H107)))</f>
        <v/>
      </c>
      <c r="CG113" s="275" t="str">
        <f ca="true">+IF(OFFSET('Water Data'!$H$29,0,10*ROW('Water Data'!H107))="","",OFFSET('Water Data'!$H$29,0,10*ROW('Water Data'!H107)))</f>
        <v/>
      </c>
      <c r="CH113" s="275" t="str">
        <f ca="true">+IF(OFFSET('Water Data'!$I$27,0,10*ROW('Water Data'!I107))="","",OFFSET('Water Data'!$I$27,0,10*ROW('Water Data'!I107)))</f>
        <v/>
      </c>
      <c r="CI113" s="275" t="str">
        <f ca="true">+IF(OFFSET('Water Data'!$I$28,0,10*ROW('Water Data'!I107))="","",OFFSET('Water Data'!$I$28,0,10*ROW('Water Data'!I107)))</f>
        <v/>
      </c>
      <c r="CJ113" s="275" t="str">
        <f ca="true">+IF(OFFSET('Water Data'!$I$29,0,10*ROW('Water Data'!I107))="","",OFFSET('Water Data'!$I$29,0,10*ROW('Water Data'!I107)))</f>
        <v/>
      </c>
      <c r="CK113" s="275" t="str">
        <f ca="true">+IF(OFFSET('Sanitation Data'!$D$28,0,10*ROW('Sanitation Data'!D107))="","",OFFSET('Sanitation Data'!$D$28,0,10*ROW('Sanitation Data'!D107)))</f>
        <v/>
      </c>
      <c r="CL113" s="275" t="str">
        <f ca="true">+IF(OFFSET('Sanitation Data'!$D$29,0,10*ROW('Sanitation Data'!D107))="","",OFFSET('Sanitation Data'!$D$29,0,10*ROW('Sanitation Data'!D107)))</f>
        <v/>
      </c>
      <c r="CM113" s="275" t="str">
        <f ca="true">+IF(OFFSET('Sanitation Data'!$D$30,0,10*ROW('Sanitation Data'!D107))="","",OFFSET('Sanitation Data'!$D$30,0,10*ROW('Sanitation Data'!D107)))</f>
        <v/>
      </c>
      <c r="CN113" s="275" t="str">
        <f ca="true">+IF(OFFSET('Sanitation Data'!$D$31,0,10*ROW('Sanitation Data'!D107))="","",OFFSET('Sanitation Data'!$D$31,0,10*ROW('Sanitation Data'!D107)))</f>
        <v/>
      </c>
      <c r="CO113" s="275" t="str">
        <f ca="true">+IF(OFFSET('Sanitation Data'!$D$32,0,10*ROW('Sanitation Data'!D107))="","",OFFSET('Sanitation Data'!$D$32,0,10*ROW('Sanitation Data'!D107)))</f>
        <v/>
      </c>
      <c r="CP113" s="275" t="str">
        <f ca="true">+IF(OFFSET('Sanitation Data'!$E$28,0,10*ROW('Sanitation Data'!E107))="","",OFFSET('Sanitation Data'!$E$28,0,10*ROW('Sanitation Data'!E107)))</f>
        <v/>
      </c>
      <c r="CQ113" s="275" t="str">
        <f ca="true">+IF(OFFSET('Sanitation Data'!$E$29,0,10*ROW('Sanitation Data'!E107))="","",OFFSET('Sanitation Data'!$E$29,0,10*ROW('Sanitation Data'!E107)))</f>
        <v/>
      </c>
      <c r="CR113" s="275" t="str">
        <f ca="true">+IF(OFFSET('Sanitation Data'!$E$30,0,10*ROW('Sanitation Data'!E107))="","",OFFSET('Sanitation Data'!$E$30,0,10*ROW('Sanitation Data'!E107)))</f>
        <v/>
      </c>
      <c r="CS113" s="275" t="str">
        <f ca="true">+IF(OFFSET('Sanitation Data'!$E$31,0,10*ROW('Sanitation Data'!E107))="","",OFFSET('Sanitation Data'!$E$31,0,10*ROW('Sanitation Data'!E107)))</f>
        <v/>
      </c>
      <c r="CT113" s="275" t="str">
        <f ca="true">+IF(OFFSET('Sanitation Data'!$E$32,0,10*ROW('Sanitation Data'!E107))="","",OFFSET('Sanitation Data'!$E$32,0,10*ROW('Sanitation Data'!E107)))</f>
        <v/>
      </c>
      <c r="CU113" s="275" t="str">
        <f ca="true">+IF(OFFSET('Sanitation Data'!$F$28,0,10*ROW('Sanitation Data'!F107))="","",OFFSET('Sanitation Data'!$F$28,0,10*ROW('Sanitation Data'!F107)))</f>
        <v/>
      </c>
      <c r="CV113" s="275" t="str">
        <f ca="true">+IF(OFFSET('Sanitation Data'!$F$29,0,10*ROW('Sanitation Data'!F107))="","",OFFSET('Sanitation Data'!$F$29,0,10*ROW('Sanitation Data'!F107)))</f>
        <v/>
      </c>
      <c r="CW113" s="275" t="str">
        <f ca="true">+IF(OFFSET('Sanitation Data'!$F$30,0,10*ROW('Sanitation Data'!F107))="","",OFFSET('Sanitation Data'!$F$30,0,10*ROW('Sanitation Data'!F107)))</f>
        <v/>
      </c>
      <c r="CX113" s="275" t="str">
        <f ca="true">+IF(OFFSET('Sanitation Data'!$F$31,0,10*ROW('Sanitation Data'!F107))="","",OFFSET('Sanitation Data'!$F$31,0,10*ROW('Sanitation Data'!F107)))</f>
        <v/>
      </c>
      <c r="CY113" s="275" t="str">
        <f ca="true">+IF(OFFSET('Sanitation Data'!$F$32,0,10*ROW('Sanitation Data'!F107))="","",OFFSET('Sanitation Data'!$F$32,0,10*ROW('Sanitation Data'!F107)))</f>
        <v/>
      </c>
      <c r="CZ113" s="275" t="str">
        <f ca="true">+IF(OFFSET('Sanitation Data'!$G$28,0,10*ROW('Sanitation Data'!G107))="","",OFFSET('Sanitation Data'!$G$28,0,10*ROW('Sanitation Data'!G107)))</f>
        <v/>
      </c>
      <c r="DA113" s="275" t="str">
        <f ca="true">+IF(OFFSET('Sanitation Data'!$G$29,0,10*ROW('Sanitation Data'!G107))="","",OFFSET('Sanitation Data'!$G$29,0,10*ROW('Sanitation Data'!G107)))</f>
        <v/>
      </c>
      <c r="DB113" s="275" t="str">
        <f ca="true">+IF(OFFSET('Sanitation Data'!$G$30,0,10*ROW('Sanitation Data'!G107))="","",OFFSET('Sanitation Data'!$G$30,0,10*ROW('Sanitation Data'!G107)))</f>
        <v/>
      </c>
      <c r="DC113" s="275" t="str">
        <f ca="true">+IF(OFFSET('Sanitation Data'!$G$31,0,10*ROW('Sanitation Data'!G107))="","",OFFSET('Sanitation Data'!$G$31,0,10*ROW('Sanitation Data'!G107)))</f>
        <v/>
      </c>
      <c r="DD113" s="275" t="str">
        <f ca="true">+IF(OFFSET('Sanitation Data'!$G$32,0,10*ROW('Sanitation Data'!G107))="","",OFFSET('Sanitation Data'!$G$32,0,10*ROW('Sanitation Data'!G107)))</f>
        <v/>
      </c>
      <c r="DE113" s="275" t="str">
        <f ca="true">+IF(OFFSET('Sanitation Data'!$H$28,0,10*ROW('Sanitation Data'!H107))="","",OFFSET('Sanitation Data'!$H$28,0,10*ROW('Sanitation Data'!H107)))</f>
        <v/>
      </c>
      <c r="DF113" s="275" t="str">
        <f ca="true">+IF(OFFSET('Sanitation Data'!$H$29,0,10*ROW('Sanitation Data'!H107))="","",OFFSET('Sanitation Data'!$H$29,0,10*ROW('Sanitation Data'!H107)))</f>
        <v/>
      </c>
      <c r="DG113" s="275" t="str">
        <f ca="true">+IF(OFFSET('Sanitation Data'!$H$30,0,10*ROW('Sanitation Data'!H107))="","",OFFSET('Sanitation Data'!$H$30,0,10*ROW('Sanitation Data'!H107)))</f>
        <v/>
      </c>
      <c r="DH113" s="275" t="str">
        <f ca="true">+IF(OFFSET('Sanitation Data'!$H$31,0,10*ROW('Sanitation Data'!H107))="","",OFFSET('Sanitation Data'!$H$31,0,10*ROW('Sanitation Data'!H107)))</f>
        <v/>
      </c>
      <c r="DI113" s="275" t="str">
        <f ca="true">+IF(OFFSET('Sanitation Data'!$H$32,0,10*ROW('Sanitation Data'!H107))="","",OFFSET('Sanitation Data'!$H$32,0,10*ROW('Sanitation Data'!H107)))</f>
        <v/>
      </c>
      <c r="DJ113" s="275" t="str">
        <f ca="true">+IF(OFFSET('Sanitation Data'!$I$28,0,10*ROW('Sanitation Data'!I107))="","",OFFSET('Sanitation Data'!$I$28,0,10*ROW('Sanitation Data'!I107)))</f>
        <v/>
      </c>
      <c r="DK113" s="275" t="str">
        <f ca="true">+IF(OFFSET('Sanitation Data'!$I$29,0,10*ROW('Sanitation Data'!I107))="","",OFFSET('Sanitation Data'!$I$29,0,10*ROW('Sanitation Data'!I107)))</f>
        <v/>
      </c>
      <c r="DL113" s="275" t="str">
        <f ca="true">+IF(OFFSET('Sanitation Data'!$I$30,0,10*ROW('Sanitation Data'!I107))="","",OFFSET('Sanitation Data'!$I$30,0,10*ROW('Sanitation Data'!I107)))</f>
        <v/>
      </c>
      <c r="DM113" s="275" t="str">
        <f ca="true">+IF(OFFSET('Sanitation Data'!$I$31,0,10*ROW('Sanitation Data'!I107))="","",OFFSET('Sanitation Data'!$I$31,0,10*ROW('Sanitation Data'!I107)))</f>
        <v/>
      </c>
      <c r="DN113" s="275" t="str">
        <f ca="true">+IF(OFFSET('Sanitation Data'!$I$32,0,10*ROW('Sanitation Data'!I107))="","",OFFSET('Sanitation Data'!$I$32,0,10*ROW('Sanitation Data'!I107)))</f>
        <v/>
      </c>
      <c r="DO113" s="275" t="str">
        <f ca="true">+IF(OFFSET('Hygiene Data'!$D$11,0,10*ROW('Hygiene Data'!D107))="","",OFFSET('Hygiene Data'!$D$11,0,10*ROW('Hygiene Data'!D107)))</f>
        <v/>
      </c>
      <c r="DP113" s="275" t="str">
        <f ca="true">+IF(OFFSET('Hygiene Data'!$D$12,0,10*ROW('Hygiene Data'!D107))="","",OFFSET('Hygiene Data'!$D$12,0,10*ROW('Hygiene Data'!D107)))</f>
        <v/>
      </c>
      <c r="DQ113" s="275" t="str">
        <f ca="true">+IF(OFFSET('Hygiene Data'!$D$13,0,10*ROW('Hygiene Data'!D107))="","",OFFSET('Hygiene Data'!$D$13,0,10*ROW('Hygiene Data'!D107)))</f>
        <v/>
      </c>
      <c r="DR113" s="275" t="str">
        <f ca="true">+IF(OFFSET('Hygiene Data'!$E$11,0,10*ROW('Hygiene Data'!E107))="","",OFFSET('Hygiene Data'!$E$11,0,10*ROW('Hygiene Data'!E107)))</f>
        <v/>
      </c>
      <c r="DS113" s="275" t="str">
        <f ca="true">+IF(OFFSET('Hygiene Data'!$E$12,0,10*ROW('Hygiene Data'!E107))="","",OFFSET('Hygiene Data'!$E$12,0,10*ROW('Hygiene Data'!E107)))</f>
        <v/>
      </c>
      <c r="DT113" s="275" t="str">
        <f ca="true">+IF(OFFSET('Hygiene Data'!$E$13,0,10*ROW('Hygiene Data'!E107))="","",OFFSET('Hygiene Data'!$E$13,0,10*ROW('Hygiene Data'!E107)))</f>
        <v/>
      </c>
      <c r="DU113" s="275" t="str">
        <f ca="true">+IF(OFFSET('Hygiene Data'!$F$11,0,10*ROW('Hygiene Data'!F107))="","",OFFSET('Hygiene Data'!$F$11,0,10*ROW('Hygiene Data'!F107)))</f>
        <v/>
      </c>
      <c r="DV113" s="275" t="str">
        <f ca="true">+IF(OFFSET('Hygiene Data'!$F$12,0,10*ROW('Hygiene Data'!F107))="","",OFFSET('Hygiene Data'!$F$12,0,10*ROW('Hygiene Data'!F107)))</f>
        <v/>
      </c>
      <c r="DW113" s="275" t="str">
        <f ca="true">+IF(OFFSET('Hygiene Data'!$F$13,0,10*ROW('Hygiene Data'!F107))="","",OFFSET('Hygiene Data'!$F$13,0,10*ROW('Hygiene Data'!F107)))</f>
        <v/>
      </c>
      <c r="DX113" s="275" t="str">
        <f ca="true">+IF(OFFSET('Hygiene Data'!$G$11,0,10*ROW('Hygiene Data'!G107))="","",OFFSET('Hygiene Data'!$G$11,0,10*ROW('Hygiene Data'!G107)))</f>
        <v/>
      </c>
      <c r="DY113" s="275" t="str">
        <f ca="true">+IF(OFFSET('Hygiene Data'!$G$12,0,10*ROW('Hygiene Data'!G107))="","",OFFSET('Hygiene Data'!$G$12,0,10*ROW('Hygiene Data'!G107)))</f>
        <v/>
      </c>
      <c r="DZ113" s="275" t="str">
        <f ca="true">+IF(OFFSET('Hygiene Data'!$G$13,0,10*ROW('Hygiene Data'!G107))="","",OFFSET('Hygiene Data'!$G$13,0,10*ROW('Hygiene Data'!G107)))</f>
        <v/>
      </c>
      <c r="EA113" s="275" t="str">
        <f ca="true">+IF(OFFSET('Hygiene Data'!$H$11,0,10*ROW('Hygiene Data'!H107))="","",OFFSET('Hygiene Data'!$H$11,0,10*ROW('Hygiene Data'!H107)))</f>
        <v/>
      </c>
      <c r="EB113" s="275" t="str">
        <f ca="true">+IF(OFFSET('Hygiene Data'!$H$12,0,10*ROW('Hygiene Data'!H107))="","",OFFSET('Hygiene Data'!$H$12,0,10*ROW('Hygiene Data'!H107)))</f>
        <v/>
      </c>
      <c r="EC113" s="275" t="str">
        <f ca="true">+IF(OFFSET('Hygiene Data'!$H$13,0,10*ROW('Hygiene Data'!H107))="","",OFFSET('Hygiene Data'!$H$13,0,10*ROW('Hygiene Data'!H107)))</f>
        <v/>
      </c>
      <c r="ED113" s="275" t="str">
        <f ca="true">+IF(OFFSET('Hygiene Data'!$I$11,0,10*ROW('Hygiene Data'!I107))="","",OFFSET('Hygiene Data'!$I$11,0,10*ROW('Hygiene Data'!I107)))</f>
        <v/>
      </c>
      <c r="EE113" s="275" t="str">
        <f ca="true">+IF(OFFSET('Hygiene Data'!$I$12,0,10*ROW('Hygiene Data'!I107))="","",OFFSET('Hygiene Data'!$I$12,0,10*ROW('Hygiene Data'!I107)))</f>
        <v/>
      </c>
      <c r="EF113" s="27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5"/>
      <c r="BS114" s="275" t="str">
        <f ca="true">+IF(OFFSET('Water Data'!$D$27,0,10*ROW('Water Data'!D108))="","",OFFSET('Water Data'!$D$27,0,10*ROW('Water Data'!D108)))</f>
        <v/>
      </c>
      <c r="BT114" s="275" t="str">
        <f ca="true">+IF(OFFSET('Water Data'!$D$28,0,10*ROW('Water Data'!D108))="","",OFFSET('Water Data'!$D$28,0,10*ROW('Water Data'!D108)))</f>
        <v/>
      </c>
      <c r="BU114" s="275" t="str">
        <f ca="true">+IF(OFFSET('Water Data'!$D$29,0,10*ROW('Water Data'!D108))="","",OFFSET('Water Data'!$D$29,0,10*ROW('Water Data'!D108)))</f>
        <v/>
      </c>
      <c r="BV114" s="275" t="str">
        <f ca="true">+IF(OFFSET('Water Data'!$E$27,0,10*ROW('Water Data'!E108))="","",OFFSET('Water Data'!$E$27,0,10*ROW('Water Data'!E108)))</f>
        <v/>
      </c>
      <c r="BW114" s="275" t="str">
        <f ca="true">+IF(OFFSET('Water Data'!$E$28,0,10*ROW('Water Data'!E108))="","",OFFSET('Water Data'!$E$28,0,10*ROW('Water Data'!E108)))</f>
        <v/>
      </c>
      <c r="BX114" s="275" t="str">
        <f ca="true">+IF(OFFSET('Water Data'!$E$29,0,10*ROW('Water Data'!E108))="","",OFFSET('Water Data'!$E$29,0,10*ROW('Water Data'!E108)))</f>
        <v/>
      </c>
      <c r="BY114" s="275" t="str">
        <f ca="true">+IF(OFFSET('Water Data'!$F$27,0,10*ROW('Water Data'!F108))="","",OFFSET('Water Data'!$F$27,0,10*ROW('Water Data'!F108)))</f>
        <v/>
      </c>
      <c r="BZ114" s="275" t="str">
        <f ca="true">+IF(OFFSET('Water Data'!$F$28,0,10*ROW('Water Data'!F108))="","",OFFSET('Water Data'!$F$28,0,10*ROW('Water Data'!F108)))</f>
        <v/>
      </c>
      <c r="CA114" s="275" t="str">
        <f ca="true">+IF(OFFSET('Water Data'!$F$29,0,10*ROW('Water Data'!F108))="","",OFFSET('Water Data'!$F$29,0,10*ROW('Water Data'!F108)))</f>
        <v/>
      </c>
      <c r="CB114" s="275" t="str">
        <f ca="true">+IF(OFFSET('Water Data'!$G$27,0,10*ROW('Water Data'!G108))="","",OFFSET('Water Data'!$G$27,0,10*ROW('Water Data'!G108)))</f>
        <v/>
      </c>
      <c r="CC114" s="275" t="str">
        <f ca="true">+IF(OFFSET('Water Data'!$G$28,0,10*ROW('Water Data'!G108))="","",OFFSET('Water Data'!$G$28,0,10*ROW('Water Data'!G108)))</f>
        <v/>
      </c>
      <c r="CD114" s="275" t="str">
        <f ca="true">+IF(OFFSET('Water Data'!$G$29,0,10*ROW('Water Data'!G108))="","",OFFSET('Water Data'!$G$29,0,10*ROW('Water Data'!G108)))</f>
        <v/>
      </c>
      <c r="CE114" s="275" t="str">
        <f ca="true">+IF(OFFSET('Water Data'!$H$27,0,10*ROW('Water Data'!H108))="","",OFFSET('Water Data'!$H$27,0,10*ROW('Water Data'!H108)))</f>
        <v/>
      </c>
      <c r="CF114" s="275" t="str">
        <f ca="true">+IF(OFFSET('Water Data'!$H$28,0,10*ROW('Water Data'!H108))="","",OFFSET('Water Data'!$H$28,0,10*ROW('Water Data'!H108)))</f>
        <v/>
      </c>
      <c r="CG114" s="275" t="str">
        <f ca="true">+IF(OFFSET('Water Data'!$H$29,0,10*ROW('Water Data'!H108))="","",OFFSET('Water Data'!$H$29,0,10*ROW('Water Data'!H108)))</f>
        <v/>
      </c>
      <c r="CH114" s="275" t="str">
        <f ca="true">+IF(OFFSET('Water Data'!$I$27,0,10*ROW('Water Data'!I108))="","",OFFSET('Water Data'!$I$27,0,10*ROW('Water Data'!I108)))</f>
        <v/>
      </c>
      <c r="CI114" s="275" t="str">
        <f ca="true">+IF(OFFSET('Water Data'!$I$28,0,10*ROW('Water Data'!I108))="","",OFFSET('Water Data'!$I$28,0,10*ROW('Water Data'!I108)))</f>
        <v/>
      </c>
      <c r="CJ114" s="275" t="str">
        <f ca="true">+IF(OFFSET('Water Data'!$I$29,0,10*ROW('Water Data'!I108))="","",OFFSET('Water Data'!$I$29,0,10*ROW('Water Data'!I108)))</f>
        <v/>
      </c>
      <c r="CK114" s="275" t="str">
        <f ca="true">+IF(OFFSET('Sanitation Data'!$D$28,0,10*ROW('Sanitation Data'!D108))="","",OFFSET('Sanitation Data'!$D$28,0,10*ROW('Sanitation Data'!D108)))</f>
        <v/>
      </c>
      <c r="CL114" s="275" t="str">
        <f ca="true">+IF(OFFSET('Sanitation Data'!$D$29,0,10*ROW('Sanitation Data'!D108))="","",OFFSET('Sanitation Data'!$D$29,0,10*ROW('Sanitation Data'!D108)))</f>
        <v/>
      </c>
      <c r="CM114" s="275" t="str">
        <f ca="true">+IF(OFFSET('Sanitation Data'!$D$30,0,10*ROW('Sanitation Data'!D108))="","",OFFSET('Sanitation Data'!$D$30,0,10*ROW('Sanitation Data'!D108)))</f>
        <v/>
      </c>
      <c r="CN114" s="275" t="str">
        <f ca="true">+IF(OFFSET('Sanitation Data'!$D$31,0,10*ROW('Sanitation Data'!D108))="","",OFFSET('Sanitation Data'!$D$31,0,10*ROW('Sanitation Data'!D108)))</f>
        <v/>
      </c>
      <c r="CO114" s="275" t="str">
        <f ca="true">+IF(OFFSET('Sanitation Data'!$D$32,0,10*ROW('Sanitation Data'!D108))="","",OFFSET('Sanitation Data'!$D$32,0,10*ROW('Sanitation Data'!D108)))</f>
        <v/>
      </c>
      <c r="CP114" s="275" t="str">
        <f ca="true">+IF(OFFSET('Sanitation Data'!$E$28,0,10*ROW('Sanitation Data'!E108))="","",OFFSET('Sanitation Data'!$E$28,0,10*ROW('Sanitation Data'!E108)))</f>
        <v/>
      </c>
      <c r="CQ114" s="275" t="str">
        <f ca="true">+IF(OFFSET('Sanitation Data'!$E$29,0,10*ROW('Sanitation Data'!E108))="","",OFFSET('Sanitation Data'!$E$29,0,10*ROW('Sanitation Data'!E108)))</f>
        <v/>
      </c>
      <c r="CR114" s="275" t="str">
        <f ca="true">+IF(OFFSET('Sanitation Data'!$E$30,0,10*ROW('Sanitation Data'!E108))="","",OFFSET('Sanitation Data'!$E$30,0,10*ROW('Sanitation Data'!E108)))</f>
        <v/>
      </c>
      <c r="CS114" s="275" t="str">
        <f ca="true">+IF(OFFSET('Sanitation Data'!$E$31,0,10*ROW('Sanitation Data'!E108))="","",OFFSET('Sanitation Data'!$E$31,0,10*ROW('Sanitation Data'!E108)))</f>
        <v/>
      </c>
      <c r="CT114" s="275" t="str">
        <f ca="true">+IF(OFFSET('Sanitation Data'!$E$32,0,10*ROW('Sanitation Data'!E108))="","",OFFSET('Sanitation Data'!$E$32,0,10*ROW('Sanitation Data'!E108)))</f>
        <v/>
      </c>
      <c r="CU114" s="275" t="str">
        <f ca="true">+IF(OFFSET('Sanitation Data'!$F$28,0,10*ROW('Sanitation Data'!F108))="","",OFFSET('Sanitation Data'!$F$28,0,10*ROW('Sanitation Data'!F108)))</f>
        <v/>
      </c>
      <c r="CV114" s="275" t="str">
        <f ca="true">+IF(OFFSET('Sanitation Data'!$F$29,0,10*ROW('Sanitation Data'!F108))="","",OFFSET('Sanitation Data'!$F$29,0,10*ROW('Sanitation Data'!F108)))</f>
        <v/>
      </c>
      <c r="CW114" s="275" t="str">
        <f ca="true">+IF(OFFSET('Sanitation Data'!$F$30,0,10*ROW('Sanitation Data'!F108))="","",OFFSET('Sanitation Data'!$F$30,0,10*ROW('Sanitation Data'!F108)))</f>
        <v/>
      </c>
      <c r="CX114" s="275" t="str">
        <f ca="true">+IF(OFFSET('Sanitation Data'!$F$31,0,10*ROW('Sanitation Data'!F108))="","",OFFSET('Sanitation Data'!$F$31,0,10*ROW('Sanitation Data'!F108)))</f>
        <v/>
      </c>
      <c r="CY114" s="275" t="str">
        <f ca="true">+IF(OFFSET('Sanitation Data'!$F$32,0,10*ROW('Sanitation Data'!F108))="","",OFFSET('Sanitation Data'!$F$32,0,10*ROW('Sanitation Data'!F108)))</f>
        <v/>
      </c>
      <c r="CZ114" s="275" t="str">
        <f ca="true">+IF(OFFSET('Sanitation Data'!$G$28,0,10*ROW('Sanitation Data'!G108))="","",OFFSET('Sanitation Data'!$G$28,0,10*ROW('Sanitation Data'!G108)))</f>
        <v/>
      </c>
      <c r="DA114" s="275" t="str">
        <f ca="true">+IF(OFFSET('Sanitation Data'!$G$29,0,10*ROW('Sanitation Data'!G108))="","",OFFSET('Sanitation Data'!$G$29,0,10*ROW('Sanitation Data'!G108)))</f>
        <v/>
      </c>
      <c r="DB114" s="275" t="str">
        <f ca="true">+IF(OFFSET('Sanitation Data'!$G$30,0,10*ROW('Sanitation Data'!G108))="","",OFFSET('Sanitation Data'!$G$30,0,10*ROW('Sanitation Data'!G108)))</f>
        <v/>
      </c>
      <c r="DC114" s="275" t="str">
        <f ca="true">+IF(OFFSET('Sanitation Data'!$G$31,0,10*ROW('Sanitation Data'!G108))="","",OFFSET('Sanitation Data'!$G$31,0,10*ROW('Sanitation Data'!G108)))</f>
        <v/>
      </c>
      <c r="DD114" s="275" t="str">
        <f ca="true">+IF(OFFSET('Sanitation Data'!$G$32,0,10*ROW('Sanitation Data'!G108))="","",OFFSET('Sanitation Data'!$G$32,0,10*ROW('Sanitation Data'!G108)))</f>
        <v/>
      </c>
      <c r="DE114" s="275" t="str">
        <f ca="true">+IF(OFFSET('Sanitation Data'!$H$28,0,10*ROW('Sanitation Data'!H108))="","",OFFSET('Sanitation Data'!$H$28,0,10*ROW('Sanitation Data'!H108)))</f>
        <v/>
      </c>
      <c r="DF114" s="275" t="str">
        <f ca="true">+IF(OFFSET('Sanitation Data'!$H$29,0,10*ROW('Sanitation Data'!H108))="","",OFFSET('Sanitation Data'!$H$29,0,10*ROW('Sanitation Data'!H108)))</f>
        <v/>
      </c>
      <c r="DG114" s="275" t="str">
        <f ca="true">+IF(OFFSET('Sanitation Data'!$H$30,0,10*ROW('Sanitation Data'!H108))="","",OFFSET('Sanitation Data'!$H$30,0,10*ROW('Sanitation Data'!H108)))</f>
        <v/>
      </c>
      <c r="DH114" s="275" t="str">
        <f ca="true">+IF(OFFSET('Sanitation Data'!$H$31,0,10*ROW('Sanitation Data'!H108))="","",OFFSET('Sanitation Data'!$H$31,0,10*ROW('Sanitation Data'!H108)))</f>
        <v/>
      </c>
      <c r="DI114" s="275" t="str">
        <f ca="true">+IF(OFFSET('Sanitation Data'!$H$32,0,10*ROW('Sanitation Data'!H108))="","",OFFSET('Sanitation Data'!$H$32,0,10*ROW('Sanitation Data'!H108)))</f>
        <v/>
      </c>
      <c r="DJ114" s="275" t="str">
        <f ca="true">+IF(OFFSET('Sanitation Data'!$I$28,0,10*ROW('Sanitation Data'!I108))="","",OFFSET('Sanitation Data'!$I$28,0,10*ROW('Sanitation Data'!I108)))</f>
        <v/>
      </c>
      <c r="DK114" s="275" t="str">
        <f ca="true">+IF(OFFSET('Sanitation Data'!$I$29,0,10*ROW('Sanitation Data'!I108))="","",OFFSET('Sanitation Data'!$I$29,0,10*ROW('Sanitation Data'!I108)))</f>
        <v/>
      </c>
      <c r="DL114" s="275" t="str">
        <f ca="true">+IF(OFFSET('Sanitation Data'!$I$30,0,10*ROW('Sanitation Data'!I108))="","",OFFSET('Sanitation Data'!$I$30,0,10*ROW('Sanitation Data'!I108)))</f>
        <v/>
      </c>
      <c r="DM114" s="275" t="str">
        <f ca="true">+IF(OFFSET('Sanitation Data'!$I$31,0,10*ROW('Sanitation Data'!I108))="","",OFFSET('Sanitation Data'!$I$31,0,10*ROW('Sanitation Data'!I108)))</f>
        <v/>
      </c>
      <c r="DN114" s="275" t="str">
        <f ca="true">+IF(OFFSET('Sanitation Data'!$I$32,0,10*ROW('Sanitation Data'!I108))="","",OFFSET('Sanitation Data'!$I$32,0,10*ROW('Sanitation Data'!I108)))</f>
        <v/>
      </c>
      <c r="DO114" s="275" t="str">
        <f ca="true">+IF(OFFSET('Hygiene Data'!$D$11,0,10*ROW('Hygiene Data'!D108))="","",OFFSET('Hygiene Data'!$D$11,0,10*ROW('Hygiene Data'!D108)))</f>
        <v/>
      </c>
      <c r="DP114" s="275" t="str">
        <f ca="true">+IF(OFFSET('Hygiene Data'!$D$12,0,10*ROW('Hygiene Data'!D108))="","",OFFSET('Hygiene Data'!$D$12,0,10*ROW('Hygiene Data'!D108)))</f>
        <v/>
      </c>
      <c r="DQ114" s="275" t="str">
        <f ca="true">+IF(OFFSET('Hygiene Data'!$D$13,0,10*ROW('Hygiene Data'!D108))="","",OFFSET('Hygiene Data'!$D$13,0,10*ROW('Hygiene Data'!D108)))</f>
        <v/>
      </c>
      <c r="DR114" s="275" t="str">
        <f ca="true">+IF(OFFSET('Hygiene Data'!$E$11,0,10*ROW('Hygiene Data'!E108))="","",OFFSET('Hygiene Data'!$E$11,0,10*ROW('Hygiene Data'!E108)))</f>
        <v/>
      </c>
      <c r="DS114" s="275" t="str">
        <f ca="true">+IF(OFFSET('Hygiene Data'!$E$12,0,10*ROW('Hygiene Data'!E108))="","",OFFSET('Hygiene Data'!$E$12,0,10*ROW('Hygiene Data'!E108)))</f>
        <v/>
      </c>
      <c r="DT114" s="275" t="str">
        <f ca="true">+IF(OFFSET('Hygiene Data'!$E$13,0,10*ROW('Hygiene Data'!E108))="","",OFFSET('Hygiene Data'!$E$13,0,10*ROW('Hygiene Data'!E108)))</f>
        <v/>
      </c>
      <c r="DU114" s="275" t="str">
        <f ca="true">+IF(OFFSET('Hygiene Data'!$F$11,0,10*ROW('Hygiene Data'!F108))="","",OFFSET('Hygiene Data'!$F$11,0,10*ROW('Hygiene Data'!F108)))</f>
        <v/>
      </c>
      <c r="DV114" s="275" t="str">
        <f ca="true">+IF(OFFSET('Hygiene Data'!$F$12,0,10*ROW('Hygiene Data'!F108))="","",OFFSET('Hygiene Data'!$F$12,0,10*ROW('Hygiene Data'!F108)))</f>
        <v/>
      </c>
      <c r="DW114" s="275" t="str">
        <f ca="true">+IF(OFFSET('Hygiene Data'!$F$13,0,10*ROW('Hygiene Data'!F108))="","",OFFSET('Hygiene Data'!$F$13,0,10*ROW('Hygiene Data'!F108)))</f>
        <v/>
      </c>
      <c r="DX114" s="275" t="str">
        <f ca="true">+IF(OFFSET('Hygiene Data'!$G$11,0,10*ROW('Hygiene Data'!G108))="","",OFFSET('Hygiene Data'!$G$11,0,10*ROW('Hygiene Data'!G108)))</f>
        <v/>
      </c>
      <c r="DY114" s="275" t="str">
        <f ca="true">+IF(OFFSET('Hygiene Data'!$G$12,0,10*ROW('Hygiene Data'!G108))="","",OFFSET('Hygiene Data'!$G$12,0,10*ROW('Hygiene Data'!G108)))</f>
        <v/>
      </c>
      <c r="DZ114" s="275" t="str">
        <f ca="true">+IF(OFFSET('Hygiene Data'!$G$13,0,10*ROW('Hygiene Data'!G108))="","",OFFSET('Hygiene Data'!$G$13,0,10*ROW('Hygiene Data'!G108)))</f>
        <v/>
      </c>
      <c r="EA114" s="275" t="str">
        <f ca="true">+IF(OFFSET('Hygiene Data'!$H$11,0,10*ROW('Hygiene Data'!H108))="","",OFFSET('Hygiene Data'!$H$11,0,10*ROW('Hygiene Data'!H108)))</f>
        <v/>
      </c>
      <c r="EB114" s="275" t="str">
        <f ca="true">+IF(OFFSET('Hygiene Data'!$H$12,0,10*ROW('Hygiene Data'!H108))="","",OFFSET('Hygiene Data'!$H$12,0,10*ROW('Hygiene Data'!H108)))</f>
        <v/>
      </c>
      <c r="EC114" s="275" t="str">
        <f ca="true">+IF(OFFSET('Hygiene Data'!$H$13,0,10*ROW('Hygiene Data'!H108))="","",OFFSET('Hygiene Data'!$H$13,0,10*ROW('Hygiene Data'!H108)))</f>
        <v/>
      </c>
      <c r="ED114" s="275" t="str">
        <f ca="true">+IF(OFFSET('Hygiene Data'!$I$11,0,10*ROW('Hygiene Data'!I108))="","",OFFSET('Hygiene Data'!$I$11,0,10*ROW('Hygiene Data'!I108)))</f>
        <v/>
      </c>
      <c r="EE114" s="275" t="str">
        <f ca="true">+IF(OFFSET('Hygiene Data'!$I$12,0,10*ROW('Hygiene Data'!I108))="","",OFFSET('Hygiene Data'!$I$12,0,10*ROW('Hygiene Data'!I108)))</f>
        <v/>
      </c>
      <c r="EF114" s="27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5"/>
      <c r="BS115" s="275" t="str">
        <f ca="true">+IF(OFFSET('Water Data'!$D$27,0,10*ROW('Water Data'!D109))="","",OFFSET('Water Data'!$D$27,0,10*ROW('Water Data'!D109)))</f>
        <v/>
      </c>
      <c r="BT115" s="275" t="str">
        <f ca="true">+IF(OFFSET('Water Data'!$D$28,0,10*ROW('Water Data'!D109))="","",OFFSET('Water Data'!$D$28,0,10*ROW('Water Data'!D109)))</f>
        <v/>
      </c>
      <c r="BU115" s="275" t="str">
        <f ca="true">+IF(OFFSET('Water Data'!$D$29,0,10*ROW('Water Data'!D109))="","",OFFSET('Water Data'!$D$29,0,10*ROW('Water Data'!D109)))</f>
        <v/>
      </c>
      <c r="BV115" s="275" t="str">
        <f ca="true">+IF(OFFSET('Water Data'!$E$27,0,10*ROW('Water Data'!E109))="","",OFFSET('Water Data'!$E$27,0,10*ROW('Water Data'!E109)))</f>
        <v/>
      </c>
      <c r="BW115" s="275" t="str">
        <f ca="true">+IF(OFFSET('Water Data'!$E$28,0,10*ROW('Water Data'!E109))="","",OFFSET('Water Data'!$E$28,0,10*ROW('Water Data'!E109)))</f>
        <v/>
      </c>
      <c r="BX115" s="275" t="str">
        <f ca="true">+IF(OFFSET('Water Data'!$E$29,0,10*ROW('Water Data'!E109))="","",OFFSET('Water Data'!$E$29,0,10*ROW('Water Data'!E109)))</f>
        <v/>
      </c>
      <c r="BY115" s="275" t="str">
        <f ca="true">+IF(OFFSET('Water Data'!$F$27,0,10*ROW('Water Data'!F109))="","",OFFSET('Water Data'!$F$27,0,10*ROW('Water Data'!F109)))</f>
        <v/>
      </c>
      <c r="BZ115" s="275" t="str">
        <f ca="true">+IF(OFFSET('Water Data'!$F$28,0,10*ROW('Water Data'!F109))="","",OFFSET('Water Data'!$F$28,0,10*ROW('Water Data'!F109)))</f>
        <v/>
      </c>
      <c r="CA115" s="275" t="str">
        <f ca="true">+IF(OFFSET('Water Data'!$F$29,0,10*ROW('Water Data'!F109))="","",OFFSET('Water Data'!$F$29,0,10*ROW('Water Data'!F109)))</f>
        <v/>
      </c>
      <c r="CB115" s="275" t="str">
        <f ca="true">+IF(OFFSET('Water Data'!$G$27,0,10*ROW('Water Data'!G109))="","",OFFSET('Water Data'!$G$27,0,10*ROW('Water Data'!G109)))</f>
        <v/>
      </c>
      <c r="CC115" s="275" t="str">
        <f ca="true">+IF(OFFSET('Water Data'!$G$28,0,10*ROW('Water Data'!G109))="","",OFFSET('Water Data'!$G$28,0,10*ROW('Water Data'!G109)))</f>
        <v/>
      </c>
      <c r="CD115" s="275" t="str">
        <f ca="true">+IF(OFFSET('Water Data'!$G$29,0,10*ROW('Water Data'!G109))="","",OFFSET('Water Data'!$G$29,0,10*ROW('Water Data'!G109)))</f>
        <v/>
      </c>
      <c r="CE115" s="275" t="str">
        <f ca="true">+IF(OFFSET('Water Data'!$H$27,0,10*ROW('Water Data'!H109))="","",OFFSET('Water Data'!$H$27,0,10*ROW('Water Data'!H109)))</f>
        <v/>
      </c>
      <c r="CF115" s="275" t="str">
        <f ca="true">+IF(OFFSET('Water Data'!$H$28,0,10*ROW('Water Data'!H109))="","",OFFSET('Water Data'!$H$28,0,10*ROW('Water Data'!H109)))</f>
        <v/>
      </c>
      <c r="CG115" s="275" t="str">
        <f ca="true">+IF(OFFSET('Water Data'!$H$29,0,10*ROW('Water Data'!H109))="","",OFFSET('Water Data'!$H$29,0,10*ROW('Water Data'!H109)))</f>
        <v/>
      </c>
      <c r="CH115" s="275" t="str">
        <f ca="true">+IF(OFFSET('Water Data'!$I$27,0,10*ROW('Water Data'!I109))="","",OFFSET('Water Data'!$I$27,0,10*ROW('Water Data'!I109)))</f>
        <v/>
      </c>
      <c r="CI115" s="275" t="str">
        <f ca="true">+IF(OFFSET('Water Data'!$I$28,0,10*ROW('Water Data'!I109))="","",OFFSET('Water Data'!$I$28,0,10*ROW('Water Data'!I109)))</f>
        <v/>
      </c>
      <c r="CJ115" s="275" t="str">
        <f ca="true">+IF(OFFSET('Water Data'!$I$29,0,10*ROW('Water Data'!I109))="","",OFFSET('Water Data'!$I$29,0,10*ROW('Water Data'!I109)))</f>
        <v/>
      </c>
      <c r="CK115" s="275" t="str">
        <f ca="true">+IF(OFFSET('Sanitation Data'!$D$28,0,10*ROW('Sanitation Data'!D109))="","",OFFSET('Sanitation Data'!$D$28,0,10*ROW('Sanitation Data'!D109)))</f>
        <v/>
      </c>
      <c r="CL115" s="275" t="str">
        <f ca="true">+IF(OFFSET('Sanitation Data'!$D$29,0,10*ROW('Sanitation Data'!D109))="","",OFFSET('Sanitation Data'!$D$29,0,10*ROW('Sanitation Data'!D109)))</f>
        <v/>
      </c>
      <c r="CM115" s="275" t="str">
        <f ca="true">+IF(OFFSET('Sanitation Data'!$D$30,0,10*ROW('Sanitation Data'!D109))="","",OFFSET('Sanitation Data'!$D$30,0,10*ROW('Sanitation Data'!D109)))</f>
        <v/>
      </c>
      <c r="CN115" s="275" t="str">
        <f ca="true">+IF(OFFSET('Sanitation Data'!$D$31,0,10*ROW('Sanitation Data'!D109))="","",OFFSET('Sanitation Data'!$D$31,0,10*ROW('Sanitation Data'!D109)))</f>
        <v/>
      </c>
      <c r="CO115" s="275" t="str">
        <f ca="true">+IF(OFFSET('Sanitation Data'!$D$32,0,10*ROW('Sanitation Data'!D109))="","",OFFSET('Sanitation Data'!$D$32,0,10*ROW('Sanitation Data'!D109)))</f>
        <v/>
      </c>
      <c r="CP115" s="275" t="str">
        <f ca="true">+IF(OFFSET('Sanitation Data'!$E$28,0,10*ROW('Sanitation Data'!E109))="","",OFFSET('Sanitation Data'!$E$28,0,10*ROW('Sanitation Data'!E109)))</f>
        <v/>
      </c>
      <c r="CQ115" s="275" t="str">
        <f ca="true">+IF(OFFSET('Sanitation Data'!$E$29,0,10*ROW('Sanitation Data'!E109))="","",OFFSET('Sanitation Data'!$E$29,0,10*ROW('Sanitation Data'!E109)))</f>
        <v/>
      </c>
      <c r="CR115" s="275" t="str">
        <f ca="true">+IF(OFFSET('Sanitation Data'!$E$30,0,10*ROW('Sanitation Data'!E109))="","",OFFSET('Sanitation Data'!$E$30,0,10*ROW('Sanitation Data'!E109)))</f>
        <v/>
      </c>
      <c r="CS115" s="275" t="str">
        <f ca="true">+IF(OFFSET('Sanitation Data'!$E$31,0,10*ROW('Sanitation Data'!E109))="","",OFFSET('Sanitation Data'!$E$31,0,10*ROW('Sanitation Data'!E109)))</f>
        <v/>
      </c>
      <c r="CT115" s="275" t="str">
        <f ca="true">+IF(OFFSET('Sanitation Data'!$E$32,0,10*ROW('Sanitation Data'!E109))="","",OFFSET('Sanitation Data'!$E$32,0,10*ROW('Sanitation Data'!E109)))</f>
        <v/>
      </c>
      <c r="CU115" s="275" t="str">
        <f ca="true">+IF(OFFSET('Sanitation Data'!$F$28,0,10*ROW('Sanitation Data'!F109))="","",OFFSET('Sanitation Data'!$F$28,0,10*ROW('Sanitation Data'!F109)))</f>
        <v/>
      </c>
      <c r="CV115" s="275" t="str">
        <f ca="true">+IF(OFFSET('Sanitation Data'!$F$29,0,10*ROW('Sanitation Data'!F109))="","",OFFSET('Sanitation Data'!$F$29,0,10*ROW('Sanitation Data'!F109)))</f>
        <v/>
      </c>
      <c r="CW115" s="275" t="str">
        <f ca="true">+IF(OFFSET('Sanitation Data'!$F$30,0,10*ROW('Sanitation Data'!F109))="","",OFFSET('Sanitation Data'!$F$30,0,10*ROW('Sanitation Data'!F109)))</f>
        <v/>
      </c>
      <c r="CX115" s="275" t="str">
        <f ca="true">+IF(OFFSET('Sanitation Data'!$F$31,0,10*ROW('Sanitation Data'!F109))="","",OFFSET('Sanitation Data'!$F$31,0,10*ROW('Sanitation Data'!F109)))</f>
        <v/>
      </c>
      <c r="CY115" s="275" t="str">
        <f ca="true">+IF(OFFSET('Sanitation Data'!$F$32,0,10*ROW('Sanitation Data'!F109))="","",OFFSET('Sanitation Data'!$F$32,0,10*ROW('Sanitation Data'!F109)))</f>
        <v/>
      </c>
      <c r="CZ115" s="275" t="str">
        <f ca="true">+IF(OFFSET('Sanitation Data'!$G$28,0,10*ROW('Sanitation Data'!G109))="","",OFFSET('Sanitation Data'!$G$28,0,10*ROW('Sanitation Data'!G109)))</f>
        <v/>
      </c>
      <c r="DA115" s="275" t="str">
        <f ca="true">+IF(OFFSET('Sanitation Data'!$G$29,0,10*ROW('Sanitation Data'!G109))="","",OFFSET('Sanitation Data'!$G$29,0,10*ROW('Sanitation Data'!G109)))</f>
        <v/>
      </c>
      <c r="DB115" s="275" t="str">
        <f ca="true">+IF(OFFSET('Sanitation Data'!$G$30,0,10*ROW('Sanitation Data'!G109))="","",OFFSET('Sanitation Data'!$G$30,0,10*ROW('Sanitation Data'!G109)))</f>
        <v/>
      </c>
      <c r="DC115" s="275" t="str">
        <f ca="true">+IF(OFFSET('Sanitation Data'!$G$31,0,10*ROW('Sanitation Data'!G109))="","",OFFSET('Sanitation Data'!$G$31,0,10*ROW('Sanitation Data'!G109)))</f>
        <v/>
      </c>
      <c r="DD115" s="275" t="str">
        <f ca="true">+IF(OFFSET('Sanitation Data'!$G$32,0,10*ROW('Sanitation Data'!G109))="","",OFFSET('Sanitation Data'!$G$32,0,10*ROW('Sanitation Data'!G109)))</f>
        <v/>
      </c>
      <c r="DE115" s="275" t="str">
        <f ca="true">+IF(OFFSET('Sanitation Data'!$H$28,0,10*ROW('Sanitation Data'!H109))="","",OFFSET('Sanitation Data'!$H$28,0,10*ROW('Sanitation Data'!H109)))</f>
        <v/>
      </c>
      <c r="DF115" s="275" t="str">
        <f ca="true">+IF(OFFSET('Sanitation Data'!$H$29,0,10*ROW('Sanitation Data'!H109))="","",OFFSET('Sanitation Data'!$H$29,0,10*ROW('Sanitation Data'!H109)))</f>
        <v/>
      </c>
      <c r="DG115" s="275" t="str">
        <f ca="true">+IF(OFFSET('Sanitation Data'!$H$30,0,10*ROW('Sanitation Data'!H109))="","",OFFSET('Sanitation Data'!$H$30,0,10*ROW('Sanitation Data'!H109)))</f>
        <v/>
      </c>
      <c r="DH115" s="275" t="str">
        <f ca="true">+IF(OFFSET('Sanitation Data'!$H$31,0,10*ROW('Sanitation Data'!H109))="","",OFFSET('Sanitation Data'!$H$31,0,10*ROW('Sanitation Data'!H109)))</f>
        <v/>
      </c>
      <c r="DI115" s="275" t="str">
        <f ca="true">+IF(OFFSET('Sanitation Data'!$H$32,0,10*ROW('Sanitation Data'!H109))="","",OFFSET('Sanitation Data'!$H$32,0,10*ROW('Sanitation Data'!H109)))</f>
        <v/>
      </c>
      <c r="DJ115" s="275" t="str">
        <f ca="true">+IF(OFFSET('Sanitation Data'!$I$28,0,10*ROW('Sanitation Data'!I109))="","",OFFSET('Sanitation Data'!$I$28,0,10*ROW('Sanitation Data'!I109)))</f>
        <v/>
      </c>
      <c r="DK115" s="275" t="str">
        <f ca="true">+IF(OFFSET('Sanitation Data'!$I$29,0,10*ROW('Sanitation Data'!I109))="","",OFFSET('Sanitation Data'!$I$29,0,10*ROW('Sanitation Data'!I109)))</f>
        <v/>
      </c>
      <c r="DL115" s="275" t="str">
        <f ca="true">+IF(OFFSET('Sanitation Data'!$I$30,0,10*ROW('Sanitation Data'!I109))="","",OFFSET('Sanitation Data'!$I$30,0,10*ROW('Sanitation Data'!I109)))</f>
        <v/>
      </c>
      <c r="DM115" s="275" t="str">
        <f ca="true">+IF(OFFSET('Sanitation Data'!$I$31,0,10*ROW('Sanitation Data'!I109))="","",OFFSET('Sanitation Data'!$I$31,0,10*ROW('Sanitation Data'!I109)))</f>
        <v/>
      </c>
      <c r="DN115" s="275" t="str">
        <f ca="true">+IF(OFFSET('Sanitation Data'!$I$32,0,10*ROW('Sanitation Data'!I109))="","",OFFSET('Sanitation Data'!$I$32,0,10*ROW('Sanitation Data'!I109)))</f>
        <v/>
      </c>
      <c r="DO115" s="275" t="str">
        <f ca="true">+IF(OFFSET('Hygiene Data'!$D$11,0,10*ROW('Hygiene Data'!D109))="","",OFFSET('Hygiene Data'!$D$11,0,10*ROW('Hygiene Data'!D109)))</f>
        <v/>
      </c>
      <c r="DP115" s="275" t="str">
        <f ca="true">+IF(OFFSET('Hygiene Data'!$D$12,0,10*ROW('Hygiene Data'!D109))="","",OFFSET('Hygiene Data'!$D$12,0,10*ROW('Hygiene Data'!D109)))</f>
        <v/>
      </c>
      <c r="DQ115" s="275" t="str">
        <f ca="true">+IF(OFFSET('Hygiene Data'!$D$13,0,10*ROW('Hygiene Data'!D109))="","",OFFSET('Hygiene Data'!$D$13,0,10*ROW('Hygiene Data'!D109)))</f>
        <v/>
      </c>
      <c r="DR115" s="275" t="str">
        <f ca="true">+IF(OFFSET('Hygiene Data'!$E$11,0,10*ROW('Hygiene Data'!E109))="","",OFFSET('Hygiene Data'!$E$11,0,10*ROW('Hygiene Data'!E109)))</f>
        <v/>
      </c>
      <c r="DS115" s="275" t="str">
        <f ca="true">+IF(OFFSET('Hygiene Data'!$E$12,0,10*ROW('Hygiene Data'!E109))="","",OFFSET('Hygiene Data'!$E$12,0,10*ROW('Hygiene Data'!E109)))</f>
        <v/>
      </c>
      <c r="DT115" s="275" t="str">
        <f ca="true">+IF(OFFSET('Hygiene Data'!$E$13,0,10*ROW('Hygiene Data'!E109))="","",OFFSET('Hygiene Data'!$E$13,0,10*ROW('Hygiene Data'!E109)))</f>
        <v/>
      </c>
      <c r="DU115" s="275" t="str">
        <f ca="true">+IF(OFFSET('Hygiene Data'!$F$11,0,10*ROW('Hygiene Data'!F109))="","",OFFSET('Hygiene Data'!$F$11,0,10*ROW('Hygiene Data'!F109)))</f>
        <v/>
      </c>
      <c r="DV115" s="275" t="str">
        <f ca="true">+IF(OFFSET('Hygiene Data'!$F$12,0,10*ROW('Hygiene Data'!F109))="","",OFFSET('Hygiene Data'!$F$12,0,10*ROW('Hygiene Data'!F109)))</f>
        <v/>
      </c>
      <c r="DW115" s="275" t="str">
        <f ca="true">+IF(OFFSET('Hygiene Data'!$F$13,0,10*ROW('Hygiene Data'!F109))="","",OFFSET('Hygiene Data'!$F$13,0,10*ROW('Hygiene Data'!F109)))</f>
        <v/>
      </c>
      <c r="DX115" s="275" t="str">
        <f ca="true">+IF(OFFSET('Hygiene Data'!$G$11,0,10*ROW('Hygiene Data'!G109))="","",OFFSET('Hygiene Data'!$G$11,0,10*ROW('Hygiene Data'!G109)))</f>
        <v/>
      </c>
      <c r="DY115" s="275" t="str">
        <f ca="true">+IF(OFFSET('Hygiene Data'!$G$12,0,10*ROW('Hygiene Data'!G109))="","",OFFSET('Hygiene Data'!$G$12,0,10*ROW('Hygiene Data'!G109)))</f>
        <v/>
      </c>
      <c r="DZ115" s="275" t="str">
        <f ca="true">+IF(OFFSET('Hygiene Data'!$G$13,0,10*ROW('Hygiene Data'!G109))="","",OFFSET('Hygiene Data'!$G$13,0,10*ROW('Hygiene Data'!G109)))</f>
        <v/>
      </c>
      <c r="EA115" s="275" t="str">
        <f ca="true">+IF(OFFSET('Hygiene Data'!$H$11,0,10*ROW('Hygiene Data'!H109))="","",OFFSET('Hygiene Data'!$H$11,0,10*ROW('Hygiene Data'!H109)))</f>
        <v/>
      </c>
      <c r="EB115" s="275" t="str">
        <f ca="true">+IF(OFFSET('Hygiene Data'!$H$12,0,10*ROW('Hygiene Data'!H109))="","",OFFSET('Hygiene Data'!$H$12,0,10*ROW('Hygiene Data'!H109)))</f>
        <v/>
      </c>
      <c r="EC115" s="275" t="str">
        <f ca="true">+IF(OFFSET('Hygiene Data'!$H$13,0,10*ROW('Hygiene Data'!H109))="","",OFFSET('Hygiene Data'!$H$13,0,10*ROW('Hygiene Data'!H109)))</f>
        <v/>
      </c>
      <c r="ED115" s="275" t="str">
        <f ca="true">+IF(OFFSET('Hygiene Data'!$I$11,0,10*ROW('Hygiene Data'!I109))="","",OFFSET('Hygiene Data'!$I$11,0,10*ROW('Hygiene Data'!I109)))</f>
        <v/>
      </c>
      <c r="EE115" s="275" t="str">
        <f ca="true">+IF(OFFSET('Hygiene Data'!$I$12,0,10*ROW('Hygiene Data'!I109))="","",OFFSET('Hygiene Data'!$I$12,0,10*ROW('Hygiene Data'!I109)))</f>
        <v/>
      </c>
      <c r="EF115" s="27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5"/>
      <c r="BS116" s="275" t="str">
        <f ca="true">+IF(OFFSET('Water Data'!$D$27,0,10*ROW('Water Data'!D110))="","",OFFSET('Water Data'!$D$27,0,10*ROW('Water Data'!D110)))</f>
        <v/>
      </c>
      <c r="BT116" s="275" t="str">
        <f ca="true">+IF(OFFSET('Water Data'!$D$28,0,10*ROW('Water Data'!D110))="","",OFFSET('Water Data'!$D$28,0,10*ROW('Water Data'!D110)))</f>
        <v/>
      </c>
      <c r="BU116" s="275" t="str">
        <f ca="true">+IF(OFFSET('Water Data'!$D$29,0,10*ROW('Water Data'!D110))="","",OFFSET('Water Data'!$D$29,0,10*ROW('Water Data'!D110)))</f>
        <v/>
      </c>
      <c r="BV116" s="275" t="str">
        <f ca="true">+IF(OFFSET('Water Data'!$E$27,0,10*ROW('Water Data'!E110))="","",OFFSET('Water Data'!$E$27,0,10*ROW('Water Data'!E110)))</f>
        <v/>
      </c>
      <c r="BW116" s="275" t="str">
        <f ca="true">+IF(OFFSET('Water Data'!$E$28,0,10*ROW('Water Data'!E110))="","",OFFSET('Water Data'!$E$28,0,10*ROW('Water Data'!E110)))</f>
        <v/>
      </c>
      <c r="BX116" s="275" t="str">
        <f ca="true">+IF(OFFSET('Water Data'!$E$29,0,10*ROW('Water Data'!E110))="","",OFFSET('Water Data'!$E$29,0,10*ROW('Water Data'!E110)))</f>
        <v/>
      </c>
      <c r="BY116" s="275" t="str">
        <f ca="true">+IF(OFFSET('Water Data'!$F$27,0,10*ROW('Water Data'!F110))="","",OFFSET('Water Data'!$F$27,0,10*ROW('Water Data'!F110)))</f>
        <v/>
      </c>
      <c r="BZ116" s="275" t="str">
        <f ca="true">+IF(OFFSET('Water Data'!$F$28,0,10*ROW('Water Data'!F110))="","",OFFSET('Water Data'!$F$28,0,10*ROW('Water Data'!F110)))</f>
        <v/>
      </c>
      <c r="CA116" s="275" t="str">
        <f ca="true">+IF(OFFSET('Water Data'!$F$29,0,10*ROW('Water Data'!F110))="","",OFFSET('Water Data'!$F$29,0,10*ROW('Water Data'!F110)))</f>
        <v/>
      </c>
      <c r="CB116" s="275" t="str">
        <f ca="true">+IF(OFFSET('Water Data'!$G$27,0,10*ROW('Water Data'!G110))="","",OFFSET('Water Data'!$G$27,0,10*ROW('Water Data'!G110)))</f>
        <v/>
      </c>
      <c r="CC116" s="275" t="str">
        <f ca="true">+IF(OFFSET('Water Data'!$G$28,0,10*ROW('Water Data'!G110))="","",OFFSET('Water Data'!$G$28,0,10*ROW('Water Data'!G110)))</f>
        <v/>
      </c>
      <c r="CD116" s="275" t="str">
        <f ca="true">+IF(OFFSET('Water Data'!$G$29,0,10*ROW('Water Data'!G110))="","",OFFSET('Water Data'!$G$29,0,10*ROW('Water Data'!G110)))</f>
        <v/>
      </c>
      <c r="CE116" s="275" t="str">
        <f ca="true">+IF(OFFSET('Water Data'!$H$27,0,10*ROW('Water Data'!H110))="","",OFFSET('Water Data'!$H$27,0,10*ROW('Water Data'!H110)))</f>
        <v/>
      </c>
      <c r="CF116" s="275" t="str">
        <f ca="true">+IF(OFFSET('Water Data'!$H$28,0,10*ROW('Water Data'!H110))="","",OFFSET('Water Data'!$H$28,0,10*ROW('Water Data'!H110)))</f>
        <v/>
      </c>
      <c r="CG116" s="275" t="str">
        <f ca="true">+IF(OFFSET('Water Data'!$H$29,0,10*ROW('Water Data'!H110))="","",OFFSET('Water Data'!$H$29,0,10*ROW('Water Data'!H110)))</f>
        <v/>
      </c>
      <c r="CH116" s="275" t="str">
        <f ca="true">+IF(OFFSET('Water Data'!$I$27,0,10*ROW('Water Data'!I110))="","",OFFSET('Water Data'!$I$27,0,10*ROW('Water Data'!I110)))</f>
        <v/>
      </c>
      <c r="CI116" s="275" t="str">
        <f ca="true">+IF(OFFSET('Water Data'!$I$28,0,10*ROW('Water Data'!I110))="","",OFFSET('Water Data'!$I$28,0,10*ROW('Water Data'!I110)))</f>
        <v/>
      </c>
      <c r="CJ116" s="275" t="str">
        <f ca="true">+IF(OFFSET('Water Data'!$I$29,0,10*ROW('Water Data'!I110))="","",OFFSET('Water Data'!$I$29,0,10*ROW('Water Data'!I110)))</f>
        <v/>
      </c>
      <c r="CK116" s="275" t="str">
        <f ca="true">+IF(OFFSET('Sanitation Data'!$D$28,0,10*ROW('Sanitation Data'!D110))="","",OFFSET('Sanitation Data'!$D$28,0,10*ROW('Sanitation Data'!D110)))</f>
        <v/>
      </c>
      <c r="CL116" s="275" t="str">
        <f ca="true">+IF(OFFSET('Sanitation Data'!$D$29,0,10*ROW('Sanitation Data'!D110))="","",OFFSET('Sanitation Data'!$D$29,0,10*ROW('Sanitation Data'!D110)))</f>
        <v/>
      </c>
      <c r="CM116" s="275" t="str">
        <f ca="true">+IF(OFFSET('Sanitation Data'!$D$30,0,10*ROW('Sanitation Data'!D110))="","",OFFSET('Sanitation Data'!$D$30,0,10*ROW('Sanitation Data'!D110)))</f>
        <v/>
      </c>
      <c r="CN116" s="275" t="str">
        <f ca="true">+IF(OFFSET('Sanitation Data'!$D$31,0,10*ROW('Sanitation Data'!D110))="","",OFFSET('Sanitation Data'!$D$31,0,10*ROW('Sanitation Data'!D110)))</f>
        <v/>
      </c>
      <c r="CO116" s="275" t="str">
        <f ca="true">+IF(OFFSET('Sanitation Data'!$D$32,0,10*ROW('Sanitation Data'!D110))="","",OFFSET('Sanitation Data'!$D$32,0,10*ROW('Sanitation Data'!D110)))</f>
        <v/>
      </c>
      <c r="CP116" s="275" t="str">
        <f ca="true">+IF(OFFSET('Sanitation Data'!$E$28,0,10*ROW('Sanitation Data'!E110))="","",OFFSET('Sanitation Data'!$E$28,0,10*ROW('Sanitation Data'!E110)))</f>
        <v/>
      </c>
      <c r="CQ116" s="275" t="str">
        <f ca="true">+IF(OFFSET('Sanitation Data'!$E$29,0,10*ROW('Sanitation Data'!E110))="","",OFFSET('Sanitation Data'!$E$29,0,10*ROW('Sanitation Data'!E110)))</f>
        <v/>
      </c>
      <c r="CR116" s="275" t="str">
        <f ca="true">+IF(OFFSET('Sanitation Data'!$E$30,0,10*ROW('Sanitation Data'!E110))="","",OFFSET('Sanitation Data'!$E$30,0,10*ROW('Sanitation Data'!E110)))</f>
        <v/>
      </c>
      <c r="CS116" s="275" t="str">
        <f ca="true">+IF(OFFSET('Sanitation Data'!$E$31,0,10*ROW('Sanitation Data'!E110))="","",OFFSET('Sanitation Data'!$E$31,0,10*ROW('Sanitation Data'!E110)))</f>
        <v/>
      </c>
      <c r="CT116" s="275" t="str">
        <f ca="true">+IF(OFFSET('Sanitation Data'!$E$32,0,10*ROW('Sanitation Data'!E110))="","",OFFSET('Sanitation Data'!$E$32,0,10*ROW('Sanitation Data'!E110)))</f>
        <v/>
      </c>
      <c r="CU116" s="275" t="str">
        <f ca="true">+IF(OFFSET('Sanitation Data'!$F$28,0,10*ROW('Sanitation Data'!F110))="","",OFFSET('Sanitation Data'!$F$28,0,10*ROW('Sanitation Data'!F110)))</f>
        <v/>
      </c>
      <c r="CV116" s="275" t="str">
        <f ca="true">+IF(OFFSET('Sanitation Data'!$F$29,0,10*ROW('Sanitation Data'!F110))="","",OFFSET('Sanitation Data'!$F$29,0,10*ROW('Sanitation Data'!F110)))</f>
        <v/>
      </c>
      <c r="CW116" s="275" t="str">
        <f ca="true">+IF(OFFSET('Sanitation Data'!$F$30,0,10*ROW('Sanitation Data'!F110))="","",OFFSET('Sanitation Data'!$F$30,0,10*ROW('Sanitation Data'!F110)))</f>
        <v/>
      </c>
      <c r="CX116" s="275" t="str">
        <f ca="true">+IF(OFFSET('Sanitation Data'!$F$31,0,10*ROW('Sanitation Data'!F110))="","",OFFSET('Sanitation Data'!$F$31,0,10*ROW('Sanitation Data'!F110)))</f>
        <v/>
      </c>
      <c r="CY116" s="275" t="str">
        <f ca="true">+IF(OFFSET('Sanitation Data'!$F$32,0,10*ROW('Sanitation Data'!F110))="","",OFFSET('Sanitation Data'!$F$32,0,10*ROW('Sanitation Data'!F110)))</f>
        <v/>
      </c>
      <c r="CZ116" s="275" t="str">
        <f ca="true">+IF(OFFSET('Sanitation Data'!$G$28,0,10*ROW('Sanitation Data'!G110))="","",OFFSET('Sanitation Data'!$G$28,0,10*ROW('Sanitation Data'!G110)))</f>
        <v/>
      </c>
      <c r="DA116" s="275" t="str">
        <f ca="true">+IF(OFFSET('Sanitation Data'!$G$29,0,10*ROW('Sanitation Data'!G110))="","",OFFSET('Sanitation Data'!$G$29,0,10*ROW('Sanitation Data'!G110)))</f>
        <v/>
      </c>
      <c r="DB116" s="275" t="str">
        <f ca="true">+IF(OFFSET('Sanitation Data'!$G$30,0,10*ROW('Sanitation Data'!G110))="","",OFFSET('Sanitation Data'!$G$30,0,10*ROW('Sanitation Data'!G110)))</f>
        <v/>
      </c>
      <c r="DC116" s="275" t="str">
        <f ca="true">+IF(OFFSET('Sanitation Data'!$G$31,0,10*ROW('Sanitation Data'!G110))="","",OFFSET('Sanitation Data'!$G$31,0,10*ROW('Sanitation Data'!G110)))</f>
        <v/>
      </c>
      <c r="DD116" s="275" t="str">
        <f ca="true">+IF(OFFSET('Sanitation Data'!$G$32,0,10*ROW('Sanitation Data'!G110))="","",OFFSET('Sanitation Data'!$G$32,0,10*ROW('Sanitation Data'!G110)))</f>
        <v/>
      </c>
      <c r="DE116" s="275" t="str">
        <f ca="true">+IF(OFFSET('Sanitation Data'!$H$28,0,10*ROW('Sanitation Data'!H110))="","",OFFSET('Sanitation Data'!$H$28,0,10*ROW('Sanitation Data'!H110)))</f>
        <v/>
      </c>
      <c r="DF116" s="275" t="str">
        <f ca="true">+IF(OFFSET('Sanitation Data'!$H$29,0,10*ROW('Sanitation Data'!H110))="","",OFFSET('Sanitation Data'!$H$29,0,10*ROW('Sanitation Data'!H110)))</f>
        <v/>
      </c>
      <c r="DG116" s="275" t="str">
        <f ca="true">+IF(OFFSET('Sanitation Data'!$H$30,0,10*ROW('Sanitation Data'!H110))="","",OFFSET('Sanitation Data'!$H$30,0,10*ROW('Sanitation Data'!H110)))</f>
        <v/>
      </c>
      <c r="DH116" s="275" t="str">
        <f ca="true">+IF(OFFSET('Sanitation Data'!$H$31,0,10*ROW('Sanitation Data'!H110))="","",OFFSET('Sanitation Data'!$H$31,0,10*ROW('Sanitation Data'!H110)))</f>
        <v/>
      </c>
      <c r="DI116" s="275" t="str">
        <f ca="true">+IF(OFFSET('Sanitation Data'!$H$32,0,10*ROW('Sanitation Data'!H110))="","",OFFSET('Sanitation Data'!$H$32,0,10*ROW('Sanitation Data'!H110)))</f>
        <v/>
      </c>
      <c r="DJ116" s="275" t="str">
        <f ca="true">+IF(OFFSET('Sanitation Data'!$I$28,0,10*ROW('Sanitation Data'!I110))="","",OFFSET('Sanitation Data'!$I$28,0,10*ROW('Sanitation Data'!I110)))</f>
        <v/>
      </c>
      <c r="DK116" s="275" t="str">
        <f ca="true">+IF(OFFSET('Sanitation Data'!$I$29,0,10*ROW('Sanitation Data'!I110))="","",OFFSET('Sanitation Data'!$I$29,0,10*ROW('Sanitation Data'!I110)))</f>
        <v/>
      </c>
      <c r="DL116" s="275" t="str">
        <f ca="true">+IF(OFFSET('Sanitation Data'!$I$30,0,10*ROW('Sanitation Data'!I110))="","",OFFSET('Sanitation Data'!$I$30,0,10*ROW('Sanitation Data'!I110)))</f>
        <v/>
      </c>
      <c r="DM116" s="275" t="str">
        <f ca="true">+IF(OFFSET('Sanitation Data'!$I$31,0,10*ROW('Sanitation Data'!I110))="","",OFFSET('Sanitation Data'!$I$31,0,10*ROW('Sanitation Data'!I110)))</f>
        <v/>
      </c>
      <c r="DN116" s="275" t="str">
        <f ca="true">+IF(OFFSET('Sanitation Data'!$I$32,0,10*ROW('Sanitation Data'!I110))="","",OFFSET('Sanitation Data'!$I$32,0,10*ROW('Sanitation Data'!I110)))</f>
        <v/>
      </c>
      <c r="DO116" s="275" t="str">
        <f ca="true">+IF(OFFSET('Hygiene Data'!$D$11,0,10*ROW('Hygiene Data'!D110))="","",OFFSET('Hygiene Data'!$D$11,0,10*ROW('Hygiene Data'!D110)))</f>
        <v/>
      </c>
      <c r="DP116" s="275" t="str">
        <f ca="true">+IF(OFFSET('Hygiene Data'!$D$12,0,10*ROW('Hygiene Data'!D110))="","",OFFSET('Hygiene Data'!$D$12,0,10*ROW('Hygiene Data'!D110)))</f>
        <v/>
      </c>
      <c r="DQ116" s="275" t="str">
        <f ca="true">+IF(OFFSET('Hygiene Data'!$D$13,0,10*ROW('Hygiene Data'!D110))="","",OFFSET('Hygiene Data'!$D$13,0,10*ROW('Hygiene Data'!D110)))</f>
        <v/>
      </c>
      <c r="DR116" s="275" t="str">
        <f ca="true">+IF(OFFSET('Hygiene Data'!$E$11,0,10*ROW('Hygiene Data'!E110))="","",OFFSET('Hygiene Data'!$E$11,0,10*ROW('Hygiene Data'!E110)))</f>
        <v/>
      </c>
      <c r="DS116" s="275" t="str">
        <f ca="true">+IF(OFFSET('Hygiene Data'!$E$12,0,10*ROW('Hygiene Data'!E110))="","",OFFSET('Hygiene Data'!$E$12,0,10*ROW('Hygiene Data'!E110)))</f>
        <v/>
      </c>
      <c r="DT116" s="275" t="str">
        <f ca="true">+IF(OFFSET('Hygiene Data'!$E$13,0,10*ROW('Hygiene Data'!E110))="","",OFFSET('Hygiene Data'!$E$13,0,10*ROW('Hygiene Data'!E110)))</f>
        <v/>
      </c>
      <c r="DU116" s="275" t="str">
        <f ca="true">+IF(OFFSET('Hygiene Data'!$F$11,0,10*ROW('Hygiene Data'!F110))="","",OFFSET('Hygiene Data'!$F$11,0,10*ROW('Hygiene Data'!F110)))</f>
        <v/>
      </c>
      <c r="DV116" s="275" t="str">
        <f ca="true">+IF(OFFSET('Hygiene Data'!$F$12,0,10*ROW('Hygiene Data'!F110))="","",OFFSET('Hygiene Data'!$F$12,0,10*ROW('Hygiene Data'!F110)))</f>
        <v/>
      </c>
      <c r="DW116" s="275" t="str">
        <f ca="true">+IF(OFFSET('Hygiene Data'!$F$13,0,10*ROW('Hygiene Data'!F110))="","",OFFSET('Hygiene Data'!$F$13,0,10*ROW('Hygiene Data'!F110)))</f>
        <v/>
      </c>
      <c r="DX116" s="275" t="str">
        <f ca="true">+IF(OFFSET('Hygiene Data'!$G$11,0,10*ROW('Hygiene Data'!G110))="","",OFFSET('Hygiene Data'!$G$11,0,10*ROW('Hygiene Data'!G110)))</f>
        <v/>
      </c>
      <c r="DY116" s="275" t="str">
        <f ca="true">+IF(OFFSET('Hygiene Data'!$G$12,0,10*ROW('Hygiene Data'!G110))="","",OFFSET('Hygiene Data'!$G$12,0,10*ROW('Hygiene Data'!G110)))</f>
        <v/>
      </c>
      <c r="DZ116" s="275" t="str">
        <f ca="true">+IF(OFFSET('Hygiene Data'!$G$13,0,10*ROW('Hygiene Data'!G110))="","",OFFSET('Hygiene Data'!$G$13,0,10*ROW('Hygiene Data'!G110)))</f>
        <v/>
      </c>
      <c r="EA116" s="275" t="str">
        <f ca="true">+IF(OFFSET('Hygiene Data'!$H$11,0,10*ROW('Hygiene Data'!H110))="","",OFFSET('Hygiene Data'!$H$11,0,10*ROW('Hygiene Data'!H110)))</f>
        <v/>
      </c>
      <c r="EB116" s="275" t="str">
        <f ca="true">+IF(OFFSET('Hygiene Data'!$H$12,0,10*ROW('Hygiene Data'!H110))="","",OFFSET('Hygiene Data'!$H$12,0,10*ROW('Hygiene Data'!H110)))</f>
        <v/>
      </c>
      <c r="EC116" s="275" t="str">
        <f ca="true">+IF(OFFSET('Hygiene Data'!$H$13,0,10*ROW('Hygiene Data'!H110))="","",OFFSET('Hygiene Data'!$H$13,0,10*ROW('Hygiene Data'!H110)))</f>
        <v/>
      </c>
      <c r="ED116" s="275" t="str">
        <f ca="true">+IF(OFFSET('Hygiene Data'!$I$11,0,10*ROW('Hygiene Data'!I110))="","",OFFSET('Hygiene Data'!$I$11,0,10*ROW('Hygiene Data'!I110)))</f>
        <v/>
      </c>
      <c r="EE116" s="275" t="str">
        <f ca="true">+IF(OFFSET('Hygiene Data'!$I$12,0,10*ROW('Hygiene Data'!I110))="","",OFFSET('Hygiene Data'!$I$12,0,10*ROW('Hygiene Data'!I110)))</f>
        <v/>
      </c>
      <c r="EF116" s="27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5"/>
      <c r="BS117" s="275" t="str">
        <f ca="true">+IF(OFFSET('Water Data'!$D$27,0,10*ROW('Water Data'!D111))="","",OFFSET('Water Data'!$D$27,0,10*ROW('Water Data'!D111)))</f>
        <v/>
      </c>
      <c r="BT117" s="275" t="str">
        <f ca="true">+IF(OFFSET('Water Data'!$D$28,0,10*ROW('Water Data'!D111))="","",OFFSET('Water Data'!$D$28,0,10*ROW('Water Data'!D111)))</f>
        <v/>
      </c>
      <c r="BU117" s="275" t="str">
        <f ca="true">+IF(OFFSET('Water Data'!$D$29,0,10*ROW('Water Data'!D111))="","",OFFSET('Water Data'!$D$29,0,10*ROW('Water Data'!D111)))</f>
        <v/>
      </c>
      <c r="BV117" s="275" t="str">
        <f ca="true">+IF(OFFSET('Water Data'!$E$27,0,10*ROW('Water Data'!E111))="","",OFFSET('Water Data'!$E$27,0,10*ROW('Water Data'!E111)))</f>
        <v/>
      </c>
      <c r="BW117" s="275" t="str">
        <f ca="true">+IF(OFFSET('Water Data'!$E$28,0,10*ROW('Water Data'!E111))="","",OFFSET('Water Data'!$E$28,0,10*ROW('Water Data'!E111)))</f>
        <v/>
      </c>
      <c r="BX117" s="275" t="str">
        <f ca="true">+IF(OFFSET('Water Data'!$E$29,0,10*ROW('Water Data'!E111))="","",OFFSET('Water Data'!$E$29,0,10*ROW('Water Data'!E111)))</f>
        <v/>
      </c>
      <c r="BY117" s="275" t="str">
        <f ca="true">+IF(OFFSET('Water Data'!$F$27,0,10*ROW('Water Data'!F111))="","",OFFSET('Water Data'!$F$27,0,10*ROW('Water Data'!F111)))</f>
        <v/>
      </c>
      <c r="BZ117" s="275" t="str">
        <f ca="true">+IF(OFFSET('Water Data'!$F$28,0,10*ROW('Water Data'!F111))="","",OFFSET('Water Data'!$F$28,0,10*ROW('Water Data'!F111)))</f>
        <v/>
      </c>
      <c r="CA117" s="275" t="str">
        <f ca="true">+IF(OFFSET('Water Data'!$F$29,0,10*ROW('Water Data'!F111))="","",OFFSET('Water Data'!$F$29,0,10*ROW('Water Data'!F111)))</f>
        <v/>
      </c>
      <c r="CB117" s="275" t="str">
        <f ca="true">+IF(OFFSET('Water Data'!$G$27,0,10*ROW('Water Data'!G111))="","",OFFSET('Water Data'!$G$27,0,10*ROW('Water Data'!G111)))</f>
        <v/>
      </c>
      <c r="CC117" s="275" t="str">
        <f ca="true">+IF(OFFSET('Water Data'!$G$28,0,10*ROW('Water Data'!G111))="","",OFFSET('Water Data'!$G$28,0,10*ROW('Water Data'!G111)))</f>
        <v/>
      </c>
      <c r="CD117" s="275" t="str">
        <f ca="true">+IF(OFFSET('Water Data'!$G$29,0,10*ROW('Water Data'!G111))="","",OFFSET('Water Data'!$G$29,0,10*ROW('Water Data'!G111)))</f>
        <v/>
      </c>
      <c r="CE117" s="275" t="str">
        <f ca="true">+IF(OFFSET('Water Data'!$H$27,0,10*ROW('Water Data'!H111))="","",OFFSET('Water Data'!$H$27,0,10*ROW('Water Data'!H111)))</f>
        <v/>
      </c>
      <c r="CF117" s="275" t="str">
        <f ca="true">+IF(OFFSET('Water Data'!$H$28,0,10*ROW('Water Data'!H111))="","",OFFSET('Water Data'!$H$28,0,10*ROW('Water Data'!H111)))</f>
        <v/>
      </c>
      <c r="CG117" s="275" t="str">
        <f ca="true">+IF(OFFSET('Water Data'!$H$29,0,10*ROW('Water Data'!H111))="","",OFFSET('Water Data'!$H$29,0,10*ROW('Water Data'!H111)))</f>
        <v/>
      </c>
      <c r="CH117" s="275" t="str">
        <f ca="true">+IF(OFFSET('Water Data'!$I$27,0,10*ROW('Water Data'!I111))="","",OFFSET('Water Data'!$I$27,0,10*ROW('Water Data'!I111)))</f>
        <v/>
      </c>
      <c r="CI117" s="275" t="str">
        <f ca="true">+IF(OFFSET('Water Data'!$I$28,0,10*ROW('Water Data'!I111))="","",OFFSET('Water Data'!$I$28,0,10*ROW('Water Data'!I111)))</f>
        <v/>
      </c>
      <c r="CJ117" s="275" t="str">
        <f ca="true">+IF(OFFSET('Water Data'!$I$29,0,10*ROW('Water Data'!I111))="","",OFFSET('Water Data'!$I$29,0,10*ROW('Water Data'!I111)))</f>
        <v/>
      </c>
      <c r="CK117" s="275" t="str">
        <f ca="true">+IF(OFFSET('Sanitation Data'!$D$28,0,10*ROW('Sanitation Data'!D111))="","",OFFSET('Sanitation Data'!$D$28,0,10*ROW('Sanitation Data'!D111)))</f>
        <v/>
      </c>
      <c r="CL117" s="275" t="str">
        <f ca="true">+IF(OFFSET('Sanitation Data'!$D$29,0,10*ROW('Sanitation Data'!D111))="","",OFFSET('Sanitation Data'!$D$29,0,10*ROW('Sanitation Data'!D111)))</f>
        <v/>
      </c>
      <c r="CM117" s="275" t="str">
        <f ca="true">+IF(OFFSET('Sanitation Data'!$D$30,0,10*ROW('Sanitation Data'!D111))="","",OFFSET('Sanitation Data'!$D$30,0,10*ROW('Sanitation Data'!D111)))</f>
        <v/>
      </c>
      <c r="CN117" s="275" t="str">
        <f ca="true">+IF(OFFSET('Sanitation Data'!$D$31,0,10*ROW('Sanitation Data'!D111))="","",OFFSET('Sanitation Data'!$D$31,0,10*ROW('Sanitation Data'!D111)))</f>
        <v/>
      </c>
      <c r="CO117" s="275" t="str">
        <f ca="true">+IF(OFFSET('Sanitation Data'!$D$32,0,10*ROW('Sanitation Data'!D111))="","",OFFSET('Sanitation Data'!$D$32,0,10*ROW('Sanitation Data'!D111)))</f>
        <v/>
      </c>
      <c r="CP117" s="275" t="str">
        <f ca="true">+IF(OFFSET('Sanitation Data'!$E$28,0,10*ROW('Sanitation Data'!E111))="","",OFFSET('Sanitation Data'!$E$28,0,10*ROW('Sanitation Data'!E111)))</f>
        <v/>
      </c>
      <c r="CQ117" s="275" t="str">
        <f ca="true">+IF(OFFSET('Sanitation Data'!$E$29,0,10*ROW('Sanitation Data'!E111))="","",OFFSET('Sanitation Data'!$E$29,0,10*ROW('Sanitation Data'!E111)))</f>
        <v/>
      </c>
      <c r="CR117" s="275" t="str">
        <f ca="true">+IF(OFFSET('Sanitation Data'!$E$30,0,10*ROW('Sanitation Data'!E111))="","",OFFSET('Sanitation Data'!$E$30,0,10*ROW('Sanitation Data'!E111)))</f>
        <v/>
      </c>
      <c r="CS117" s="275" t="str">
        <f ca="true">+IF(OFFSET('Sanitation Data'!$E$31,0,10*ROW('Sanitation Data'!E111))="","",OFFSET('Sanitation Data'!$E$31,0,10*ROW('Sanitation Data'!E111)))</f>
        <v/>
      </c>
      <c r="CT117" s="275" t="str">
        <f ca="true">+IF(OFFSET('Sanitation Data'!$E$32,0,10*ROW('Sanitation Data'!E111))="","",OFFSET('Sanitation Data'!$E$32,0,10*ROW('Sanitation Data'!E111)))</f>
        <v/>
      </c>
      <c r="CU117" s="275" t="str">
        <f ca="true">+IF(OFFSET('Sanitation Data'!$F$28,0,10*ROW('Sanitation Data'!F111))="","",OFFSET('Sanitation Data'!$F$28,0,10*ROW('Sanitation Data'!F111)))</f>
        <v/>
      </c>
      <c r="CV117" s="275" t="str">
        <f ca="true">+IF(OFFSET('Sanitation Data'!$F$29,0,10*ROW('Sanitation Data'!F111))="","",OFFSET('Sanitation Data'!$F$29,0,10*ROW('Sanitation Data'!F111)))</f>
        <v/>
      </c>
      <c r="CW117" s="275" t="str">
        <f ca="true">+IF(OFFSET('Sanitation Data'!$F$30,0,10*ROW('Sanitation Data'!F111))="","",OFFSET('Sanitation Data'!$F$30,0,10*ROW('Sanitation Data'!F111)))</f>
        <v/>
      </c>
      <c r="CX117" s="275" t="str">
        <f ca="true">+IF(OFFSET('Sanitation Data'!$F$31,0,10*ROW('Sanitation Data'!F111))="","",OFFSET('Sanitation Data'!$F$31,0,10*ROW('Sanitation Data'!F111)))</f>
        <v/>
      </c>
      <c r="CY117" s="275" t="str">
        <f ca="true">+IF(OFFSET('Sanitation Data'!$F$32,0,10*ROW('Sanitation Data'!F111))="","",OFFSET('Sanitation Data'!$F$32,0,10*ROW('Sanitation Data'!F111)))</f>
        <v/>
      </c>
      <c r="CZ117" s="275" t="str">
        <f ca="true">+IF(OFFSET('Sanitation Data'!$G$28,0,10*ROW('Sanitation Data'!G111))="","",OFFSET('Sanitation Data'!$G$28,0,10*ROW('Sanitation Data'!G111)))</f>
        <v/>
      </c>
      <c r="DA117" s="275" t="str">
        <f ca="true">+IF(OFFSET('Sanitation Data'!$G$29,0,10*ROW('Sanitation Data'!G111))="","",OFFSET('Sanitation Data'!$G$29,0,10*ROW('Sanitation Data'!G111)))</f>
        <v/>
      </c>
      <c r="DB117" s="275" t="str">
        <f ca="true">+IF(OFFSET('Sanitation Data'!$G$30,0,10*ROW('Sanitation Data'!G111))="","",OFFSET('Sanitation Data'!$G$30,0,10*ROW('Sanitation Data'!G111)))</f>
        <v/>
      </c>
      <c r="DC117" s="275" t="str">
        <f ca="true">+IF(OFFSET('Sanitation Data'!$G$31,0,10*ROW('Sanitation Data'!G111))="","",OFFSET('Sanitation Data'!$G$31,0,10*ROW('Sanitation Data'!G111)))</f>
        <v/>
      </c>
      <c r="DD117" s="275" t="str">
        <f ca="true">+IF(OFFSET('Sanitation Data'!$G$32,0,10*ROW('Sanitation Data'!G111))="","",OFFSET('Sanitation Data'!$G$32,0,10*ROW('Sanitation Data'!G111)))</f>
        <v/>
      </c>
      <c r="DE117" s="275" t="str">
        <f ca="true">+IF(OFFSET('Sanitation Data'!$H$28,0,10*ROW('Sanitation Data'!H111))="","",OFFSET('Sanitation Data'!$H$28,0,10*ROW('Sanitation Data'!H111)))</f>
        <v/>
      </c>
      <c r="DF117" s="275" t="str">
        <f ca="true">+IF(OFFSET('Sanitation Data'!$H$29,0,10*ROW('Sanitation Data'!H111))="","",OFFSET('Sanitation Data'!$H$29,0,10*ROW('Sanitation Data'!H111)))</f>
        <v/>
      </c>
      <c r="DG117" s="275" t="str">
        <f ca="true">+IF(OFFSET('Sanitation Data'!$H$30,0,10*ROW('Sanitation Data'!H111))="","",OFFSET('Sanitation Data'!$H$30,0,10*ROW('Sanitation Data'!H111)))</f>
        <v/>
      </c>
      <c r="DH117" s="275" t="str">
        <f ca="true">+IF(OFFSET('Sanitation Data'!$H$31,0,10*ROW('Sanitation Data'!H111))="","",OFFSET('Sanitation Data'!$H$31,0,10*ROW('Sanitation Data'!H111)))</f>
        <v/>
      </c>
      <c r="DI117" s="275" t="str">
        <f ca="true">+IF(OFFSET('Sanitation Data'!$H$32,0,10*ROW('Sanitation Data'!H111))="","",OFFSET('Sanitation Data'!$H$32,0,10*ROW('Sanitation Data'!H111)))</f>
        <v/>
      </c>
      <c r="DJ117" s="275" t="str">
        <f ca="true">+IF(OFFSET('Sanitation Data'!$I$28,0,10*ROW('Sanitation Data'!I111))="","",OFFSET('Sanitation Data'!$I$28,0,10*ROW('Sanitation Data'!I111)))</f>
        <v/>
      </c>
      <c r="DK117" s="275" t="str">
        <f ca="true">+IF(OFFSET('Sanitation Data'!$I$29,0,10*ROW('Sanitation Data'!I111))="","",OFFSET('Sanitation Data'!$I$29,0,10*ROW('Sanitation Data'!I111)))</f>
        <v/>
      </c>
      <c r="DL117" s="275" t="str">
        <f ca="true">+IF(OFFSET('Sanitation Data'!$I$30,0,10*ROW('Sanitation Data'!I111))="","",OFFSET('Sanitation Data'!$I$30,0,10*ROW('Sanitation Data'!I111)))</f>
        <v/>
      </c>
      <c r="DM117" s="275" t="str">
        <f ca="true">+IF(OFFSET('Sanitation Data'!$I$31,0,10*ROW('Sanitation Data'!I111))="","",OFFSET('Sanitation Data'!$I$31,0,10*ROW('Sanitation Data'!I111)))</f>
        <v/>
      </c>
      <c r="DN117" s="275" t="str">
        <f ca="true">+IF(OFFSET('Sanitation Data'!$I$32,0,10*ROW('Sanitation Data'!I111))="","",OFFSET('Sanitation Data'!$I$32,0,10*ROW('Sanitation Data'!I111)))</f>
        <v/>
      </c>
      <c r="DO117" s="275" t="str">
        <f ca="true">+IF(OFFSET('Hygiene Data'!$D$11,0,10*ROW('Hygiene Data'!D111))="","",OFFSET('Hygiene Data'!$D$11,0,10*ROW('Hygiene Data'!D111)))</f>
        <v/>
      </c>
      <c r="DP117" s="275" t="str">
        <f ca="true">+IF(OFFSET('Hygiene Data'!$D$12,0,10*ROW('Hygiene Data'!D111))="","",OFFSET('Hygiene Data'!$D$12,0,10*ROW('Hygiene Data'!D111)))</f>
        <v/>
      </c>
      <c r="DQ117" s="275" t="str">
        <f ca="true">+IF(OFFSET('Hygiene Data'!$D$13,0,10*ROW('Hygiene Data'!D111))="","",OFFSET('Hygiene Data'!$D$13,0,10*ROW('Hygiene Data'!D111)))</f>
        <v/>
      </c>
      <c r="DR117" s="275" t="str">
        <f ca="true">+IF(OFFSET('Hygiene Data'!$E$11,0,10*ROW('Hygiene Data'!E111))="","",OFFSET('Hygiene Data'!$E$11,0,10*ROW('Hygiene Data'!E111)))</f>
        <v/>
      </c>
      <c r="DS117" s="275" t="str">
        <f ca="true">+IF(OFFSET('Hygiene Data'!$E$12,0,10*ROW('Hygiene Data'!E111))="","",OFFSET('Hygiene Data'!$E$12,0,10*ROW('Hygiene Data'!E111)))</f>
        <v/>
      </c>
      <c r="DT117" s="275" t="str">
        <f ca="true">+IF(OFFSET('Hygiene Data'!$E$13,0,10*ROW('Hygiene Data'!E111))="","",OFFSET('Hygiene Data'!$E$13,0,10*ROW('Hygiene Data'!E111)))</f>
        <v/>
      </c>
      <c r="DU117" s="275" t="str">
        <f ca="true">+IF(OFFSET('Hygiene Data'!$F$11,0,10*ROW('Hygiene Data'!F111))="","",OFFSET('Hygiene Data'!$F$11,0,10*ROW('Hygiene Data'!F111)))</f>
        <v/>
      </c>
      <c r="DV117" s="275" t="str">
        <f ca="true">+IF(OFFSET('Hygiene Data'!$F$12,0,10*ROW('Hygiene Data'!F111))="","",OFFSET('Hygiene Data'!$F$12,0,10*ROW('Hygiene Data'!F111)))</f>
        <v/>
      </c>
      <c r="DW117" s="275" t="str">
        <f ca="true">+IF(OFFSET('Hygiene Data'!$F$13,0,10*ROW('Hygiene Data'!F111))="","",OFFSET('Hygiene Data'!$F$13,0,10*ROW('Hygiene Data'!F111)))</f>
        <v/>
      </c>
      <c r="DX117" s="275" t="str">
        <f ca="true">+IF(OFFSET('Hygiene Data'!$G$11,0,10*ROW('Hygiene Data'!G111))="","",OFFSET('Hygiene Data'!$G$11,0,10*ROW('Hygiene Data'!G111)))</f>
        <v/>
      </c>
      <c r="DY117" s="275" t="str">
        <f ca="true">+IF(OFFSET('Hygiene Data'!$G$12,0,10*ROW('Hygiene Data'!G111))="","",OFFSET('Hygiene Data'!$G$12,0,10*ROW('Hygiene Data'!G111)))</f>
        <v/>
      </c>
      <c r="DZ117" s="275" t="str">
        <f ca="true">+IF(OFFSET('Hygiene Data'!$G$13,0,10*ROW('Hygiene Data'!G111))="","",OFFSET('Hygiene Data'!$G$13,0,10*ROW('Hygiene Data'!G111)))</f>
        <v/>
      </c>
      <c r="EA117" s="275" t="str">
        <f ca="true">+IF(OFFSET('Hygiene Data'!$H$11,0,10*ROW('Hygiene Data'!H111))="","",OFFSET('Hygiene Data'!$H$11,0,10*ROW('Hygiene Data'!H111)))</f>
        <v/>
      </c>
      <c r="EB117" s="275" t="str">
        <f ca="true">+IF(OFFSET('Hygiene Data'!$H$12,0,10*ROW('Hygiene Data'!H111))="","",OFFSET('Hygiene Data'!$H$12,0,10*ROW('Hygiene Data'!H111)))</f>
        <v/>
      </c>
      <c r="EC117" s="275" t="str">
        <f ca="true">+IF(OFFSET('Hygiene Data'!$H$13,0,10*ROW('Hygiene Data'!H111))="","",OFFSET('Hygiene Data'!$H$13,0,10*ROW('Hygiene Data'!H111)))</f>
        <v/>
      </c>
      <c r="ED117" s="275" t="str">
        <f ca="true">+IF(OFFSET('Hygiene Data'!$I$11,0,10*ROW('Hygiene Data'!I111))="","",OFFSET('Hygiene Data'!$I$11,0,10*ROW('Hygiene Data'!I111)))</f>
        <v/>
      </c>
      <c r="EE117" s="275" t="str">
        <f ca="true">+IF(OFFSET('Hygiene Data'!$I$12,0,10*ROW('Hygiene Data'!I111))="","",OFFSET('Hygiene Data'!$I$12,0,10*ROW('Hygiene Data'!I111)))</f>
        <v/>
      </c>
      <c r="EF117" s="27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5"/>
      <c r="BS118" s="275" t="str">
        <f ca="true">+IF(OFFSET('Water Data'!$D$27,0,10*ROW('Water Data'!D112))="","",OFFSET('Water Data'!$D$27,0,10*ROW('Water Data'!D112)))</f>
        <v/>
      </c>
      <c r="BT118" s="275" t="str">
        <f ca="true">+IF(OFFSET('Water Data'!$D$28,0,10*ROW('Water Data'!D112))="","",OFFSET('Water Data'!$D$28,0,10*ROW('Water Data'!D112)))</f>
        <v/>
      </c>
      <c r="BU118" s="275" t="str">
        <f ca="true">+IF(OFFSET('Water Data'!$D$29,0,10*ROW('Water Data'!D112))="","",OFFSET('Water Data'!$D$29,0,10*ROW('Water Data'!D112)))</f>
        <v/>
      </c>
      <c r="BV118" s="275" t="str">
        <f ca="true">+IF(OFFSET('Water Data'!$E$27,0,10*ROW('Water Data'!E112))="","",OFFSET('Water Data'!$E$27,0,10*ROW('Water Data'!E112)))</f>
        <v/>
      </c>
      <c r="BW118" s="275" t="str">
        <f ca="true">+IF(OFFSET('Water Data'!$E$28,0,10*ROW('Water Data'!E112))="","",OFFSET('Water Data'!$E$28,0,10*ROW('Water Data'!E112)))</f>
        <v/>
      </c>
      <c r="BX118" s="275" t="str">
        <f ca="true">+IF(OFFSET('Water Data'!$E$29,0,10*ROW('Water Data'!E112))="","",OFFSET('Water Data'!$E$29,0,10*ROW('Water Data'!E112)))</f>
        <v/>
      </c>
      <c r="BY118" s="275" t="str">
        <f ca="true">+IF(OFFSET('Water Data'!$F$27,0,10*ROW('Water Data'!F112))="","",OFFSET('Water Data'!$F$27,0,10*ROW('Water Data'!F112)))</f>
        <v/>
      </c>
      <c r="BZ118" s="275" t="str">
        <f ca="true">+IF(OFFSET('Water Data'!$F$28,0,10*ROW('Water Data'!F112))="","",OFFSET('Water Data'!$F$28,0,10*ROW('Water Data'!F112)))</f>
        <v/>
      </c>
      <c r="CA118" s="275" t="str">
        <f ca="true">+IF(OFFSET('Water Data'!$F$29,0,10*ROW('Water Data'!F112))="","",OFFSET('Water Data'!$F$29,0,10*ROW('Water Data'!F112)))</f>
        <v/>
      </c>
      <c r="CB118" s="275" t="str">
        <f ca="true">+IF(OFFSET('Water Data'!$G$27,0,10*ROW('Water Data'!G112))="","",OFFSET('Water Data'!$G$27,0,10*ROW('Water Data'!G112)))</f>
        <v/>
      </c>
      <c r="CC118" s="275" t="str">
        <f ca="true">+IF(OFFSET('Water Data'!$G$28,0,10*ROW('Water Data'!G112))="","",OFFSET('Water Data'!$G$28,0,10*ROW('Water Data'!G112)))</f>
        <v/>
      </c>
      <c r="CD118" s="275" t="str">
        <f ca="true">+IF(OFFSET('Water Data'!$G$29,0,10*ROW('Water Data'!G112))="","",OFFSET('Water Data'!$G$29,0,10*ROW('Water Data'!G112)))</f>
        <v/>
      </c>
      <c r="CE118" s="275" t="str">
        <f ca="true">+IF(OFFSET('Water Data'!$H$27,0,10*ROW('Water Data'!H112))="","",OFFSET('Water Data'!$H$27,0,10*ROW('Water Data'!H112)))</f>
        <v/>
      </c>
      <c r="CF118" s="275" t="str">
        <f ca="true">+IF(OFFSET('Water Data'!$H$28,0,10*ROW('Water Data'!H112))="","",OFFSET('Water Data'!$H$28,0,10*ROW('Water Data'!H112)))</f>
        <v/>
      </c>
      <c r="CG118" s="275" t="str">
        <f ca="true">+IF(OFFSET('Water Data'!$H$29,0,10*ROW('Water Data'!H112))="","",OFFSET('Water Data'!$H$29,0,10*ROW('Water Data'!H112)))</f>
        <v/>
      </c>
      <c r="CH118" s="275" t="str">
        <f ca="true">+IF(OFFSET('Water Data'!$I$27,0,10*ROW('Water Data'!I112))="","",OFFSET('Water Data'!$I$27,0,10*ROW('Water Data'!I112)))</f>
        <v/>
      </c>
      <c r="CI118" s="275" t="str">
        <f ca="true">+IF(OFFSET('Water Data'!$I$28,0,10*ROW('Water Data'!I112))="","",OFFSET('Water Data'!$I$28,0,10*ROW('Water Data'!I112)))</f>
        <v/>
      </c>
      <c r="CJ118" s="275" t="str">
        <f ca="true">+IF(OFFSET('Water Data'!$I$29,0,10*ROW('Water Data'!I112))="","",OFFSET('Water Data'!$I$29,0,10*ROW('Water Data'!I112)))</f>
        <v/>
      </c>
      <c r="CK118" s="275" t="str">
        <f ca="true">+IF(OFFSET('Sanitation Data'!$D$28,0,10*ROW('Sanitation Data'!D112))="","",OFFSET('Sanitation Data'!$D$28,0,10*ROW('Sanitation Data'!D112)))</f>
        <v/>
      </c>
      <c r="CL118" s="275" t="str">
        <f ca="true">+IF(OFFSET('Sanitation Data'!$D$29,0,10*ROW('Sanitation Data'!D112))="","",OFFSET('Sanitation Data'!$D$29,0,10*ROW('Sanitation Data'!D112)))</f>
        <v/>
      </c>
      <c r="CM118" s="275" t="str">
        <f ca="true">+IF(OFFSET('Sanitation Data'!$D$30,0,10*ROW('Sanitation Data'!D112))="","",OFFSET('Sanitation Data'!$D$30,0,10*ROW('Sanitation Data'!D112)))</f>
        <v/>
      </c>
      <c r="CN118" s="275" t="str">
        <f ca="true">+IF(OFFSET('Sanitation Data'!$D$31,0,10*ROW('Sanitation Data'!D112))="","",OFFSET('Sanitation Data'!$D$31,0,10*ROW('Sanitation Data'!D112)))</f>
        <v/>
      </c>
      <c r="CO118" s="275" t="str">
        <f ca="true">+IF(OFFSET('Sanitation Data'!$D$32,0,10*ROW('Sanitation Data'!D112))="","",OFFSET('Sanitation Data'!$D$32,0,10*ROW('Sanitation Data'!D112)))</f>
        <v/>
      </c>
      <c r="CP118" s="275" t="str">
        <f ca="true">+IF(OFFSET('Sanitation Data'!$E$28,0,10*ROW('Sanitation Data'!E112))="","",OFFSET('Sanitation Data'!$E$28,0,10*ROW('Sanitation Data'!E112)))</f>
        <v/>
      </c>
      <c r="CQ118" s="275" t="str">
        <f ca="true">+IF(OFFSET('Sanitation Data'!$E$29,0,10*ROW('Sanitation Data'!E112))="","",OFFSET('Sanitation Data'!$E$29,0,10*ROW('Sanitation Data'!E112)))</f>
        <v/>
      </c>
      <c r="CR118" s="275" t="str">
        <f ca="true">+IF(OFFSET('Sanitation Data'!$E$30,0,10*ROW('Sanitation Data'!E112))="","",OFFSET('Sanitation Data'!$E$30,0,10*ROW('Sanitation Data'!E112)))</f>
        <v/>
      </c>
      <c r="CS118" s="275" t="str">
        <f ca="true">+IF(OFFSET('Sanitation Data'!$E$31,0,10*ROW('Sanitation Data'!E112))="","",OFFSET('Sanitation Data'!$E$31,0,10*ROW('Sanitation Data'!E112)))</f>
        <v/>
      </c>
      <c r="CT118" s="275" t="str">
        <f ca="true">+IF(OFFSET('Sanitation Data'!$E$32,0,10*ROW('Sanitation Data'!E112))="","",OFFSET('Sanitation Data'!$E$32,0,10*ROW('Sanitation Data'!E112)))</f>
        <v/>
      </c>
      <c r="CU118" s="275" t="str">
        <f ca="true">+IF(OFFSET('Sanitation Data'!$F$28,0,10*ROW('Sanitation Data'!F112))="","",OFFSET('Sanitation Data'!$F$28,0,10*ROW('Sanitation Data'!F112)))</f>
        <v/>
      </c>
      <c r="CV118" s="275" t="str">
        <f ca="true">+IF(OFFSET('Sanitation Data'!$F$29,0,10*ROW('Sanitation Data'!F112))="","",OFFSET('Sanitation Data'!$F$29,0,10*ROW('Sanitation Data'!F112)))</f>
        <v/>
      </c>
      <c r="CW118" s="275" t="str">
        <f ca="true">+IF(OFFSET('Sanitation Data'!$F$30,0,10*ROW('Sanitation Data'!F112))="","",OFFSET('Sanitation Data'!$F$30,0,10*ROW('Sanitation Data'!F112)))</f>
        <v/>
      </c>
      <c r="CX118" s="275" t="str">
        <f ca="true">+IF(OFFSET('Sanitation Data'!$F$31,0,10*ROW('Sanitation Data'!F112))="","",OFFSET('Sanitation Data'!$F$31,0,10*ROW('Sanitation Data'!F112)))</f>
        <v/>
      </c>
      <c r="CY118" s="275" t="str">
        <f ca="true">+IF(OFFSET('Sanitation Data'!$F$32,0,10*ROW('Sanitation Data'!F112))="","",OFFSET('Sanitation Data'!$F$32,0,10*ROW('Sanitation Data'!F112)))</f>
        <v/>
      </c>
      <c r="CZ118" s="275" t="str">
        <f ca="true">+IF(OFFSET('Sanitation Data'!$G$28,0,10*ROW('Sanitation Data'!G112))="","",OFFSET('Sanitation Data'!$G$28,0,10*ROW('Sanitation Data'!G112)))</f>
        <v/>
      </c>
      <c r="DA118" s="275" t="str">
        <f ca="true">+IF(OFFSET('Sanitation Data'!$G$29,0,10*ROW('Sanitation Data'!G112))="","",OFFSET('Sanitation Data'!$G$29,0,10*ROW('Sanitation Data'!G112)))</f>
        <v/>
      </c>
      <c r="DB118" s="275" t="str">
        <f ca="true">+IF(OFFSET('Sanitation Data'!$G$30,0,10*ROW('Sanitation Data'!G112))="","",OFFSET('Sanitation Data'!$G$30,0,10*ROW('Sanitation Data'!G112)))</f>
        <v/>
      </c>
      <c r="DC118" s="275" t="str">
        <f ca="true">+IF(OFFSET('Sanitation Data'!$G$31,0,10*ROW('Sanitation Data'!G112))="","",OFFSET('Sanitation Data'!$G$31,0,10*ROW('Sanitation Data'!G112)))</f>
        <v/>
      </c>
      <c r="DD118" s="275" t="str">
        <f ca="true">+IF(OFFSET('Sanitation Data'!$G$32,0,10*ROW('Sanitation Data'!G112))="","",OFFSET('Sanitation Data'!$G$32,0,10*ROW('Sanitation Data'!G112)))</f>
        <v/>
      </c>
      <c r="DE118" s="275" t="str">
        <f ca="true">+IF(OFFSET('Sanitation Data'!$H$28,0,10*ROW('Sanitation Data'!H112))="","",OFFSET('Sanitation Data'!$H$28,0,10*ROW('Sanitation Data'!H112)))</f>
        <v/>
      </c>
      <c r="DF118" s="275" t="str">
        <f ca="true">+IF(OFFSET('Sanitation Data'!$H$29,0,10*ROW('Sanitation Data'!H112))="","",OFFSET('Sanitation Data'!$H$29,0,10*ROW('Sanitation Data'!H112)))</f>
        <v/>
      </c>
      <c r="DG118" s="275" t="str">
        <f ca="true">+IF(OFFSET('Sanitation Data'!$H$30,0,10*ROW('Sanitation Data'!H112))="","",OFFSET('Sanitation Data'!$H$30,0,10*ROW('Sanitation Data'!H112)))</f>
        <v/>
      </c>
      <c r="DH118" s="275" t="str">
        <f ca="true">+IF(OFFSET('Sanitation Data'!$H$31,0,10*ROW('Sanitation Data'!H112))="","",OFFSET('Sanitation Data'!$H$31,0,10*ROW('Sanitation Data'!H112)))</f>
        <v/>
      </c>
      <c r="DI118" s="275" t="str">
        <f ca="true">+IF(OFFSET('Sanitation Data'!$H$32,0,10*ROW('Sanitation Data'!H112))="","",OFFSET('Sanitation Data'!$H$32,0,10*ROW('Sanitation Data'!H112)))</f>
        <v/>
      </c>
      <c r="DJ118" s="275" t="str">
        <f ca="true">+IF(OFFSET('Sanitation Data'!$I$28,0,10*ROW('Sanitation Data'!I112))="","",OFFSET('Sanitation Data'!$I$28,0,10*ROW('Sanitation Data'!I112)))</f>
        <v/>
      </c>
      <c r="DK118" s="275" t="str">
        <f ca="true">+IF(OFFSET('Sanitation Data'!$I$29,0,10*ROW('Sanitation Data'!I112))="","",OFFSET('Sanitation Data'!$I$29,0,10*ROW('Sanitation Data'!I112)))</f>
        <v/>
      </c>
      <c r="DL118" s="275" t="str">
        <f ca="true">+IF(OFFSET('Sanitation Data'!$I$30,0,10*ROW('Sanitation Data'!I112))="","",OFFSET('Sanitation Data'!$I$30,0,10*ROW('Sanitation Data'!I112)))</f>
        <v/>
      </c>
      <c r="DM118" s="275" t="str">
        <f ca="true">+IF(OFFSET('Sanitation Data'!$I$31,0,10*ROW('Sanitation Data'!I112))="","",OFFSET('Sanitation Data'!$I$31,0,10*ROW('Sanitation Data'!I112)))</f>
        <v/>
      </c>
      <c r="DN118" s="275" t="str">
        <f ca="true">+IF(OFFSET('Sanitation Data'!$I$32,0,10*ROW('Sanitation Data'!I112))="","",OFFSET('Sanitation Data'!$I$32,0,10*ROW('Sanitation Data'!I112)))</f>
        <v/>
      </c>
      <c r="DO118" s="275" t="str">
        <f ca="true">+IF(OFFSET('Hygiene Data'!$D$11,0,10*ROW('Hygiene Data'!D112))="","",OFFSET('Hygiene Data'!$D$11,0,10*ROW('Hygiene Data'!D112)))</f>
        <v/>
      </c>
      <c r="DP118" s="275" t="str">
        <f ca="true">+IF(OFFSET('Hygiene Data'!$D$12,0,10*ROW('Hygiene Data'!D112))="","",OFFSET('Hygiene Data'!$D$12,0,10*ROW('Hygiene Data'!D112)))</f>
        <v/>
      </c>
      <c r="DQ118" s="275" t="str">
        <f ca="true">+IF(OFFSET('Hygiene Data'!$D$13,0,10*ROW('Hygiene Data'!D112))="","",OFFSET('Hygiene Data'!$D$13,0,10*ROW('Hygiene Data'!D112)))</f>
        <v/>
      </c>
      <c r="DR118" s="275" t="str">
        <f ca="true">+IF(OFFSET('Hygiene Data'!$E$11,0,10*ROW('Hygiene Data'!E112))="","",OFFSET('Hygiene Data'!$E$11,0,10*ROW('Hygiene Data'!E112)))</f>
        <v/>
      </c>
      <c r="DS118" s="275" t="str">
        <f ca="true">+IF(OFFSET('Hygiene Data'!$E$12,0,10*ROW('Hygiene Data'!E112))="","",OFFSET('Hygiene Data'!$E$12,0,10*ROW('Hygiene Data'!E112)))</f>
        <v/>
      </c>
      <c r="DT118" s="275" t="str">
        <f ca="true">+IF(OFFSET('Hygiene Data'!$E$13,0,10*ROW('Hygiene Data'!E112))="","",OFFSET('Hygiene Data'!$E$13,0,10*ROW('Hygiene Data'!E112)))</f>
        <v/>
      </c>
      <c r="DU118" s="275" t="str">
        <f ca="true">+IF(OFFSET('Hygiene Data'!$F$11,0,10*ROW('Hygiene Data'!F112))="","",OFFSET('Hygiene Data'!$F$11,0,10*ROW('Hygiene Data'!F112)))</f>
        <v/>
      </c>
      <c r="DV118" s="275" t="str">
        <f ca="true">+IF(OFFSET('Hygiene Data'!$F$12,0,10*ROW('Hygiene Data'!F112))="","",OFFSET('Hygiene Data'!$F$12,0,10*ROW('Hygiene Data'!F112)))</f>
        <v/>
      </c>
      <c r="DW118" s="275" t="str">
        <f ca="true">+IF(OFFSET('Hygiene Data'!$F$13,0,10*ROW('Hygiene Data'!F112))="","",OFFSET('Hygiene Data'!$F$13,0,10*ROW('Hygiene Data'!F112)))</f>
        <v/>
      </c>
      <c r="DX118" s="275" t="str">
        <f ca="true">+IF(OFFSET('Hygiene Data'!$G$11,0,10*ROW('Hygiene Data'!G112))="","",OFFSET('Hygiene Data'!$G$11,0,10*ROW('Hygiene Data'!G112)))</f>
        <v/>
      </c>
      <c r="DY118" s="275" t="str">
        <f ca="true">+IF(OFFSET('Hygiene Data'!$G$12,0,10*ROW('Hygiene Data'!G112))="","",OFFSET('Hygiene Data'!$G$12,0,10*ROW('Hygiene Data'!G112)))</f>
        <v/>
      </c>
      <c r="DZ118" s="275" t="str">
        <f ca="true">+IF(OFFSET('Hygiene Data'!$G$13,0,10*ROW('Hygiene Data'!G112))="","",OFFSET('Hygiene Data'!$G$13,0,10*ROW('Hygiene Data'!G112)))</f>
        <v/>
      </c>
      <c r="EA118" s="275" t="str">
        <f ca="true">+IF(OFFSET('Hygiene Data'!$H$11,0,10*ROW('Hygiene Data'!H112))="","",OFFSET('Hygiene Data'!$H$11,0,10*ROW('Hygiene Data'!H112)))</f>
        <v/>
      </c>
      <c r="EB118" s="275" t="str">
        <f ca="true">+IF(OFFSET('Hygiene Data'!$H$12,0,10*ROW('Hygiene Data'!H112))="","",OFFSET('Hygiene Data'!$H$12,0,10*ROW('Hygiene Data'!H112)))</f>
        <v/>
      </c>
      <c r="EC118" s="275" t="str">
        <f ca="true">+IF(OFFSET('Hygiene Data'!$H$13,0,10*ROW('Hygiene Data'!H112))="","",OFFSET('Hygiene Data'!$H$13,0,10*ROW('Hygiene Data'!H112)))</f>
        <v/>
      </c>
      <c r="ED118" s="275" t="str">
        <f ca="true">+IF(OFFSET('Hygiene Data'!$I$11,0,10*ROW('Hygiene Data'!I112))="","",OFFSET('Hygiene Data'!$I$11,0,10*ROW('Hygiene Data'!I112)))</f>
        <v/>
      </c>
      <c r="EE118" s="275" t="str">
        <f ca="true">+IF(OFFSET('Hygiene Data'!$I$12,0,10*ROW('Hygiene Data'!I112))="","",OFFSET('Hygiene Data'!$I$12,0,10*ROW('Hygiene Data'!I112)))</f>
        <v/>
      </c>
      <c r="EF118" s="27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5"/>
      <c r="BS119" s="275" t="str">
        <f ca="true">+IF(OFFSET('Water Data'!$D$27,0,10*ROW('Water Data'!D113))="","",OFFSET('Water Data'!$D$27,0,10*ROW('Water Data'!D113)))</f>
        <v/>
      </c>
      <c r="BT119" s="275" t="str">
        <f ca="true">+IF(OFFSET('Water Data'!$D$28,0,10*ROW('Water Data'!D113))="","",OFFSET('Water Data'!$D$28,0,10*ROW('Water Data'!D113)))</f>
        <v/>
      </c>
      <c r="BU119" s="275" t="str">
        <f ca="true">+IF(OFFSET('Water Data'!$D$29,0,10*ROW('Water Data'!D113))="","",OFFSET('Water Data'!$D$29,0,10*ROW('Water Data'!D113)))</f>
        <v/>
      </c>
      <c r="BV119" s="275" t="str">
        <f ca="true">+IF(OFFSET('Water Data'!$E$27,0,10*ROW('Water Data'!E113))="","",OFFSET('Water Data'!$E$27,0,10*ROW('Water Data'!E113)))</f>
        <v/>
      </c>
      <c r="BW119" s="275" t="str">
        <f ca="true">+IF(OFFSET('Water Data'!$E$28,0,10*ROW('Water Data'!E113))="","",OFFSET('Water Data'!$E$28,0,10*ROW('Water Data'!E113)))</f>
        <v/>
      </c>
      <c r="BX119" s="275" t="str">
        <f ca="true">+IF(OFFSET('Water Data'!$E$29,0,10*ROW('Water Data'!E113))="","",OFFSET('Water Data'!$E$29,0,10*ROW('Water Data'!E113)))</f>
        <v/>
      </c>
      <c r="BY119" s="275" t="str">
        <f ca="true">+IF(OFFSET('Water Data'!$F$27,0,10*ROW('Water Data'!F113))="","",OFFSET('Water Data'!$F$27,0,10*ROW('Water Data'!F113)))</f>
        <v/>
      </c>
      <c r="BZ119" s="275" t="str">
        <f ca="true">+IF(OFFSET('Water Data'!$F$28,0,10*ROW('Water Data'!F113))="","",OFFSET('Water Data'!$F$28,0,10*ROW('Water Data'!F113)))</f>
        <v/>
      </c>
      <c r="CA119" s="275" t="str">
        <f ca="true">+IF(OFFSET('Water Data'!$F$29,0,10*ROW('Water Data'!F113))="","",OFFSET('Water Data'!$F$29,0,10*ROW('Water Data'!F113)))</f>
        <v/>
      </c>
      <c r="CB119" s="275" t="str">
        <f ca="true">+IF(OFFSET('Water Data'!$G$27,0,10*ROW('Water Data'!G113))="","",OFFSET('Water Data'!$G$27,0,10*ROW('Water Data'!G113)))</f>
        <v/>
      </c>
      <c r="CC119" s="275" t="str">
        <f ca="true">+IF(OFFSET('Water Data'!$G$28,0,10*ROW('Water Data'!G113))="","",OFFSET('Water Data'!$G$28,0,10*ROW('Water Data'!G113)))</f>
        <v/>
      </c>
      <c r="CD119" s="275" t="str">
        <f ca="true">+IF(OFFSET('Water Data'!$G$29,0,10*ROW('Water Data'!G113))="","",OFFSET('Water Data'!$G$29,0,10*ROW('Water Data'!G113)))</f>
        <v/>
      </c>
      <c r="CE119" s="275" t="str">
        <f ca="true">+IF(OFFSET('Water Data'!$H$27,0,10*ROW('Water Data'!H113))="","",OFFSET('Water Data'!$H$27,0,10*ROW('Water Data'!H113)))</f>
        <v/>
      </c>
      <c r="CF119" s="275" t="str">
        <f ca="true">+IF(OFFSET('Water Data'!$H$28,0,10*ROW('Water Data'!H113))="","",OFFSET('Water Data'!$H$28,0,10*ROW('Water Data'!H113)))</f>
        <v/>
      </c>
      <c r="CG119" s="275" t="str">
        <f ca="true">+IF(OFFSET('Water Data'!$H$29,0,10*ROW('Water Data'!H113))="","",OFFSET('Water Data'!$H$29,0,10*ROW('Water Data'!H113)))</f>
        <v/>
      </c>
      <c r="CH119" s="275" t="str">
        <f ca="true">+IF(OFFSET('Water Data'!$I$27,0,10*ROW('Water Data'!I113))="","",OFFSET('Water Data'!$I$27,0,10*ROW('Water Data'!I113)))</f>
        <v/>
      </c>
      <c r="CI119" s="275" t="str">
        <f ca="true">+IF(OFFSET('Water Data'!$I$28,0,10*ROW('Water Data'!I113))="","",OFFSET('Water Data'!$I$28,0,10*ROW('Water Data'!I113)))</f>
        <v/>
      </c>
      <c r="CJ119" s="275" t="str">
        <f ca="true">+IF(OFFSET('Water Data'!$I$29,0,10*ROW('Water Data'!I113))="","",OFFSET('Water Data'!$I$29,0,10*ROW('Water Data'!I113)))</f>
        <v/>
      </c>
      <c r="CK119" s="275" t="str">
        <f ca="true">+IF(OFFSET('Sanitation Data'!$D$28,0,10*ROW('Sanitation Data'!D113))="","",OFFSET('Sanitation Data'!$D$28,0,10*ROW('Sanitation Data'!D113)))</f>
        <v/>
      </c>
      <c r="CL119" s="275" t="str">
        <f ca="true">+IF(OFFSET('Sanitation Data'!$D$29,0,10*ROW('Sanitation Data'!D113))="","",OFFSET('Sanitation Data'!$D$29,0,10*ROW('Sanitation Data'!D113)))</f>
        <v/>
      </c>
      <c r="CM119" s="275" t="str">
        <f ca="true">+IF(OFFSET('Sanitation Data'!$D$30,0,10*ROW('Sanitation Data'!D113))="","",OFFSET('Sanitation Data'!$D$30,0,10*ROW('Sanitation Data'!D113)))</f>
        <v/>
      </c>
      <c r="CN119" s="275" t="str">
        <f ca="true">+IF(OFFSET('Sanitation Data'!$D$31,0,10*ROW('Sanitation Data'!D113))="","",OFFSET('Sanitation Data'!$D$31,0,10*ROW('Sanitation Data'!D113)))</f>
        <v/>
      </c>
      <c r="CO119" s="275" t="str">
        <f ca="true">+IF(OFFSET('Sanitation Data'!$D$32,0,10*ROW('Sanitation Data'!D113))="","",OFFSET('Sanitation Data'!$D$32,0,10*ROW('Sanitation Data'!D113)))</f>
        <v/>
      </c>
      <c r="CP119" s="275" t="str">
        <f ca="true">+IF(OFFSET('Sanitation Data'!$E$28,0,10*ROW('Sanitation Data'!E113))="","",OFFSET('Sanitation Data'!$E$28,0,10*ROW('Sanitation Data'!E113)))</f>
        <v/>
      </c>
      <c r="CQ119" s="275" t="str">
        <f ca="true">+IF(OFFSET('Sanitation Data'!$E$29,0,10*ROW('Sanitation Data'!E113))="","",OFFSET('Sanitation Data'!$E$29,0,10*ROW('Sanitation Data'!E113)))</f>
        <v/>
      </c>
      <c r="CR119" s="275" t="str">
        <f ca="true">+IF(OFFSET('Sanitation Data'!$E$30,0,10*ROW('Sanitation Data'!E113))="","",OFFSET('Sanitation Data'!$E$30,0,10*ROW('Sanitation Data'!E113)))</f>
        <v/>
      </c>
      <c r="CS119" s="275" t="str">
        <f ca="true">+IF(OFFSET('Sanitation Data'!$E$31,0,10*ROW('Sanitation Data'!E113))="","",OFFSET('Sanitation Data'!$E$31,0,10*ROW('Sanitation Data'!E113)))</f>
        <v/>
      </c>
      <c r="CT119" s="275" t="str">
        <f ca="true">+IF(OFFSET('Sanitation Data'!$E$32,0,10*ROW('Sanitation Data'!E113))="","",OFFSET('Sanitation Data'!$E$32,0,10*ROW('Sanitation Data'!E113)))</f>
        <v/>
      </c>
      <c r="CU119" s="275" t="str">
        <f ca="true">+IF(OFFSET('Sanitation Data'!$F$28,0,10*ROW('Sanitation Data'!F113))="","",OFFSET('Sanitation Data'!$F$28,0,10*ROW('Sanitation Data'!F113)))</f>
        <v/>
      </c>
      <c r="CV119" s="275" t="str">
        <f ca="true">+IF(OFFSET('Sanitation Data'!$F$29,0,10*ROW('Sanitation Data'!F113))="","",OFFSET('Sanitation Data'!$F$29,0,10*ROW('Sanitation Data'!F113)))</f>
        <v/>
      </c>
      <c r="CW119" s="275" t="str">
        <f ca="true">+IF(OFFSET('Sanitation Data'!$F$30,0,10*ROW('Sanitation Data'!F113))="","",OFFSET('Sanitation Data'!$F$30,0,10*ROW('Sanitation Data'!F113)))</f>
        <v/>
      </c>
      <c r="CX119" s="275" t="str">
        <f ca="true">+IF(OFFSET('Sanitation Data'!$F$31,0,10*ROW('Sanitation Data'!F113))="","",OFFSET('Sanitation Data'!$F$31,0,10*ROW('Sanitation Data'!F113)))</f>
        <v/>
      </c>
      <c r="CY119" s="275" t="str">
        <f ca="true">+IF(OFFSET('Sanitation Data'!$F$32,0,10*ROW('Sanitation Data'!F113))="","",OFFSET('Sanitation Data'!$F$32,0,10*ROW('Sanitation Data'!F113)))</f>
        <v/>
      </c>
      <c r="CZ119" s="275" t="str">
        <f ca="true">+IF(OFFSET('Sanitation Data'!$G$28,0,10*ROW('Sanitation Data'!G113))="","",OFFSET('Sanitation Data'!$G$28,0,10*ROW('Sanitation Data'!G113)))</f>
        <v/>
      </c>
      <c r="DA119" s="275" t="str">
        <f ca="true">+IF(OFFSET('Sanitation Data'!$G$29,0,10*ROW('Sanitation Data'!G113))="","",OFFSET('Sanitation Data'!$G$29,0,10*ROW('Sanitation Data'!G113)))</f>
        <v/>
      </c>
      <c r="DB119" s="275" t="str">
        <f ca="true">+IF(OFFSET('Sanitation Data'!$G$30,0,10*ROW('Sanitation Data'!G113))="","",OFFSET('Sanitation Data'!$G$30,0,10*ROW('Sanitation Data'!G113)))</f>
        <v/>
      </c>
      <c r="DC119" s="275" t="str">
        <f ca="true">+IF(OFFSET('Sanitation Data'!$G$31,0,10*ROW('Sanitation Data'!G113))="","",OFFSET('Sanitation Data'!$G$31,0,10*ROW('Sanitation Data'!G113)))</f>
        <v/>
      </c>
      <c r="DD119" s="275" t="str">
        <f ca="true">+IF(OFFSET('Sanitation Data'!$G$32,0,10*ROW('Sanitation Data'!G113))="","",OFFSET('Sanitation Data'!$G$32,0,10*ROW('Sanitation Data'!G113)))</f>
        <v/>
      </c>
      <c r="DE119" s="275" t="str">
        <f ca="true">+IF(OFFSET('Sanitation Data'!$H$28,0,10*ROW('Sanitation Data'!H113))="","",OFFSET('Sanitation Data'!$H$28,0,10*ROW('Sanitation Data'!H113)))</f>
        <v/>
      </c>
      <c r="DF119" s="275" t="str">
        <f ca="true">+IF(OFFSET('Sanitation Data'!$H$29,0,10*ROW('Sanitation Data'!H113))="","",OFFSET('Sanitation Data'!$H$29,0,10*ROW('Sanitation Data'!H113)))</f>
        <v/>
      </c>
      <c r="DG119" s="275" t="str">
        <f ca="true">+IF(OFFSET('Sanitation Data'!$H$30,0,10*ROW('Sanitation Data'!H113))="","",OFFSET('Sanitation Data'!$H$30,0,10*ROW('Sanitation Data'!H113)))</f>
        <v/>
      </c>
      <c r="DH119" s="275" t="str">
        <f ca="true">+IF(OFFSET('Sanitation Data'!$H$31,0,10*ROW('Sanitation Data'!H113))="","",OFFSET('Sanitation Data'!$H$31,0,10*ROW('Sanitation Data'!H113)))</f>
        <v/>
      </c>
      <c r="DI119" s="275" t="str">
        <f ca="true">+IF(OFFSET('Sanitation Data'!$H$32,0,10*ROW('Sanitation Data'!H113))="","",OFFSET('Sanitation Data'!$H$32,0,10*ROW('Sanitation Data'!H113)))</f>
        <v/>
      </c>
      <c r="DJ119" s="275" t="str">
        <f ca="true">+IF(OFFSET('Sanitation Data'!$I$28,0,10*ROW('Sanitation Data'!I113))="","",OFFSET('Sanitation Data'!$I$28,0,10*ROW('Sanitation Data'!I113)))</f>
        <v/>
      </c>
      <c r="DK119" s="275" t="str">
        <f ca="true">+IF(OFFSET('Sanitation Data'!$I$29,0,10*ROW('Sanitation Data'!I113))="","",OFFSET('Sanitation Data'!$I$29,0,10*ROW('Sanitation Data'!I113)))</f>
        <v/>
      </c>
      <c r="DL119" s="275" t="str">
        <f ca="true">+IF(OFFSET('Sanitation Data'!$I$30,0,10*ROW('Sanitation Data'!I113))="","",OFFSET('Sanitation Data'!$I$30,0,10*ROW('Sanitation Data'!I113)))</f>
        <v/>
      </c>
      <c r="DM119" s="275" t="str">
        <f ca="true">+IF(OFFSET('Sanitation Data'!$I$31,0,10*ROW('Sanitation Data'!I113))="","",OFFSET('Sanitation Data'!$I$31,0,10*ROW('Sanitation Data'!I113)))</f>
        <v/>
      </c>
      <c r="DN119" s="275" t="str">
        <f ca="true">+IF(OFFSET('Sanitation Data'!$I$32,0,10*ROW('Sanitation Data'!I113))="","",OFFSET('Sanitation Data'!$I$32,0,10*ROW('Sanitation Data'!I113)))</f>
        <v/>
      </c>
      <c r="DO119" s="275" t="str">
        <f ca="true">+IF(OFFSET('Hygiene Data'!$D$11,0,10*ROW('Hygiene Data'!D113))="","",OFFSET('Hygiene Data'!$D$11,0,10*ROW('Hygiene Data'!D113)))</f>
        <v/>
      </c>
      <c r="DP119" s="275" t="str">
        <f ca="true">+IF(OFFSET('Hygiene Data'!$D$12,0,10*ROW('Hygiene Data'!D113))="","",OFFSET('Hygiene Data'!$D$12,0,10*ROW('Hygiene Data'!D113)))</f>
        <v/>
      </c>
      <c r="DQ119" s="275" t="str">
        <f ca="true">+IF(OFFSET('Hygiene Data'!$D$13,0,10*ROW('Hygiene Data'!D113))="","",OFFSET('Hygiene Data'!$D$13,0,10*ROW('Hygiene Data'!D113)))</f>
        <v/>
      </c>
      <c r="DR119" s="275" t="str">
        <f ca="true">+IF(OFFSET('Hygiene Data'!$E$11,0,10*ROW('Hygiene Data'!E113))="","",OFFSET('Hygiene Data'!$E$11,0,10*ROW('Hygiene Data'!E113)))</f>
        <v/>
      </c>
      <c r="DS119" s="275" t="str">
        <f ca="true">+IF(OFFSET('Hygiene Data'!$E$12,0,10*ROW('Hygiene Data'!E113))="","",OFFSET('Hygiene Data'!$E$12,0,10*ROW('Hygiene Data'!E113)))</f>
        <v/>
      </c>
      <c r="DT119" s="275" t="str">
        <f ca="true">+IF(OFFSET('Hygiene Data'!$E$13,0,10*ROW('Hygiene Data'!E113))="","",OFFSET('Hygiene Data'!$E$13,0,10*ROW('Hygiene Data'!E113)))</f>
        <v/>
      </c>
      <c r="DU119" s="275" t="str">
        <f ca="true">+IF(OFFSET('Hygiene Data'!$F$11,0,10*ROW('Hygiene Data'!F113))="","",OFFSET('Hygiene Data'!$F$11,0,10*ROW('Hygiene Data'!F113)))</f>
        <v/>
      </c>
      <c r="DV119" s="275" t="str">
        <f ca="true">+IF(OFFSET('Hygiene Data'!$F$12,0,10*ROW('Hygiene Data'!F113))="","",OFFSET('Hygiene Data'!$F$12,0,10*ROW('Hygiene Data'!F113)))</f>
        <v/>
      </c>
      <c r="DW119" s="275" t="str">
        <f ca="true">+IF(OFFSET('Hygiene Data'!$F$13,0,10*ROW('Hygiene Data'!F113))="","",OFFSET('Hygiene Data'!$F$13,0,10*ROW('Hygiene Data'!F113)))</f>
        <v/>
      </c>
      <c r="DX119" s="275" t="str">
        <f ca="true">+IF(OFFSET('Hygiene Data'!$G$11,0,10*ROW('Hygiene Data'!G113))="","",OFFSET('Hygiene Data'!$G$11,0,10*ROW('Hygiene Data'!G113)))</f>
        <v/>
      </c>
      <c r="DY119" s="275" t="str">
        <f ca="true">+IF(OFFSET('Hygiene Data'!$G$12,0,10*ROW('Hygiene Data'!G113))="","",OFFSET('Hygiene Data'!$G$12,0,10*ROW('Hygiene Data'!G113)))</f>
        <v/>
      </c>
      <c r="DZ119" s="275" t="str">
        <f ca="true">+IF(OFFSET('Hygiene Data'!$G$13,0,10*ROW('Hygiene Data'!G113))="","",OFFSET('Hygiene Data'!$G$13,0,10*ROW('Hygiene Data'!G113)))</f>
        <v/>
      </c>
      <c r="EA119" s="275" t="str">
        <f ca="true">+IF(OFFSET('Hygiene Data'!$H$11,0,10*ROW('Hygiene Data'!H113))="","",OFFSET('Hygiene Data'!$H$11,0,10*ROW('Hygiene Data'!H113)))</f>
        <v/>
      </c>
      <c r="EB119" s="275" t="str">
        <f ca="true">+IF(OFFSET('Hygiene Data'!$H$12,0,10*ROW('Hygiene Data'!H113))="","",OFFSET('Hygiene Data'!$H$12,0,10*ROW('Hygiene Data'!H113)))</f>
        <v/>
      </c>
      <c r="EC119" s="275" t="str">
        <f ca="true">+IF(OFFSET('Hygiene Data'!$H$13,0,10*ROW('Hygiene Data'!H113))="","",OFFSET('Hygiene Data'!$H$13,0,10*ROW('Hygiene Data'!H113)))</f>
        <v/>
      </c>
      <c r="ED119" s="275" t="str">
        <f ca="true">+IF(OFFSET('Hygiene Data'!$I$11,0,10*ROW('Hygiene Data'!I113))="","",OFFSET('Hygiene Data'!$I$11,0,10*ROW('Hygiene Data'!I113)))</f>
        <v/>
      </c>
      <c r="EE119" s="275" t="str">
        <f ca="true">+IF(OFFSET('Hygiene Data'!$I$12,0,10*ROW('Hygiene Data'!I113))="","",OFFSET('Hygiene Data'!$I$12,0,10*ROW('Hygiene Data'!I113)))</f>
        <v/>
      </c>
      <c r="EF119" s="27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5"/>
      <c r="BS120" s="275" t="str">
        <f ca="true">+IF(OFFSET('Water Data'!$D$27,0,10*ROW('Water Data'!D114))="","",OFFSET('Water Data'!$D$27,0,10*ROW('Water Data'!D114)))</f>
        <v/>
      </c>
      <c r="BT120" s="275" t="str">
        <f ca="true">+IF(OFFSET('Water Data'!$D$28,0,10*ROW('Water Data'!D114))="","",OFFSET('Water Data'!$D$28,0,10*ROW('Water Data'!D114)))</f>
        <v/>
      </c>
      <c r="BU120" s="275" t="str">
        <f ca="true">+IF(OFFSET('Water Data'!$D$29,0,10*ROW('Water Data'!D114))="","",OFFSET('Water Data'!$D$29,0,10*ROW('Water Data'!D114)))</f>
        <v/>
      </c>
      <c r="BV120" s="275" t="str">
        <f ca="true">+IF(OFFSET('Water Data'!$E$27,0,10*ROW('Water Data'!E114))="","",OFFSET('Water Data'!$E$27,0,10*ROW('Water Data'!E114)))</f>
        <v/>
      </c>
      <c r="BW120" s="275" t="str">
        <f ca="true">+IF(OFFSET('Water Data'!$E$28,0,10*ROW('Water Data'!E114))="","",OFFSET('Water Data'!$E$28,0,10*ROW('Water Data'!E114)))</f>
        <v/>
      </c>
      <c r="BX120" s="275" t="str">
        <f ca="true">+IF(OFFSET('Water Data'!$E$29,0,10*ROW('Water Data'!E114))="","",OFFSET('Water Data'!$E$29,0,10*ROW('Water Data'!E114)))</f>
        <v/>
      </c>
      <c r="BY120" s="275" t="str">
        <f ca="true">+IF(OFFSET('Water Data'!$F$27,0,10*ROW('Water Data'!F114))="","",OFFSET('Water Data'!$F$27,0,10*ROW('Water Data'!F114)))</f>
        <v/>
      </c>
      <c r="BZ120" s="275" t="str">
        <f ca="true">+IF(OFFSET('Water Data'!$F$28,0,10*ROW('Water Data'!F114))="","",OFFSET('Water Data'!$F$28,0,10*ROW('Water Data'!F114)))</f>
        <v/>
      </c>
      <c r="CA120" s="275" t="str">
        <f ca="true">+IF(OFFSET('Water Data'!$F$29,0,10*ROW('Water Data'!F114))="","",OFFSET('Water Data'!$F$29,0,10*ROW('Water Data'!F114)))</f>
        <v/>
      </c>
      <c r="CB120" s="275" t="str">
        <f ca="true">+IF(OFFSET('Water Data'!$G$27,0,10*ROW('Water Data'!G114))="","",OFFSET('Water Data'!$G$27,0,10*ROW('Water Data'!G114)))</f>
        <v/>
      </c>
      <c r="CC120" s="275" t="str">
        <f ca="true">+IF(OFFSET('Water Data'!$G$28,0,10*ROW('Water Data'!G114))="","",OFFSET('Water Data'!$G$28,0,10*ROW('Water Data'!G114)))</f>
        <v/>
      </c>
      <c r="CD120" s="275" t="str">
        <f ca="true">+IF(OFFSET('Water Data'!$G$29,0,10*ROW('Water Data'!G114))="","",OFFSET('Water Data'!$G$29,0,10*ROW('Water Data'!G114)))</f>
        <v/>
      </c>
      <c r="CE120" s="275" t="str">
        <f ca="true">+IF(OFFSET('Water Data'!$H$27,0,10*ROW('Water Data'!H114))="","",OFFSET('Water Data'!$H$27,0,10*ROW('Water Data'!H114)))</f>
        <v/>
      </c>
      <c r="CF120" s="275" t="str">
        <f ca="true">+IF(OFFSET('Water Data'!$H$28,0,10*ROW('Water Data'!H114))="","",OFFSET('Water Data'!$H$28,0,10*ROW('Water Data'!H114)))</f>
        <v/>
      </c>
      <c r="CG120" s="275" t="str">
        <f ca="true">+IF(OFFSET('Water Data'!$H$29,0,10*ROW('Water Data'!H114))="","",OFFSET('Water Data'!$H$29,0,10*ROW('Water Data'!H114)))</f>
        <v/>
      </c>
      <c r="CH120" s="275" t="str">
        <f ca="true">+IF(OFFSET('Water Data'!$I$27,0,10*ROW('Water Data'!I114))="","",OFFSET('Water Data'!$I$27,0,10*ROW('Water Data'!I114)))</f>
        <v/>
      </c>
      <c r="CI120" s="275" t="str">
        <f ca="true">+IF(OFFSET('Water Data'!$I$28,0,10*ROW('Water Data'!I114))="","",OFFSET('Water Data'!$I$28,0,10*ROW('Water Data'!I114)))</f>
        <v/>
      </c>
      <c r="CJ120" s="275" t="str">
        <f ca="true">+IF(OFFSET('Water Data'!$I$29,0,10*ROW('Water Data'!I114))="","",OFFSET('Water Data'!$I$29,0,10*ROW('Water Data'!I114)))</f>
        <v/>
      </c>
      <c r="CK120" s="275" t="str">
        <f ca="true">+IF(OFFSET('Sanitation Data'!$D$28,0,10*ROW('Sanitation Data'!D114))="","",OFFSET('Sanitation Data'!$D$28,0,10*ROW('Sanitation Data'!D114)))</f>
        <v/>
      </c>
      <c r="CL120" s="275" t="str">
        <f ca="true">+IF(OFFSET('Sanitation Data'!$D$29,0,10*ROW('Sanitation Data'!D114))="","",OFFSET('Sanitation Data'!$D$29,0,10*ROW('Sanitation Data'!D114)))</f>
        <v/>
      </c>
      <c r="CM120" s="275" t="str">
        <f ca="true">+IF(OFFSET('Sanitation Data'!$D$30,0,10*ROW('Sanitation Data'!D114))="","",OFFSET('Sanitation Data'!$D$30,0,10*ROW('Sanitation Data'!D114)))</f>
        <v/>
      </c>
      <c r="CN120" s="275" t="str">
        <f ca="true">+IF(OFFSET('Sanitation Data'!$D$31,0,10*ROW('Sanitation Data'!D114))="","",OFFSET('Sanitation Data'!$D$31,0,10*ROW('Sanitation Data'!D114)))</f>
        <v/>
      </c>
      <c r="CO120" s="275" t="str">
        <f ca="true">+IF(OFFSET('Sanitation Data'!$D$32,0,10*ROW('Sanitation Data'!D114))="","",OFFSET('Sanitation Data'!$D$32,0,10*ROW('Sanitation Data'!D114)))</f>
        <v/>
      </c>
      <c r="CP120" s="275" t="str">
        <f ca="true">+IF(OFFSET('Sanitation Data'!$E$28,0,10*ROW('Sanitation Data'!E114))="","",OFFSET('Sanitation Data'!$E$28,0,10*ROW('Sanitation Data'!E114)))</f>
        <v/>
      </c>
      <c r="CQ120" s="275" t="str">
        <f ca="true">+IF(OFFSET('Sanitation Data'!$E$29,0,10*ROW('Sanitation Data'!E114))="","",OFFSET('Sanitation Data'!$E$29,0,10*ROW('Sanitation Data'!E114)))</f>
        <v/>
      </c>
      <c r="CR120" s="275" t="str">
        <f ca="true">+IF(OFFSET('Sanitation Data'!$E$30,0,10*ROW('Sanitation Data'!E114))="","",OFFSET('Sanitation Data'!$E$30,0,10*ROW('Sanitation Data'!E114)))</f>
        <v/>
      </c>
      <c r="CS120" s="275" t="str">
        <f ca="true">+IF(OFFSET('Sanitation Data'!$E$31,0,10*ROW('Sanitation Data'!E114))="","",OFFSET('Sanitation Data'!$E$31,0,10*ROW('Sanitation Data'!E114)))</f>
        <v/>
      </c>
      <c r="CT120" s="275" t="str">
        <f ca="true">+IF(OFFSET('Sanitation Data'!$E$32,0,10*ROW('Sanitation Data'!E114))="","",OFFSET('Sanitation Data'!$E$32,0,10*ROW('Sanitation Data'!E114)))</f>
        <v/>
      </c>
      <c r="CU120" s="275" t="str">
        <f ca="true">+IF(OFFSET('Sanitation Data'!$F$28,0,10*ROW('Sanitation Data'!F114))="","",OFFSET('Sanitation Data'!$F$28,0,10*ROW('Sanitation Data'!F114)))</f>
        <v/>
      </c>
      <c r="CV120" s="275" t="str">
        <f ca="true">+IF(OFFSET('Sanitation Data'!$F$29,0,10*ROW('Sanitation Data'!F114))="","",OFFSET('Sanitation Data'!$F$29,0,10*ROW('Sanitation Data'!F114)))</f>
        <v/>
      </c>
      <c r="CW120" s="275" t="str">
        <f ca="true">+IF(OFFSET('Sanitation Data'!$F$30,0,10*ROW('Sanitation Data'!F114))="","",OFFSET('Sanitation Data'!$F$30,0,10*ROW('Sanitation Data'!F114)))</f>
        <v/>
      </c>
      <c r="CX120" s="275" t="str">
        <f ca="true">+IF(OFFSET('Sanitation Data'!$F$31,0,10*ROW('Sanitation Data'!F114))="","",OFFSET('Sanitation Data'!$F$31,0,10*ROW('Sanitation Data'!F114)))</f>
        <v/>
      </c>
      <c r="CY120" s="275" t="str">
        <f ca="true">+IF(OFFSET('Sanitation Data'!$F$32,0,10*ROW('Sanitation Data'!F114))="","",OFFSET('Sanitation Data'!$F$32,0,10*ROW('Sanitation Data'!F114)))</f>
        <v/>
      </c>
      <c r="CZ120" s="275" t="str">
        <f ca="true">+IF(OFFSET('Sanitation Data'!$G$28,0,10*ROW('Sanitation Data'!G114))="","",OFFSET('Sanitation Data'!$G$28,0,10*ROW('Sanitation Data'!G114)))</f>
        <v/>
      </c>
      <c r="DA120" s="275" t="str">
        <f ca="true">+IF(OFFSET('Sanitation Data'!$G$29,0,10*ROW('Sanitation Data'!G114))="","",OFFSET('Sanitation Data'!$G$29,0,10*ROW('Sanitation Data'!G114)))</f>
        <v/>
      </c>
      <c r="DB120" s="275" t="str">
        <f ca="true">+IF(OFFSET('Sanitation Data'!$G$30,0,10*ROW('Sanitation Data'!G114))="","",OFFSET('Sanitation Data'!$G$30,0,10*ROW('Sanitation Data'!G114)))</f>
        <v/>
      </c>
      <c r="DC120" s="275" t="str">
        <f ca="true">+IF(OFFSET('Sanitation Data'!$G$31,0,10*ROW('Sanitation Data'!G114))="","",OFFSET('Sanitation Data'!$G$31,0,10*ROW('Sanitation Data'!G114)))</f>
        <v/>
      </c>
      <c r="DD120" s="275" t="str">
        <f ca="true">+IF(OFFSET('Sanitation Data'!$G$32,0,10*ROW('Sanitation Data'!G114))="","",OFFSET('Sanitation Data'!$G$32,0,10*ROW('Sanitation Data'!G114)))</f>
        <v/>
      </c>
      <c r="DE120" s="275" t="str">
        <f ca="true">+IF(OFFSET('Sanitation Data'!$H$28,0,10*ROW('Sanitation Data'!H114))="","",OFFSET('Sanitation Data'!$H$28,0,10*ROW('Sanitation Data'!H114)))</f>
        <v/>
      </c>
      <c r="DF120" s="275" t="str">
        <f ca="true">+IF(OFFSET('Sanitation Data'!$H$29,0,10*ROW('Sanitation Data'!H114))="","",OFFSET('Sanitation Data'!$H$29,0,10*ROW('Sanitation Data'!H114)))</f>
        <v/>
      </c>
      <c r="DG120" s="275" t="str">
        <f ca="true">+IF(OFFSET('Sanitation Data'!$H$30,0,10*ROW('Sanitation Data'!H114))="","",OFFSET('Sanitation Data'!$H$30,0,10*ROW('Sanitation Data'!H114)))</f>
        <v/>
      </c>
      <c r="DH120" s="275" t="str">
        <f ca="true">+IF(OFFSET('Sanitation Data'!$H$31,0,10*ROW('Sanitation Data'!H114))="","",OFFSET('Sanitation Data'!$H$31,0,10*ROW('Sanitation Data'!H114)))</f>
        <v/>
      </c>
      <c r="DI120" s="275" t="str">
        <f ca="true">+IF(OFFSET('Sanitation Data'!$H$32,0,10*ROW('Sanitation Data'!H114))="","",OFFSET('Sanitation Data'!$H$32,0,10*ROW('Sanitation Data'!H114)))</f>
        <v/>
      </c>
      <c r="DJ120" s="275" t="str">
        <f ca="true">+IF(OFFSET('Sanitation Data'!$I$28,0,10*ROW('Sanitation Data'!I114))="","",OFFSET('Sanitation Data'!$I$28,0,10*ROW('Sanitation Data'!I114)))</f>
        <v/>
      </c>
      <c r="DK120" s="275" t="str">
        <f ca="true">+IF(OFFSET('Sanitation Data'!$I$29,0,10*ROW('Sanitation Data'!I114))="","",OFFSET('Sanitation Data'!$I$29,0,10*ROW('Sanitation Data'!I114)))</f>
        <v/>
      </c>
      <c r="DL120" s="275" t="str">
        <f ca="true">+IF(OFFSET('Sanitation Data'!$I$30,0,10*ROW('Sanitation Data'!I114))="","",OFFSET('Sanitation Data'!$I$30,0,10*ROW('Sanitation Data'!I114)))</f>
        <v/>
      </c>
      <c r="DM120" s="275" t="str">
        <f ca="true">+IF(OFFSET('Sanitation Data'!$I$31,0,10*ROW('Sanitation Data'!I114))="","",OFFSET('Sanitation Data'!$I$31,0,10*ROW('Sanitation Data'!I114)))</f>
        <v/>
      </c>
      <c r="DN120" s="275" t="str">
        <f ca="true">+IF(OFFSET('Sanitation Data'!$I$32,0,10*ROW('Sanitation Data'!I114))="","",OFFSET('Sanitation Data'!$I$32,0,10*ROW('Sanitation Data'!I114)))</f>
        <v/>
      </c>
      <c r="DO120" s="275" t="str">
        <f ca="true">+IF(OFFSET('Hygiene Data'!$D$11,0,10*ROW('Hygiene Data'!D114))="","",OFFSET('Hygiene Data'!$D$11,0,10*ROW('Hygiene Data'!D114)))</f>
        <v/>
      </c>
      <c r="DP120" s="275" t="str">
        <f ca="true">+IF(OFFSET('Hygiene Data'!$D$12,0,10*ROW('Hygiene Data'!D114))="","",OFFSET('Hygiene Data'!$D$12,0,10*ROW('Hygiene Data'!D114)))</f>
        <v/>
      </c>
      <c r="DQ120" s="275" t="str">
        <f ca="true">+IF(OFFSET('Hygiene Data'!$D$13,0,10*ROW('Hygiene Data'!D114))="","",OFFSET('Hygiene Data'!$D$13,0,10*ROW('Hygiene Data'!D114)))</f>
        <v/>
      </c>
      <c r="DR120" s="275" t="str">
        <f ca="true">+IF(OFFSET('Hygiene Data'!$E$11,0,10*ROW('Hygiene Data'!E114))="","",OFFSET('Hygiene Data'!$E$11,0,10*ROW('Hygiene Data'!E114)))</f>
        <v/>
      </c>
      <c r="DS120" s="275" t="str">
        <f ca="true">+IF(OFFSET('Hygiene Data'!$E$12,0,10*ROW('Hygiene Data'!E114))="","",OFFSET('Hygiene Data'!$E$12,0,10*ROW('Hygiene Data'!E114)))</f>
        <v/>
      </c>
      <c r="DT120" s="275" t="str">
        <f ca="true">+IF(OFFSET('Hygiene Data'!$E$13,0,10*ROW('Hygiene Data'!E114))="","",OFFSET('Hygiene Data'!$E$13,0,10*ROW('Hygiene Data'!E114)))</f>
        <v/>
      </c>
      <c r="DU120" s="275" t="str">
        <f ca="true">+IF(OFFSET('Hygiene Data'!$F$11,0,10*ROW('Hygiene Data'!F114))="","",OFFSET('Hygiene Data'!$F$11,0,10*ROW('Hygiene Data'!F114)))</f>
        <v/>
      </c>
      <c r="DV120" s="275" t="str">
        <f ca="true">+IF(OFFSET('Hygiene Data'!$F$12,0,10*ROW('Hygiene Data'!F114))="","",OFFSET('Hygiene Data'!$F$12,0,10*ROW('Hygiene Data'!F114)))</f>
        <v/>
      </c>
      <c r="DW120" s="275" t="str">
        <f ca="true">+IF(OFFSET('Hygiene Data'!$F$13,0,10*ROW('Hygiene Data'!F114))="","",OFFSET('Hygiene Data'!$F$13,0,10*ROW('Hygiene Data'!F114)))</f>
        <v/>
      </c>
      <c r="DX120" s="275" t="str">
        <f ca="true">+IF(OFFSET('Hygiene Data'!$G$11,0,10*ROW('Hygiene Data'!G114))="","",OFFSET('Hygiene Data'!$G$11,0,10*ROW('Hygiene Data'!G114)))</f>
        <v/>
      </c>
      <c r="DY120" s="275" t="str">
        <f ca="true">+IF(OFFSET('Hygiene Data'!$G$12,0,10*ROW('Hygiene Data'!G114))="","",OFFSET('Hygiene Data'!$G$12,0,10*ROW('Hygiene Data'!G114)))</f>
        <v/>
      </c>
      <c r="DZ120" s="275" t="str">
        <f ca="true">+IF(OFFSET('Hygiene Data'!$G$13,0,10*ROW('Hygiene Data'!G114))="","",OFFSET('Hygiene Data'!$G$13,0,10*ROW('Hygiene Data'!G114)))</f>
        <v/>
      </c>
      <c r="EA120" s="275" t="str">
        <f ca="true">+IF(OFFSET('Hygiene Data'!$H$11,0,10*ROW('Hygiene Data'!H114))="","",OFFSET('Hygiene Data'!$H$11,0,10*ROW('Hygiene Data'!H114)))</f>
        <v/>
      </c>
      <c r="EB120" s="275" t="str">
        <f ca="true">+IF(OFFSET('Hygiene Data'!$H$12,0,10*ROW('Hygiene Data'!H114))="","",OFFSET('Hygiene Data'!$H$12,0,10*ROW('Hygiene Data'!H114)))</f>
        <v/>
      </c>
      <c r="EC120" s="275" t="str">
        <f ca="true">+IF(OFFSET('Hygiene Data'!$H$13,0,10*ROW('Hygiene Data'!H114))="","",OFFSET('Hygiene Data'!$H$13,0,10*ROW('Hygiene Data'!H114)))</f>
        <v/>
      </c>
      <c r="ED120" s="275" t="str">
        <f ca="true">+IF(OFFSET('Hygiene Data'!$I$11,0,10*ROW('Hygiene Data'!I114))="","",OFFSET('Hygiene Data'!$I$11,0,10*ROW('Hygiene Data'!I114)))</f>
        <v/>
      </c>
      <c r="EE120" s="275" t="str">
        <f ca="true">+IF(OFFSET('Hygiene Data'!$I$12,0,10*ROW('Hygiene Data'!I114))="","",OFFSET('Hygiene Data'!$I$12,0,10*ROW('Hygiene Data'!I114)))</f>
        <v/>
      </c>
      <c r="EF120" s="27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5"/>
      <c r="BS121" s="275" t="str">
        <f ca="true">+IF(OFFSET('Water Data'!$D$27,0,10*ROW('Water Data'!D115))="","",OFFSET('Water Data'!$D$27,0,10*ROW('Water Data'!D115)))</f>
        <v/>
      </c>
      <c r="BT121" s="275" t="str">
        <f ca="true">+IF(OFFSET('Water Data'!$D$28,0,10*ROW('Water Data'!D115))="","",OFFSET('Water Data'!$D$28,0,10*ROW('Water Data'!D115)))</f>
        <v/>
      </c>
      <c r="BU121" s="275" t="str">
        <f ca="true">+IF(OFFSET('Water Data'!$D$29,0,10*ROW('Water Data'!D115))="","",OFFSET('Water Data'!$D$29,0,10*ROW('Water Data'!D115)))</f>
        <v/>
      </c>
      <c r="BV121" s="275" t="str">
        <f ca="true">+IF(OFFSET('Water Data'!$E$27,0,10*ROW('Water Data'!E115))="","",OFFSET('Water Data'!$E$27,0,10*ROW('Water Data'!E115)))</f>
        <v/>
      </c>
      <c r="BW121" s="275" t="str">
        <f ca="true">+IF(OFFSET('Water Data'!$E$28,0,10*ROW('Water Data'!E115))="","",OFFSET('Water Data'!$E$28,0,10*ROW('Water Data'!E115)))</f>
        <v/>
      </c>
      <c r="BX121" s="275" t="str">
        <f ca="true">+IF(OFFSET('Water Data'!$E$29,0,10*ROW('Water Data'!E115))="","",OFFSET('Water Data'!$E$29,0,10*ROW('Water Data'!E115)))</f>
        <v/>
      </c>
      <c r="BY121" s="275" t="str">
        <f ca="true">+IF(OFFSET('Water Data'!$F$27,0,10*ROW('Water Data'!F115))="","",OFFSET('Water Data'!$F$27,0,10*ROW('Water Data'!F115)))</f>
        <v/>
      </c>
      <c r="BZ121" s="275" t="str">
        <f ca="true">+IF(OFFSET('Water Data'!$F$28,0,10*ROW('Water Data'!F115))="","",OFFSET('Water Data'!$F$28,0,10*ROW('Water Data'!F115)))</f>
        <v/>
      </c>
      <c r="CA121" s="275" t="str">
        <f ca="true">+IF(OFFSET('Water Data'!$F$29,0,10*ROW('Water Data'!F115))="","",OFFSET('Water Data'!$F$29,0,10*ROW('Water Data'!F115)))</f>
        <v/>
      </c>
      <c r="CB121" s="275" t="str">
        <f ca="true">+IF(OFFSET('Water Data'!$G$27,0,10*ROW('Water Data'!G115))="","",OFFSET('Water Data'!$G$27,0,10*ROW('Water Data'!G115)))</f>
        <v/>
      </c>
      <c r="CC121" s="275" t="str">
        <f ca="true">+IF(OFFSET('Water Data'!$G$28,0,10*ROW('Water Data'!G115))="","",OFFSET('Water Data'!$G$28,0,10*ROW('Water Data'!G115)))</f>
        <v/>
      </c>
      <c r="CD121" s="275" t="str">
        <f ca="true">+IF(OFFSET('Water Data'!$G$29,0,10*ROW('Water Data'!G115))="","",OFFSET('Water Data'!$G$29,0,10*ROW('Water Data'!G115)))</f>
        <v/>
      </c>
      <c r="CE121" s="275" t="str">
        <f ca="true">+IF(OFFSET('Water Data'!$H$27,0,10*ROW('Water Data'!H115))="","",OFFSET('Water Data'!$H$27,0,10*ROW('Water Data'!H115)))</f>
        <v/>
      </c>
      <c r="CF121" s="275" t="str">
        <f ca="true">+IF(OFFSET('Water Data'!$H$28,0,10*ROW('Water Data'!H115))="","",OFFSET('Water Data'!$H$28,0,10*ROW('Water Data'!H115)))</f>
        <v/>
      </c>
      <c r="CG121" s="275" t="str">
        <f ca="true">+IF(OFFSET('Water Data'!$H$29,0,10*ROW('Water Data'!H115))="","",OFFSET('Water Data'!$H$29,0,10*ROW('Water Data'!H115)))</f>
        <v/>
      </c>
      <c r="CH121" s="275" t="str">
        <f ca="true">+IF(OFFSET('Water Data'!$I$27,0,10*ROW('Water Data'!I115))="","",OFFSET('Water Data'!$I$27,0,10*ROW('Water Data'!I115)))</f>
        <v/>
      </c>
      <c r="CI121" s="275" t="str">
        <f ca="true">+IF(OFFSET('Water Data'!$I$28,0,10*ROW('Water Data'!I115))="","",OFFSET('Water Data'!$I$28,0,10*ROW('Water Data'!I115)))</f>
        <v/>
      </c>
      <c r="CJ121" s="275" t="str">
        <f ca="true">+IF(OFFSET('Water Data'!$I$29,0,10*ROW('Water Data'!I115))="","",OFFSET('Water Data'!$I$29,0,10*ROW('Water Data'!I115)))</f>
        <v/>
      </c>
      <c r="CK121" s="275" t="str">
        <f ca="true">+IF(OFFSET('Sanitation Data'!$D$28,0,10*ROW('Sanitation Data'!D115))="","",OFFSET('Sanitation Data'!$D$28,0,10*ROW('Sanitation Data'!D115)))</f>
        <v/>
      </c>
      <c r="CL121" s="275" t="str">
        <f ca="true">+IF(OFFSET('Sanitation Data'!$D$29,0,10*ROW('Sanitation Data'!D115))="","",OFFSET('Sanitation Data'!$D$29,0,10*ROW('Sanitation Data'!D115)))</f>
        <v/>
      </c>
      <c r="CM121" s="275" t="str">
        <f ca="true">+IF(OFFSET('Sanitation Data'!$D$30,0,10*ROW('Sanitation Data'!D115))="","",OFFSET('Sanitation Data'!$D$30,0,10*ROW('Sanitation Data'!D115)))</f>
        <v/>
      </c>
      <c r="CN121" s="275" t="str">
        <f ca="true">+IF(OFFSET('Sanitation Data'!$D$31,0,10*ROW('Sanitation Data'!D115))="","",OFFSET('Sanitation Data'!$D$31,0,10*ROW('Sanitation Data'!D115)))</f>
        <v/>
      </c>
      <c r="CO121" s="275" t="str">
        <f ca="true">+IF(OFFSET('Sanitation Data'!$D$32,0,10*ROW('Sanitation Data'!D115))="","",OFFSET('Sanitation Data'!$D$32,0,10*ROW('Sanitation Data'!D115)))</f>
        <v/>
      </c>
      <c r="CP121" s="275" t="str">
        <f ca="true">+IF(OFFSET('Sanitation Data'!$E$28,0,10*ROW('Sanitation Data'!E115))="","",OFFSET('Sanitation Data'!$E$28,0,10*ROW('Sanitation Data'!E115)))</f>
        <v/>
      </c>
      <c r="CQ121" s="275" t="str">
        <f ca="true">+IF(OFFSET('Sanitation Data'!$E$29,0,10*ROW('Sanitation Data'!E115))="","",OFFSET('Sanitation Data'!$E$29,0,10*ROW('Sanitation Data'!E115)))</f>
        <v/>
      </c>
      <c r="CR121" s="275" t="str">
        <f ca="true">+IF(OFFSET('Sanitation Data'!$E$30,0,10*ROW('Sanitation Data'!E115))="","",OFFSET('Sanitation Data'!$E$30,0,10*ROW('Sanitation Data'!E115)))</f>
        <v/>
      </c>
      <c r="CS121" s="275" t="str">
        <f ca="true">+IF(OFFSET('Sanitation Data'!$E$31,0,10*ROW('Sanitation Data'!E115))="","",OFFSET('Sanitation Data'!$E$31,0,10*ROW('Sanitation Data'!E115)))</f>
        <v/>
      </c>
      <c r="CT121" s="275" t="str">
        <f ca="true">+IF(OFFSET('Sanitation Data'!$E$32,0,10*ROW('Sanitation Data'!E115))="","",OFFSET('Sanitation Data'!$E$32,0,10*ROW('Sanitation Data'!E115)))</f>
        <v/>
      </c>
      <c r="CU121" s="275" t="str">
        <f ca="true">+IF(OFFSET('Sanitation Data'!$F$28,0,10*ROW('Sanitation Data'!F115))="","",OFFSET('Sanitation Data'!$F$28,0,10*ROW('Sanitation Data'!F115)))</f>
        <v/>
      </c>
      <c r="CV121" s="275" t="str">
        <f ca="true">+IF(OFFSET('Sanitation Data'!$F$29,0,10*ROW('Sanitation Data'!F115))="","",OFFSET('Sanitation Data'!$F$29,0,10*ROW('Sanitation Data'!F115)))</f>
        <v/>
      </c>
      <c r="CW121" s="275" t="str">
        <f ca="true">+IF(OFFSET('Sanitation Data'!$F$30,0,10*ROW('Sanitation Data'!F115))="","",OFFSET('Sanitation Data'!$F$30,0,10*ROW('Sanitation Data'!F115)))</f>
        <v/>
      </c>
      <c r="CX121" s="275" t="str">
        <f ca="true">+IF(OFFSET('Sanitation Data'!$F$31,0,10*ROW('Sanitation Data'!F115))="","",OFFSET('Sanitation Data'!$F$31,0,10*ROW('Sanitation Data'!F115)))</f>
        <v/>
      </c>
      <c r="CY121" s="275" t="str">
        <f ca="true">+IF(OFFSET('Sanitation Data'!$F$32,0,10*ROW('Sanitation Data'!F115))="","",OFFSET('Sanitation Data'!$F$32,0,10*ROW('Sanitation Data'!F115)))</f>
        <v/>
      </c>
      <c r="CZ121" s="275" t="str">
        <f ca="true">+IF(OFFSET('Sanitation Data'!$G$28,0,10*ROW('Sanitation Data'!G115))="","",OFFSET('Sanitation Data'!$G$28,0,10*ROW('Sanitation Data'!G115)))</f>
        <v/>
      </c>
      <c r="DA121" s="275" t="str">
        <f ca="true">+IF(OFFSET('Sanitation Data'!$G$29,0,10*ROW('Sanitation Data'!G115))="","",OFFSET('Sanitation Data'!$G$29,0,10*ROW('Sanitation Data'!G115)))</f>
        <v/>
      </c>
      <c r="DB121" s="275" t="str">
        <f ca="true">+IF(OFFSET('Sanitation Data'!$G$30,0,10*ROW('Sanitation Data'!G115))="","",OFFSET('Sanitation Data'!$G$30,0,10*ROW('Sanitation Data'!G115)))</f>
        <v/>
      </c>
      <c r="DC121" s="275" t="str">
        <f ca="true">+IF(OFFSET('Sanitation Data'!$G$31,0,10*ROW('Sanitation Data'!G115))="","",OFFSET('Sanitation Data'!$G$31,0,10*ROW('Sanitation Data'!G115)))</f>
        <v/>
      </c>
      <c r="DD121" s="275" t="str">
        <f ca="true">+IF(OFFSET('Sanitation Data'!$G$32,0,10*ROW('Sanitation Data'!G115))="","",OFFSET('Sanitation Data'!$G$32,0,10*ROW('Sanitation Data'!G115)))</f>
        <v/>
      </c>
      <c r="DE121" s="275" t="str">
        <f ca="true">+IF(OFFSET('Sanitation Data'!$H$28,0,10*ROW('Sanitation Data'!H115))="","",OFFSET('Sanitation Data'!$H$28,0,10*ROW('Sanitation Data'!H115)))</f>
        <v/>
      </c>
      <c r="DF121" s="275" t="str">
        <f ca="true">+IF(OFFSET('Sanitation Data'!$H$29,0,10*ROW('Sanitation Data'!H115))="","",OFFSET('Sanitation Data'!$H$29,0,10*ROW('Sanitation Data'!H115)))</f>
        <v/>
      </c>
      <c r="DG121" s="275" t="str">
        <f ca="true">+IF(OFFSET('Sanitation Data'!$H$30,0,10*ROW('Sanitation Data'!H115))="","",OFFSET('Sanitation Data'!$H$30,0,10*ROW('Sanitation Data'!H115)))</f>
        <v/>
      </c>
      <c r="DH121" s="275" t="str">
        <f ca="true">+IF(OFFSET('Sanitation Data'!$H$31,0,10*ROW('Sanitation Data'!H115))="","",OFFSET('Sanitation Data'!$H$31,0,10*ROW('Sanitation Data'!H115)))</f>
        <v/>
      </c>
      <c r="DI121" s="275" t="str">
        <f ca="true">+IF(OFFSET('Sanitation Data'!$H$32,0,10*ROW('Sanitation Data'!H115))="","",OFFSET('Sanitation Data'!$H$32,0,10*ROW('Sanitation Data'!H115)))</f>
        <v/>
      </c>
      <c r="DJ121" s="275" t="str">
        <f ca="true">+IF(OFFSET('Sanitation Data'!$I$28,0,10*ROW('Sanitation Data'!I115))="","",OFFSET('Sanitation Data'!$I$28,0,10*ROW('Sanitation Data'!I115)))</f>
        <v/>
      </c>
      <c r="DK121" s="275" t="str">
        <f ca="true">+IF(OFFSET('Sanitation Data'!$I$29,0,10*ROW('Sanitation Data'!I115))="","",OFFSET('Sanitation Data'!$I$29,0,10*ROW('Sanitation Data'!I115)))</f>
        <v/>
      </c>
      <c r="DL121" s="275" t="str">
        <f ca="true">+IF(OFFSET('Sanitation Data'!$I$30,0,10*ROW('Sanitation Data'!I115))="","",OFFSET('Sanitation Data'!$I$30,0,10*ROW('Sanitation Data'!I115)))</f>
        <v/>
      </c>
      <c r="DM121" s="275" t="str">
        <f ca="true">+IF(OFFSET('Sanitation Data'!$I$31,0,10*ROW('Sanitation Data'!I115))="","",OFFSET('Sanitation Data'!$I$31,0,10*ROW('Sanitation Data'!I115)))</f>
        <v/>
      </c>
      <c r="DN121" s="275" t="str">
        <f ca="true">+IF(OFFSET('Sanitation Data'!$I$32,0,10*ROW('Sanitation Data'!I115))="","",OFFSET('Sanitation Data'!$I$32,0,10*ROW('Sanitation Data'!I115)))</f>
        <v/>
      </c>
      <c r="DO121" s="275" t="str">
        <f ca="true">+IF(OFFSET('Hygiene Data'!$D$11,0,10*ROW('Hygiene Data'!D115))="","",OFFSET('Hygiene Data'!$D$11,0,10*ROW('Hygiene Data'!D115)))</f>
        <v/>
      </c>
      <c r="DP121" s="275" t="str">
        <f ca="true">+IF(OFFSET('Hygiene Data'!$D$12,0,10*ROW('Hygiene Data'!D115))="","",OFFSET('Hygiene Data'!$D$12,0,10*ROW('Hygiene Data'!D115)))</f>
        <v/>
      </c>
      <c r="DQ121" s="275" t="str">
        <f ca="true">+IF(OFFSET('Hygiene Data'!$D$13,0,10*ROW('Hygiene Data'!D115))="","",OFFSET('Hygiene Data'!$D$13,0,10*ROW('Hygiene Data'!D115)))</f>
        <v/>
      </c>
      <c r="DR121" s="275" t="str">
        <f ca="true">+IF(OFFSET('Hygiene Data'!$E$11,0,10*ROW('Hygiene Data'!E115))="","",OFFSET('Hygiene Data'!$E$11,0,10*ROW('Hygiene Data'!E115)))</f>
        <v/>
      </c>
      <c r="DS121" s="275" t="str">
        <f ca="true">+IF(OFFSET('Hygiene Data'!$E$12,0,10*ROW('Hygiene Data'!E115))="","",OFFSET('Hygiene Data'!$E$12,0,10*ROW('Hygiene Data'!E115)))</f>
        <v/>
      </c>
      <c r="DT121" s="275" t="str">
        <f ca="true">+IF(OFFSET('Hygiene Data'!$E$13,0,10*ROW('Hygiene Data'!E115))="","",OFFSET('Hygiene Data'!$E$13,0,10*ROW('Hygiene Data'!E115)))</f>
        <v/>
      </c>
      <c r="DU121" s="275" t="str">
        <f ca="true">+IF(OFFSET('Hygiene Data'!$F$11,0,10*ROW('Hygiene Data'!F115))="","",OFFSET('Hygiene Data'!$F$11,0,10*ROW('Hygiene Data'!F115)))</f>
        <v/>
      </c>
      <c r="DV121" s="275" t="str">
        <f ca="true">+IF(OFFSET('Hygiene Data'!$F$12,0,10*ROW('Hygiene Data'!F115))="","",OFFSET('Hygiene Data'!$F$12,0,10*ROW('Hygiene Data'!F115)))</f>
        <v/>
      </c>
      <c r="DW121" s="275" t="str">
        <f ca="true">+IF(OFFSET('Hygiene Data'!$F$13,0,10*ROW('Hygiene Data'!F115))="","",OFFSET('Hygiene Data'!$F$13,0,10*ROW('Hygiene Data'!F115)))</f>
        <v/>
      </c>
      <c r="DX121" s="275" t="str">
        <f ca="true">+IF(OFFSET('Hygiene Data'!$G$11,0,10*ROW('Hygiene Data'!G115))="","",OFFSET('Hygiene Data'!$G$11,0,10*ROW('Hygiene Data'!G115)))</f>
        <v/>
      </c>
      <c r="DY121" s="275" t="str">
        <f ca="true">+IF(OFFSET('Hygiene Data'!$G$12,0,10*ROW('Hygiene Data'!G115))="","",OFFSET('Hygiene Data'!$G$12,0,10*ROW('Hygiene Data'!G115)))</f>
        <v/>
      </c>
      <c r="DZ121" s="275" t="str">
        <f ca="true">+IF(OFFSET('Hygiene Data'!$G$13,0,10*ROW('Hygiene Data'!G115))="","",OFFSET('Hygiene Data'!$G$13,0,10*ROW('Hygiene Data'!G115)))</f>
        <v/>
      </c>
      <c r="EA121" s="275" t="str">
        <f ca="true">+IF(OFFSET('Hygiene Data'!$H$11,0,10*ROW('Hygiene Data'!H115))="","",OFFSET('Hygiene Data'!$H$11,0,10*ROW('Hygiene Data'!H115)))</f>
        <v/>
      </c>
      <c r="EB121" s="275" t="str">
        <f ca="true">+IF(OFFSET('Hygiene Data'!$H$12,0,10*ROW('Hygiene Data'!H115))="","",OFFSET('Hygiene Data'!$H$12,0,10*ROW('Hygiene Data'!H115)))</f>
        <v/>
      </c>
      <c r="EC121" s="275" t="str">
        <f ca="true">+IF(OFFSET('Hygiene Data'!$H$13,0,10*ROW('Hygiene Data'!H115))="","",OFFSET('Hygiene Data'!$H$13,0,10*ROW('Hygiene Data'!H115)))</f>
        <v/>
      </c>
      <c r="ED121" s="275" t="str">
        <f ca="true">+IF(OFFSET('Hygiene Data'!$I$11,0,10*ROW('Hygiene Data'!I115))="","",OFFSET('Hygiene Data'!$I$11,0,10*ROW('Hygiene Data'!I115)))</f>
        <v/>
      </c>
      <c r="EE121" s="275" t="str">
        <f ca="true">+IF(OFFSET('Hygiene Data'!$I$12,0,10*ROW('Hygiene Data'!I115))="","",OFFSET('Hygiene Data'!$I$12,0,10*ROW('Hygiene Data'!I115)))</f>
        <v/>
      </c>
      <c r="EF121" s="27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5"/>
      <c r="BS122" s="275" t="str">
        <f ca="true">+IF(OFFSET('Water Data'!$D$27,0,10*ROW('Water Data'!D116))="","",OFFSET('Water Data'!$D$27,0,10*ROW('Water Data'!D116)))</f>
        <v/>
      </c>
      <c r="BT122" s="275" t="str">
        <f ca="true">+IF(OFFSET('Water Data'!$D$28,0,10*ROW('Water Data'!D116))="","",OFFSET('Water Data'!$D$28,0,10*ROW('Water Data'!D116)))</f>
        <v/>
      </c>
      <c r="BU122" s="275" t="str">
        <f ca="true">+IF(OFFSET('Water Data'!$D$29,0,10*ROW('Water Data'!D116))="","",OFFSET('Water Data'!$D$29,0,10*ROW('Water Data'!D116)))</f>
        <v/>
      </c>
      <c r="BV122" s="275" t="str">
        <f ca="true">+IF(OFFSET('Water Data'!$E$27,0,10*ROW('Water Data'!E116))="","",OFFSET('Water Data'!$E$27,0,10*ROW('Water Data'!E116)))</f>
        <v/>
      </c>
      <c r="BW122" s="275" t="str">
        <f ca="true">+IF(OFFSET('Water Data'!$E$28,0,10*ROW('Water Data'!E116))="","",OFFSET('Water Data'!$E$28,0,10*ROW('Water Data'!E116)))</f>
        <v/>
      </c>
      <c r="BX122" s="275" t="str">
        <f ca="true">+IF(OFFSET('Water Data'!$E$29,0,10*ROW('Water Data'!E116))="","",OFFSET('Water Data'!$E$29,0,10*ROW('Water Data'!E116)))</f>
        <v/>
      </c>
      <c r="BY122" s="275" t="str">
        <f ca="true">+IF(OFFSET('Water Data'!$F$27,0,10*ROW('Water Data'!F116))="","",OFFSET('Water Data'!$F$27,0,10*ROW('Water Data'!F116)))</f>
        <v/>
      </c>
      <c r="BZ122" s="275" t="str">
        <f ca="true">+IF(OFFSET('Water Data'!$F$28,0,10*ROW('Water Data'!F116))="","",OFFSET('Water Data'!$F$28,0,10*ROW('Water Data'!F116)))</f>
        <v/>
      </c>
      <c r="CA122" s="275" t="str">
        <f ca="true">+IF(OFFSET('Water Data'!$F$29,0,10*ROW('Water Data'!F116))="","",OFFSET('Water Data'!$F$29,0,10*ROW('Water Data'!F116)))</f>
        <v/>
      </c>
      <c r="CB122" s="275" t="str">
        <f ca="true">+IF(OFFSET('Water Data'!$G$27,0,10*ROW('Water Data'!G116))="","",OFFSET('Water Data'!$G$27,0,10*ROW('Water Data'!G116)))</f>
        <v/>
      </c>
      <c r="CC122" s="275" t="str">
        <f ca="true">+IF(OFFSET('Water Data'!$G$28,0,10*ROW('Water Data'!G116))="","",OFFSET('Water Data'!$G$28,0,10*ROW('Water Data'!G116)))</f>
        <v/>
      </c>
      <c r="CD122" s="275" t="str">
        <f ca="true">+IF(OFFSET('Water Data'!$G$29,0,10*ROW('Water Data'!G116))="","",OFFSET('Water Data'!$G$29,0,10*ROW('Water Data'!G116)))</f>
        <v/>
      </c>
      <c r="CE122" s="275" t="str">
        <f ca="true">+IF(OFFSET('Water Data'!$H$27,0,10*ROW('Water Data'!H116))="","",OFFSET('Water Data'!$H$27,0,10*ROW('Water Data'!H116)))</f>
        <v/>
      </c>
      <c r="CF122" s="275" t="str">
        <f ca="true">+IF(OFFSET('Water Data'!$H$28,0,10*ROW('Water Data'!H116))="","",OFFSET('Water Data'!$H$28,0,10*ROW('Water Data'!H116)))</f>
        <v/>
      </c>
      <c r="CG122" s="275" t="str">
        <f ca="true">+IF(OFFSET('Water Data'!$H$29,0,10*ROW('Water Data'!H116))="","",OFFSET('Water Data'!$H$29,0,10*ROW('Water Data'!H116)))</f>
        <v/>
      </c>
      <c r="CH122" s="275" t="str">
        <f ca="true">+IF(OFFSET('Water Data'!$I$27,0,10*ROW('Water Data'!I116))="","",OFFSET('Water Data'!$I$27,0,10*ROW('Water Data'!I116)))</f>
        <v/>
      </c>
      <c r="CI122" s="275" t="str">
        <f ca="true">+IF(OFFSET('Water Data'!$I$28,0,10*ROW('Water Data'!I116))="","",OFFSET('Water Data'!$I$28,0,10*ROW('Water Data'!I116)))</f>
        <v/>
      </c>
      <c r="CJ122" s="275" t="str">
        <f ca="true">+IF(OFFSET('Water Data'!$I$29,0,10*ROW('Water Data'!I116))="","",OFFSET('Water Data'!$I$29,0,10*ROW('Water Data'!I116)))</f>
        <v/>
      </c>
      <c r="CK122" s="275" t="str">
        <f ca="true">+IF(OFFSET('Sanitation Data'!$D$28,0,10*ROW('Sanitation Data'!D116))="","",OFFSET('Sanitation Data'!$D$28,0,10*ROW('Sanitation Data'!D116)))</f>
        <v/>
      </c>
      <c r="CL122" s="275" t="str">
        <f ca="true">+IF(OFFSET('Sanitation Data'!$D$29,0,10*ROW('Sanitation Data'!D116))="","",OFFSET('Sanitation Data'!$D$29,0,10*ROW('Sanitation Data'!D116)))</f>
        <v/>
      </c>
      <c r="CM122" s="275" t="str">
        <f ca="true">+IF(OFFSET('Sanitation Data'!$D$30,0,10*ROW('Sanitation Data'!D116))="","",OFFSET('Sanitation Data'!$D$30,0,10*ROW('Sanitation Data'!D116)))</f>
        <v/>
      </c>
      <c r="CN122" s="275" t="str">
        <f ca="true">+IF(OFFSET('Sanitation Data'!$D$31,0,10*ROW('Sanitation Data'!D116))="","",OFFSET('Sanitation Data'!$D$31,0,10*ROW('Sanitation Data'!D116)))</f>
        <v/>
      </c>
      <c r="CO122" s="275" t="str">
        <f ca="true">+IF(OFFSET('Sanitation Data'!$D$32,0,10*ROW('Sanitation Data'!D116))="","",OFFSET('Sanitation Data'!$D$32,0,10*ROW('Sanitation Data'!D116)))</f>
        <v/>
      </c>
      <c r="CP122" s="275" t="str">
        <f ca="true">+IF(OFFSET('Sanitation Data'!$E$28,0,10*ROW('Sanitation Data'!E116))="","",OFFSET('Sanitation Data'!$E$28,0,10*ROW('Sanitation Data'!E116)))</f>
        <v/>
      </c>
      <c r="CQ122" s="275" t="str">
        <f ca="true">+IF(OFFSET('Sanitation Data'!$E$29,0,10*ROW('Sanitation Data'!E116))="","",OFFSET('Sanitation Data'!$E$29,0,10*ROW('Sanitation Data'!E116)))</f>
        <v/>
      </c>
      <c r="CR122" s="275" t="str">
        <f ca="true">+IF(OFFSET('Sanitation Data'!$E$30,0,10*ROW('Sanitation Data'!E116))="","",OFFSET('Sanitation Data'!$E$30,0,10*ROW('Sanitation Data'!E116)))</f>
        <v/>
      </c>
      <c r="CS122" s="275" t="str">
        <f ca="true">+IF(OFFSET('Sanitation Data'!$E$31,0,10*ROW('Sanitation Data'!E116))="","",OFFSET('Sanitation Data'!$E$31,0,10*ROW('Sanitation Data'!E116)))</f>
        <v/>
      </c>
      <c r="CT122" s="275" t="str">
        <f ca="true">+IF(OFFSET('Sanitation Data'!$E$32,0,10*ROW('Sanitation Data'!E116))="","",OFFSET('Sanitation Data'!$E$32,0,10*ROW('Sanitation Data'!E116)))</f>
        <v/>
      </c>
      <c r="CU122" s="275" t="str">
        <f ca="true">+IF(OFFSET('Sanitation Data'!$F$28,0,10*ROW('Sanitation Data'!F116))="","",OFFSET('Sanitation Data'!$F$28,0,10*ROW('Sanitation Data'!F116)))</f>
        <v/>
      </c>
      <c r="CV122" s="275" t="str">
        <f ca="true">+IF(OFFSET('Sanitation Data'!$F$29,0,10*ROW('Sanitation Data'!F116))="","",OFFSET('Sanitation Data'!$F$29,0,10*ROW('Sanitation Data'!F116)))</f>
        <v/>
      </c>
      <c r="CW122" s="275" t="str">
        <f ca="true">+IF(OFFSET('Sanitation Data'!$F$30,0,10*ROW('Sanitation Data'!F116))="","",OFFSET('Sanitation Data'!$F$30,0,10*ROW('Sanitation Data'!F116)))</f>
        <v/>
      </c>
      <c r="CX122" s="275" t="str">
        <f ca="true">+IF(OFFSET('Sanitation Data'!$F$31,0,10*ROW('Sanitation Data'!F116))="","",OFFSET('Sanitation Data'!$F$31,0,10*ROW('Sanitation Data'!F116)))</f>
        <v/>
      </c>
      <c r="CY122" s="275" t="str">
        <f ca="true">+IF(OFFSET('Sanitation Data'!$F$32,0,10*ROW('Sanitation Data'!F116))="","",OFFSET('Sanitation Data'!$F$32,0,10*ROW('Sanitation Data'!F116)))</f>
        <v/>
      </c>
      <c r="CZ122" s="275" t="str">
        <f ca="true">+IF(OFFSET('Sanitation Data'!$G$28,0,10*ROW('Sanitation Data'!G116))="","",OFFSET('Sanitation Data'!$G$28,0,10*ROW('Sanitation Data'!G116)))</f>
        <v/>
      </c>
      <c r="DA122" s="275" t="str">
        <f ca="true">+IF(OFFSET('Sanitation Data'!$G$29,0,10*ROW('Sanitation Data'!G116))="","",OFFSET('Sanitation Data'!$G$29,0,10*ROW('Sanitation Data'!G116)))</f>
        <v/>
      </c>
      <c r="DB122" s="275" t="str">
        <f ca="true">+IF(OFFSET('Sanitation Data'!$G$30,0,10*ROW('Sanitation Data'!G116))="","",OFFSET('Sanitation Data'!$G$30,0,10*ROW('Sanitation Data'!G116)))</f>
        <v/>
      </c>
      <c r="DC122" s="275" t="str">
        <f ca="true">+IF(OFFSET('Sanitation Data'!$G$31,0,10*ROW('Sanitation Data'!G116))="","",OFFSET('Sanitation Data'!$G$31,0,10*ROW('Sanitation Data'!G116)))</f>
        <v/>
      </c>
      <c r="DD122" s="275" t="str">
        <f ca="true">+IF(OFFSET('Sanitation Data'!$G$32,0,10*ROW('Sanitation Data'!G116))="","",OFFSET('Sanitation Data'!$G$32,0,10*ROW('Sanitation Data'!G116)))</f>
        <v/>
      </c>
      <c r="DE122" s="275" t="str">
        <f ca="true">+IF(OFFSET('Sanitation Data'!$H$28,0,10*ROW('Sanitation Data'!H116))="","",OFFSET('Sanitation Data'!$H$28,0,10*ROW('Sanitation Data'!H116)))</f>
        <v/>
      </c>
      <c r="DF122" s="275" t="str">
        <f ca="true">+IF(OFFSET('Sanitation Data'!$H$29,0,10*ROW('Sanitation Data'!H116))="","",OFFSET('Sanitation Data'!$H$29,0,10*ROW('Sanitation Data'!H116)))</f>
        <v/>
      </c>
      <c r="DG122" s="275" t="str">
        <f ca="true">+IF(OFFSET('Sanitation Data'!$H$30,0,10*ROW('Sanitation Data'!H116))="","",OFFSET('Sanitation Data'!$H$30,0,10*ROW('Sanitation Data'!H116)))</f>
        <v/>
      </c>
      <c r="DH122" s="275" t="str">
        <f ca="true">+IF(OFFSET('Sanitation Data'!$H$31,0,10*ROW('Sanitation Data'!H116))="","",OFFSET('Sanitation Data'!$H$31,0,10*ROW('Sanitation Data'!H116)))</f>
        <v/>
      </c>
      <c r="DI122" s="275" t="str">
        <f ca="true">+IF(OFFSET('Sanitation Data'!$H$32,0,10*ROW('Sanitation Data'!H116))="","",OFFSET('Sanitation Data'!$H$32,0,10*ROW('Sanitation Data'!H116)))</f>
        <v/>
      </c>
      <c r="DJ122" s="275" t="str">
        <f ca="true">+IF(OFFSET('Sanitation Data'!$I$28,0,10*ROW('Sanitation Data'!I116))="","",OFFSET('Sanitation Data'!$I$28,0,10*ROW('Sanitation Data'!I116)))</f>
        <v/>
      </c>
      <c r="DK122" s="275" t="str">
        <f ca="true">+IF(OFFSET('Sanitation Data'!$I$29,0,10*ROW('Sanitation Data'!I116))="","",OFFSET('Sanitation Data'!$I$29,0,10*ROW('Sanitation Data'!I116)))</f>
        <v/>
      </c>
      <c r="DL122" s="275" t="str">
        <f ca="true">+IF(OFFSET('Sanitation Data'!$I$30,0,10*ROW('Sanitation Data'!I116))="","",OFFSET('Sanitation Data'!$I$30,0,10*ROW('Sanitation Data'!I116)))</f>
        <v/>
      </c>
      <c r="DM122" s="275" t="str">
        <f ca="true">+IF(OFFSET('Sanitation Data'!$I$31,0,10*ROW('Sanitation Data'!I116))="","",OFFSET('Sanitation Data'!$I$31,0,10*ROW('Sanitation Data'!I116)))</f>
        <v/>
      </c>
      <c r="DN122" s="275" t="str">
        <f ca="true">+IF(OFFSET('Sanitation Data'!$I$32,0,10*ROW('Sanitation Data'!I116))="","",OFFSET('Sanitation Data'!$I$32,0,10*ROW('Sanitation Data'!I116)))</f>
        <v/>
      </c>
      <c r="DO122" s="275" t="str">
        <f ca="true">+IF(OFFSET('Hygiene Data'!$D$11,0,10*ROW('Hygiene Data'!D116))="","",OFFSET('Hygiene Data'!$D$11,0,10*ROW('Hygiene Data'!D116)))</f>
        <v/>
      </c>
      <c r="DP122" s="275" t="str">
        <f ca="true">+IF(OFFSET('Hygiene Data'!$D$12,0,10*ROW('Hygiene Data'!D116))="","",OFFSET('Hygiene Data'!$D$12,0,10*ROW('Hygiene Data'!D116)))</f>
        <v/>
      </c>
      <c r="DQ122" s="275" t="str">
        <f ca="true">+IF(OFFSET('Hygiene Data'!$D$13,0,10*ROW('Hygiene Data'!D116))="","",OFFSET('Hygiene Data'!$D$13,0,10*ROW('Hygiene Data'!D116)))</f>
        <v/>
      </c>
      <c r="DR122" s="275" t="str">
        <f ca="true">+IF(OFFSET('Hygiene Data'!$E$11,0,10*ROW('Hygiene Data'!E116))="","",OFFSET('Hygiene Data'!$E$11,0,10*ROW('Hygiene Data'!E116)))</f>
        <v/>
      </c>
      <c r="DS122" s="275" t="str">
        <f ca="true">+IF(OFFSET('Hygiene Data'!$E$12,0,10*ROW('Hygiene Data'!E116))="","",OFFSET('Hygiene Data'!$E$12,0,10*ROW('Hygiene Data'!E116)))</f>
        <v/>
      </c>
      <c r="DT122" s="275" t="str">
        <f ca="true">+IF(OFFSET('Hygiene Data'!$E$13,0,10*ROW('Hygiene Data'!E116))="","",OFFSET('Hygiene Data'!$E$13,0,10*ROW('Hygiene Data'!E116)))</f>
        <v/>
      </c>
      <c r="DU122" s="275" t="str">
        <f ca="true">+IF(OFFSET('Hygiene Data'!$F$11,0,10*ROW('Hygiene Data'!F116))="","",OFFSET('Hygiene Data'!$F$11,0,10*ROW('Hygiene Data'!F116)))</f>
        <v/>
      </c>
      <c r="DV122" s="275" t="str">
        <f ca="true">+IF(OFFSET('Hygiene Data'!$F$12,0,10*ROW('Hygiene Data'!F116))="","",OFFSET('Hygiene Data'!$F$12,0,10*ROW('Hygiene Data'!F116)))</f>
        <v/>
      </c>
      <c r="DW122" s="275" t="str">
        <f ca="true">+IF(OFFSET('Hygiene Data'!$F$13,0,10*ROW('Hygiene Data'!F116))="","",OFFSET('Hygiene Data'!$F$13,0,10*ROW('Hygiene Data'!F116)))</f>
        <v/>
      </c>
      <c r="DX122" s="275" t="str">
        <f ca="true">+IF(OFFSET('Hygiene Data'!$G$11,0,10*ROW('Hygiene Data'!G116))="","",OFFSET('Hygiene Data'!$G$11,0,10*ROW('Hygiene Data'!G116)))</f>
        <v/>
      </c>
      <c r="DY122" s="275" t="str">
        <f ca="true">+IF(OFFSET('Hygiene Data'!$G$12,0,10*ROW('Hygiene Data'!G116))="","",OFFSET('Hygiene Data'!$G$12,0,10*ROW('Hygiene Data'!G116)))</f>
        <v/>
      </c>
      <c r="DZ122" s="275" t="str">
        <f ca="true">+IF(OFFSET('Hygiene Data'!$G$13,0,10*ROW('Hygiene Data'!G116))="","",OFFSET('Hygiene Data'!$G$13,0,10*ROW('Hygiene Data'!G116)))</f>
        <v/>
      </c>
      <c r="EA122" s="275" t="str">
        <f ca="true">+IF(OFFSET('Hygiene Data'!$H$11,0,10*ROW('Hygiene Data'!H116))="","",OFFSET('Hygiene Data'!$H$11,0,10*ROW('Hygiene Data'!H116)))</f>
        <v/>
      </c>
      <c r="EB122" s="275" t="str">
        <f ca="true">+IF(OFFSET('Hygiene Data'!$H$12,0,10*ROW('Hygiene Data'!H116))="","",OFFSET('Hygiene Data'!$H$12,0,10*ROW('Hygiene Data'!H116)))</f>
        <v/>
      </c>
      <c r="EC122" s="275" t="str">
        <f ca="true">+IF(OFFSET('Hygiene Data'!$H$13,0,10*ROW('Hygiene Data'!H116))="","",OFFSET('Hygiene Data'!$H$13,0,10*ROW('Hygiene Data'!H116)))</f>
        <v/>
      </c>
      <c r="ED122" s="275" t="str">
        <f ca="true">+IF(OFFSET('Hygiene Data'!$I$11,0,10*ROW('Hygiene Data'!I116))="","",OFFSET('Hygiene Data'!$I$11,0,10*ROW('Hygiene Data'!I116)))</f>
        <v/>
      </c>
      <c r="EE122" s="275" t="str">
        <f ca="true">+IF(OFFSET('Hygiene Data'!$I$12,0,10*ROW('Hygiene Data'!I116))="","",OFFSET('Hygiene Data'!$I$12,0,10*ROW('Hygiene Data'!I116)))</f>
        <v/>
      </c>
      <c r="EF122" s="27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5"/>
      <c r="BS123" s="275" t="str">
        <f ca="true">+IF(OFFSET('Water Data'!$D$27,0,10*ROW('Water Data'!D117))="","",OFFSET('Water Data'!$D$27,0,10*ROW('Water Data'!D117)))</f>
        <v/>
      </c>
      <c r="BT123" s="275" t="str">
        <f ca="true">+IF(OFFSET('Water Data'!$D$28,0,10*ROW('Water Data'!D117))="","",OFFSET('Water Data'!$D$28,0,10*ROW('Water Data'!D117)))</f>
        <v/>
      </c>
      <c r="BU123" s="275" t="str">
        <f ca="true">+IF(OFFSET('Water Data'!$D$29,0,10*ROW('Water Data'!D117))="","",OFFSET('Water Data'!$D$29,0,10*ROW('Water Data'!D117)))</f>
        <v/>
      </c>
      <c r="BV123" s="275" t="str">
        <f ca="true">+IF(OFFSET('Water Data'!$E$27,0,10*ROW('Water Data'!E117))="","",OFFSET('Water Data'!$E$27,0,10*ROW('Water Data'!E117)))</f>
        <v/>
      </c>
      <c r="BW123" s="275" t="str">
        <f ca="true">+IF(OFFSET('Water Data'!$E$28,0,10*ROW('Water Data'!E117))="","",OFFSET('Water Data'!$E$28,0,10*ROW('Water Data'!E117)))</f>
        <v/>
      </c>
      <c r="BX123" s="275" t="str">
        <f ca="true">+IF(OFFSET('Water Data'!$E$29,0,10*ROW('Water Data'!E117))="","",OFFSET('Water Data'!$E$29,0,10*ROW('Water Data'!E117)))</f>
        <v/>
      </c>
      <c r="BY123" s="275" t="str">
        <f ca="true">+IF(OFFSET('Water Data'!$F$27,0,10*ROW('Water Data'!F117))="","",OFFSET('Water Data'!$F$27,0,10*ROW('Water Data'!F117)))</f>
        <v/>
      </c>
      <c r="BZ123" s="275" t="str">
        <f ca="true">+IF(OFFSET('Water Data'!$F$28,0,10*ROW('Water Data'!F117))="","",OFFSET('Water Data'!$F$28,0,10*ROW('Water Data'!F117)))</f>
        <v/>
      </c>
      <c r="CA123" s="275" t="str">
        <f ca="true">+IF(OFFSET('Water Data'!$F$29,0,10*ROW('Water Data'!F117))="","",OFFSET('Water Data'!$F$29,0,10*ROW('Water Data'!F117)))</f>
        <v/>
      </c>
      <c r="CB123" s="275" t="str">
        <f ca="true">+IF(OFFSET('Water Data'!$G$27,0,10*ROW('Water Data'!G117))="","",OFFSET('Water Data'!$G$27,0,10*ROW('Water Data'!G117)))</f>
        <v/>
      </c>
      <c r="CC123" s="275" t="str">
        <f ca="true">+IF(OFFSET('Water Data'!$G$28,0,10*ROW('Water Data'!G117))="","",OFFSET('Water Data'!$G$28,0,10*ROW('Water Data'!G117)))</f>
        <v/>
      </c>
      <c r="CD123" s="275" t="str">
        <f ca="true">+IF(OFFSET('Water Data'!$G$29,0,10*ROW('Water Data'!G117))="","",OFFSET('Water Data'!$G$29,0,10*ROW('Water Data'!G117)))</f>
        <v/>
      </c>
      <c r="CE123" s="275" t="str">
        <f ca="true">+IF(OFFSET('Water Data'!$H$27,0,10*ROW('Water Data'!H117))="","",OFFSET('Water Data'!$H$27,0,10*ROW('Water Data'!H117)))</f>
        <v/>
      </c>
      <c r="CF123" s="275" t="str">
        <f ca="true">+IF(OFFSET('Water Data'!$H$28,0,10*ROW('Water Data'!H117))="","",OFFSET('Water Data'!$H$28,0,10*ROW('Water Data'!H117)))</f>
        <v/>
      </c>
      <c r="CG123" s="275" t="str">
        <f ca="true">+IF(OFFSET('Water Data'!$H$29,0,10*ROW('Water Data'!H117))="","",OFFSET('Water Data'!$H$29,0,10*ROW('Water Data'!H117)))</f>
        <v/>
      </c>
      <c r="CH123" s="275" t="str">
        <f ca="true">+IF(OFFSET('Water Data'!$I$27,0,10*ROW('Water Data'!I117))="","",OFFSET('Water Data'!$I$27,0,10*ROW('Water Data'!I117)))</f>
        <v/>
      </c>
      <c r="CI123" s="275" t="str">
        <f ca="true">+IF(OFFSET('Water Data'!$I$28,0,10*ROW('Water Data'!I117))="","",OFFSET('Water Data'!$I$28,0,10*ROW('Water Data'!I117)))</f>
        <v/>
      </c>
      <c r="CJ123" s="275" t="str">
        <f ca="true">+IF(OFFSET('Water Data'!$I$29,0,10*ROW('Water Data'!I117))="","",OFFSET('Water Data'!$I$29,0,10*ROW('Water Data'!I117)))</f>
        <v/>
      </c>
      <c r="CK123" s="275" t="str">
        <f ca="true">+IF(OFFSET('Sanitation Data'!$D$28,0,10*ROW('Sanitation Data'!D117))="","",OFFSET('Sanitation Data'!$D$28,0,10*ROW('Sanitation Data'!D117)))</f>
        <v/>
      </c>
      <c r="CL123" s="275" t="str">
        <f ca="true">+IF(OFFSET('Sanitation Data'!$D$29,0,10*ROW('Sanitation Data'!D117))="","",OFFSET('Sanitation Data'!$D$29,0,10*ROW('Sanitation Data'!D117)))</f>
        <v/>
      </c>
      <c r="CM123" s="275" t="str">
        <f ca="true">+IF(OFFSET('Sanitation Data'!$D$30,0,10*ROW('Sanitation Data'!D117))="","",OFFSET('Sanitation Data'!$D$30,0,10*ROW('Sanitation Data'!D117)))</f>
        <v/>
      </c>
      <c r="CN123" s="275" t="str">
        <f ca="true">+IF(OFFSET('Sanitation Data'!$D$31,0,10*ROW('Sanitation Data'!D117))="","",OFFSET('Sanitation Data'!$D$31,0,10*ROW('Sanitation Data'!D117)))</f>
        <v/>
      </c>
      <c r="CO123" s="275" t="str">
        <f ca="true">+IF(OFFSET('Sanitation Data'!$D$32,0,10*ROW('Sanitation Data'!D117))="","",OFFSET('Sanitation Data'!$D$32,0,10*ROW('Sanitation Data'!D117)))</f>
        <v/>
      </c>
      <c r="CP123" s="275" t="str">
        <f ca="true">+IF(OFFSET('Sanitation Data'!$E$28,0,10*ROW('Sanitation Data'!E117))="","",OFFSET('Sanitation Data'!$E$28,0,10*ROW('Sanitation Data'!E117)))</f>
        <v/>
      </c>
      <c r="CQ123" s="275" t="str">
        <f ca="true">+IF(OFFSET('Sanitation Data'!$E$29,0,10*ROW('Sanitation Data'!E117))="","",OFFSET('Sanitation Data'!$E$29,0,10*ROW('Sanitation Data'!E117)))</f>
        <v/>
      </c>
      <c r="CR123" s="275" t="str">
        <f ca="true">+IF(OFFSET('Sanitation Data'!$E$30,0,10*ROW('Sanitation Data'!E117))="","",OFFSET('Sanitation Data'!$E$30,0,10*ROW('Sanitation Data'!E117)))</f>
        <v/>
      </c>
      <c r="CS123" s="275" t="str">
        <f ca="true">+IF(OFFSET('Sanitation Data'!$E$31,0,10*ROW('Sanitation Data'!E117))="","",OFFSET('Sanitation Data'!$E$31,0,10*ROW('Sanitation Data'!E117)))</f>
        <v/>
      </c>
      <c r="CT123" s="275" t="str">
        <f ca="true">+IF(OFFSET('Sanitation Data'!$E$32,0,10*ROW('Sanitation Data'!E117))="","",OFFSET('Sanitation Data'!$E$32,0,10*ROW('Sanitation Data'!E117)))</f>
        <v/>
      </c>
      <c r="CU123" s="275" t="str">
        <f ca="true">+IF(OFFSET('Sanitation Data'!$F$28,0,10*ROW('Sanitation Data'!F117))="","",OFFSET('Sanitation Data'!$F$28,0,10*ROW('Sanitation Data'!F117)))</f>
        <v/>
      </c>
      <c r="CV123" s="275" t="str">
        <f ca="true">+IF(OFFSET('Sanitation Data'!$F$29,0,10*ROW('Sanitation Data'!F117))="","",OFFSET('Sanitation Data'!$F$29,0,10*ROW('Sanitation Data'!F117)))</f>
        <v/>
      </c>
      <c r="CW123" s="275" t="str">
        <f ca="true">+IF(OFFSET('Sanitation Data'!$F$30,0,10*ROW('Sanitation Data'!F117))="","",OFFSET('Sanitation Data'!$F$30,0,10*ROW('Sanitation Data'!F117)))</f>
        <v/>
      </c>
      <c r="CX123" s="275" t="str">
        <f ca="true">+IF(OFFSET('Sanitation Data'!$F$31,0,10*ROW('Sanitation Data'!F117))="","",OFFSET('Sanitation Data'!$F$31,0,10*ROW('Sanitation Data'!F117)))</f>
        <v/>
      </c>
      <c r="CY123" s="275" t="str">
        <f ca="true">+IF(OFFSET('Sanitation Data'!$F$32,0,10*ROW('Sanitation Data'!F117))="","",OFFSET('Sanitation Data'!$F$32,0,10*ROW('Sanitation Data'!F117)))</f>
        <v/>
      </c>
      <c r="CZ123" s="275" t="str">
        <f ca="true">+IF(OFFSET('Sanitation Data'!$G$28,0,10*ROW('Sanitation Data'!G117))="","",OFFSET('Sanitation Data'!$G$28,0,10*ROW('Sanitation Data'!G117)))</f>
        <v/>
      </c>
      <c r="DA123" s="275" t="str">
        <f ca="true">+IF(OFFSET('Sanitation Data'!$G$29,0,10*ROW('Sanitation Data'!G117))="","",OFFSET('Sanitation Data'!$G$29,0,10*ROW('Sanitation Data'!G117)))</f>
        <v/>
      </c>
      <c r="DB123" s="275" t="str">
        <f ca="true">+IF(OFFSET('Sanitation Data'!$G$30,0,10*ROW('Sanitation Data'!G117))="","",OFFSET('Sanitation Data'!$G$30,0,10*ROW('Sanitation Data'!G117)))</f>
        <v/>
      </c>
      <c r="DC123" s="275" t="str">
        <f ca="true">+IF(OFFSET('Sanitation Data'!$G$31,0,10*ROW('Sanitation Data'!G117))="","",OFFSET('Sanitation Data'!$G$31,0,10*ROW('Sanitation Data'!G117)))</f>
        <v/>
      </c>
      <c r="DD123" s="275" t="str">
        <f ca="true">+IF(OFFSET('Sanitation Data'!$G$32,0,10*ROW('Sanitation Data'!G117))="","",OFFSET('Sanitation Data'!$G$32,0,10*ROW('Sanitation Data'!G117)))</f>
        <v/>
      </c>
      <c r="DE123" s="275" t="str">
        <f ca="true">+IF(OFFSET('Sanitation Data'!$H$28,0,10*ROW('Sanitation Data'!H117))="","",OFFSET('Sanitation Data'!$H$28,0,10*ROW('Sanitation Data'!H117)))</f>
        <v/>
      </c>
      <c r="DF123" s="275" t="str">
        <f ca="true">+IF(OFFSET('Sanitation Data'!$H$29,0,10*ROW('Sanitation Data'!H117))="","",OFFSET('Sanitation Data'!$H$29,0,10*ROW('Sanitation Data'!H117)))</f>
        <v/>
      </c>
      <c r="DG123" s="275" t="str">
        <f ca="true">+IF(OFFSET('Sanitation Data'!$H$30,0,10*ROW('Sanitation Data'!H117))="","",OFFSET('Sanitation Data'!$H$30,0,10*ROW('Sanitation Data'!H117)))</f>
        <v/>
      </c>
      <c r="DH123" s="275" t="str">
        <f ca="true">+IF(OFFSET('Sanitation Data'!$H$31,0,10*ROW('Sanitation Data'!H117))="","",OFFSET('Sanitation Data'!$H$31,0,10*ROW('Sanitation Data'!H117)))</f>
        <v/>
      </c>
      <c r="DI123" s="275" t="str">
        <f ca="true">+IF(OFFSET('Sanitation Data'!$H$32,0,10*ROW('Sanitation Data'!H117))="","",OFFSET('Sanitation Data'!$H$32,0,10*ROW('Sanitation Data'!H117)))</f>
        <v/>
      </c>
      <c r="DJ123" s="275" t="str">
        <f ca="true">+IF(OFFSET('Sanitation Data'!$I$28,0,10*ROW('Sanitation Data'!I117))="","",OFFSET('Sanitation Data'!$I$28,0,10*ROW('Sanitation Data'!I117)))</f>
        <v/>
      </c>
      <c r="DK123" s="275" t="str">
        <f ca="true">+IF(OFFSET('Sanitation Data'!$I$29,0,10*ROW('Sanitation Data'!I117))="","",OFFSET('Sanitation Data'!$I$29,0,10*ROW('Sanitation Data'!I117)))</f>
        <v/>
      </c>
      <c r="DL123" s="275" t="str">
        <f ca="true">+IF(OFFSET('Sanitation Data'!$I$30,0,10*ROW('Sanitation Data'!I117))="","",OFFSET('Sanitation Data'!$I$30,0,10*ROW('Sanitation Data'!I117)))</f>
        <v/>
      </c>
      <c r="DM123" s="275" t="str">
        <f ca="true">+IF(OFFSET('Sanitation Data'!$I$31,0,10*ROW('Sanitation Data'!I117))="","",OFFSET('Sanitation Data'!$I$31,0,10*ROW('Sanitation Data'!I117)))</f>
        <v/>
      </c>
      <c r="DN123" s="275" t="str">
        <f ca="true">+IF(OFFSET('Sanitation Data'!$I$32,0,10*ROW('Sanitation Data'!I117))="","",OFFSET('Sanitation Data'!$I$32,0,10*ROW('Sanitation Data'!I117)))</f>
        <v/>
      </c>
      <c r="DO123" s="275" t="str">
        <f ca="true">+IF(OFFSET('Hygiene Data'!$D$11,0,10*ROW('Hygiene Data'!D117))="","",OFFSET('Hygiene Data'!$D$11,0,10*ROW('Hygiene Data'!D117)))</f>
        <v/>
      </c>
      <c r="DP123" s="275" t="str">
        <f ca="true">+IF(OFFSET('Hygiene Data'!$D$12,0,10*ROW('Hygiene Data'!D117))="","",OFFSET('Hygiene Data'!$D$12,0,10*ROW('Hygiene Data'!D117)))</f>
        <v/>
      </c>
      <c r="DQ123" s="275" t="str">
        <f ca="true">+IF(OFFSET('Hygiene Data'!$D$13,0,10*ROW('Hygiene Data'!D117))="","",OFFSET('Hygiene Data'!$D$13,0,10*ROW('Hygiene Data'!D117)))</f>
        <v/>
      </c>
      <c r="DR123" s="275" t="str">
        <f ca="true">+IF(OFFSET('Hygiene Data'!$E$11,0,10*ROW('Hygiene Data'!E117))="","",OFFSET('Hygiene Data'!$E$11,0,10*ROW('Hygiene Data'!E117)))</f>
        <v/>
      </c>
      <c r="DS123" s="275" t="str">
        <f ca="true">+IF(OFFSET('Hygiene Data'!$E$12,0,10*ROW('Hygiene Data'!E117))="","",OFFSET('Hygiene Data'!$E$12,0,10*ROW('Hygiene Data'!E117)))</f>
        <v/>
      </c>
      <c r="DT123" s="275" t="str">
        <f ca="true">+IF(OFFSET('Hygiene Data'!$E$13,0,10*ROW('Hygiene Data'!E117))="","",OFFSET('Hygiene Data'!$E$13,0,10*ROW('Hygiene Data'!E117)))</f>
        <v/>
      </c>
      <c r="DU123" s="275" t="str">
        <f ca="true">+IF(OFFSET('Hygiene Data'!$F$11,0,10*ROW('Hygiene Data'!F117))="","",OFFSET('Hygiene Data'!$F$11,0,10*ROW('Hygiene Data'!F117)))</f>
        <v/>
      </c>
      <c r="DV123" s="275" t="str">
        <f ca="true">+IF(OFFSET('Hygiene Data'!$F$12,0,10*ROW('Hygiene Data'!F117))="","",OFFSET('Hygiene Data'!$F$12,0,10*ROW('Hygiene Data'!F117)))</f>
        <v/>
      </c>
      <c r="DW123" s="275" t="str">
        <f ca="true">+IF(OFFSET('Hygiene Data'!$F$13,0,10*ROW('Hygiene Data'!F117))="","",OFFSET('Hygiene Data'!$F$13,0,10*ROW('Hygiene Data'!F117)))</f>
        <v/>
      </c>
      <c r="DX123" s="275" t="str">
        <f ca="true">+IF(OFFSET('Hygiene Data'!$G$11,0,10*ROW('Hygiene Data'!G117))="","",OFFSET('Hygiene Data'!$G$11,0,10*ROW('Hygiene Data'!G117)))</f>
        <v/>
      </c>
      <c r="DY123" s="275" t="str">
        <f ca="true">+IF(OFFSET('Hygiene Data'!$G$12,0,10*ROW('Hygiene Data'!G117))="","",OFFSET('Hygiene Data'!$G$12,0,10*ROW('Hygiene Data'!G117)))</f>
        <v/>
      </c>
      <c r="DZ123" s="275" t="str">
        <f ca="true">+IF(OFFSET('Hygiene Data'!$G$13,0,10*ROW('Hygiene Data'!G117))="","",OFFSET('Hygiene Data'!$G$13,0,10*ROW('Hygiene Data'!G117)))</f>
        <v/>
      </c>
      <c r="EA123" s="275" t="str">
        <f ca="true">+IF(OFFSET('Hygiene Data'!$H$11,0,10*ROW('Hygiene Data'!H117))="","",OFFSET('Hygiene Data'!$H$11,0,10*ROW('Hygiene Data'!H117)))</f>
        <v/>
      </c>
      <c r="EB123" s="275" t="str">
        <f ca="true">+IF(OFFSET('Hygiene Data'!$H$12,0,10*ROW('Hygiene Data'!H117))="","",OFFSET('Hygiene Data'!$H$12,0,10*ROW('Hygiene Data'!H117)))</f>
        <v/>
      </c>
      <c r="EC123" s="275" t="str">
        <f ca="true">+IF(OFFSET('Hygiene Data'!$H$13,0,10*ROW('Hygiene Data'!H117))="","",OFFSET('Hygiene Data'!$H$13,0,10*ROW('Hygiene Data'!H117)))</f>
        <v/>
      </c>
      <c r="ED123" s="275" t="str">
        <f ca="true">+IF(OFFSET('Hygiene Data'!$I$11,0,10*ROW('Hygiene Data'!I117))="","",OFFSET('Hygiene Data'!$I$11,0,10*ROW('Hygiene Data'!I117)))</f>
        <v/>
      </c>
      <c r="EE123" s="275" t="str">
        <f ca="true">+IF(OFFSET('Hygiene Data'!$I$12,0,10*ROW('Hygiene Data'!I117))="","",OFFSET('Hygiene Data'!$I$12,0,10*ROW('Hygiene Data'!I117)))</f>
        <v/>
      </c>
      <c r="EF123" s="27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5"/>
      <c r="BS124" s="275" t="str">
        <f ca="true">+IF(OFFSET('Water Data'!$D$27,0,10*ROW('Water Data'!D118))="","",OFFSET('Water Data'!$D$27,0,10*ROW('Water Data'!D118)))</f>
        <v/>
      </c>
      <c r="BT124" s="275" t="str">
        <f ca="true">+IF(OFFSET('Water Data'!$D$28,0,10*ROW('Water Data'!D118))="","",OFFSET('Water Data'!$D$28,0,10*ROW('Water Data'!D118)))</f>
        <v/>
      </c>
      <c r="BU124" s="275" t="str">
        <f ca="true">+IF(OFFSET('Water Data'!$D$29,0,10*ROW('Water Data'!D118))="","",OFFSET('Water Data'!$D$29,0,10*ROW('Water Data'!D118)))</f>
        <v/>
      </c>
      <c r="BV124" s="275" t="str">
        <f ca="true">+IF(OFFSET('Water Data'!$E$27,0,10*ROW('Water Data'!E118))="","",OFFSET('Water Data'!$E$27,0,10*ROW('Water Data'!E118)))</f>
        <v/>
      </c>
      <c r="BW124" s="275" t="str">
        <f ca="true">+IF(OFFSET('Water Data'!$E$28,0,10*ROW('Water Data'!E118))="","",OFFSET('Water Data'!$E$28,0,10*ROW('Water Data'!E118)))</f>
        <v/>
      </c>
      <c r="BX124" s="275" t="str">
        <f ca="true">+IF(OFFSET('Water Data'!$E$29,0,10*ROW('Water Data'!E118))="","",OFFSET('Water Data'!$E$29,0,10*ROW('Water Data'!E118)))</f>
        <v/>
      </c>
      <c r="BY124" s="275" t="str">
        <f ca="true">+IF(OFFSET('Water Data'!$F$27,0,10*ROW('Water Data'!F118))="","",OFFSET('Water Data'!$F$27,0,10*ROW('Water Data'!F118)))</f>
        <v/>
      </c>
      <c r="BZ124" s="275" t="str">
        <f ca="true">+IF(OFFSET('Water Data'!$F$28,0,10*ROW('Water Data'!F118))="","",OFFSET('Water Data'!$F$28,0,10*ROW('Water Data'!F118)))</f>
        <v/>
      </c>
      <c r="CA124" s="275" t="str">
        <f ca="true">+IF(OFFSET('Water Data'!$F$29,0,10*ROW('Water Data'!F118))="","",OFFSET('Water Data'!$F$29,0,10*ROW('Water Data'!F118)))</f>
        <v/>
      </c>
      <c r="CB124" s="275" t="str">
        <f ca="true">+IF(OFFSET('Water Data'!$G$27,0,10*ROW('Water Data'!G118))="","",OFFSET('Water Data'!$G$27,0,10*ROW('Water Data'!G118)))</f>
        <v/>
      </c>
      <c r="CC124" s="275" t="str">
        <f ca="true">+IF(OFFSET('Water Data'!$G$28,0,10*ROW('Water Data'!G118))="","",OFFSET('Water Data'!$G$28,0,10*ROW('Water Data'!G118)))</f>
        <v/>
      </c>
      <c r="CD124" s="275" t="str">
        <f ca="true">+IF(OFFSET('Water Data'!$G$29,0,10*ROW('Water Data'!G118))="","",OFFSET('Water Data'!$G$29,0,10*ROW('Water Data'!G118)))</f>
        <v/>
      </c>
      <c r="CE124" s="275" t="str">
        <f ca="true">+IF(OFFSET('Water Data'!$H$27,0,10*ROW('Water Data'!H118))="","",OFFSET('Water Data'!$H$27,0,10*ROW('Water Data'!H118)))</f>
        <v/>
      </c>
      <c r="CF124" s="275" t="str">
        <f ca="true">+IF(OFFSET('Water Data'!$H$28,0,10*ROW('Water Data'!H118))="","",OFFSET('Water Data'!$H$28,0,10*ROW('Water Data'!H118)))</f>
        <v/>
      </c>
      <c r="CG124" s="275" t="str">
        <f ca="true">+IF(OFFSET('Water Data'!$H$29,0,10*ROW('Water Data'!H118))="","",OFFSET('Water Data'!$H$29,0,10*ROW('Water Data'!H118)))</f>
        <v/>
      </c>
      <c r="CH124" s="275" t="str">
        <f ca="true">+IF(OFFSET('Water Data'!$I$27,0,10*ROW('Water Data'!I118))="","",OFFSET('Water Data'!$I$27,0,10*ROW('Water Data'!I118)))</f>
        <v/>
      </c>
      <c r="CI124" s="275" t="str">
        <f ca="true">+IF(OFFSET('Water Data'!$I$28,0,10*ROW('Water Data'!I118))="","",OFFSET('Water Data'!$I$28,0,10*ROW('Water Data'!I118)))</f>
        <v/>
      </c>
      <c r="CJ124" s="275" t="str">
        <f ca="true">+IF(OFFSET('Water Data'!$I$29,0,10*ROW('Water Data'!I118))="","",OFFSET('Water Data'!$I$29,0,10*ROW('Water Data'!I118)))</f>
        <v/>
      </c>
      <c r="CK124" s="275" t="str">
        <f ca="true">+IF(OFFSET('Sanitation Data'!$D$28,0,10*ROW('Sanitation Data'!D118))="","",OFFSET('Sanitation Data'!$D$28,0,10*ROW('Sanitation Data'!D118)))</f>
        <v/>
      </c>
      <c r="CL124" s="275" t="str">
        <f ca="true">+IF(OFFSET('Sanitation Data'!$D$29,0,10*ROW('Sanitation Data'!D118))="","",OFFSET('Sanitation Data'!$D$29,0,10*ROW('Sanitation Data'!D118)))</f>
        <v/>
      </c>
      <c r="CM124" s="275" t="str">
        <f ca="true">+IF(OFFSET('Sanitation Data'!$D$30,0,10*ROW('Sanitation Data'!D118))="","",OFFSET('Sanitation Data'!$D$30,0,10*ROW('Sanitation Data'!D118)))</f>
        <v/>
      </c>
      <c r="CN124" s="275" t="str">
        <f ca="true">+IF(OFFSET('Sanitation Data'!$D$31,0,10*ROW('Sanitation Data'!D118))="","",OFFSET('Sanitation Data'!$D$31,0,10*ROW('Sanitation Data'!D118)))</f>
        <v/>
      </c>
      <c r="CO124" s="275" t="str">
        <f ca="true">+IF(OFFSET('Sanitation Data'!$D$32,0,10*ROW('Sanitation Data'!D118))="","",OFFSET('Sanitation Data'!$D$32,0,10*ROW('Sanitation Data'!D118)))</f>
        <v/>
      </c>
      <c r="CP124" s="275" t="str">
        <f ca="true">+IF(OFFSET('Sanitation Data'!$E$28,0,10*ROW('Sanitation Data'!E118))="","",OFFSET('Sanitation Data'!$E$28,0,10*ROW('Sanitation Data'!E118)))</f>
        <v/>
      </c>
      <c r="CQ124" s="275" t="str">
        <f ca="true">+IF(OFFSET('Sanitation Data'!$E$29,0,10*ROW('Sanitation Data'!E118))="","",OFFSET('Sanitation Data'!$E$29,0,10*ROW('Sanitation Data'!E118)))</f>
        <v/>
      </c>
      <c r="CR124" s="275" t="str">
        <f ca="true">+IF(OFFSET('Sanitation Data'!$E$30,0,10*ROW('Sanitation Data'!E118))="","",OFFSET('Sanitation Data'!$E$30,0,10*ROW('Sanitation Data'!E118)))</f>
        <v/>
      </c>
      <c r="CS124" s="275" t="str">
        <f ca="true">+IF(OFFSET('Sanitation Data'!$E$31,0,10*ROW('Sanitation Data'!E118))="","",OFFSET('Sanitation Data'!$E$31,0,10*ROW('Sanitation Data'!E118)))</f>
        <v/>
      </c>
      <c r="CT124" s="275" t="str">
        <f ca="true">+IF(OFFSET('Sanitation Data'!$E$32,0,10*ROW('Sanitation Data'!E118))="","",OFFSET('Sanitation Data'!$E$32,0,10*ROW('Sanitation Data'!E118)))</f>
        <v/>
      </c>
      <c r="CU124" s="275" t="str">
        <f ca="true">+IF(OFFSET('Sanitation Data'!$F$28,0,10*ROW('Sanitation Data'!F118))="","",OFFSET('Sanitation Data'!$F$28,0,10*ROW('Sanitation Data'!F118)))</f>
        <v/>
      </c>
      <c r="CV124" s="275" t="str">
        <f ca="true">+IF(OFFSET('Sanitation Data'!$F$29,0,10*ROW('Sanitation Data'!F118))="","",OFFSET('Sanitation Data'!$F$29,0,10*ROW('Sanitation Data'!F118)))</f>
        <v/>
      </c>
      <c r="CW124" s="275" t="str">
        <f ca="true">+IF(OFFSET('Sanitation Data'!$F$30,0,10*ROW('Sanitation Data'!F118))="","",OFFSET('Sanitation Data'!$F$30,0,10*ROW('Sanitation Data'!F118)))</f>
        <v/>
      </c>
      <c r="CX124" s="275" t="str">
        <f ca="true">+IF(OFFSET('Sanitation Data'!$F$31,0,10*ROW('Sanitation Data'!F118))="","",OFFSET('Sanitation Data'!$F$31,0,10*ROW('Sanitation Data'!F118)))</f>
        <v/>
      </c>
      <c r="CY124" s="275" t="str">
        <f ca="true">+IF(OFFSET('Sanitation Data'!$F$32,0,10*ROW('Sanitation Data'!F118))="","",OFFSET('Sanitation Data'!$F$32,0,10*ROW('Sanitation Data'!F118)))</f>
        <v/>
      </c>
      <c r="CZ124" s="275" t="str">
        <f ca="true">+IF(OFFSET('Sanitation Data'!$G$28,0,10*ROW('Sanitation Data'!G118))="","",OFFSET('Sanitation Data'!$G$28,0,10*ROW('Sanitation Data'!G118)))</f>
        <v/>
      </c>
      <c r="DA124" s="275" t="str">
        <f ca="true">+IF(OFFSET('Sanitation Data'!$G$29,0,10*ROW('Sanitation Data'!G118))="","",OFFSET('Sanitation Data'!$G$29,0,10*ROW('Sanitation Data'!G118)))</f>
        <v/>
      </c>
      <c r="DB124" s="275" t="str">
        <f ca="true">+IF(OFFSET('Sanitation Data'!$G$30,0,10*ROW('Sanitation Data'!G118))="","",OFFSET('Sanitation Data'!$G$30,0,10*ROW('Sanitation Data'!G118)))</f>
        <v/>
      </c>
      <c r="DC124" s="275" t="str">
        <f ca="true">+IF(OFFSET('Sanitation Data'!$G$31,0,10*ROW('Sanitation Data'!G118))="","",OFFSET('Sanitation Data'!$G$31,0,10*ROW('Sanitation Data'!G118)))</f>
        <v/>
      </c>
      <c r="DD124" s="275" t="str">
        <f ca="true">+IF(OFFSET('Sanitation Data'!$G$32,0,10*ROW('Sanitation Data'!G118))="","",OFFSET('Sanitation Data'!$G$32,0,10*ROW('Sanitation Data'!G118)))</f>
        <v/>
      </c>
      <c r="DE124" s="275" t="str">
        <f ca="true">+IF(OFFSET('Sanitation Data'!$H$28,0,10*ROW('Sanitation Data'!H118))="","",OFFSET('Sanitation Data'!$H$28,0,10*ROW('Sanitation Data'!H118)))</f>
        <v/>
      </c>
      <c r="DF124" s="275" t="str">
        <f ca="true">+IF(OFFSET('Sanitation Data'!$H$29,0,10*ROW('Sanitation Data'!H118))="","",OFFSET('Sanitation Data'!$H$29,0,10*ROW('Sanitation Data'!H118)))</f>
        <v/>
      </c>
      <c r="DG124" s="275" t="str">
        <f ca="true">+IF(OFFSET('Sanitation Data'!$H$30,0,10*ROW('Sanitation Data'!H118))="","",OFFSET('Sanitation Data'!$H$30,0,10*ROW('Sanitation Data'!H118)))</f>
        <v/>
      </c>
      <c r="DH124" s="275" t="str">
        <f ca="true">+IF(OFFSET('Sanitation Data'!$H$31,0,10*ROW('Sanitation Data'!H118))="","",OFFSET('Sanitation Data'!$H$31,0,10*ROW('Sanitation Data'!H118)))</f>
        <v/>
      </c>
      <c r="DI124" s="275" t="str">
        <f ca="true">+IF(OFFSET('Sanitation Data'!$H$32,0,10*ROW('Sanitation Data'!H118))="","",OFFSET('Sanitation Data'!$H$32,0,10*ROW('Sanitation Data'!H118)))</f>
        <v/>
      </c>
      <c r="DJ124" s="275" t="str">
        <f ca="true">+IF(OFFSET('Sanitation Data'!$I$28,0,10*ROW('Sanitation Data'!I118))="","",OFFSET('Sanitation Data'!$I$28,0,10*ROW('Sanitation Data'!I118)))</f>
        <v/>
      </c>
      <c r="DK124" s="275" t="str">
        <f ca="true">+IF(OFFSET('Sanitation Data'!$I$29,0,10*ROW('Sanitation Data'!I118))="","",OFFSET('Sanitation Data'!$I$29,0,10*ROW('Sanitation Data'!I118)))</f>
        <v/>
      </c>
      <c r="DL124" s="275" t="str">
        <f ca="true">+IF(OFFSET('Sanitation Data'!$I$30,0,10*ROW('Sanitation Data'!I118))="","",OFFSET('Sanitation Data'!$I$30,0,10*ROW('Sanitation Data'!I118)))</f>
        <v/>
      </c>
      <c r="DM124" s="275" t="str">
        <f ca="true">+IF(OFFSET('Sanitation Data'!$I$31,0,10*ROW('Sanitation Data'!I118))="","",OFFSET('Sanitation Data'!$I$31,0,10*ROW('Sanitation Data'!I118)))</f>
        <v/>
      </c>
      <c r="DN124" s="275" t="str">
        <f ca="true">+IF(OFFSET('Sanitation Data'!$I$32,0,10*ROW('Sanitation Data'!I118))="","",OFFSET('Sanitation Data'!$I$32,0,10*ROW('Sanitation Data'!I118)))</f>
        <v/>
      </c>
      <c r="DO124" s="275" t="str">
        <f ca="true">+IF(OFFSET('Hygiene Data'!$D$11,0,10*ROW('Hygiene Data'!D118))="","",OFFSET('Hygiene Data'!$D$11,0,10*ROW('Hygiene Data'!D118)))</f>
        <v/>
      </c>
      <c r="DP124" s="275" t="str">
        <f ca="true">+IF(OFFSET('Hygiene Data'!$D$12,0,10*ROW('Hygiene Data'!D118))="","",OFFSET('Hygiene Data'!$D$12,0,10*ROW('Hygiene Data'!D118)))</f>
        <v/>
      </c>
      <c r="DQ124" s="275" t="str">
        <f ca="true">+IF(OFFSET('Hygiene Data'!$D$13,0,10*ROW('Hygiene Data'!D118))="","",OFFSET('Hygiene Data'!$D$13,0,10*ROW('Hygiene Data'!D118)))</f>
        <v/>
      </c>
      <c r="DR124" s="275" t="str">
        <f ca="true">+IF(OFFSET('Hygiene Data'!$E$11,0,10*ROW('Hygiene Data'!E118))="","",OFFSET('Hygiene Data'!$E$11,0,10*ROW('Hygiene Data'!E118)))</f>
        <v/>
      </c>
      <c r="DS124" s="275" t="str">
        <f ca="true">+IF(OFFSET('Hygiene Data'!$E$12,0,10*ROW('Hygiene Data'!E118))="","",OFFSET('Hygiene Data'!$E$12,0,10*ROW('Hygiene Data'!E118)))</f>
        <v/>
      </c>
      <c r="DT124" s="275" t="str">
        <f ca="true">+IF(OFFSET('Hygiene Data'!$E$13,0,10*ROW('Hygiene Data'!E118))="","",OFFSET('Hygiene Data'!$E$13,0,10*ROW('Hygiene Data'!E118)))</f>
        <v/>
      </c>
      <c r="DU124" s="275" t="str">
        <f ca="true">+IF(OFFSET('Hygiene Data'!$F$11,0,10*ROW('Hygiene Data'!F118))="","",OFFSET('Hygiene Data'!$F$11,0,10*ROW('Hygiene Data'!F118)))</f>
        <v/>
      </c>
      <c r="DV124" s="275" t="str">
        <f ca="true">+IF(OFFSET('Hygiene Data'!$F$12,0,10*ROW('Hygiene Data'!F118))="","",OFFSET('Hygiene Data'!$F$12,0,10*ROW('Hygiene Data'!F118)))</f>
        <v/>
      </c>
      <c r="DW124" s="275" t="str">
        <f ca="true">+IF(OFFSET('Hygiene Data'!$F$13,0,10*ROW('Hygiene Data'!F118))="","",OFFSET('Hygiene Data'!$F$13,0,10*ROW('Hygiene Data'!F118)))</f>
        <v/>
      </c>
      <c r="DX124" s="275" t="str">
        <f ca="true">+IF(OFFSET('Hygiene Data'!$G$11,0,10*ROW('Hygiene Data'!G118))="","",OFFSET('Hygiene Data'!$G$11,0,10*ROW('Hygiene Data'!G118)))</f>
        <v/>
      </c>
      <c r="DY124" s="275" t="str">
        <f ca="true">+IF(OFFSET('Hygiene Data'!$G$12,0,10*ROW('Hygiene Data'!G118))="","",OFFSET('Hygiene Data'!$G$12,0,10*ROW('Hygiene Data'!G118)))</f>
        <v/>
      </c>
      <c r="DZ124" s="275" t="str">
        <f ca="true">+IF(OFFSET('Hygiene Data'!$G$13,0,10*ROW('Hygiene Data'!G118))="","",OFFSET('Hygiene Data'!$G$13,0,10*ROW('Hygiene Data'!G118)))</f>
        <v/>
      </c>
      <c r="EA124" s="275" t="str">
        <f ca="true">+IF(OFFSET('Hygiene Data'!$H$11,0,10*ROW('Hygiene Data'!H118))="","",OFFSET('Hygiene Data'!$H$11,0,10*ROW('Hygiene Data'!H118)))</f>
        <v/>
      </c>
      <c r="EB124" s="275" t="str">
        <f ca="true">+IF(OFFSET('Hygiene Data'!$H$12,0,10*ROW('Hygiene Data'!H118))="","",OFFSET('Hygiene Data'!$H$12,0,10*ROW('Hygiene Data'!H118)))</f>
        <v/>
      </c>
      <c r="EC124" s="275" t="str">
        <f ca="true">+IF(OFFSET('Hygiene Data'!$H$13,0,10*ROW('Hygiene Data'!H118))="","",OFFSET('Hygiene Data'!$H$13,0,10*ROW('Hygiene Data'!H118)))</f>
        <v/>
      </c>
      <c r="ED124" s="275" t="str">
        <f ca="true">+IF(OFFSET('Hygiene Data'!$I$11,0,10*ROW('Hygiene Data'!I118))="","",OFFSET('Hygiene Data'!$I$11,0,10*ROW('Hygiene Data'!I118)))</f>
        <v/>
      </c>
      <c r="EE124" s="275" t="str">
        <f ca="true">+IF(OFFSET('Hygiene Data'!$I$12,0,10*ROW('Hygiene Data'!I118))="","",OFFSET('Hygiene Data'!$I$12,0,10*ROW('Hygiene Data'!I118)))</f>
        <v/>
      </c>
      <c r="EF124" s="27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5"/>
      <c r="BS125" s="275" t="str">
        <f ca="true">+IF(OFFSET('Water Data'!$D$27,0,10*ROW('Water Data'!D119))="","",OFFSET('Water Data'!$D$27,0,10*ROW('Water Data'!D119)))</f>
        <v/>
      </c>
      <c r="BT125" s="275" t="str">
        <f ca="true">+IF(OFFSET('Water Data'!$D$28,0,10*ROW('Water Data'!D119))="","",OFFSET('Water Data'!$D$28,0,10*ROW('Water Data'!D119)))</f>
        <v/>
      </c>
      <c r="BU125" s="275" t="str">
        <f ca="true">+IF(OFFSET('Water Data'!$D$29,0,10*ROW('Water Data'!D119))="","",OFFSET('Water Data'!$D$29,0,10*ROW('Water Data'!D119)))</f>
        <v/>
      </c>
      <c r="BV125" s="275" t="str">
        <f ca="true">+IF(OFFSET('Water Data'!$E$27,0,10*ROW('Water Data'!E119))="","",OFFSET('Water Data'!$E$27,0,10*ROW('Water Data'!E119)))</f>
        <v/>
      </c>
      <c r="BW125" s="275" t="str">
        <f ca="true">+IF(OFFSET('Water Data'!$E$28,0,10*ROW('Water Data'!E119))="","",OFFSET('Water Data'!$E$28,0,10*ROW('Water Data'!E119)))</f>
        <v/>
      </c>
      <c r="BX125" s="275" t="str">
        <f ca="true">+IF(OFFSET('Water Data'!$E$29,0,10*ROW('Water Data'!E119))="","",OFFSET('Water Data'!$E$29,0,10*ROW('Water Data'!E119)))</f>
        <v/>
      </c>
      <c r="BY125" s="275" t="str">
        <f ca="true">+IF(OFFSET('Water Data'!$F$27,0,10*ROW('Water Data'!F119))="","",OFFSET('Water Data'!$F$27,0,10*ROW('Water Data'!F119)))</f>
        <v/>
      </c>
      <c r="BZ125" s="275" t="str">
        <f ca="true">+IF(OFFSET('Water Data'!$F$28,0,10*ROW('Water Data'!F119))="","",OFFSET('Water Data'!$F$28,0,10*ROW('Water Data'!F119)))</f>
        <v/>
      </c>
      <c r="CA125" s="275" t="str">
        <f ca="true">+IF(OFFSET('Water Data'!$F$29,0,10*ROW('Water Data'!F119))="","",OFFSET('Water Data'!$F$29,0,10*ROW('Water Data'!F119)))</f>
        <v/>
      </c>
      <c r="CB125" s="275" t="str">
        <f ca="true">+IF(OFFSET('Water Data'!$G$27,0,10*ROW('Water Data'!G119))="","",OFFSET('Water Data'!$G$27,0,10*ROW('Water Data'!G119)))</f>
        <v/>
      </c>
      <c r="CC125" s="275" t="str">
        <f ca="true">+IF(OFFSET('Water Data'!$G$28,0,10*ROW('Water Data'!G119))="","",OFFSET('Water Data'!$G$28,0,10*ROW('Water Data'!G119)))</f>
        <v/>
      </c>
      <c r="CD125" s="275" t="str">
        <f ca="true">+IF(OFFSET('Water Data'!$G$29,0,10*ROW('Water Data'!G119))="","",OFFSET('Water Data'!$G$29,0,10*ROW('Water Data'!G119)))</f>
        <v/>
      </c>
      <c r="CE125" s="275" t="str">
        <f ca="true">+IF(OFFSET('Water Data'!$H$27,0,10*ROW('Water Data'!H119))="","",OFFSET('Water Data'!$H$27,0,10*ROW('Water Data'!H119)))</f>
        <v/>
      </c>
      <c r="CF125" s="275" t="str">
        <f ca="true">+IF(OFFSET('Water Data'!$H$28,0,10*ROW('Water Data'!H119))="","",OFFSET('Water Data'!$H$28,0,10*ROW('Water Data'!H119)))</f>
        <v/>
      </c>
      <c r="CG125" s="275" t="str">
        <f ca="true">+IF(OFFSET('Water Data'!$H$29,0,10*ROW('Water Data'!H119))="","",OFFSET('Water Data'!$H$29,0,10*ROW('Water Data'!H119)))</f>
        <v/>
      </c>
      <c r="CH125" s="275" t="str">
        <f ca="true">+IF(OFFSET('Water Data'!$I$27,0,10*ROW('Water Data'!I119))="","",OFFSET('Water Data'!$I$27,0,10*ROW('Water Data'!I119)))</f>
        <v/>
      </c>
      <c r="CI125" s="275" t="str">
        <f ca="true">+IF(OFFSET('Water Data'!$I$28,0,10*ROW('Water Data'!I119))="","",OFFSET('Water Data'!$I$28,0,10*ROW('Water Data'!I119)))</f>
        <v/>
      </c>
      <c r="CJ125" s="275" t="str">
        <f ca="true">+IF(OFFSET('Water Data'!$I$29,0,10*ROW('Water Data'!I119))="","",OFFSET('Water Data'!$I$29,0,10*ROW('Water Data'!I119)))</f>
        <v/>
      </c>
      <c r="CK125" s="275" t="str">
        <f ca="true">+IF(OFFSET('Sanitation Data'!$D$28,0,10*ROW('Sanitation Data'!D119))="","",OFFSET('Sanitation Data'!$D$28,0,10*ROW('Sanitation Data'!D119)))</f>
        <v/>
      </c>
      <c r="CL125" s="275" t="str">
        <f ca="true">+IF(OFFSET('Sanitation Data'!$D$29,0,10*ROW('Sanitation Data'!D119))="","",OFFSET('Sanitation Data'!$D$29,0,10*ROW('Sanitation Data'!D119)))</f>
        <v/>
      </c>
      <c r="CM125" s="275" t="str">
        <f ca="true">+IF(OFFSET('Sanitation Data'!$D$30,0,10*ROW('Sanitation Data'!D119))="","",OFFSET('Sanitation Data'!$D$30,0,10*ROW('Sanitation Data'!D119)))</f>
        <v/>
      </c>
      <c r="CN125" s="275" t="str">
        <f ca="true">+IF(OFFSET('Sanitation Data'!$D$31,0,10*ROW('Sanitation Data'!D119))="","",OFFSET('Sanitation Data'!$D$31,0,10*ROW('Sanitation Data'!D119)))</f>
        <v/>
      </c>
      <c r="CO125" s="275" t="str">
        <f ca="true">+IF(OFFSET('Sanitation Data'!$D$32,0,10*ROW('Sanitation Data'!D119))="","",OFFSET('Sanitation Data'!$D$32,0,10*ROW('Sanitation Data'!D119)))</f>
        <v/>
      </c>
      <c r="CP125" s="275" t="str">
        <f ca="true">+IF(OFFSET('Sanitation Data'!$E$28,0,10*ROW('Sanitation Data'!E119))="","",OFFSET('Sanitation Data'!$E$28,0,10*ROW('Sanitation Data'!E119)))</f>
        <v/>
      </c>
      <c r="CQ125" s="275" t="str">
        <f ca="true">+IF(OFFSET('Sanitation Data'!$E$29,0,10*ROW('Sanitation Data'!E119))="","",OFFSET('Sanitation Data'!$E$29,0,10*ROW('Sanitation Data'!E119)))</f>
        <v/>
      </c>
      <c r="CR125" s="275" t="str">
        <f ca="true">+IF(OFFSET('Sanitation Data'!$E$30,0,10*ROW('Sanitation Data'!E119))="","",OFFSET('Sanitation Data'!$E$30,0,10*ROW('Sanitation Data'!E119)))</f>
        <v/>
      </c>
      <c r="CS125" s="275" t="str">
        <f ca="true">+IF(OFFSET('Sanitation Data'!$E$31,0,10*ROW('Sanitation Data'!E119))="","",OFFSET('Sanitation Data'!$E$31,0,10*ROW('Sanitation Data'!E119)))</f>
        <v/>
      </c>
      <c r="CT125" s="275" t="str">
        <f ca="true">+IF(OFFSET('Sanitation Data'!$E$32,0,10*ROW('Sanitation Data'!E119))="","",OFFSET('Sanitation Data'!$E$32,0,10*ROW('Sanitation Data'!E119)))</f>
        <v/>
      </c>
      <c r="CU125" s="275" t="str">
        <f ca="true">+IF(OFFSET('Sanitation Data'!$F$28,0,10*ROW('Sanitation Data'!F119))="","",OFFSET('Sanitation Data'!$F$28,0,10*ROW('Sanitation Data'!F119)))</f>
        <v/>
      </c>
      <c r="CV125" s="275" t="str">
        <f ca="true">+IF(OFFSET('Sanitation Data'!$F$29,0,10*ROW('Sanitation Data'!F119))="","",OFFSET('Sanitation Data'!$F$29,0,10*ROW('Sanitation Data'!F119)))</f>
        <v/>
      </c>
      <c r="CW125" s="275" t="str">
        <f ca="true">+IF(OFFSET('Sanitation Data'!$F$30,0,10*ROW('Sanitation Data'!F119))="","",OFFSET('Sanitation Data'!$F$30,0,10*ROW('Sanitation Data'!F119)))</f>
        <v/>
      </c>
      <c r="CX125" s="275" t="str">
        <f ca="true">+IF(OFFSET('Sanitation Data'!$F$31,0,10*ROW('Sanitation Data'!F119))="","",OFFSET('Sanitation Data'!$F$31,0,10*ROW('Sanitation Data'!F119)))</f>
        <v/>
      </c>
      <c r="CY125" s="275" t="str">
        <f ca="true">+IF(OFFSET('Sanitation Data'!$F$32,0,10*ROW('Sanitation Data'!F119))="","",OFFSET('Sanitation Data'!$F$32,0,10*ROW('Sanitation Data'!F119)))</f>
        <v/>
      </c>
      <c r="CZ125" s="275" t="str">
        <f ca="true">+IF(OFFSET('Sanitation Data'!$G$28,0,10*ROW('Sanitation Data'!G119))="","",OFFSET('Sanitation Data'!$G$28,0,10*ROW('Sanitation Data'!G119)))</f>
        <v/>
      </c>
      <c r="DA125" s="275" t="str">
        <f ca="true">+IF(OFFSET('Sanitation Data'!$G$29,0,10*ROW('Sanitation Data'!G119))="","",OFFSET('Sanitation Data'!$G$29,0,10*ROW('Sanitation Data'!G119)))</f>
        <v/>
      </c>
      <c r="DB125" s="275" t="str">
        <f ca="true">+IF(OFFSET('Sanitation Data'!$G$30,0,10*ROW('Sanitation Data'!G119))="","",OFFSET('Sanitation Data'!$G$30,0,10*ROW('Sanitation Data'!G119)))</f>
        <v/>
      </c>
      <c r="DC125" s="275" t="str">
        <f ca="true">+IF(OFFSET('Sanitation Data'!$G$31,0,10*ROW('Sanitation Data'!G119))="","",OFFSET('Sanitation Data'!$G$31,0,10*ROW('Sanitation Data'!G119)))</f>
        <v/>
      </c>
      <c r="DD125" s="275" t="str">
        <f ca="true">+IF(OFFSET('Sanitation Data'!$G$32,0,10*ROW('Sanitation Data'!G119))="","",OFFSET('Sanitation Data'!$G$32,0,10*ROW('Sanitation Data'!G119)))</f>
        <v/>
      </c>
      <c r="DE125" s="275" t="str">
        <f ca="true">+IF(OFFSET('Sanitation Data'!$H$28,0,10*ROW('Sanitation Data'!H119))="","",OFFSET('Sanitation Data'!$H$28,0,10*ROW('Sanitation Data'!H119)))</f>
        <v/>
      </c>
      <c r="DF125" s="275" t="str">
        <f ca="true">+IF(OFFSET('Sanitation Data'!$H$29,0,10*ROW('Sanitation Data'!H119))="","",OFFSET('Sanitation Data'!$H$29,0,10*ROW('Sanitation Data'!H119)))</f>
        <v/>
      </c>
      <c r="DG125" s="275" t="str">
        <f ca="true">+IF(OFFSET('Sanitation Data'!$H$30,0,10*ROW('Sanitation Data'!H119))="","",OFFSET('Sanitation Data'!$H$30,0,10*ROW('Sanitation Data'!H119)))</f>
        <v/>
      </c>
      <c r="DH125" s="275" t="str">
        <f ca="true">+IF(OFFSET('Sanitation Data'!$H$31,0,10*ROW('Sanitation Data'!H119))="","",OFFSET('Sanitation Data'!$H$31,0,10*ROW('Sanitation Data'!H119)))</f>
        <v/>
      </c>
      <c r="DI125" s="275" t="str">
        <f ca="true">+IF(OFFSET('Sanitation Data'!$H$32,0,10*ROW('Sanitation Data'!H119))="","",OFFSET('Sanitation Data'!$H$32,0,10*ROW('Sanitation Data'!H119)))</f>
        <v/>
      </c>
      <c r="DJ125" s="275" t="str">
        <f ca="true">+IF(OFFSET('Sanitation Data'!$I$28,0,10*ROW('Sanitation Data'!I119))="","",OFFSET('Sanitation Data'!$I$28,0,10*ROW('Sanitation Data'!I119)))</f>
        <v/>
      </c>
      <c r="DK125" s="275" t="str">
        <f ca="true">+IF(OFFSET('Sanitation Data'!$I$29,0,10*ROW('Sanitation Data'!I119))="","",OFFSET('Sanitation Data'!$I$29,0,10*ROW('Sanitation Data'!I119)))</f>
        <v/>
      </c>
      <c r="DL125" s="275" t="str">
        <f ca="true">+IF(OFFSET('Sanitation Data'!$I$30,0,10*ROW('Sanitation Data'!I119))="","",OFFSET('Sanitation Data'!$I$30,0,10*ROW('Sanitation Data'!I119)))</f>
        <v/>
      </c>
      <c r="DM125" s="275" t="str">
        <f ca="true">+IF(OFFSET('Sanitation Data'!$I$31,0,10*ROW('Sanitation Data'!I119))="","",OFFSET('Sanitation Data'!$I$31,0,10*ROW('Sanitation Data'!I119)))</f>
        <v/>
      </c>
      <c r="DN125" s="275" t="str">
        <f ca="true">+IF(OFFSET('Sanitation Data'!$I$32,0,10*ROW('Sanitation Data'!I119))="","",OFFSET('Sanitation Data'!$I$32,0,10*ROW('Sanitation Data'!I119)))</f>
        <v/>
      </c>
      <c r="DO125" s="275" t="str">
        <f ca="true">+IF(OFFSET('Hygiene Data'!$D$11,0,10*ROW('Hygiene Data'!D119))="","",OFFSET('Hygiene Data'!$D$11,0,10*ROW('Hygiene Data'!D119)))</f>
        <v/>
      </c>
      <c r="DP125" s="275" t="str">
        <f ca="true">+IF(OFFSET('Hygiene Data'!$D$12,0,10*ROW('Hygiene Data'!D119))="","",OFFSET('Hygiene Data'!$D$12,0,10*ROW('Hygiene Data'!D119)))</f>
        <v/>
      </c>
      <c r="DQ125" s="275" t="str">
        <f ca="true">+IF(OFFSET('Hygiene Data'!$D$13,0,10*ROW('Hygiene Data'!D119))="","",OFFSET('Hygiene Data'!$D$13,0,10*ROW('Hygiene Data'!D119)))</f>
        <v/>
      </c>
      <c r="DR125" s="275" t="str">
        <f ca="true">+IF(OFFSET('Hygiene Data'!$E$11,0,10*ROW('Hygiene Data'!E119))="","",OFFSET('Hygiene Data'!$E$11,0,10*ROW('Hygiene Data'!E119)))</f>
        <v/>
      </c>
      <c r="DS125" s="275" t="str">
        <f ca="true">+IF(OFFSET('Hygiene Data'!$E$12,0,10*ROW('Hygiene Data'!E119))="","",OFFSET('Hygiene Data'!$E$12,0,10*ROW('Hygiene Data'!E119)))</f>
        <v/>
      </c>
      <c r="DT125" s="275" t="str">
        <f ca="true">+IF(OFFSET('Hygiene Data'!$E$13,0,10*ROW('Hygiene Data'!E119))="","",OFFSET('Hygiene Data'!$E$13,0,10*ROW('Hygiene Data'!E119)))</f>
        <v/>
      </c>
      <c r="DU125" s="275" t="str">
        <f ca="true">+IF(OFFSET('Hygiene Data'!$F$11,0,10*ROW('Hygiene Data'!F119))="","",OFFSET('Hygiene Data'!$F$11,0,10*ROW('Hygiene Data'!F119)))</f>
        <v/>
      </c>
      <c r="DV125" s="275" t="str">
        <f ca="true">+IF(OFFSET('Hygiene Data'!$F$12,0,10*ROW('Hygiene Data'!F119))="","",OFFSET('Hygiene Data'!$F$12,0,10*ROW('Hygiene Data'!F119)))</f>
        <v/>
      </c>
      <c r="DW125" s="275" t="str">
        <f ca="true">+IF(OFFSET('Hygiene Data'!$F$13,0,10*ROW('Hygiene Data'!F119))="","",OFFSET('Hygiene Data'!$F$13,0,10*ROW('Hygiene Data'!F119)))</f>
        <v/>
      </c>
      <c r="DX125" s="275" t="str">
        <f ca="true">+IF(OFFSET('Hygiene Data'!$G$11,0,10*ROW('Hygiene Data'!G119))="","",OFFSET('Hygiene Data'!$G$11,0,10*ROW('Hygiene Data'!G119)))</f>
        <v/>
      </c>
      <c r="DY125" s="275" t="str">
        <f ca="true">+IF(OFFSET('Hygiene Data'!$G$12,0,10*ROW('Hygiene Data'!G119))="","",OFFSET('Hygiene Data'!$G$12,0,10*ROW('Hygiene Data'!G119)))</f>
        <v/>
      </c>
      <c r="DZ125" s="275" t="str">
        <f ca="true">+IF(OFFSET('Hygiene Data'!$G$13,0,10*ROW('Hygiene Data'!G119))="","",OFFSET('Hygiene Data'!$G$13,0,10*ROW('Hygiene Data'!G119)))</f>
        <v/>
      </c>
      <c r="EA125" s="275" t="str">
        <f ca="true">+IF(OFFSET('Hygiene Data'!$H$11,0,10*ROW('Hygiene Data'!H119))="","",OFFSET('Hygiene Data'!$H$11,0,10*ROW('Hygiene Data'!H119)))</f>
        <v/>
      </c>
      <c r="EB125" s="275" t="str">
        <f ca="true">+IF(OFFSET('Hygiene Data'!$H$12,0,10*ROW('Hygiene Data'!H119))="","",OFFSET('Hygiene Data'!$H$12,0,10*ROW('Hygiene Data'!H119)))</f>
        <v/>
      </c>
      <c r="EC125" s="275" t="str">
        <f ca="true">+IF(OFFSET('Hygiene Data'!$H$13,0,10*ROW('Hygiene Data'!H119))="","",OFFSET('Hygiene Data'!$H$13,0,10*ROW('Hygiene Data'!H119)))</f>
        <v/>
      </c>
      <c r="ED125" s="275" t="str">
        <f ca="true">+IF(OFFSET('Hygiene Data'!$I$11,0,10*ROW('Hygiene Data'!I119))="","",OFFSET('Hygiene Data'!$I$11,0,10*ROW('Hygiene Data'!I119)))</f>
        <v/>
      </c>
      <c r="EE125" s="275" t="str">
        <f ca="true">+IF(OFFSET('Hygiene Data'!$I$12,0,10*ROW('Hygiene Data'!I119))="","",OFFSET('Hygiene Data'!$I$12,0,10*ROW('Hygiene Data'!I119)))</f>
        <v/>
      </c>
      <c r="EF125" s="27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5"/>
      <c r="BS126" s="275" t="str">
        <f ca="true">+IF(OFFSET('Water Data'!$D$27,0,10*ROW('Water Data'!D120))="","",OFFSET('Water Data'!$D$27,0,10*ROW('Water Data'!D120)))</f>
        <v/>
      </c>
      <c r="BT126" s="275" t="str">
        <f ca="true">+IF(OFFSET('Water Data'!$D$28,0,10*ROW('Water Data'!D120))="","",OFFSET('Water Data'!$D$28,0,10*ROW('Water Data'!D120)))</f>
        <v/>
      </c>
      <c r="BU126" s="275" t="str">
        <f ca="true">+IF(OFFSET('Water Data'!$D$29,0,10*ROW('Water Data'!D120))="","",OFFSET('Water Data'!$D$29,0,10*ROW('Water Data'!D120)))</f>
        <v/>
      </c>
      <c r="BV126" s="275" t="str">
        <f ca="true">+IF(OFFSET('Water Data'!$E$27,0,10*ROW('Water Data'!E120))="","",OFFSET('Water Data'!$E$27,0,10*ROW('Water Data'!E120)))</f>
        <v/>
      </c>
      <c r="BW126" s="275" t="str">
        <f ca="true">+IF(OFFSET('Water Data'!$E$28,0,10*ROW('Water Data'!E120))="","",OFFSET('Water Data'!$E$28,0,10*ROW('Water Data'!E120)))</f>
        <v/>
      </c>
      <c r="BX126" s="275" t="str">
        <f ca="true">+IF(OFFSET('Water Data'!$E$29,0,10*ROW('Water Data'!E120))="","",OFFSET('Water Data'!$E$29,0,10*ROW('Water Data'!E120)))</f>
        <v/>
      </c>
      <c r="BY126" s="275" t="str">
        <f ca="true">+IF(OFFSET('Water Data'!$F$27,0,10*ROW('Water Data'!F120))="","",OFFSET('Water Data'!$F$27,0,10*ROW('Water Data'!F120)))</f>
        <v/>
      </c>
      <c r="BZ126" s="275" t="str">
        <f ca="true">+IF(OFFSET('Water Data'!$F$28,0,10*ROW('Water Data'!F120))="","",OFFSET('Water Data'!$F$28,0,10*ROW('Water Data'!F120)))</f>
        <v/>
      </c>
      <c r="CA126" s="275" t="str">
        <f ca="true">+IF(OFFSET('Water Data'!$F$29,0,10*ROW('Water Data'!F120))="","",OFFSET('Water Data'!$F$29,0,10*ROW('Water Data'!F120)))</f>
        <v/>
      </c>
      <c r="CB126" s="275" t="str">
        <f ca="true">+IF(OFFSET('Water Data'!$G$27,0,10*ROW('Water Data'!G120))="","",OFFSET('Water Data'!$G$27,0,10*ROW('Water Data'!G120)))</f>
        <v/>
      </c>
      <c r="CC126" s="275" t="str">
        <f ca="true">+IF(OFFSET('Water Data'!$G$28,0,10*ROW('Water Data'!G120))="","",OFFSET('Water Data'!$G$28,0,10*ROW('Water Data'!G120)))</f>
        <v/>
      </c>
      <c r="CD126" s="275" t="str">
        <f ca="true">+IF(OFFSET('Water Data'!$G$29,0,10*ROW('Water Data'!G120))="","",OFFSET('Water Data'!$G$29,0,10*ROW('Water Data'!G120)))</f>
        <v/>
      </c>
      <c r="CE126" s="275" t="str">
        <f ca="true">+IF(OFFSET('Water Data'!$H$27,0,10*ROW('Water Data'!H120))="","",OFFSET('Water Data'!$H$27,0,10*ROW('Water Data'!H120)))</f>
        <v/>
      </c>
      <c r="CF126" s="275" t="str">
        <f ca="true">+IF(OFFSET('Water Data'!$H$28,0,10*ROW('Water Data'!H120))="","",OFFSET('Water Data'!$H$28,0,10*ROW('Water Data'!H120)))</f>
        <v/>
      </c>
      <c r="CG126" s="275" t="str">
        <f ca="true">+IF(OFFSET('Water Data'!$H$29,0,10*ROW('Water Data'!H120))="","",OFFSET('Water Data'!$H$29,0,10*ROW('Water Data'!H120)))</f>
        <v/>
      </c>
      <c r="CH126" s="275" t="str">
        <f ca="true">+IF(OFFSET('Water Data'!$I$27,0,10*ROW('Water Data'!I120))="","",OFFSET('Water Data'!$I$27,0,10*ROW('Water Data'!I120)))</f>
        <v/>
      </c>
      <c r="CI126" s="275" t="str">
        <f ca="true">+IF(OFFSET('Water Data'!$I$28,0,10*ROW('Water Data'!I120))="","",OFFSET('Water Data'!$I$28,0,10*ROW('Water Data'!I120)))</f>
        <v/>
      </c>
      <c r="CJ126" s="275" t="str">
        <f ca="true">+IF(OFFSET('Water Data'!$I$29,0,10*ROW('Water Data'!I120))="","",OFFSET('Water Data'!$I$29,0,10*ROW('Water Data'!I120)))</f>
        <v/>
      </c>
      <c r="CK126" s="275" t="str">
        <f ca="true">+IF(OFFSET('Sanitation Data'!$D$28,0,10*ROW('Sanitation Data'!D120))="","",OFFSET('Sanitation Data'!$D$28,0,10*ROW('Sanitation Data'!D120)))</f>
        <v/>
      </c>
      <c r="CL126" s="275" t="str">
        <f ca="true">+IF(OFFSET('Sanitation Data'!$D$29,0,10*ROW('Sanitation Data'!D120))="","",OFFSET('Sanitation Data'!$D$29,0,10*ROW('Sanitation Data'!D120)))</f>
        <v/>
      </c>
      <c r="CM126" s="275" t="str">
        <f ca="true">+IF(OFFSET('Sanitation Data'!$D$30,0,10*ROW('Sanitation Data'!D120))="","",OFFSET('Sanitation Data'!$D$30,0,10*ROW('Sanitation Data'!D120)))</f>
        <v/>
      </c>
      <c r="CN126" s="275" t="str">
        <f ca="true">+IF(OFFSET('Sanitation Data'!$D$31,0,10*ROW('Sanitation Data'!D120))="","",OFFSET('Sanitation Data'!$D$31,0,10*ROW('Sanitation Data'!D120)))</f>
        <v/>
      </c>
      <c r="CO126" s="275" t="str">
        <f ca="true">+IF(OFFSET('Sanitation Data'!$D$32,0,10*ROW('Sanitation Data'!D120))="","",OFFSET('Sanitation Data'!$D$32,0,10*ROW('Sanitation Data'!D120)))</f>
        <v/>
      </c>
      <c r="CP126" s="275" t="str">
        <f ca="true">+IF(OFFSET('Sanitation Data'!$E$28,0,10*ROW('Sanitation Data'!E120))="","",OFFSET('Sanitation Data'!$E$28,0,10*ROW('Sanitation Data'!E120)))</f>
        <v/>
      </c>
      <c r="CQ126" s="275" t="str">
        <f ca="true">+IF(OFFSET('Sanitation Data'!$E$29,0,10*ROW('Sanitation Data'!E120))="","",OFFSET('Sanitation Data'!$E$29,0,10*ROW('Sanitation Data'!E120)))</f>
        <v/>
      </c>
      <c r="CR126" s="275" t="str">
        <f ca="true">+IF(OFFSET('Sanitation Data'!$E$30,0,10*ROW('Sanitation Data'!E120))="","",OFFSET('Sanitation Data'!$E$30,0,10*ROW('Sanitation Data'!E120)))</f>
        <v/>
      </c>
      <c r="CS126" s="275" t="str">
        <f ca="true">+IF(OFFSET('Sanitation Data'!$E$31,0,10*ROW('Sanitation Data'!E120))="","",OFFSET('Sanitation Data'!$E$31,0,10*ROW('Sanitation Data'!E120)))</f>
        <v/>
      </c>
      <c r="CT126" s="275" t="str">
        <f ca="true">+IF(OFFSET('Sanitation Data'!$E$32,0,10*ROW('Sanitation Data'!E120))="","",OFFSET('Sanitation Data'!$E$32,0,10*ROW('Sanitation Data'!E120)))</f>
        <v/>
      </c>
      <c r="CU126" s="275" t="str">
        <f ca="true">+IF(OFFSET('Sanitation Data'!$F$28,0,10*ROW('Sanitation Data'!F120))="","",OFFSET('Sanitation Data'!$F$28,0,10*ROW('Sanitation Data'!F120)))</f>
        <v/>
      </c>
      <c r="CV126" s="275" t="str">
        <f ca="true">+IF(OFFSET('Sanitation Data'!$F$29,0,10*ROW('Sanitation Data'!F120))="","",OFFSET('Sanitation Data'!$F$29,0,10*ROW('Sanitation Data'!F120)))</f>
        <v/>
      </c>
      <c r="CW126" s="275" t="str">
        <f ca="true">+IF(OFFSET('Sanitation Data'!$F$30,0,10*ROW('Sanitation Data'!F120))="","",OFFSET('Sanitation Data'!$F$30,0,10*ROW('Sanitation Data'!F120)))</f>
        <v/>
      </c>
      <c r="CX126" s="275" t="str">
        <f ca="true">+IF(OFFSET('Sanitation Data'!$F$31,0,10*ROW('Sanitation Data'!F120))="","",OFFSET('Sanitation Data'!$F$31,0,10*ROW('Sanitation Data'!F120)))</f>
        <v/>
      </c>
      <c r="CY126" s="275" t="str">
        <f ca="true">+IF(OFFSET('Sanitation Data'!$F$32,0,10*ROW('Sanitation Data'!F120))="","",OFFSET('Sanitation Data'!$F$32,0,10*ROW('Sanitation Data'!F120)))</f>
        <v/>
      </c>
      <c r="CZ126" s="275" t="str">
        <f ca="true">+IF(OFFSET('Sanitation Data'!$G$28,0,10*ROW('Sanitation Data'!G120))="","",OFFSET('Sanitation Data'!$G$28,0,10*ROW('Sanitation Data'!G120)))</f>
        <v/>
      </c>
      <c r="DA126" s="275" t="str">
        <f ca="true">+IF(OFFSET('Sanitation Data'!$G$29,0,10*ROW('Sanitation Data'!G120))="","",OFFSET('Sanitation Data'!$G$29,0,10*ROW('Sanitation Data'!G120)))</f>
        <v/>
      </c>
      <c r="DB126" s="275" t="str">
        <f ca="true">+IF(OFFSET('Sanitation Data'!$G$30,0,10*ROW('Sanitation Data'!G120))="","",OFFSET('Sanitation Data'!$G$30,0,10*ROW('Sanitation Data'!G120)))</f>
        <v/>
      </c>
      <c r="DC126" s="275" t="str">
        <f ca="true">+IF(OFFSET('Sanitation Data'!$G$31,0,10*ROW('Sanitation Data'!G120))="","",OFFSET('Sanitation Data'!$G$31,0,10*ROW('Sanitation Data'!G120)))</f>
        <v/>
      </c>
      <c r="DD126" s="275" t="str">
        <f ca="true">+IF(OFFSET('Sanitation Data'!$G$32,0,10*ROW('Sanitation Data'!G120))="","",OFFSET('Sanitation Data'!$G$32,0,10*ROW('Sanitation Data'!G120)))</f>
        <v/>
      </c>
      <c r="DE126" s="275" t="str">
        <f ca="true">+IF(OFFSET('Sanitation Data'!$H$28,0,10*ROW('Sanitation Data'!H120))="","",OFFSET('Sanitation Data'!$H$28,0,10*ROW('Sanitation Data'!H120)))</f>
        <v/>
      </c>
      <c r="DF126" s="275" t="str">
        <f ca="true">+IF(OFFSET('Sanitation Data'!$H$29,0,10*ROW('Sanitation Data'!H120))="","",OFFSET('Sanitation Data'!$H$29,0,10*ROW('Sanitation Data'!H120)))</f>
        <v/>
      </c>
      <c r="DG126" s="275" t="str">
        <f ca="true">+IF(OFFSET('Sanitation Data'!$H$30,0,10*ROW('Sanitation Data'!H120))="","",OFFSET('Sanitation Data'!$H$30,0,10*ROW('Sanitation Data'!H120)))</f>
        <v/>
      </c>
      <c r="DH126" s="275" t="str">
        <f ca="true">+IF(OFFSET('Sanitation Data'!$H$31,0,10*ROW('Sanitation Data'!H120))="","",OFFSET('Sanitation Data'!$H$31,0,10*ROW('Sanitation Data'!H120)))</f>
        <v/>
      </c>
      <c r="DI126" s="275" t="str">
        <f ca="true">+IF(OFFSET('Sanitation Data'!$H$32,0,10*ROW('Sanitation Data'!H120))="","",OFFSET('Sanitation Data'!$H$32,0,10*ROW('Sanitation Data'!H120)))</f>
        <v/>
      </c>
      <c r="DJ126" s="275" t="str">
        <f ca="true">+IF(OFFSET('Sanitation Data'!$I$28,0,10*ROW('Sanitation Data'!I120))="","",OFFSET('Sanitation Data'!$I$28,0,10*ROW('Sanitation Data'!I120)))</f>
        <v/>
      </c>
      <c r="DK126" s="275" t="str">
        <f ca="true">+IF(OFFSET('Sanitation Data'!$I$29,0,10*ROW('Sanitation Data'!I120))="","",OFFSET('Sanitation Data'!$I$29,0,10*ROW('Sanitation Data'!I120)))</f>
        <v/>
      </c>
      <c r="DL126" s="275" t="str">
        <f ca="true">+IF(OFFSET('Sanitation Data'!$I$30,0,10*ROW('Sanitation Data'!I120))="","",OFFSET('Sanitation Data'!$I$30,0,10*ROW('Sanitation Data'!I120)))</f>
        <v/>
      </c>
      <c r="DM126" s="275" t="str">
        <f ca="true">+IF(OFFSET('Sanitation Data'!$I$31,0,10*ROW('Sanitation Data'!I120))="","",OFFSET('Sanitation Data'!$I$31,0,10*ROW('Sanitation Data'!I120)))</f>
        <v/>
      </c>
      <c r="DN126" s="275" t="str">
        <f ca="true">+IF(OFFSET('Sanitation Data'!$I$32,0,10*ROW('Sanitation Data'!I120))="","",OFFSET('Sanitation Data'!$I$32,0,10*ROW('Sanitation Data'!I120)))</f>
        <v/>
      </c>
      <c r="DO126" s="275" t="str">
        <f ca="true">+IF(OFFSET('Hygiene Data'!$D$11,0,10*ROW('Hygiene Data'!D120))="","",OFFSET('Hygiene Data'!$D$11,0,10*ROW('Hygiene Data'!D120)))</f>
        <v/>
      </c>
      <c r="DP126" s="275" t="str">
        <f ca="true">+IF(OFFSET('Hygiene Data'!$D$12,0,10*ROW('Hygiene Data'!D120))="","",OFFSET('Hygiene Data'!$D$12,0,10*ROW('Hygiene Data'!D120)))</f>
        <v/>
      </c>
      <c r="DQ126" s="275" t="str">
        <f ca="true">+IF(OFFSET('Hygiene Data'!$D$13,0,10*ROW('Hygiene Data'!D120))="","",OFFSET('Hygiene Data'!$D$13,0,10*ROW('Hygiene Data'!D120)))</f>
        <v/>
      </c>
      <c r="DR126" s="275" t="str">
        <f ca="true">+IF(OFFSET('Hygiene Data'!$E$11,0,10*ROW('Hygiene Data'!E120))="","",OFFSET('Hygiene Data'!$E$11,0,10*ROW('Hygiene Data'!E120)))</f>
        <v/>
      </c>
      <c r="DS126" s="275" t="str">
        <f ca="true">+IF(OFFSET('Hygiene Data'!$E$12,0,10*ROW('Hygiene Data'!E120))="","",OFFSET('Hygiene Data'!$E$12,0,10*ROW('Hygiene Data'!E120)))</f>
        <v/>
      </c>
      <c r="DT126" s="275" t="str">
        <f ca="true">+IF(OFFSET('Hygiene Data'!$E$13,0,10*ROW('Hygiene Data'!E120))="","",OFFSET('Hygiene Data'!$E$13,0,10*ROW('Hygiene Data'!E120)))</f>
        <v/>
      </c>
      <c r="DU126" s="275" t="str">
        <f ca="true">+IF(OFFSET('Hygiene Data'!$F$11,0,10*ROW('Hygiene Data'!F120))="","",OFFSET('Hygiene Data'!$F$11,0,10*ROW('Hygiene Data'!F120)))</f>
        <v/>
      </c>
      <c r="DV126" s="275" t="str">
        <f ca="true">+IF(OFFSET('Hygiene Data'!$F$12,0,10*ROW('Hygiene Data'!F120))="","",OFFSET('Hygiene Data'!$F$12,0,10*ROW('Hygiene Data'!F120)))</f>
        <v/>
      </c>
      <c r="DW126" s="275" t="str">
        <f ca="true">+IF(OFFSET('Hygiene Data'!$F$13,0,10*ROW('Hygiene Data'!F120))="","",OFFSET('Hygiene Data'!$F$13,0,10*ROW('Hygiene Data'!F120)))</f>
        <v/>
      </c>
      <c r="DX126" s="275" t="str">
        <f ca="true">+IF(OFFSET('Hygiene Data'!$G$11,0,10*ROW('Hygiene Data'!G120))="","",OFFSET('Hygiene Data'!$G$11,0,10*ROW('Hygiene Data'!G120)))</f>
        <v/>
      </c>
      <c r="DY126" s="275" t="str">
        <f ca="true">+IF(OFFSET('Hygiene Data'!$G$12,0,10*ROW('Hygiene Data'!G120))="","",OFFSET('Hygiene Data'!$G$12,0,10*ROW('Hygiene Data'!G120)))</f>
        <v/>
      </c>
      <c r="DZ126" s="275" t="str">
        <f ca="true">+IF(OFFSET('Hygiene Data'!$G$13,0,10*ROW('Hygiene Data'!G120))="","",OFFSET('Hygiene Data'!$G$13,0,10*ROW('Hygiene Data'!G120)))</f>
        <v/>
      </c>
      <c r="EA126" s="275" t="str">
        <f ca="true">+IF(OFFSET('Hygiene Data'!$H$11,0,10*ROW('Hygiene Data'!H120))="","",OFFSET('Hygiene Data'!$H$11,0,10*ROW('Hygiene Data'!H120)))</f>
        <v/>
      </c>
      <c r="EB126" s="275" t="str">
        <f ca="true">+IF(OFFSET('Hygiene Data'!$H$12,0,10*ROW('Hygiene Data'!H120))="","",OFFSET('Hygiene Data'!$H$12,0,10*ROW('Hygiene Data'!H120)))</f>
        <v/>
      </c>
      <c r="EC126" s="275" t="str">
        <f ca="true">+IF(OFFSET('Hygiene Data'!$H$13,0,10*ROW('Hygiene Data'!H120))="","",OFFSET('Hygiene Data'!$H$13,0,10*ROW('Hygiene Data'!H120)))</f>
        <v/>
      </c>
      <c r="ED126" s="275" t="str">
        <f ca="true">+IF(OFFSET('Hygiene Data'!$I$11,0,10*ROW('Hygiene Data'!I120))="","",OFFSET('Hygiene Data'!$I$11,0,10*ROW('Hygiene Data'!I120)))</f>
        <v/>
      </c>
      <c r="EE126" s="275" t="str">
        <f ca="true">+IF(OFFSET('Hygiene Data'!$I$12,0,10*ROW('Hygiene Data'!I120))="","",OFFSET('Hygiene Data'!$I$12,0,10*ROW('Hygiene Data'!I120)))</f>
        <v/>
      </c>
      <c r="EF126" s="27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5"/>
      <c r="BS127" s="275" t="str">
        <f ca="true">+IF(OFFSET('Water Data'!$D$27,0,10*ROW('Water Data'!D121))="","",OFFSET('Water Data'!$D$27,0,10*ROW('Water Data'!D121)))</f>
        <v/>
      </c>
      <c r="BT127" s="275" t="str">
        <f ca="true">+IF(OFFSET('Water Data'!$D$28,0,10*ROW('Water Data'!D121))="","",OFFSET('Water Data'!$D$28,0,10*ROW('Water Data'!D121)))</f>
        <v/>
      </c>
      <c r="BU127" s="275" t="str">
        <f ca="true">+IF(OFFSET('Water Data'!$D$29,0,10*ROW('Water Data'!D121))="","",OFFSET('Water Data'!$D$29,0,10*ROW('Water Data'!D121)))</f>
        <v/>
      </c>
      <c r="BV127" s="275" t="str">
        <f ca="true">+IF(OFFSET('Water Data'!$E$27,0,10*ROW('Water Data'!E121))="","",OFFSET('Water Data'!$E$27,0,10*ROW('Water Data'!E121)))</f>
        <v/>
      </c>
      <c r="BW127" s="275" t="str">
        <f ca="true">+IF(OFFSET('Water Data'!$E$28,0,10*ROW('Water Data'!E121))="","",OFFSET('Water Data'!$E$28,0,10*ROW('Water Data'!E121)))</f>
        <v/>
      </c>
      <c r="BX127" s="275" t="str">
        <f ca="true">+IF(OFFSET('Water Data'!$E$29,0,10*ROW('Water Data'!E121))="","",OFFSET('Water Data'!$E$29,0,10*ROW('Water Data'!E121)))</f>
        <v/>
      </c>
      <c r="BY127" s="275" t="str">
        <f ca="true">+IF(OFFSET('Water Data'!$F$27,0,10*ROW('Water Data'!F121))="","",OFFSET('Water Data'!$F$27,0,10*ROW('Water Data'!F121)))</f>
        <v/>
      </c>
      <c r="BZ127" s="275" t="str">
        <f ca="true">+IF(OFFSET('Water Data'!$F$28,0,10*ROW('Water Data'!F121))="","",OFFSET('Water Data'!$F$28,0,10*ROW('Water Data'!F121)))</f>
        <v/>
      </c>
      <c r="CA127" s="275" t="str">
        <f ca="true">+IF(OFFSET('Water Data'!$F$29,0,10*ROW('Water Data'!F121))="","",OFFSET('Water Data'!$F$29,0,10*ROW('Water Data'!F121)))</f>
        <v/>
      </c>
      <c r="CB127" s="275" t="str">
        <f ca="true">+IF(OFFSET('Water Data'!$G$27,0,10*ROW('Water Data'!G121))="","",OFFSET('Water Data'!$G$27,0,10*ROW('Water Data'!G121)))</f>
        <v/>
      </c>
      <c r="CC127" s="275" t="str">
        <f ca="true">+IF(OFFSET('Water Data'!$G$28,0,10*ROW('Water Data'!G121))="","",OFFSET('Water Data'!$G$28,0,10*ROW('Water Data'!G121)))</f>
        <v/>
      </c>
      <c r="CD127" s="275" t="str">
        <f ca="true">+IF(OFFSET('Water Data'!$G$29,0,10*ROW('Water Data'!G121))="","",OFFSET('Water Data'!$G$29,0,10*ROW('Water Data'!G121)))</f>
        <v/>
      </c>
      <c r="CE127" s="275" t="str">
        <f ca="true">+IF(OFFSET('Water Data'!$H$27,0,10*ROW('Water Data'!H121))="","",OFFSET('Water Data'!$H$27,0,10*ROW('Water Data'!H121)))</f>
        <v/>
      </c>
      <c r="CF127" s="275" t="str">
        <f ca="true">+IF(OFFSET('Water Data'!$H$28,0,10*ROW('Water Data'!H121))="","",OFFSET('Water Data'!$H$28,0,10*ROW('Water Data'!H121)))</f>
        <v/>
      </c>
      <c r="CG127" s="275" t="str">
        <f ca="true">+IF(OFFSET('Water Data'!$H$29,0,10*ROW('Water Data'!H121))="","",OFFSET('Water Data'!$H$29,0,10*ROW('Water Data'!H121)))</f>
        <v/>
      </c>
      <c r="CH127" s="275" t="str">
        <f ca="true">+IF(OFFSET('Water Data'!$I$27,0,10*ROW('Water Data'!I121))="","",OFFSET('Water Data'!$I$27,0,10*ROW('Water Data'!I121)))</f>
        <v/>
      </c>
      <c r="CI127" s="275" t="str">
        <f ca="true">+IF(OFFSET('Water Data'!$I$28,0,10*ROW('Water Data'!I121))="","",OFFSET('Water Data'!$I$28,0,10*ROW('Water Data'!I121)))</f>
        <v/>
      </c>
      <c r="CJ127" s="275" t="str">
        <f ca="true">+IF(OFFSET('Water Data'!$I$29,0,10*ROW('Water Data'!I121))="","",OFFSET('Water Data'!$I$29,0,10*ROW('Water Data'!I121)))</f>
        <v/>
      </c>
      <c r="CK127" s="275" t="str">
        <f ca="true">+IF(OFFSET('Sanitation Data'!$D$28,0,10*ROW('Sanitation Data'!D121))="","",OFFSET('Sanitation Data'!$D$28,0,10*ROW('Sanitation Data'!D121)))</f>
        <v/>
      </c>
      <c r="CL127" s="275" t="str">
        <f ca="true">+IF(OFFSET('Sanitation Data'!$D$29,0,10*ROW('Sanitation Data'!D121))="","",OFFSET('Sanitation Data'!$D$29,0,10*ROW('Sanitation Data'!D121)))</f>
        <v/>
      </c>
      <c r="CM127" s="275" t="str">
        <f ca="true">+IF(OFFSET('Sanitation Data'!$D$30,0,10*ROW('Sanitation Data'!D121))="","",OFFSET('Sanitation Data'!$D$30,0,10*ROW('Sanitation Data'!D121)))</f>
        <v/>
      </c>
      <c r="CN127" s="275" t="str">
        <f ca="true">+IF(OFFSET('Sanitation Data'!$D$31,0,10*ROW('Sanitation Data'!D121))="","",OFFSET('Sanitation Data'!$D$31,0,10*ROW('Sanitation Data'!D121)))</f>
        <v/>
      </c>
      <c r="CO127" s="275" t="str">
        <f ca="true">+IF(OFFSET('Sanitation Data'!$D$32,0,10*ROW('Sanitation Data'!D121))="","",OFFSET('Sanitation Data'!$D$32,0,10*ROW('Sanitation Data'!D121)))</f>
        <v/>
      </c>
      <c r="CP127" s="275" t="str">
        <f ca="true">+IF(OFFSET('Sanitation Data'!$E$28,0,10*ROW('Sanitation Data'!E121))="","",OFFSET('Sanitation Data'!$E$28,0,10*ROW('Sanitation Data'!E121)))</f>
        <v/>
      </c>
      <c r="CQ127" s="275" t="str">
        <f ca="true">+IF(OFFSET('Sanitation Data'!$E$29,0,10*ROW('Sanitation Data'!E121))="","",OFFSET('Sanitation Data'!$E$29,0,10*ROW('Sanitation Data'!E121)))</f>
        <v/>
      </c>
      <c r="CR127" s="275" t="str">
        <f ca="true">+IF(OFFSET('Sanitation Data'!$E$30,0,10*ROW('Sanitation Data'!E121))="","",OFFSET('Sanitation Data'!$E$30,0,10*ROW('Sanitation Data'!E121)))</f>
        <v/>
      </c>
      <c r="CS127" s="275" t="str">
        <f ca="true">+IF(OFFSET('Sanitation Data'!$E$31,0,10*ROW('Sanitation Data'!E121))="","",OFFSET('Sanitation Data'!$E$31,0,10*ROW('Sanitation Data'!E121)))</f>
        <v/>
      </c>
      <c r="CT127" s="275" t="str">
        <f ca="true">+IF(OFFSET('Sanitation Data'!$E$32,0,10*ROW('Sanitation Data'!E121))="","",OFFSET('Sanitation Data'!$E$32,0,10*ROW('Sanitation Data'!E121)))</f>
        <v/>
      </c>
      <c r="CU127" s="275" t="str">
        <f ca="true">+IF(OFFSET('Sanitation Data'!$F$28,0,10*ROW('Sanitation Data'!F121))="","",OFFSET('Sanitation Data'!$F$28,0,10*ROW('Sanitation Data'!F121)))</f>
        <v/>
      </c>
      <c r="CV127" s="275" t="str">
        <f ca="true">+IF(OFFSET('Sanitation Data'!$F$29,0,10*ROW('Sanitation Data'!F121))="","",OFFSET('Sanitation Data'!$F$29,0,10*ROW('Sanitation Data'!F121)))</f>
        <v/>
      </c>
      <c r="CW127" s="275" t="str">
        <f ca="true">+IF(OFFSET('Sanitation Data'!$F$30,0,10*ROW('Sanitation Data'!F121))="","",OFFSET('Sanitation Data'!$F$30,0,10*ROW('Sanitation Data'!F121)))</f>
        <v/>
      </c>
      <c r="CX127" s="275" t="str">
        <f ca="true">+IF(OFFSET('Sanitation Data'!$F$31,0,10*ROW('Sanitation Data'!F121))="","",OFFSET('Sanitation Data'!$F$31,0,10*ROW('Sanitation Data'!F121)))</f>
        <v/>
      </c>
      <c r="CY127" s="275" t="str">
        <f ca="true">+IF(OFFSET('Sanitation Data'!$F$32,0,10*ROW('Sanitation Data'!F121))="","",OFFSET('Sanitation Data'!$F$32,0,10*ROW('Sanitation Data'!F121)))</f>
        <v/>
      </c>
      <c r="CZ127" s="275" t="str">
        <f ca="true">+IF(OFFSET('Sanitation Data'!$G$28,0,10*ROW('Sanitation Data'!G121))="","",OFFSET('Sanitation Data'!$G$28,0,10*ROW('Sanitation Data'!G121)))</f>
        <v/>
      </c>
      <c r="DA127" s="275" t="str">
        <f ca="true">+IF(OFFSET('Sanitation Data'!$G$29,0,10*ROW('Sanitation Data'!G121))="","",OFFSET('Sanitation Data'!$G$29,0,10*ROW('Sanitation Data'!G121)))</f>
        <v/>
      </c>
      <c r="DB127" s="275" t="str">
        <f ca="true">+IF(OFFSET('Sanitation Data'!$G$30,0,10*ROW('Sanitation Data'!G121))="","",OFFSET('Sanitation Data'!$G$30,0,10*ROW('Sanitation Data'!G121)))</f>
        <v/>
      </c>
      <c r="DC127" s="275" t="str">
        <f ca="true">+IF(OFFSET('Sanitation Data'!$G$31,0,10*ROW('Sanitation Data'!G121))="","",OFFSET('Sanitation Data'!$G$31,0,10*ROW('Sanitation Data'!G121)))</f>
        <v/>
      </c>
      <c r="DD127" s="275" t="str">
        <f ca="true">+IF(OFFSET('Sanitation Data'!$G$32,0,10*ROW('Sanitation Data'!G121))="","",OFFSET('Sanitation Data'!$G$32,0,10*ROW('Sanitation Data'!G121)))</f>
        <v/>
      </c>
      <c r="DE127" s="275" t="str">
        <f ca="true">+IF(OFFSET('Sanitation Data'!$H$28,0,10*ROW('Sanitation Data'!H121))="","",OFFSET('Sanitation Data'!$H$28,0,10*ROW('Sanitation Data'!H121)))</f>
        <v/>
      </c>
      <c r="DF127" s="275" t="str">
        <f ca="true">+IF(OFFSET('Sanitation Data'!$H$29,0,10*ROW('Sanitation Data'!H121))="","",OFFSET('Sanitation Data'!$H$29,0,10*ROW('Sanitation Data'!H121)))</f>
        <v/>
      </c>
      <c r="DG127" s="275" t="str">
        <f ca="true">+IF(OFFSET('Sanitation Data'!$H$30,0,10*ROW('Sanitation Data'!H121))="","",OFFSET('Sanitation Data'!$H$30,0,10*ROW('Sanitation Data'!H121)))</f>
        <v/>
      </c>
      <c r="DH127" s="275" t="str">
        <f ca="true">+IF(OFFSET('Sanitation Data'!$H$31,0,10*ROW('Sanitation Data'!H121))="","",OFFSET('Sanitation Data'!$H$31,0,10*ROW('Sanitation Data'!H121)))</f>
        <v/>
      </c>
      <c r="DI127" s="275" t="str">
        <f ca="true">+IF(OFFSET('Sanitation Data'!$H$32,0,10*ROW('Sanitation Data'!H121))="","",OFFSET('Sanitation Data'!$H$32,0,10*ROW('Sanitation Data'!H121)))</f>
        <v/>
      </c>
      <c r="DJ127" s="275" t="str">
        <f ca="true">+IF(OFFSET('Sanitation Data'!$I$28,0,10*ROW('Sanitation Data'!I121))="","",OFFSET('Sanitation Data'!$I$28,0,10*ROW('Sanitation Data'!I121)))</f>
        <v/>
      </c>
      <c r="DK127" s="275" t="str">
        <f ca="true">+IF(OFFSET('Sanitation Data'!$I$29,0,10*ROW('Sanitation Data'!I121))="","",OFFSET('Sanitation Data'!$I$29,0,10*ROW('Sanitation Data'!I121)))</f>
        <v/>
      </c>
      <c r="DL127" s="275" t="str">
        <f ca="true">+IF(OFFSET('Sanitation Data'!$I$30,0,10*ROW('Sanitation Data'!I121))="","",OFFSET('Sanitation Data'!$I$30,0,10*ROW('Sanitation Data'!I121)))</f>
        <v/>
      </c>
      <c r="DM127" s="275" t="str">
        <f ca="true">+IF(OFFSET('Sanitation Data'!$I$31,0,10*ROW('Sanitation Data'!I121))="","",OFFSET('Sanitation Data'!$I$31,0,10*ROW('Sanitation Data'!I121)))</f>
        <v/>
      </c>
      <c r="DN127" s="275" t="str">
        <f ca="true">+IF(OFFSET('Sanitation Data'!$I$32,0,10*ROW('Sanitation Data'!I121))="","",OFFSET('Sanitation Data'!$I$32,0,10*ROW('Sanitation Data'!I121)))</f>
        <v/>
      </c>
      <c r="DO127" s="275" t="str">
        <f ca="true">+IF(OFFSET('Hygiene Data'!$D$11,0,10*ROW('Hygiene Data'!D121))="","",OFFSET('Hygiene Data'!$D$11,0,10*ROW('Hygiene Data'!D121)))</f>
        <v/>
      </c>
      <c r="DP127" s="275" t="str">
        <f ca="true">+IF(OFFSET('Hygiene Data'!$D$12,0,10*ROW('Hygiene Data'!D121))="","",OFFSET('Hygiene Data'!$D$12,0,10*ROW('Hygiene Data'!D121)))</f>
        <v/>
      </c>
      <c r="DQ127" s="275" t="str">
        <f ca="true">+IF(OFFSET('Hygiene Data'!$D$13,0,10*ROW('Hygiene Data'!D121))="","",OFFSET('Hygiene Data'!$D$13,0,10*ROW('Hygiene Data'!D121)))</f>
        <v/>
      </c>
      <c r="DR127" s="275" t="str">
        <f ca="true">+IF(OFFSET('Hygiene Data'!$E$11,0,10*ROW('Hygiene Data'!E121))="","",OFFSET('Hygiene Data'!$E$11,0,10*ROW('Hygiene Data'!E121)))</f>
        <v/>
      </c>
      <c r="DS127" s="275" t="str">
        <f ca="true">+IF(OFFSET('Hygiene Data'!$E$12,0,10*ROW('Hygiene Data'!E121))="","",OFFSET('Hygiene Data'!$E$12,0,10*ROW('Hygiene Data'!E121)))</f>
        <v/>
      </c>
      <c r="DT127" s="275" t="str">
        <f ca="true">+IF(OFFSET('Hygiene Data'!$E$13,0,10*ROW('Hygiene Data'!E121))="","",OFFSET('Hygiene Data'!$E$13,0,10*ROW('Hygiene Data'!E121)))</f>
        <v/>
      </c>
      <c r="DU127" s="275" t="str">
        <f ca="true">+IF(OFFSET('Hygiene Data'!$F$11,0,10*ROW('Hygiene Data'!F121))="","",OFFSET('Hygiene Data'!$F$11,0,10*ROW('Hygiene Data'!F121)))</f>
        <v/>
      </c>
      <c r="DV127" s="275" t="str">
        <f ca="true">+IF(OFFSET('Hygiene Data'!$F$12,0,10*ROW('Hygiene Data'!F121))="","",OFFSET('Hygiene Data'!$F$12,0,10*ROW('Hygiene Data'!F121)))</f>
        <v/>
      </c>
      <c r="DW127" s="275" t="str">
        <f ca="true">+IF(OFFSET('Hygiene Data'!$F$13,0,10*ROW('Hygiene Data'!F121))="","",OFFSET('Hygiene Data'!$F$13,0,10*ROW('Hygiene Data'!F121)))</f>
        <v/>
      </c>
      <c r="DX127" s="275" t="str">
        <f ca="true">+IF(OFFSET('Hygiene Data'!$G$11,0,10*ROW('Hygiene Data'!G121))="","",OFFSET('Hygiene Data'!$G$11,0,10*ROW('Hygiene Data'!G121)))</f>
        <v/>
      </c>
      <c r="DY127" s="275" t="str">
        <f ca="true">+IF(OFFSET('Hygiene Data'!$G$12,0,10*ROW('Hygiene Data'!G121))="","",OFFSET('Hygiene Data'!$G$12,0,10*ROW('Hygiene Data'!G121)))</f>
        <v/>
      </c>
      <c r="DZ127" s="275" t="str">
        <f ca="true">+IF(OFFSET('Hygiene Data'!$G$13,0,10*ROW('Hygiene Data'!G121))="","",OFFSET('Hygiene Data'!$G$13,0,10*ROW('Hygiene Data'!G121)))</f>
        <v/>
      </c>
      <c r="EA127" s="275" t="str">
        <f ca="true">+IF(OFFSET('Hygiene Data'!$H$11,0,10*ROW('Hygiene Data'!H121))="","",OFFSET('Hygiene Data'!$H$11,0,10*ROW('Hygiene Data'!H121)))</f>
        <v/>
      </c>
      <c r="EB127" s="275" t="str">
        <f ca="true">+IF(OFFSET('Hygiene Data'!$H$12,0,10*ROW('Hygiene Data'!H121))="","",OFFSET('Hygiene Data'!$H$12,0,10*ROW('Hygiene Data'!H121)))</f>
        <v/>
      </c>
      <c r="EC127" s="275" t="str">
        <f ca="true">+IF(OFFSET('Hygiene Data'!$H$13,0,10*ROW('Hygiene Data'!H121))="","",OFFSET('Hygiene Data'!$H$13,0,10*ROW('Hygiene Data'!H121)))</f>
        <v/>
      </c>
      <c r="ED127" s="275" t="str">
        <f ca="true">+IF(OFFSET('Hygiene Data'!$I$11,0,10*ROW('Hygiene Data'!I121))="","",OFFSET('Hygiene Data'!$I$11,0,10*ROW('Hygiene Data'!I121)))</f>
        <v/>
      </c>
      <c r="EE127" s="275" t="str">
        <f ca="true">+IF(OFFSET('Hygiene Data'!$I$12,0,10*ROW('Hygiene Data'!I121))="","",OFFSET('Hygiene Data'!$I$12,0,10*ROW('Hygiene Data'!I121)))</f>
        <v/>
      </c>
      <c r="EF127" s="27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5"/>
      <c r="BS128" s="275" t="str">
        <f ca="true">+IF(OFFSET('Water Data'!$D$27,0,10*ROW('Water Data'!D122))="","",OFFSET('Water Data'!$D$27,0,10*ROW('Water Data'!D122)))</f>
        <v/>
      </c>
      <c r="BT128" s="275" t="str">
        <f ca="true">+IF(OFFSET('Water Data'!$D$28,0,10*ROW('Water Data'!D122))="","",OFFSET('Water Data'!$D$28,0,10*ROW('Water Data'!D122)))</f>
        <v/>
      </c>
      <c r="BU128" s="275" t="str">
        <f ca="true">+IF(OFFSET('Water Data'!$D$29,0,10*ROW('Water Data'!D122))="","",OFFSET('Water Data'!$D$29,0,10*ROW('Water Data'!D122)))</f>
        <v/>
      </c>
      <c r="BV128" s="275" t="str">
        <f ca="true">+IF(OFFSET('Water Data'!$E$27,0,10*ROW('Water Data'!E122))="","",OFFSET('Water Data'!$E$27,0,10*ROW('Water Data'!E122)))</f>
        <v/>
      </c>
      <c r="BW128" s="275" t="str">
        <f ca="true">+IF(OFFSET('Water Data'!$E$28,0,10*ROW('Water Data'!E122))="","",OFFSET('Water Data'!$E$28,0,10*ROW('Water Data'!E122)))</f>
        <v/>
      </c>
      <c r="BX128" s="275" t="str">
        <f ca="true">+IF(OFFSET('Water Data'!$E$29,0,10*ROW('Water Data'!E122))="","",OFFSET('Water Data'!$E$29,0,10*ROW('Water Data'!E122)))</f>
        <v/>
      </c>
      <c r="BY128" s="275" t="str">
        <f ca="true">+IF(OFFSET('Water Data'!$F$27,0,10*ROW('Water Data'!F122))="","",OFFSET('Water Data'!$F$27,0,10*ROW('Water Data'!F122)))</f>
        <v/>
      </c>
      <c r="BZ128" s="275" t="str">
        <f ca="true">+IF(OFFSET('Water Data'!$F$28,0,10*ROW('Water Data'!F122))="","",OFFSET('Water Data'!$F$28,0,10*ROW('Water Data'!F122)))</f>
        <v/>
      </c>
      <c r="CA128" s="275" t="str">
        <f ca="true">+IF(OFFSET('Water Data'!$F$29,0,10*ROW('Water Data'!F122))="","",OFFSET('Water Data'!$F$29,0,10*ROW('Water Data'!F122)))</f>
        <v/>
      </c>
      <c r="CB128" s="275" t="str">
        <f ca="true">+IF(OFFSET('Water Data'!$G$27,0,10*ROW('Water Data'!G122))="","",OFFSET('Water Data'!$G$27,0,10*ROW('Water Data'!G122)))</f>
        <v/>
      </c>
      <c r="CC128" s="275" t="str">
        <f ca="true">+IF(OFFSET('Water Data'!$G$28,0,10*ROW('Water Data'!G122))="","",OFFSET('Water Data'!$G$28,0,10*ROW('Water Data'!G122)))</f>
        <v/>
      </c>
      <c r="CD128" s="275" t="str">
        <f ca="true">+IF(OFFSET('Water Data'!$G$29,0,10*ROW('Water Data'!G122))="","",OFFSET('Water Data'!$G$29,0,10*ROW('Water Data'!G122)))</f>
        <v/>
      </c>
      <c r="CE128" s="275" t="str">
        <f ca="true">+IF(OFFSET('Water Data'!$H$27,0,10*ROW('Water Data'!H122))="","",OFFSET('Water Data'!$H$27,0,10*ROW('Water Data'!H122)))</f>
        <v/>
      </c>
      <c r="CF128" s="275" t="str">
        <f ca="true">+IF(OFFSET('Water Data'!$H$28,0,10*ROW('Water Data'!H122))="","",OFFSET('Water Data'!$H$28,0,10*ROW('Water Data'!H122)))</f>
        <v/>
      </c>
      <c r="CG128" s="275" t="str">
        <f ca="true">+IF(OFFSET('Water Data'!$H$29,0,10*ROW('Water Data'!H122))="","",OFFSET('Water Data'!$H$29,0,10*ROW('Water Data'!H122)))</f>
        <v/>
      </c>
      <c r="CH128" s="275" t="str">
        <f ca="true">+IF(OFFSET('Water Data'!$I$27,0,10*ROW('Water Data'!I122))="","",OFFSET('Water Data'!$I$27,0,10*ROW('Water Data'!I122)))</f>
        <v/>
      </c>
      <c r="CI128" s="275" t="str">
        <f ca="true">+IF(OFFSET('Water Data'!$I$28,0,10*ROW('Water Data'!I122))="","",OFFSET('Water Data'!$I$28,0,10*ROW('Water Data'!I122)))</f>
        <v/>
      </c>
      <c r="CJ128" s="275" t="str">
        <f ca="true">+IF(OFFSET('Water Data'!$I$29,0,10*ROW('Water Data'!I122))="","",OFFSET('Water Data'!$I$29,0,10*ROW('Water Data'!I122)))</f>
        <v/>
      </c>
      <c r="CK128" s="275" t="str">
        <f ca="true">+IF(OFFSET('Sanitation Data'!$D$28,0,10*ROW('Sanitation Data'!D122))="","",OFFSET('Sanitation Data'!$D$28,0,10*ROW('Sanitation Data'!D122)))</f>
        <v/>
      </c>
      <c r="CL128" s="275" t="str">
        <f ca="true">+IF(OFFSET('Sanitation Data'!$D$29,0,10*ROW('Sanitation Data'!D122))="","",OFFSET('Sanitation Data'!$D$29,0,10*ROW('Sanitation Data'!D122)))</f>
        <v/>
      </c>
      <c r="CM128" s="275" t="str">
        <f ca="true">+IF(OFFSET('Sanitation Data'!$D$30,0,10*ROW('Sanitation Data'!D122))="","",OFFSET('Sanitation Data'!$D$30,0,10*ROW('Sanitation Data'!D122)))</f>
        <v/>
      </c>
      <c r="CN128" s="275" t="str">
        <f ca="true">+IF(OFFSET('Sanitation Data'!$D$31,0,10*ROW('Sanitation Data'!D122))="","",OFFSET('Sanitation Data'!$D$31,0,10*ROW('Sanitation Data'!D122)))</f>
        <v/>
      </c>
      <c r="CO128" s="275" t="str">
        <f ca="true">+IF(OFFSET('Sanitation Data'!$D$32,0,10*ROW('Sanitation Data'!D122))="","",OFFSET('Sanitation Data'!$D$32,0,10*ROW('Sanitation Data'!D122)))</f>
        <v/>
      </c>
      <c r="CP128" s="275" t="str">
        <f ca="true">+IF(OFFSET('Sanitation Data'!$E$28,0,10*ROW('Sanitation Data'!E122))="","",OFFSET('Sanitation Data'!$E$28,0,10*ROW('Sanitation Data'!E122)))</f>
        <v/>
      </c>
      <c r="CQ128" s="275" t="str">
        <f ca="true">+IF(OFFSET('Sanitation Data'!$E$29,0,10*ROW('Sanitation Data'!E122))="","",OFFSET('Sanitation Data'!$E$29,0,10*ROW('Sanitation Data'!E122)))</f>
        <v/>
      </c>
      <c r="CR128" s="275" t="str">
        <f ca="true">+IF(OFFSET('Sanitation Data'!$E$30,0,10*ROW('Sanitation Data'!E122))="","",OFFSET('Sanitation Data'!$E$30,0,10*ROW('Sanitation Data'!E122)))</f>
        <v/>
      </c>
      <c r="CS128" s="275" t="str">
        <f ca="true">+IF(OFFSET('Sanitation Data'!$E$31,0,10*ROW('Sanitation Data'!E122))="","",OFFSET('Sanitation Data'!$E$31,0,10*ROW('Sanitation Data'!E122)))</f>
        <v/>
      </c>
      <c r="CT128" s="275" t="str">
        <f ca="true">+IF(OFFSET('Sanitation Data'!$E$32,0,10*ROW('Sanitation Data'!E122))="","",OFFSET('Sanitation Data'!$E$32,0,10*ROW('Sanitation Data'!E122)))</f>
        <v/>
      </c>
      <c r="CU128" s="275" t="str">
        <f ca="true">+IF(OFFSET('Sanitation Data'!$F$28,0,10*ROW('Sanitation Data'!F122))="","",OFFSET('Sanitation Data'!$F$28,0,10*ROW('Sanitation Data'!F122)))</f>
        <v/>
      </c>
      <c r="CV128" s="275" t="str">
        <f ca="true">+IF(OFFSET('Sanitation Data'!$F$29,0,10*ROW('Sanitation Data'!F122))="","",OFFSET('Sanitation Data'!$F$29,0,10*ROW('Sanitation Data'!F122)))</f>
        <v/>
      </c>
      <c r="CW128" s="275" t="str">
        <f ca="true">+IF(OFFSET('Sanitation Data'!$F$30,0,10*ROW('Sanitation Data'!F122))="","",OFFSET('Sanitation Data'!$F$30,0,10*ROW('Sanitation Data'!F122)))</f>
        <v/>
      </c>
      <c r="CX128" s="275" t="str">
        <f ca="true">+IF(OFFSET('Sanitation Data'!$F$31,0,10*ROW('Sanitation Data'!F122))="","",OFFSET('Sanitation Data'!$F$31,0,10*ROW('Sanitation Data'!F122)))</f>
        <v/>
      </c>
      <c r="CY128" s="275" t="str">
        <f ca="true">+IF(OFFSET('Sanitation Data'!$F$32,0,10*ROW('Sanitation Data'!F122))="","",OFFSET('Sanitation Data'!$F$32,0,10*ROW('Sanitation Data'!F122)))</f>
        <v/>
      </c>
      <c r="CZ128" s="275" t="str">
        <f ca="true">+IF(OFFSET('Sanitation Data'!$G$28,0,10*ROW('Sanitation Data'!G122))="","",OFFSET('Sanitation Data'!$G$28,0,10*ROW('Sanitation Data'!G122)))</f>
        <v/>
      </c>
      <c r="DA128" s="275" t="str">
        <f ca="true">+IF(OFFSET('Sanitation Data'!$G$29,0,10*ROW('Sanitation Data'!G122))="","",OFFSET('Sanitation Data'!$G$29,0,10*ROW('Sanitation Data'!G122)))</f>
        <v/>
      </c>
      <c r="DB128" s="275" t="str">
        <f ca="true">+IF(OFFSET('Sanitation Data'!$G$30,0,10*ROW('Sanitation Data'!G122))="","",OFFSET('Sanitation Data'!$G$30,0,10*ROW('Sanitation Data'!G122)))</f>
        <v/>
      </c>
      <c r="DC128" s="275" t="str">
        <f ca="true">+IF(OFFSET('Sanitation Data'!$G$31,0,10*ROW('Sanitation Data'!G122))="","",OFFSET('Sanitation Data'!$G$31,0,10*ROW('Sanitation Data'!G122)))</f>
        <v/>
      </c>
      <c r="DD128" s="275" t="str">
        <f ca="true">+IF(OFFSET('Sanitation Data'!$G$32,0,10*ROW('Sanitation Data'!G122))="","",OFFSET('Sanitation Data'!$G$32,0,10*ROW('Sanitation Data'!G122)))</f>
        <v/>
      </c>
      <c r="DE128" s="275" t="str">
        <f ca="true">+IF(OFFSET('Sanitation Data'!$H$28,0,10*ROW('Sanitation Data'!H122))="","",OFFSET('Sanitation Data'!$H$28,0,10*ROW('Sanitation Data'!H122)))</f>
        <v/>
      </c>
      <c r="DF128" s="275" t="str">
        <f ca="true">+IF(OFFSET('Sanitation Data'!$H$29,0,10*ROW('Sanitation Data'!H122))="","",OFFSET('Sanitation Data'!$H$29,0,10*ROW('Sanitation Data'!H122)))</f>
        <v/>
      </c>
      <c r="DG128" s="275" t="str">
        <f ca="true">+IF(OFFSET('Sanitation Data'!$H$30,0,10*ROW('Sanitation Data'!H122))="","",OFFSET('Sanitation Data'!$H$30,0,10*ROW('Sanitation Data'!H122)))</f>
        <v/>
      </c>
      <c r="DH128" s="275" t="str">
        <f ca="true">+IF(OFFSET('Sanitation Data'!$H$31,0,10*ROW('Sanitation Data'!H122))="","",OFFSET('Sanitation Data'!$H$31,0,10*ROW('Sanitation Data'!H122)))</f>
        <v/>
      </c>
      <c r="DI128" s="275" t="str">
        <f ca="true">+IF(OFFSET('Sanitation Data'!$H$32,0,10*ROW('Sanitation Data'!H122))="","",OFFSET('Sanitation Data'!$H$32,0,10*ROW('Sanitation Data'!H122)))</f>
        <v/>
      </c>
      <c r="DJ128" s="275" t="str">
        <f ca="true">+IF(OFFSET('Sanitation Data'!$I$28,0,10*ROW('Sanitation Data'!I122))="","",OFFSET('Sanitation Data'!$I$28,0,10*ROW('Sanitation Data'!I122)))</f>
        <v/>
      </c>
      <c r="DK128" s="275" t="str">
        <f ca="true">+IF(OFFSET('Sanitation Data'!$I$29,0,10*ROW('Sanitation Data'!I122))="","",OFFSET('Sanitation Data'!$I$29,0,10*ROW('Sanitation Data'!I122)))</f>
        <v/>
      </c>
      <c r="DL128" s="275" t="str">
        <f ca="true">+IF(OFFSET('Sanitation Data'!$I$30,0,10*ROW('Sanitation Data'!I122))="","",OFFSET('Sanitation Data'!$I$30,0,10*ROW('Sanitation Data'!I122)))</f>
        <v/>
      </c>
      <c r="DM128" s="275" t="str">
        <f ca="true">+IF(OFFSET('Sanitation Data'!$I$31,0,10*ROW('Sanitation Data'!I122))="","",OFFSET('Sanitation Data'!$I$31,0,10*ROW('Sanitation Data'!I122)))</f>
        <v/>
      </c>
      <c r="DN128" s="275" t="str">
        <f ca="true">+IF(OFFSET('Sanitation Data'!$I$32,0,10*ROW('Sanitation Data'!I122))="","",OFFSET('Sanitation Data'!$I$32,0,10*ROW('Sanitation Data'!I122)))</f>
        <v/>
      </c>
      <c r="DO128" s="275" t="str">
        <f ca="true">+IF(OFFSET('Hygiene Data'!$D$11,0,10*ROW('Hygiene Data'!D122))="","",OFFSET('Hygiene Data'!$D$11,0,10*ROW('Hygiene Data'!D122)))</f>
        <v/>
      </c>
      <c r="DP128" s="275" t="str">
        <f ca="true">+IF(OFFSET('Hygiene Data'!$D$12,0,10*ROW('Hygiene Data'!D122))="","",OFFSET('Hygiene Data'!$D$12,0,10*ROW('Hygiene Data'!D122)))</f>
        <v/>
      </c>
      <c r="DQ128" s="275" t="str">
        <f ca="true">+IF(OFFSET('Hygiene Data'!$D$13,0,10*ROW('Hygiene Data'!D122))="","",OFFSET('Hygiene Data'!$D$13,0,10*ROW('Hygiene Data'!D122)))</f>
        <v/>
      </c>
      <c r="DR128" s="275" t="str">
        <f ca="true">+IF(OFFSET('Hygiene Data'!$E$11,0,10*ROW('Hygiene Data'!E122))="","",OFFSET('Hygiene Data'!$E$11,0,10*ROW('Hygiene Data'!E122)))</f>
        <v/>
      </c>
      <c r="DS128" s="275" t="str">
        <f ca="true">+IF(OFFSET('Hygiene Data'!$E$12,0,10*ROW('Hygiene Data'!E122))="","",OFFSET('Hygiene Data'!$E$12,0,10*ROW('Hygiene Data'!E122)))</f>
        <v/>
      </c>
      <c r="DT128" s="275" t="str">
        <f ca="true">+IF(OFFSET('Hygiene Data'!$E$13,0,10*ROW('Hygiene Data'!E122))="","",OFFSET('Hygiene Data'!$E$13,0,10*ROW('Hygiene Data'!E122)))</f>
        <v/>
      </c>
      <c r="DU128" s="275" t="str">
        <f ca="true">+IF(OFFSET('Hygiene Data'!$F$11,0,10*ROW('Hygiene Data'!F122))="","",OFFSET('Hygiene Data'!$F$11,0,10*ROW('Hygiene Data'!F122)))</f>
        <v/>
      </c>
      <c r="DV128" s="275" t="str">
        <f ca="true">+IF(OFFSET('Hygiene Data'!$F$12,0,10*ROW('Hygiene Data'!F122))="","",OFFSET('Hygiene Data'!$F$12,0,10*ROW('Hygiene Data'!F122)))</f>
        <v/>
      </c>
      <c r="DW128" s="275" t="str">
        <f ca="true">+IF(OFFSET('Hygiene Data'!$F$13,0,10*ROW('Hygiene Data'!F122))="","",OFFSET('Hygiene Data'!$F$13,0,10*ROW('Hygiene Data'!F122)))</f>
        <v/>
      </c>
      <c r="DX128" s="275" t="str">
        <f ca="true">+IF(OFFSET('Hygiene Data'!$G$11,0,10*ROW('Hygiene Data'!G122))="","",OFFSET('Hygiene Data'!$G$11,0,10*ROW('Hygiene Data'!G122)))</f>
        <v/>
      </c>
      <c r="DY128" s="275" t="str">
        <f ca="true">+IF(OFFSET('Hygiene Data'!$G$12,0,10*ROW('Hygiene Data'!G122))="","",OFFSET('Hygiene Data'!$G$12,0,10*ROW('Hygiene Data'!G122)))</f>
        <v/>
      </c>
      <c r="DZ128" s="275" t="str">
        <f ca="true">+IF(OFFSET('Hygiene Data'!$G$13,0,10*ROW('Hygiene Data'!G122))="","",OFFSET('Hygiene Data'!$G$13,0,10*ROW('Hygiene Data'!G122)))</f>
        <v/>
      </c>
      <c r="EA128" s="275" t="str">
        <f ca="true">+IF(OFFSET('Hygiene Data'!$H$11,0,10*ROW('Hygiene Data'!H122))="","",OFFSET('Hygiene Data'!$H$11,0,10*ROW('Hygiene Data'!H122)))</f>
        <v/>
      </c>
      <c r="EB128" s="275" t="str">
        <f ca="true">+IF(OFFSET('Hygiene Data'!$H$12,0,10*ROW('Hygiene Data'!H122))="","",OFFSET('Hygiene Data'!$H$12,0,10*ROW('Hygiene Data'!H122)))</f>
        <v/>
      </c>
      <c r="EC128" s="275" t="str">
        <f ca="true">+IF(OFFSET('Hygiene Data'!$H$13,0,10*ROW('Hygiene Data'!H122))="","",OFFSET('Hygiene Data'!$H$13,0,10*ROW('Hygiene Data'!H122)))</f>
        <v/>
      </c>
      <c r="ED128" s="275" t="str">
        <f ca="true">+IF(OFFSET('Hygiene Data'!$I$11,0,10*ROW('Hygiene Data'!I122))="","",OFFSET('Hygiene Data'!$I$11,0,10*ROW('Hygiene Data'!I122)))</f>
        <v/>
      </c>
      <c r="EE128" s="275" t="str">
        <f ca="true">+IF(OFFSET('Hygiene Data'!$I$12,0,10*ROW('Hygiene Data'!I122))="","",OFFSET('Hygiene Data'!$I$12,0,10*ROW('Hygiene Data'!I122)))</f>
        <v/>
      </c>
      <c r="EF128" s="27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5"/>
      <c r="BS129" s="275" t="str">
        <f ca="true">+IF(OFFSET('Water Data'!$D$27,0,10*ROW('Water Data'!D123))="","",OFFSET('Water Data'!$D$27,0,10*ROW('Water Data'!D123)))</f>
        <v/>
      </c>
      <c r="BT129" s="275" t="str">
        <f ca="true">+IF(OFFSET('Water Data'!$D$28,0,10*ROW('Water Data'!D123))="","",OFFSET('Water Data'!$D$28,0,10*ROW('Water Data'!D123)))</f>
        <v/>
      </c>
      <c r="BU129" s="275" t="str">
        <f ca="true">+IF(OFFSET('Water Data'!$D$29,0,10*ROW('Water Data'!D123))="","",OFFSET('Water Data'!$D$29,0,10*ROW('Water Data'!D123)))</f>
        <v/>
      </c>
      <c r="BV129" s="275" t="str">
        <f ca="true">+IF(OFFSET('Water Data'!$E$27,0,10*ROW('Water Data'!E123))="","",OFFSET('Water Data'!$E$27,0,10*ROW('Water Data'!E123)))</f>
        <v/>
      </c>
      <c r="BW129" s="275" t="str">
        <f ca="true">+IF(OFFSET('Water Data'!$E$28,0,10*ROW('Water Data'!E123))="","",OFFSET('Water Data'!$E$28,0,10*ROW('Water Data'!E123)))</f>
        <v/>
      </c>
      <c r="BX129" s="275" t="str">
        <f ca="true">+IF(OFFSET('Water Data'!$E$29,0,10*ROW('Water Data'!E123))="","",OFFSET('Water Data'!$E$29,0,10*ROW('Water Data'!E123)))</f>
        <v/>
      </c>
      <c r="BY129" s="275" t="str">
        <f ca="true">+IF(OFFSET('Water Data'!$F$27,0,10*ROW('Water Data'!F123))="","",OFFSET('Water Data'!$F$27,0,10*ROW('Water Data'!F123)))</f>
        <v/>
      </c>
      <c r="BZ129" s="275" t="str">
        <f ca="true">+IF(OFFSET('Water Data'!$F$28,0,10*ROW('Water Data'!F123))="","",OFFSET('Water Data'!$F$28,0,10*ROW('Water Data'!F123)))</f>
        <v/>
      </c>
      <c r="CA129" s="275" t="str">
        <f ca="true">+IF(OFFSET('Water Data'!$F$29,0,10*ROW('Water Data'!F123))="","",OFFSET('Water Data'!$F$29,0,10*ROW('Water Data'!F123)))</f>
        <v/>
      </c>
      <c r="CB129" s="275" t="str">
        <f ca="true">+IF(OFFSET('Water Data'!$G$27,0,10*ROW('Water Data'!G123))="","",OFFSET('Water Data'!$G$27,0,10*ROW('Water Data'!G123)))</f>
        <v/>
      </c>
      <c r="CC129" s="275" t="str">
        <f ca="true">+IF(OFFSET('Water Data'!$G$28,0,10*ROW('Water Data'!G123))="","",OFFSET('Water Data'!$G$28,0,10*ROW('Water Data'!G123)))</f>
        <v/>
      </c>
      <c r="CD129" s="275" t="str">
        <f ca="true">+IF(OFFSET('Water Data'!$G$29,0,10*ROW('Water Data'!G123))="","",OFFSET('Water Data'!$G$29,0,10*ROW('Water Data'!G123)))</f>
        <v/>
      </c>
      <c r="CE129" s="275" t="str">
        <f ca="true">+IF(OFFSET('Water Data'!$H$27,0,10*ROW('Water Data'!H123))="","",OFFSET('Water Data'!$H$27,0,10*ROW('Water Data'!H123)))</f>
        <v/>
      </c>
      <c r="CF129" s="275" t="str">
        <f ca="true">+IF(OFFSET('Water Data'!$H$28,0,10*ROW('Water Data'!H123))="","",OFFSET('Water Data'!$H$28,0,10*ROW('Water Data'!H123)))</f>
        <v/>
      </c>
      <c r="CG129" s="275" t="str">
        <f ca="true">+IF(OFFSET('Water Data'!$H$29,0,10*ROW('Water Data'!H123))="","",OFFSET('Water Data'!$H$29,0,10*ROW('Water Data'!H123)))</f>
        <v/>
      </c>
      <c r="CH129" s="275" t="str">
        <f ca="true">+IF(OFFSET('Water Data'!$I$27,0,10*ROW('Water Data'!I123))="","",OFFSET('Water Data'!$I$27,0,10*ROW('Water Data'!I123)))</f>
        <v/>
      </c>
      <c r="CI129" s="275" t="str">
        <f ca="true">+IF(OFFSET('Water Data'!$I$28,0,10*ROW('Water Data'!I123))="","",OFFSET('Water Data'!$I$28,0,10*ROW('Water Data'!I123)))</f>
        <v/>
      </c>
      <c r="CJ129" s="275" t="str">
        <f ca="true">+IF(OFFSET('Water Data'!$I$29,0,10*ROW('Water Data'!I123))="","",OFFSET('Water Data'!$I$29,0,10*ROW('Water Data'!I123)))</f>
        <v/>
      </c>
      <c r="CK129" s="275" t="str">
        <f ca="true">+IF(OFFSET('Sanitation Data'!$D$28,0,10*ROW('Sanitation Data'!D123))="","",OFFSET('Sanitation Data'!$D$28,0,10*ROW('Sanitation Data'!D123)))</f>
        <v/>
      </c>
      <c r="CL129" s="275" t="str">
        <f ca="true">+IF(OFFSET('Sanitation Data'!$D$29,0,10*ROW('Sanitation Data'!D123))="","",OFFSET('Sanitation Data'!$D$29,0,10*ROW('Sanitation Data'!D123)))</f>
        <v/>
      </c>
      <c r="CM129" s="275" t="str">
        <f ca="true">+IF(OFFSET('Sanitation Data'!$D$30,0,10*ROW('Sanitation Data'!D123))="","",OFFSET('Sanitation Data'!$D$30,0,10*ROW('Sanitation Data'!D123)))</f>
        <v/>
      </c>
      <c r="CN129" s="275" t="str">
        <f ca="true">+IF(OFFSET('Sanitation Data'!$D$31,0,10*ROW('Sanitation Data'!D123))="","",OFFSET('Sanitation Data'!$D$31,0,10*ROW('Sanitation Data'!D123)))</f>
        <v/>
      </c>
      <c r="CO129" s="275" t="str">
        <f ca="true">+IF(OFFSET('Sanitation Data'!$D$32,0,10*ROW('Sanitation Data'!D123))="","",OFFSET('Sanitation Data'!$D$32,0,10*ROW('Sanitation Data'!D123)))</f>
        <v/>
      </c>
      <c r="CP129" s="275" t="str">
        <f ca="true">+IF(OFFSET('Sanitation Data'!$E$28,0,10*ROW('Sanitation Data'!E123))="","",OFFSET('Sanitation Data'!$E$28,0,10*ROW('Sanitation Data'!E123)))</f>
        <v/>
      </c>
      <c r="CQ129" s="275" t="str">
        <f ca="true">+IF(OFFSET('Sanitation Data'!$E$29,0,10*ROW('Sanitation Data'!E123))="","",OFFSET('Sanitation Data'!$E$29,0,10*ROW('Sanitation Data'!E123)))</f>
        <v/>
      </c>
      <c r="CR129" s="275" t="str">
        <f ca="true">+IF(OFFSET('Sanitation Data'!$E$30,0,10*ROW('Sanitation Data'!E123))="","",OFFSET('Sanitation Data'!$E$30,0,10*ROW('Sanitation Data'!E123)))</f>
        <v/>
      </c>
      <c r="CS129" s="275" t="str">
        <f ca="true">+IF(OFFSET('Sanitation Data'!$E$31,0,10*ROW('Sanitation Data'!E123))="","",OFFSET('Sanitation Data'!$E$31,0,10*ROW('Sanitation Data'!E123)))</f>
        <v/>
      </c>
      <c r="CT129" s="275" t="str">
        <f ca="true">+IF(OFFSET('Sanitation Data'!$E$32,0,10*ROW('Sanitation Data'!E123))="","",OFFSET('Sanitation Data'!$E$32,0,10*ROW('Sanitation Data'!E123)))</f>
        <v/>
      </c>
      <c r="CU129" s="275" t="str">
        <f ca="true">+IF(OFFSET('Sanitation Data'!$F$28,0,10*ROW('Sanitation Data'!F123))="","",OFFSET('Sanitation Data'!$F$28,0,10*ROW('Sanitation Data'!F123)))</f>
        <v/>
      </c>
      <c r="CV129" s="275" t="str">
        <f ca="true">+IF(OFFSET('Sanitation Data'!$F$29,0,10*ROW('Sanitation Data'!F123))="","",OFFSET('Sanitation Data'!$F$29,0,10*ROW('Sanitation Data'!F123)))</f>
        <v/>
      </c>
      <c r="CW129" s="275" t="str">
        <f ca="true">+IF(OFFSET('Sanitation Data'!$F$30,0,10*ROW('Sanitation Data'!F123))="","",OFFSET('Sanitation Data'!$F$30,0,10*ROW('Sanitation Data'!F123)))</f>
        <v/>
      </c>
      <c r="CX129" s="275" t="str">
        <f ca="true">+IF(OFFSET('Sanitation Data'!$F$31,0,10*ROW('Sanitation Data'!F123))="","",OFFSET('Sanitation Data'!$F$31,0,10*ROW('Sanitation Data'!F123)))</f>
        <v/>
      </c>
      <c r="CY129" s="275" t="str">
        <f ca="true">+IF(OFFSET('Sanitation Data'!$F$32,0,10*ROW('Sanitation Data'!F123))="","",OFFSET('Sanitation Data'!$F$32,0,10*ROW('Sanitation Data'!F123)))</f>
        <v/>
      </c>
      <c r="CZ129" s="275" t="str">
        <f ca="true">+IF(OFFSET('Sanitation Data'!$G$28,0,10*ROW('Sanitation Data'!G123))="","",OFFSET('Sanitation Data'!$G$28,0,10*ROW('Sanitation Data'!G123)))</f>
        <v/>
      </c>
      <c r="DA129" s="275" t="str">
        <f ca="true">+IF(OFFSET('Sanitation Data'!$G$29,0,10*ROW('Sanitation Data'!G123))="","",OFFSET('Sanitation Data'!$G$29,0,10*ROW('Sanitation Data'!G123)))</f>
        <v/>
      </c>
      <c r="DB129" s="275" t="str">
        <f ca="true">+IF(OFFSET('Sanitation Data'!$G$30,0,10*ROW('Sanitation Data'!G123))="","",OFFSET('Sanitation Data'!$G$30,0,10*ROW('Sanitation Data'!G123)))</f>
        <v/>
      </c>
      <c r="DC129" s="275" t="str">
        <f ca="true">+IF(OFFSET('Sanitation Data'!$G$31,0,10*ROW('Sanitation Data'!G123))="","",OFFSET('Sanitation Data'!$G$31,0,10*ROW('Sanitation Data'!G123)))</f>
        <v/>
      </c>
      <c r="DD129" s="275" t="str">
        <f ca="true">+IF(OFFSET('Sanitation Data'!$G$32,0,10*ROW('Sanitation Data'!G123))="","",OFFSET('Sanitation Data'!$G$32,0,10*ROW('Sanitation Data'!G123)))</f>
        <v/>
      </c>
      <c r="DE129" s="275" t="str">
        <f ca="true">+IF(OFFSET('Sanitation Data'!$H$28,0,10*ROW('Sanitation Data'!H123))="","",OFFSET('Sanitation Data'!$H$28,0,10*ROW('Sanitation Data'!H123)))</f>
        <v/>
      </c>
      <c r="DF129" s="275" t="str">
        <f ca="true">+IF(OFFSET('Sanitation Data'!$H$29,0,10*ROW('Sanitation Data'!H123))="","",OFFSET('Sanitation Data'!$H$29,0,10*ROW('Sanitation Data'!H123)))</f>
        <v/>
      </c>
      <c r="DG129" s="275" t="str">
        <f ca="true">+IF(OFFSET('Sanitation Data'!$H$30,0,10*ROW('Sanitation Data'!H123))="","",OFFSET('Sanitation Data'!$H$30,0,10*ROW('Sanitation Data'!H123)))</f>
        <v/>
      </c>
      <c r="DH129" s="275" t="str">
        <f ca="true">+IF(OFFSET('Sanitation Data'!$H$31,0,10*ROW('Sanitation Data'!H123))="","",OFFSET('Sanitation Data'!$H$31,0,10*ROW('Sanitation Data'!H123)))</f>
        <v/>
      </c>
      <c r="DI129" s="275" t="str">
        <f ca="true">+IF(OFFSET('Sanitation Data'!$H$32,0,10*ROW('Sanitation Data'!H123))="","",OFFSET('Sanitation Data'!$H$32,0,10*ROW('Sanitation Data'!H123)))</f>
        <v/>
      </c>
      <c r="DJ129" s="275" t="str">
        <f ca="true">+IF(OFFSET('Sanitation Data'!$I$28,0,10*ROW('Sanitation Data'!I123))="","",OFFSET('Sanitation Data'!$I$28,0,10*ROW('Sanitation Data'!I123)))</f>
        <v/>
      </c>
      <c r="DK129" s="275" t="str">
        <f ca="true">+IF(OFFSET('Sanitation Data'!$I$29,0,10*ROW('Sanitation Data'!I123))="","",OFFSET('Sanitation Data'!$I$29,0,10*ROW('Sanitation Data'!I123)))</f>
        <v/>
      </c>
      <c r="DL129" s="275" t="str">
        <f ca="true">+IF(OFFSET('Sanitation Data'!$I$30,0,10*ROW('Sanitation Data'!I123))="","",OFFSET('Sanitation Data'!$I$30,0,10*ROW('Sanitation Data'!I123)))</f>
        <v/>
      </c>
      <c r="DM129" s="275" t="str">
        <f ca="true">+IF(OFFSET('Sanitation Data'!$I$31,0,10*ROW('Sanitation Data'!I123))="","",OFFSET('Sanitation Data'!$I$31,0,10*ROW('Sanitation Data'!I123)))</f>
        <v/>
      </c>
      <c r="DN129" s="275" t="str">
        <f ca="true">+IF(OFFSET('Sanitation Data'!$I$32,0,10*ROW('Sanitation Data'!I123))="","",OFFSET('Sanitation Data'!$I$32,0,10*ROW('Sanitation Data'!I123)))</f>
        <v/>
      </c>
      <c r="DO129" s="275" t="str">
        <f ca="true">+IF(OFFSET('Hygiene Data'!$D$11,0,10*ROW('Hygiene Data'!D123))="","",OFFSET('Hygiene Data'!$D$11,0,10*ROW('Hygiene Data'!D123)))</f>
        <v/>
      </c>
      <c r="DP129" s="275" t="str">
        <f ca="true">+IF(OFFSET('Hygiene Data'!$D$12,0,10*ROW('Hygiene Data'!D123))="","",OFFSET('Hygiene Data'!$D$12,0,10*ROW('Hygiene Data'!D123)))</f>
        <v/>
      </c>
      <c r="DQ129" s="275" t="str">
        <f ca="true">+IF(OFFSET('Hygiene Data'!$D$13,0,10*ROW('Hygiene Data'!D123))="","",OFFSET('Hygiene Data'!$D$13,0,10*ROW('Hygiene Data'!D123)))</f>
        <v/>
      </c>
      <c r="DR129" s="275" t="str">
        <f ca="true">+IF(OFFSET('Hygiene Data'!$E$11,0,10*ROW('Hygiene Data'!E123))="","",OFFSET('Hygiene Data'!$E$11,0,10*ROW('Hygiene Data'!E123)))</f>
        <v/>
      </c>
      <c r="DS129" s="275" t="str">
        <f ca="true">+IF(OFFSET('Hygiene Data'!$E$12,0,10*ROW('Hygiene Data'!E123))="","",OFFSET('Hygiene Data'!$E$12,0,10*ROW('Hygiene Data'!E123)))</f>
        <v/>
      </c>
      <c r="DT129" s="275" t="str">
        <f ca="true">+IF(OFFSET('Hygiene Data'!$E$13,0,10*ROW('Hygiene Data'!E123))="","",OFFSET('Hygiene Data'!$E$13,0,10*ROW('Hygiene Data'!E123)))</f>
        <v/>
      </c>
      <c r="DU129" s="275" t="str">
        <f ca="true">+IF(OFFSET('Hygiene Data'!$F$11,0,10*ROW('Hygiene Data'!F123))="","",OFFSET('Hygiene Data'!$F$11,0,10*ROW('Hygiene Data'!F123)))</f>
        <v/>
      </c>
      <c r="DV129" s="275" t="str">
        <f ca="true">+IF(OFFSET('Hygiene Data'!$F$12,0,10*ROW('Hygiene Data'!F123))="","",OFFSET('Hygiene Data'!$F$12,0,10*ROW('Hygiene Data'!F123)))</f>
        <v/>
      </c>
      <c r="DW129" s="275" t="str">
        <f ca="true">+IF(OFFSET('Hygiene Data'!$F$13,0,10*ROW('Hygiene Data'!F123))="","",OFFSET('Hygiene Data'!$F$13,0,10*ROW('Hygiene Data'!F123)))</f>
        <v/>
      </c>
      <c r="DX129" s="275" t="str">
        <f ca="true">+IF(OFFSET('Hygiene Data'!$G$11,0,10*ROW('Hygiene Data'!G123))="","",OFFSET('Hygiene Data'!$G$11,0,10*ROW('Hygiene Data'!G123)))</f>
        <v/>
      </c>
      <c r="DY129" s="275" t="str">
        <f ca="true">+IF(OFFSET('Hygiene Data'!$G$12,0,10*ROW('Hygiene Data'!G123))="","",OFFSET('Hygiene Data'!$G$12,0,10*ROW('Hygiene Data'!G123)))</f>
        <v/>
      </c>
      <c r="DZ129" s="275" t="str">
        <f ca="true">+IF(OFFSET('Hygiene Data'!$G$13,0,10*ROW('Hygiene Data'!G123))="","",OFFSET('Hygiene Data'!$G$13,0,10*ROW('Hygiene Data'!G123)))</f>
        <v/>
      </c>
      <c r="EA129" s="275" t="str">
        <f ca="true">+IF(OFFSET('Hygiene Data'!$H$11,0,10*ROW('Hygiene Data'!H123))="","",OFFSET('Hygiene Data'!$H$11,0,10*ROW('Hygiene Data'!H123)))</f>
        <v/>
      </c>
      <c r="EB129" s="275" t="str">
        <f ca="true">+IF(OFFSET('Hygiene Data'!$H$12,0,10*ROW('Hygiene Data'!H123))="","",OFFSET('Hygiene Data'!$H$12,0,10*ROW('Hygiene Data'!H123)))</f>
        <v/>
      </c>
      <c r="EC129" s="275" t="str">
        <f ca="true">+IF(OFFSET('Hygiene Data'!$H$13,0,10*ROW('Hygiene Data'!H123))="","",OFFSET('Hygiene Data'!$H$13,0,10*ROW('Hygiene Data'!H123)))</f>
        <v/>
      </c>
      <c r="ED129" s="275" t="str">
        <f ca="true">+IF(OFFSET('Hygiene Data'!$I$11,0,10*ROW('Hygiene Data'!I123))="","",OFFSET('Hygiene Data'!$I$11,0,10*ROW('Hygiene Data'!I123)))</f>
        <v/>
      </c>
      <c r="EE129" s="275" t="str">
        <f ca="true">+IF(OFFSET('Hygiene Data'!$I$12,0,10*ROW('Hygiene Data'!I123))="","",OFFSET('Hygiene Data'!$I$12,0,10*ROW('Hygiene Data'!I123)))</f>
        <v/>
      </c>
      <c r="EF129" s="27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5"/>
      <c r="BS130" s="275" t="str">
        <f ca="true">+IF(OFFSET('Water Data'!$D$27,0,10*ROW('Water Data'!D124))="","",OFFSET('Water Data'!$D$27,0,10*ROW('Water Data'!D124)))</f>
        <v/>
      </c>
      <c r="BT130" s="275" t="str">
        <f ca="true">+IF(OFFSET('Water Data'!$D$28,0,10*ROW('Water Data'!D124))="","",OFFSET('Water Data'!$D$28,0,10*ROW('Water Data'!D124)))</f>
        <v/>
      </c>
      <c r="BU130" s="275" t="str">
        <f ca="true">+IF(OFFSET('Water Data'!$D$29,0,10*ROW('Water Data'!D124))="","",OFFSET('Water Data'!$D$29,0,10*ROW('Water Data'!D124)))</f>
        <v/>
      </c>
      <c r="BV130" s="275" t="str">
        <f ca="true">+IF(OFFSET('Water Data'!$E$27,0,10*ROW('Water Data'!E124))="","",OFFSET('Water Data'!$E$27,0,10*ROW('Water Data'!E124)))</f>
        <v/>
      </c>
      <c r="BW130" s="275" t="str">
        <f ca="true">+IF(OFFSET('Water Data'!$E$28,0,10*ROW('Water Data'!E124))="","",OFFSET('Water Data'!$E$28,0,10*ROW('Water Data'!E124)))</f>
        <v/>
      </c>
      <c r="BX130" s="275" t="str">
        <f ca="true">+IF(OFFSET('Water Data'!$E$29,0,10*ROW('Water Data'!E124))="","",OFFSET('Water Data'!$E$29,0,10*ROW('Water Data'!E124)))</f>
        <v/>
      </c>
      <c r="BY130" s="275" t="str">
        <f ca="true">+IF(OFFSET('Water Data'!$F$27,0,10*ROW('Water Data'!F124))="","",OFFSET('Water Data'!$F$27,0,10*ROW('Water Data'!F124)))</f>
        <v/>
      </c>
      <c r="BZ130" s="275" t="str">
        <f ca="true">+IF(OFFSET('Water Data'!$F$28,0,10*ROW('Water Data'!F124))="","",OFFSET('Water Data'!$F$28,0,10*ROW('Water Data'!F124)))</f>
        <v/>
      </c>
      <c r="CA130" s="275" t="str">
        <f ca="true">+IF(OFFSET('Water Data'!$F$29,0,10*ROW('Water Data'!F124))="","",OFFSET('Water Data'!$F$29,0,10*ROW('Water Data'!F124)))</f>
        <v/>
      </c>
      <c r="CB130" s="275" t="str">
        <f ca="true">+IF(OFFSET('Water Data'!$G$27,0,10*ROW('Water Data'!G124))="","",OFFSET('Water Data'!$G$27,0,10*ROW('Water Data'!G124)))</f>
        <v/>
      </c>
      <c r="CC130" s="275" t="str">
        <f ca="true">+IF(OFFSET('Water Data'!$G$28,0,10*ROW('Water Data'!G124))="","",OFFSET('Water Data'!$G$28,0,10*ROW('Water Data'!G124)))</f>
        <v/>
      </c>
      <c r="CD130" s="275" t="str">
        <f ca="true">+IF(OFFSET('Water Data'!$G$29,0,10*ROW('Water Data'!G124))="","",OFFSET('Water Data'!$G$29,0,10*ROW('Water Data'!G124)))</f>
        <v/>
      </c>
      <c r="CE130" s="275" t="str">
        <f ca="true">+IF(OFFSET('Water Data'!$H$27,0,10*ROW('Water Data'!H124))="","",OFFSET('Water Data'!$H$27,0,10*ROW('Water Data'!H124)))</f>
        <v/>
      </c>
      <c r="CF130" s="275" t="str">
        <f ca="true">+IF(OFFSET('Water Data'!$H$28,0,10*ROW('Water Data'!H124))="","",OFFSET('Water Data'!$H$28,0,10*ROW('Water Data'!H124)))</f>
        <v/>
      </c>
      <c r="CG130" s="275" t="str">
        <f ca="true">+IF(OFFSET('Water Data'!$H$29,0,10*ROW('Water Data'!H124))="","",OFFSET('Water Data'!$H$29,0,10*ROW('Water Data'!H124)))</f>
        <v/>
      </c>
      <c r="CH130" s="275" t="str">
        <f ca="true">+IF(OFFSET('Water Data'!$I$27,0,10*ROW('Water Data'!I124))="","",OFFSET('Water Data'!$I$27,0,10*ROW('Water Data'!I124)))</f>
        <v/>
      </c>
      <c r="CI130" s="275" t="str">
        <f ca="true">+IF(OFFSET('Water Data'!$I$28,0,10*ROW('Water Data'!I124))="","",OFFSET('Water Data'!$I$28,0,10*ROW('Water Data'!I124)))</f>
        <v/>
      </c>
      <c r="CJ130" s="275" t="str">
        <f ca="true">+IF(OFFSET('Water Data'!$I$29,0,10*ROW('Water Data'!I124))="","",OFFSET('Water Data'!$I$29,0,10*ROW('Water Data'!I124)))</f>
        <v/>
      </c>
      <c r="CK130" s="275" t="str">
        <f ca="true">+IF(OFFSET('Sanitation Data'!$D$28,0,10*ROW('Sanitation Data'!D124))="","",OFFSET('Sanitation Data'!$D$28,0,10*ROW('Sanitation Data'!D124)))</f>
        <v/>
      </c>
      <c r="CL130" s="275" t="str">
        <f ca="true">+IF(OFFSET('Sanitation Data'!$D$29,0,10*ROW('Sanitation Data'!D124))="","",OFFSET('Sanitation Data'!$D$29,0,10*ROW('Sanitation Data'!D124)))</f>
        <v/>
      </c>
      <c r="CM130" s="275" t="str">
        <f ca="true">+IF(OFFSET('Sanitation Data'!$D$30,0,10*ROW('Sanitation Data'!D124))="","",OFFSET('Sanitation Data'!$D$30,0,10*ROW('Sanitation Data'!D124)))</f>
        <v/>
      </c>
      <c r="CN130" s="275" t="str">
        <f ca="true">+IF(OFFSET('Sanitation Data'!$D$31,0,10*ROW('Sanitation Data'!D124))="","",OFFSET('Sanitation Data'!$D$31,0,10*ROW('Sanitation Data'!D124)))</f>
        <v/>
      </c>
      <c r="CO130" s="275" t="str">
        <f ca="true">+IF(OFFSET('Sanitation Data'!$D$32,0,10*ROW('Sanitation Data'!D124))="","",OFFSET('Sanitation Data'!$D$32,0,10*ROW('Sanitation Data'!D124)))</f>
        <v/>
      </c>
      <c r="CP130" s="275" t="str">
        <f ca="true">+IF(OFFSET('Sanitation Data'!$E$28,0,10*ROW('Sanitation Data'!E124))="","",OFFSET('Sanitation Data'!$E$28,0,10*ROW('Sanitation Data'!E124)))</f>
        <v/>
      </c>
      <c r="CQ130" s="275" t="str">
        <f ca="true">+IF(OFFSET('Sanitation Data'!$E$29,0,10*ROW('Sanitation Data'!E124))="","",OFFSET('Sanitation Data'!$E$29,0,10*ROW('Sanitation Data'!E124)))</f>
        <v/>
      </c>
      <c r="CR130" s="275" t="str">
        <f ca="true">+IF(OFFSET('Sanitation Data'!$E$30,0,10*ROW('Sanitation Data'!E124))="","",OFFSET('Sanitation Data'!$E$30,0,10*ROW('Sanitation Data'!E124)))</f>
        <v/>
      </c>
      <c r="CS130" s="275" t="str">
        <f ca="true">+IF(OFFSET('Sanitation Data'!$E$31,0,10*ROW('Sanitation Data'!E124))="","",OFFSET('Sanitation Data'!$E$31,0,10*ROW('Sanitation Data'!E124)))</f>
        <v/>
      </c>
      <c r="CT130" s="275" t="str">
        <f ca="true">+IF(OFFSET('Sanitation Data'!$E$32,0,10*ROW('Sanitation Data'!E124))="","",OFFSET('Sanitation Data'!$E$32,0,10*ROW('Sanitation Data'!E124)))</f>
        <v/>
      </c>
      <c r="CU130" s="275" t="str">
        <f ca="true">+IF(OFFSET('Sanitation Data'!$F$28,0,10*ROW('Sanitation Data'!F124))="","",OFFSET('Sanitation Data'!$F$28,0,10*ROW('Sanitation Data'!F124)))</f>
        <v/>
      </c>
      <c r="CV130" s="275" t="str">
        <f ca="true">+IF(OFFSET('Sanitation Data'!$F$29,0,10*ROW('Sanitation Data'!F124))="","",OFFSET('Sanitation Data'!$F$29,0,10*ROW('Sanitation Data'!F124)))</f>
        <v/>
      </c>
      <c r="CW130" s="275" t="str">
        <f ca="true">+IF(OFFSET('Sanitation Data'!$F$30,0,10*ROW('Sanitation Data'!F124))="","",OFFSET('Sanitation Data'!$F$30,0,10*ROW('Sanitation Data'!F124)))</f>
        <v/>
      </c>
      <c r="CX130" s="275" t="str">
        <f ca="true">+IF(OFFSET('Sanitation Data'!$F$31,0,10*ROW('Sanitation Data'!F124))="","",OFFSET('Sanitation Data'!$F$31,0,10*ROW('Sanitation Data'!F124)))</f>
        <v/>
      </c>
      <c r="CY130" s="275" t="str">
        <f ca="true">+IF(OFFSET('Sanitation Data'!$F$32,0,10*ROW('Sanitation Data'!F124))="","",OFFSET('Sanitation Data'!$F$32,0,10*ROW('Sanitation Data'!F124)))</f>
        <v/>
      </c>
      <c r="CZ130" s="275" t="str">
        <f ca="true">+IF(OFFSET('Sanitation Data'!$G$28,0,10*ROW('Sanitation Data'!G124))="","",OFFSET('Sanitation Data'!$G$28,0,10*ROW('Sanitation Data'!G124)))</f>
        <v/>
      </c>
      <c r="DA130" s="275" t="str">
        <f ca="true">+IF(OFFSET('Sanitation Data'!$G$29,0,10*ROW('Sanitation Data'!G124))="","",OFFSET('Sanitation Data'!$G$29,0,10*ROW('Sanitation Data'!G124)))</f>
        <v/>
      </c>
      <c r="DB130" s="275" t="str">
        <f ca="true">+IF(OFFSET('Sanitation Data'!$G$30,0,10*ROW('Sanitation Data'!G124))="","",OFFSET('Sanitation Data'!$G$30,0,10*ROW('Sanitation Data'!G124)))</f>
        <v/>
      </c>
      <c r="DC130" s="275" t="str">
        <f ca="true">+IF(OFFSET('Sanitation Data'!$G$31,0,10*ROW('Sanitation Data'!G124))="","",OFFSET('Sanitation Data'!$G$31,0,10*ROW('Sanitation Data'!G124)))</f>
        <v/>
      </c>
      <c r="DD130" s="275" t="str">
        <f ca="true">+IF(OFFSET('Sanitation Data'!$G$32,0,10*ROW('Sanitation Data'!G124))="","",OFFSET('Sanitation Data'!$G$32,0,10*ROW('Sanitation Data'!G124)))</f>
        <v/>
      </c>
      <c r="DE130" s="275" t="str">
        <f ca="true">+IF(OFFSET('Sanitation Data'!$H$28,0,10*ROW('Sanitation Data'!H124))="","",OFFSET('Sanitation Data'!$H$28,0,10*ROW('Sanitation Data'!H124)))</f>
        <v/>
      </c>
      <c r="DF130" s="275" t="str">
        <f ca="true">+IF(OFFSET('Sanitation Data'!$H$29,0,10*ROW('Sanitation Data'!H124))="","",OFFSET('Sanitation Data'!$H$29,0,10*ROW('Sanitation Data'!H124)))</f>
        <v/>
      </c>
      <c r="DG130" s="275" t="str">
        <f ca="true">+IF(OFFSET('Sanitation Data'!$H$30,0,10*ROW('Sanitation Data'!H124))="","",OFFSET('Sanitation Data'!$H$30,0,10*ROW('Sanitation Data'!H124)))</f>
        <v/>
      </c>
      <c r="DH130" s="275" t="str">
        <f ca="true">+IF(OFFSET('Sanitation Data'!$H$31,0,10*ROW('Sanitation Data'!H124))="","",OFFSET('Sanitation Data'!$H$31,0,10*ROW('Sanitation Data'!H124)))</f>
        <v/>
      </c>
      <c r="DI130" s="275" t="str">
        <f ca="true">+IF(OFFSET('Sanitation Data'!$H$32,0,10*ROW('Sanitation Data'!H124))="","",OFFSET('Sanitation Data'!$H$32,0,10*ROW('Sanitation Data'!H124)))</f>
        <v/>
      </c>
      <c r="DJ130" s="275" t="str">
        <f ca="true">+IF(OFFSET('Sanitation Data'!$I$28,0,10*ROW('Sanitation Data'!I124))="","",OFFSET('Sanitation Data'!$I$28,0,10*ROW('Sanitation Data'!I124)))</f>
        <v/>
      </c>
      <c r="DK130" s="275" t="str">
        <f ca="true">+IF(OFFSET('Sanitation Data'!$I$29,0,10*ROW('Sanitation Data'!I124))="","",OFFSET('Sanitation Data'!$I$29,0,10*ROW('Sanitation Data'!I124)))</f>
        <v/>
      </c>
      <c r="DL130" s="275" t="str">
        <f ca="true">+IF(OFFSET('Sanitation Data'!$I$30,0,10*ROW('Sanitation Data'!I124))="","",OFFSET('Sanitation Data'!$I$30,0,10*ROW('Sanitation Data'!I124)))</f>
        <v/>
      </c>
      <c r="DM130" s="275" t="str">
        <f ca="true">+IF(OFFSET('Sanitation Data'!$I$31,0,10*ROW('Sanitation Data'!I124))="","",OFFSET('Sanitation Data'!$I$31,0,10*ROW('Sanitation Data'!I124)))</f>
        <v/>
      </c>
      <c r="DN130" s="275" t="str">
        <f ca="true">+IF(OFFSET('Sanitation Data'!$I$32,0,10*ROW('Sanitation Data'!I124))="","",OFFSET('Sanitation Data'!$I$32,0,10*ROW('Sanitation Data'!I124)))</f>
        <v/>
      </c>
      <c r="DO130" s="275" t="str">
        <f ca="true">+IF(OFFSET('Hygiene Data'!$D$11,0,10*ROW('Hygiene Data'!D124))="","",OFFSET('Hygiene Data'!$D$11,0,10*ROW('Hygiene Data'!D124)))</f>
        <v/>
      </c>
      <c r="DP130" s="275" t="str">
        <f ca="true">+IF(OFFSET('Hygiene Data'!$D$12,0,10*ROW('Hygiene Data'!D124))="","",OFFSET('Hygiene Data'!$D$12,0,10*ROW('Hygiene Data'!D124)))</f>
        <v/>
      </c>
      <c r="DQ130" s="275" t="str">
        <f ca="true">+IF(OFFSET('Hygiene Data'!$D$13,0,10*ROW('Hygiene Data'!D124))="","",OFFSET('Hygiene Data'!$D$13,0,10*ROW('Hygiene Data'!D124)))</f>
        <v/>
      </c>
      <c r="DR130" s="275" t="str">
        <f ca="true">+IF(OFFSET('Hygiene Data'!$E$11,0,10*ROW('Hygiene Data'!E124))="","",OFFSET('Hygiene Data'!$E$11,0,10*ROW('Hygiene Data'!E124)))</f>
        <v/>
      </c>
      <c r="DS130" s="275" t="str">
        <f ca="true">+IF(OFFSET('Hygiene Data'!$E$12,0,10*ROW('Hygiene Data'!E124))="","",OFFSET('Hygiene Data'!$E$12,0,10*ROW('Hygiene Data'!E124)))</f>
        <v/>
      </c>
      <c r="DT130" s="275" t="str">
        <f ca="true">+IF(OFFSET('Hygiene Data'!$E$13,0,10*ROW('Hygiene Data'!E124))="","",OFFSET('Hygiene Data'!$E$13,0,10*ROW('Hygiene Data'!E124)))</f>
        <v/>
      </c>
      <c r="DU130" s="275" t="str">
        <f ca="true">+IF(OFFSET('Hygiene Data'!$F$11,0,10*ROW('Hygiene Data'!F124))="","",OFFSET('Hygiene Data'!$F$11,0,10*ROW('Hygiene Data'!F124)))</f>
        <v/>
      </c>
      <c r="DV130" s="275" t="str">
        <f ca="true">+IF(OFFSET('Hygiene Data'!$F$12,0,10*ROW('Hygiene Data'!F124))="","",OFFSET('Hygiene Data'!$F$12,0,10*ROW('Hygiene Data'!F124)))</f>
        <v/>
      </c>
      <c r="DW130" s="275" t="str">
        <f ca="true">+IF(OFFSET('Hygiene Data'!$F$13,0,10*ROW('Hygiene Data'!F124))="","",OFFSET('Hygiene Data'!$F$13,0,10*ROW('Hygiene Data'!F124)))</f>
        <v/>
      </c>
      <c r="DX130" s="275" t="str">
        <f ca="true">+IF(OFFSET('Hygiene Data'!$G$11,0,10*ROW('Hygiene Data'!G124))="","",OFFSET('Hygiene Data'!$G$11,0,10*ROW('Hygiene Data'!G124)))</f>
        <v/>
      </c>
      <c r="DY130" s="275" t="str">
        <f ca="true">+IF(OFFSET('Hygiene Data'!$G$12,0,10*ROW('Hygiene Data'!G124))="","",OFFSET('Hygiene Data'!$G$12,0,10*ROW('Hygiene Data'!G124)))</f>
        <v/>
      </c>
      <c r="DZ130" s="275" t="str">
        <f ca="true">+IF(OFFSET('Hygiene Data'!$G$13,0,10*ROW('Hygiene Data'!G124))="","",OFFSET('Hygiene Data'!$G$13,0,10*ROW('Hygiene Data'!G124)))</f>
        <v/>
      </c>
      <c r="EA130" s="275" t="str">
        <f ca="true">+IF(OFFSET('Hygiene Data'!$H$11,0,10*ROW('Hygiene Data'!H124))="","",OFFSET('Hygiene Data'!$H$11,0,10*ROW('Hygiene Data'!H124)))</f>
        <v/>
      </c>
      <c r="EB130" s="275" t="str">
        <f ca="true">+IF(OFFSET('Hygiene Data'!$H$12,0,10*ROW('Hygiene Data'!H124))="","",OFFSET('Hygiene Data'!$H$12,0,10*ROW('Hygiene Data'!H124)))</f>
        <v/>
      </c>
      <c r="EC130" s="275" t="str">
        <f ca="true">+IF(OFFSET('Hygiene Data'!$H$13,0,10*ROW('Hygiene Data'!H124))="","",OFFSET('Hygiene Data'!$H$13,0,10*ROW('Hygiene Data'!H124)))</f>
        <v/>
      </c>
      <c r="ED130" s="275" t="str">
        <f ca="true">+IF(OFFSET('Hygiene Data'!$I$11,0,10*ROW('Hygiene Data'!I124))="","",OFFSET('Hygiene Data'!$I$11,0,10*ROW('Hygiene Data'!I124)))</f>
        <v/>
      </c>
      <c r="EE130" s="275" t="str">
        <f ca="true">+IF(OFFSET('Hygiene Data'!$I$12,0,10*ROW('Hygiene Data'!I124))="","",OFFSET('Hygiene Data'!$I$12,0,10*ROW('Hygiene Data'!I124)))</f>
        <v/>
      </c>
      <c r="EF130" s="27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5"/>
      <c r="BS131" s="275" t="str">
        <f ca="true">+IF(OFFSET('Water Data'!$D$27,0,10*ROW('Water Data'!D125))="","",OFFSET('Water Data'!$D$27,0,10*ROW('Water Data'!D125)))</f>
        <v/>
      </c>
      <c r="BT131" s="275" t="str">
        <f ca="true">+IF(OFFSET('Water Data'!$D$28,0,10*ROW('Water Data'!D125))="","",OFFSET('Water Data'!$D$28,0,10*ROW('Water Data'!D125)))</f>
        <v/>
      </c>
      <c r="BU131" s="275" t="str">
        <f ca="true">+IF(OFFSET('Water Data'!$D$29,0,10*ROW('Water Data'!D125))="","",OFFSET('Water Data'!$D$29,0,10*ROW('Water Data'!D125)))</f>
        <v/>
      </c>
      <c r="BV131" s="275" t="str">
        <f ca="true">+IF(OFFSET('Water Data'!$E$27,0,10*ROW('Water Data'!E125))="","",OFFSET('Water Data'!$E$27,0,10*ROW('Water Data'!E125)))</f>
        <v/>
      </c>
      <c r="BW131" s="275" t="str">
        <f ca="true">+IF(OFFSET('Water Data'!$E$28,0,10*ROW('Water Data'!E125))="","",OFFSET('Water Data'!$E$28,0,10*ROW('Water Data'!E125)))</f>
        <v/>
      </c>
      <c r="BX131" s="275" t="str">
        <f ca="true">+IF(OFFSET('Water Data'!$E$29,0,10*ROW('Water Data'!E125))="","",OFFSET('Water Data'!$E$29,0,10*ROW('Water Data'!E125)))</f>
        <v/>
      </c>
      <c r="BY131" s="275" t="str">
        <f ca="true">+IF(OFFSET('Water Data'!$F$27,0,10*ROW('Water Data'!F125))="","",OFFSET('Water Data'!$F$27,0,10*ROW('Water Data'!F125)))</f>
        <v/>
      </c>
      <c r="BZ131" s="275" t="str">
        <f ca="true">+IF(OFFSET('Water Data'!$F$28,0,10*ROW('Water Data'!F125))="","",OFFSET('Water Data'!$F$28,0,10*ROW('Water Data'!F125)))</f>
        <v/>
      </c>
      <c r="CA131" s="275" t="str">
        <f ca="true">+IF(OFFSET('Water Data'!$F$29,0,10*ROW('Water Data'!F125))="","",OFFSET('Water Data'!$F$29,0,10*ROW('Water Data'!F125)))</f>
        <v/>
      </c>
      <c r="CB131" s="275" t="str">
        <f ca="true">+IF(OFFSET('Water Data'!$G$27,0,10*ROW('Water Data'!G125))="","",OFFSET('Water Data'!$G$27,0,10*ROW('Water Data'!G125)))</f>
        <v/>
      </c>
      <c r="CC131" s="275" t="str">
        <f ca="true">+IF(OFFSET('Water Data'!$G$28,0,10*ROW('Water Data'!G125))="","",OFFSET('Water Data'!$G$28,0,10*ROW('Water Data'!G125)))</f>
        <v/>
      </c>
      <c r="CD131" s="275" t="str">
        <f ca="true">+IF(OFFSET('Water Data'!$G$29,0,10*ROW('Water Data'!G125))="","",OFFSET('Water Data'!$G$29,0,10*ROW('Water Data'!G125)))</f>
        <v/>
      </c>
      <c r="CE131" s="275" t="str">
        <f ca="true">+IF(OFFSET('Water Data'!$H$27,0,10*ROW('Water Data'!H125))="","",OFFSET('Water Data'!$H$27,0,10*ROW('Water Data'!H125)))</f>
        <v/>
      </c>
      <c r="CF131" s="275" t="str">
        <f ca="true">+IF(OFFSET('Water Data'!$H$28,0,10*ROW('Water Data'!H125))="","",OFFSET('Water Data'!$H$28,0,10*ROW('Water Data'!H125)))</f>
        <v/>
      </c>
      <c r="CG131" s="275" t="str">
        <f ca="true">+IF(OFFSET('Water Data'!$H$29,0,10*ROW('Water Data'!H125))="","",OFFSET('Water Data'!$H$29,0,10*ROW('Water Data'!H125)))</f>
        <v/>
      </c>
      <c r="CH131" s="275" t="str">
        <f ca="true">+IF(OFFSET('Water Data'!$I$27,0,10*ROW('Water Data'!I125))="","",OFFSET('Water Data'!$I$27,0,10*ROW('Water Data'!I125)))</f>
        <v/>
      </c>
      <c r="CI131" s="275" t="str">
        <f ca="true">+IF(OFFSET('Water Data'!$I$28,0,10*ROW('Water Data'!I125))="","",OFFSET('Water Data'!$I$28,0,10*ROW('Water Data'!I125)))</f>
        <v/>
      </c>
      <c r="CJ131" s="275" t="str">
        <f ca="true">+IF(OFFSET('Water Data'!$I$29,0,10*ROW('Water Data'!I125))="","",OFFSET('Water Data'!$I$29,0,10*ROW('Water Data'!I125)))</f>
        <v/>
      </c>
      <c r="CK131" s="275" t="str">
        <f ca="true">+IF(OFFSET('Sanitation Data'!$D$28,0,10*ROW('Sanitation Data'!D125))="","",OFFSET('Sanitation Data'!$D$28,0,10*ROW('Sanitation Data'!D125)))</f>
        <v/>
      </c>
      <c r="CL131" s="275" t="str">
        <f ca="true">+IF(OFFSET('Sanitation Data'!$D$29,0,10*ROW('Sanitation Data'!D125))="","",OFFSET('Sanitation Data'!$D$29,0,10*ROW('Sanitation Data'!D125)))</f>
        <v/>
      </c>
      <c r="CM131" s="275" t="str">
        <f ca="true">+IF(OFFSET('Sanitation Data'!$D$30,0,10*ROW('Sanitation Data'!D125))="","",OFFSET('Sanitation Data'!$D$30,0,10*ROW('Sanitation Data'!D125)))</f>
        <v/>
      </c>
      <c r="CN131" s="275" t="str">
        <f ca="true">+IF(OFFSET('Sanitation Data'!$D$31,0,10*ROW('Sanitation Data'!D125))="","",OFFSET('Sanitation Data'!$D$31,0,10*ROW('Sanitation Data'!D125)))</f>
        <v/>
      </c>
      <c r="CO131" s="275" t="str">
        <f ca="true">+IF(OFFSET('Sanitation Data'!$D$32,0,10*ROW('Sanitation Data'!D125))="","",OFFSET('Sanitation Data'!$D$32,0,10*ROW('Sanitation Data'!D125)))</f>
        <v/>
      </c>
      <c r="CP131" s="275" t="str">
        <f ca="true">+IF(OFFSET('Sanitation Data'!$E$28,0,10*ROW('Sanitation Data'!E125))="","",OFFSET('Sanitation Data'!$E$28,0,10*ROW('Sanitation Data'!E125)))</f>
        <v/>
      </c>
      <c r="CQ131" s="275" t="str">
        <f ca="true">+IF(OFFSET('Sanitation Data'!$E$29,0,10*ROW('Sanitation Data'!E125))="","",OFFSET('Sanitation Data'!$E$29,0,10*ROW('Sanitation Data'!E125)))</f>
        <v/>
      </c>
      <c r="CR131" s="275" t="str">
        <f ca="true">+IF(OFFSET('Sanitation Data'!$E$30,0,10*ROW('Sanitation Data'!E125))="","",OFFSET('Sanitation Data'!$E$30,0,10*ROW('Sanitation Data'!E125)))</f>
        <v/>
      </c>
      <c r="CS131" s="275" t="str">
        <f ca="true">+IF(OFFSET('Sanitation Data'!$E$31,0,10*ROW('Sanitation Data'!E125))="","",OFFSET('Sanitation Data'!$E$31,0,10*ROW('Sanitation Data'!E125)))</f>
        <v/>
      </c>
      <c r="CT131" s="275" t="str">
        <f ca="true">+IF(OFFSET('Sanitation Data'!$E$32,0,10*ROW('Sanitation Data'!E125))="","",OFFSET('Sanitation Data'!$E$32,0,10*ROW('Sanitation Data'!E125)))</f>
        <v/>
      </c>
      <c r="CU131" s="275" t="str">
        <f ca="true">+IF(OFFSET('Sanitation Data'!$F$28,0,10*ROW('Sanitation Data'!F125))="","",OFFSET('Sanitation Data'!$F$28,0,10*ROW('Sanitation Data'!F125)))</f>
        <v/>
      </c>
      <c r="CV131" s="275" t="str">
        <f ca="true">+IF(OFFSET('Sanitation Data'!$F$29,0,10*ROW('Sanitation Data'!F125))="","",OFFSET('Sanitation Data'!$F$29,0,10*ROW('Sanitation Data'!F125)))</f>
        <v/>
      </c>
      <c r="CW131" s="275" t="str">
        <f ca="true">+IF(OFFSET('Sanitation Data'!$F$30,0,10*ROW('Sanitation Data'!F125))="","",OFFSET('Sanitation Data'!$F$30,0,10*ROW('Sanitation Data'!F125)))</f>
        <v/>
      </c>
      <c r="CX131" s="275" t="str">
        <f ca="true">+IF(OFFSET('Sanitation Data'!$F$31,0,10*ROW('Sanitation Data'!F125))="","",OFFSET('Sanitation Data'!$F$31,0,10*ROW('Sanitation Data'!F125)))</f>
        <v/>
      </c>
      <c r="CY131" s="275" t="str">
        <f ca="true">+IF(OFFSET('Sanitation Data'!$F$32,0,10*ROW('Sanitation Data'!F125))="","",OFFSET('Sanitation Data'!$F$32,0,10*ROW('Sanitation Data'!F125)))</f>
        <v/>
      </c>
      <c r="CZ131" s="275" t="str">
        <f ca="true">+IF(OFFSET('Sanitation Data'!$G$28,0,10*ROW('Sanitation Data'!G125))="","",OFFSET('Sanitation Data'!$G$28,0,10*ROW('Sanitation Data'!G125)))</f>
        <v/>
      </c>
      <c r="DA131" s="275" t="str">
        <f ca="true">+IF(OFFSET('Sanitation Data'!$G$29,0,10*ROW('Sanitation Data'!G125))="","",OFFSET('Sanitation Data'!$G$29,0,10*ROW('Sanitation Data'!G125)))</f>
        <v/>
      </c>
      <c r="DB131" s="275" t="str">
        <f ca="true">+IF(OFFSET('Sanitation Data'!$G$30,0,10*ROW('Sanitation Data'!G125))="","",OFFSET('Sanitation Data'!$G$30,0,10*ROW('Sanitation Data'!G125)))</f>
        <v/>
      </c>
      <c r="DC131" s="275" t="str">
        <f ca="true">+IF(OFFSET('Sanitation Data'!$G$31,0,10*ROW('Sanitation Data'!G125))="","",OFFSET('Sanitation Data'!$G$31,0,10*ROW('Sanitation Data'!G125)))</f>
        <v/>
      </c>
      <c r="DD131" s="275" t="str">
        <f ca="true">+IF(OFFSET('Sanitation Data'!$G$32,0,10*ROW('Sanitation Data'!G125))="","",OFFSET('Sanitation Data'!$G$32,0,10*ROW('Sanitation Data'!G125)))</f>
        <v/>
      </c>
      <c r="DE131" s="275" t="str">
        <f ca="true">+IF(OFFSET('Sanitation Data'!$H$28,0,10*ROW('Sanitation Data'!H125))="","",OFFSET('Sanitation Data'!$H$28,0,10*ROW('Sanitation Data'!H125)))</f>
        <v/>
      </c>
      <c r="DF131" s="275" t="str">
        <f ca="true">+IF(OFFSET('Sanitation Data'!$H$29,0,10*ROW('Sanitation Data'!H125))="","",OFFSET('Sanitation Data'!$H$29,0,10*ROW('Sanitation Data'!H125)))</f>
        <v/>
      </c>
      <c r="DG131" s="275" t="str">
        <f ca="true">+IF(OFFSET('Sanitation Data'!$H$30,0,10*ROW('Sanitation Data'!H125))="","",OFFSET('Sanitation Data'!$H$30,0,10*ROW('Sanitation Data'!H125)))</f>
        <v/>
      </c>
      <c r="DH131" s="275" t="str">
        <f ca="true">+IF(OFFSET('Sanitation Data'!$H$31,0,10*ROW('Sanitation Data'!H125))="","",OFFSET('Sanitation Data'!$H$31,0,10*ROW('Sanitation Data'!H125)))</f>
        <v/>
      </c>
      <c r="DI131" s="275" t="str">
        <f ca="true">+IF(OFFSET('Sanitation Data'!$H$32,0,10*ROW('Sanitation Data'!H125))="","",OFFSET('Sanitation Data'!$H$32,0,10*ROW('Sanitation Data'!H125)))</f>
        <v/>
      </c>
      <c r="DJ131" s="275" t="str">
        <f ca="true">+IF(OFFSET('Sanitation Data'!$I$28,0,10*ROW('Sanitation Data'!I125))="","",OFFSET('Sanitation Data'!$I$28,0,10*ROW('Sanitation Data'!I125)))</f>
        <v/>
      </c>
      <c r="DK131" s="275" t="str">
        <f ca="true">+IF(OFFSET('Sanitation Data'!$I$29,0,10*ROW('Sanitation Data'!I125))="","",OFFSET('Sanitation Data'!$I$29,0,10*ROW('Sanitation Data'!I125)))</f>
        <v/>
      </c>
      <c r="DL131" s="275" t="str">
        <f ca="true">+IF(OFFSET('Sanitation Data'!$I$30,0,10*ROW('Sanitation Data'!I125))="","",OFFSET('Sanitation Data'!$I$30,0,10*ROW('Sanitation Data'!I125)))</f>
        <v/>
      </c>
      <c r="DM131" s="275" t="str">
        <f ca="true">+IF(OFFSET('Sanitation Data'!$I$31,0,10*ROW('Sanitation Data'!I125))="","",OFFSET('Sanitation Data'!$I$31,0,10*ROW('Sanitation Data'!I125)))</f>
        <v/>
      </c>
      <c r="DN131" s="275" t="str">
        <f ca="true">+IF(OFFSET('Sanitation Data'!$I$32,0,10*ROW('Sanitation Data'!I125))="","",OFFSET('Sanitation Data'!$I$32,0,10*ROW('Sanitation Data'!I125)))</f>
        <v/>
      </c>
      <c r="DO131" s="275" t="str">
        <f ca="true">+IF(OFFSET('Hygiene Data'!$D$11,0,10*ROW('Hygiene Data'!D125))="","",OFFSET('Hygiene Data'!$D$11,0,10*ROW('Hygiene Data'!D125)))</f>
        <v/>
      </c>
      <c r="DP131" s="275" t="str">
        <f ca="true">+IF(OFFSET('Hygiene Data'!$D$12,0,10*ROW('Hygiene Data'!D125))="","",OFFSET('Hygiene Data'!$D$12,0,10*ROW('Hygiene Data'!D125)))</f>
        <v/>
      </c>
      <c r="DQ131" s="275" t="str">
        <f ca="true">+IF(OFFSET('Hygiene Data'!$D$13,0,10*ROW('Hygiene Data'!D125))="","",OFFSET('Hygiene Data'!$D$13,0,10*ROW('Hygiene Data'!D125)))</f>
        <v/>
      </c>
      <c r="DR131" s="275" t="str">
        <f ca="true">+IF(OFFSET('Hygiene Data'!$E$11,0,10*ROW('Hygiene Data'!E125))="","",OFFSET('Hygiene Data'!$E$11,0,10*ROW('Hygiene Data'!E125)))</f>
        <v/>
      </c>
      <c r="DS131" s="275" t="str">
        <f ca="true">+IF(OFFSET('Hygiene Data'!$E$12,0,10*ROW('Hygiene Data'!E125))="","",OFFSET('Hygiene Data'!$E$12,0,10*ROW('Hygiene Data'!E125)))</f>
        <v/>
      </c>
      <c r="DT131" s="275" t="str">
        <f ca="true">+IF(OFFSET('Hygiene Data'!$E$13,0,10*ROW('Hygiene Data'!E125))="","",OFFSET('Hygiene Data'!$E$13,0,10*ROW('Hygiene Data'!E125)))</f>
        <v/>
      </c>
      <c r="DU131" s="275" t="str">
        <f ca="true">+IF(OFFSET('Hygiene Data'!$F$11,0,10*ROW('Hygiene Data'!F125))="","",OFFSET('Hygiene Data'!$F$11,0,10*ROW('Hygiene Data'!F125)))</f>
        <v/>
      </c>
      <c r="DV131" s="275" t="str">
        <f ca="true">+IF(OFFSET('Hygiene Data'!$F$12,0,10*ROW('Hygiene Data'!F125))="","",OFFSET('Hygiene Data'!$F$12,0,10*ROW('Hygiene Data'!F125)))</f>
        <v/>
      </c>
      <c r="DW131" s="275" t="str">
        <f ca="true">+IF(OFFSET('Hygiene Data'!$F$13,0,10*ROW('Hygiene Data'!F125))="","",OFFSET('Hygiene Data'!$F$13,0,10*ROW('Hygiene Data'!F125)))</f>
        <v/>
      </c>
      <c r="DX131" s="275" t="str">
        <f ca="true">+IF(OFFSET('Hygiene Data'!$G$11,0,10*ROW('Hygiene Data'!G125))="","",OFFSET('Hygiene Data'!$G$11,0,10*ROW('Hygiene Data'!G125)))</f>
        <v/>
      </c>
      <c r="DY131" s="275" t="str">
        <f ca="true">+IF(OFFSET('Hygiene Data'!$G$12,0,10*ROW('Hygiene Data'!G125))="","",OFFSET('Hygiene Data'!$G$12,0,10*ROW('Hygiene Data'!G125)))</f>
        <v/>
      </c>
      <c r="DZ131" s="275" t="str">
        <f ca="true">+IF(OFFSET('Hygiene Data'!$G$13,0,10*ROW('Hygiene Data'!G125))="","",OFFSET('Hygiene Data'!$G$13,0,10*ROW('Hygiene Data'!G125)))</f>
        <v/>
      </c>
      <c r="EA131" s="275" t="str">
        <f ca="true">+IF(OFFSET('Hygiene Data'!$H$11,0,10*ROW('Hygiene Data'!H125))="","",OFFSET('Hygiene Data'!$H$11,0,10*ROW('Hygiene Data'!H125)))</f>
        <v/>
      </c>
      <c r="EB131" s="275" t="str">
        <f ca="true">+IF(OFFSET('Hygiene Data'!$H$12,0,10*ROW('Hygiene Data'!H125))="","",OFFSET('Hygiene Data'!$H$12,0,10*ROW('Hygiene Data'!H125)))</f>
        <v/>
      </c>
      <c r="EC131" s="275" t="str">
        <f ca="true">+IF(OFFSET('Hygiene Data'!$H$13,0,10*ROW('Hygiene Data'!H125))="","",OFFSET('Hygiene Data'!$H$13,0,10*ROW('Hygiene Data'!H125)))</f>
        <v/>
      </c>
      <c r="ED131" s="275" t="str">
        <f ca="true">+IF(OFFSET('Hygiene Data'!$I$11,0,10*ROW('Hygiene Data'!I125))="","",OFFSET('Hygiene Data'!$I$11,0,10*ROW('Hygiene Data'!I125)))</f>
        <v/>
      </c>
      <c r="EE131" s="275" t="str">
        <f ca="true">+IF(OFFSET('Hygiene Data'!$I$12,0,10*ROW('Hygiene Data'!I125))="","",OFFSET('Hygiene Data'!$I$12,0,10*ROW('Hygiene Data'!I125)))</f>
        <v/>
      </c>
      <c r="EF131" s="27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5"/>
      <c r="BS132" s="275" t="str">
        <f ca="true">+IF(OFFSET('Water Data'!$D$27,0,10*ROW('Water Data'!D126))="","",OFFSET('Water Data'!$D$27,0,10*ROW('Water Data'!D126)))</f>
        <v/>
      </c>
      <c r="BT132" s="275" t="str">
        <f ca="true">+IF(OFFSET('Water Data'!$D$28,0,10*ROW('Water Data'!D126))="","",OFFSET('Water Data'!$D$28,0,10*ROW('Water Data'!D126)))</f>
        <v/>
      </c>
      <c r="BU132" s="275" t="str">
        <f ca="true">+IF(OFFSET('Water Data'!$D$29,0,10*ROW('Water Data'!D126))="","",OFFSET('Water Data'!$D$29,0,10*ROW('Water Data'!D126)))</f>
        <v/>
      </c>
      <c r="BV132" s="275" t="str">
        <f ca="true">+IF(OFFSET('Water Data'!$E$27,0,10*ROW('Water Data'!E126))="","",OFFSET('Water Data'!$E$27,0,10*ROW('Water Data'!E126)))</f>
        <v/>
      </c>
      <c r="BW132" s="275" t="str">
        <f ca="true">+IF(OFFSET('Water Data'!$E$28,0,10*ROW('Water Data'!E126))="","",OFFSET('Water Data'!$E$28,0,10*ROW('Water Data'!E126)))</f>
        <v/>
      </c>
      <c r="BX132" s="275" t="str">
        <f ca="true">+IF(OFFSET('Water Data'!$E$29,0,10*ROW('Water Data'!E126))="","",OFFSET('Water Data'!$E$29,0,10*ROW('Water Data'!E126)))</f>
        <v/>
      </c>
      <c r="BY132" s="275" t="str">
        <f ca="true">+IF(OFFSET('Water Data'!$F$27,0,10*ROW('Water Data'!F126))="","",OFFSET('Water Data'!$F$27,0,10*ROW('Water Data'!F126)))</f>
        <v/>
      </c>
      <c r="BZ132" s="275" t="str">
        <f ca="true">+IF(OFFSET('Water Data'!$F$28,0,10*ROW('Water Data'!F126))="","",OFFSET('Water Data'!$F$28,0,10*ROW('Water Data'!F126)))</f>
        <v/>
      </c>
      <c r="CA132" s="275" t="str">
        <f ca="true">+IF(OFFSET('Water Data'!$F$29,0,10*ROW('Water Data'!F126))="","",OFFSET('Water Data'!$F$29,0,10*ROW('Water Data'!F126)))</f>
        <v/>
      </c>
      <c r="CB132" s="275" t="str">
        <f ca="true">+IF(OFFSET('Water Data'!$G$27,0,10*ROW('Water Data'!G126))="","",OFFSET('Water Data'!$G$27,0,10*ROW('Water Data'!G126)))</f>
        <v/>
      </c>
      <c r="CC132" s="275" t="str">
        <f ca="true">+IF(OFFSET('Water Data'!$G$28,0,10*ROW('Water Data'!G126))="","",OFFSET('Water Data'!$G$28,0,10*ROW('Water Data'!G126)))</f>
        <v/>
      </c>
      <c r="CD132" s="275" t="str">
        <f ca="true">+IF(OFFSET('Water Data'!$G$29,0,10*ROW('Water Data'!G126))="","",OFFSET('Water Data'!$G$29,0,10*ROW('Water Data'!G126)))</f>
        <v/>
      </c>
      <c r="CE132" s="275" t="str">
        <f ca="true">+IF(OFFSET('Water Data'!$H$27,0,10*ROW('Water Data'!H126))="","",OFFSET('Water Data'!$H$27,0,10*ROW('Water Data'!H126)))</f>
        <v/>
      </c>
      <c r="CF132" s="275" t="str">
        <f ca="true">+IF(OFFSET('Water Data'!$H$28,0,10*ROW('Water Data'!H126))="","",OFFSET('Water Data'!$H$28,0,10*ROW('Water Data'!H126)))</f>
        <v/>
      </c>
      <c r="CG132" s="275" t="str">
        <f ca="true">+IF(OFFSET('Water Data'!$H$29,0,10*ROW('Water Data'!H126))="","",OFFSET('Water Data'!$H$29,0,10*ROW('Water Data'!H126)))</f>
        <v/>
      </c>
      <c r="CH132" s="275" t="str">
        <f ca="true">+IF(OFFSET('Water Data'!$I$27,0,10*ROW('Water Data'!I126))="","",OFFSET('Water Data'!$I$27,0,10*ROW('Water Data'!I126)))</f>
        <v/>
      </c>
      <c r="CI132" s="275" t="str">
        <f ca="true">+IF(OFFSET('Water Data'!$I$28,0,10*ROW('Water Data'!I126))="","",OFFSET('Water Data'!$I$28,0,10*ROW('Water Data'!I126)))</f>
        <v/>
      </c>
      <c r="CJ132" s="275" t="str">
        <f ca="true">+IF(OFFSET('Water Data'!$I$29,0,10*ROW('Water Data'!I126))="","",OFFSET('Water Data'!$I$29,0,10*ROW('Water Data'!I126)))</f>
        <v/>
      </c>
      <c r="CK132" s="275" t="str">
        <f ca="true">+IF(OFFSET('Sanitation Data'!$D$28,0,10*ROW('Sanitation Data'!D126))="","",OFFSET('Sanitation Data'!$D$28,0,10*ROW('Sanitation Data'!D126)))</f>
        <v/>
      </c>
      <c r="CL132" s="275" t="str">
        <f ca="true">+IF(OFFSET('Sanitation Data'!$D$29,0,10*ROW('Sanitation Data'!D126))="","",OFFSET('Sanitation Data'!$D$29,0,10*ROW('Sanitation Data'!D126)))</f>
        <v/>
      </c>
      <c r="CM132" s="275" t="str">
        <f ca="true">+IF(OFFSET('Sanitation Data'!$D$30,0,10*ROW('Sanitation Data'!D126))="","",OFFSET('Sanitation Data'!$D$30,0,10*ROW('Sanitation Data'!D126)))</f>
        <v/>
      </c>
      <c r="CN132" s="275" t="str">
        <f ca="true">+IF(OFFSET('Sanitation Data'!$D$31,0,10*ROW('Sanitation Data'!D126))="","",OFFSET('Sanitation Data'!$D$31,0,10*ROW('Sanitation Data'!D126)))</f>
        <v/>
      </c>
      <c r="CO132" s="275" t="str">
        <f ca="true">+IF(OFFSET('Sanitation Data'!$D$32,0,10*ROW('Sanitation Data'!D126))="","",OFFSET('Sanitation Data'!$D$32,0,10*ROW('Sanitation Data'!D126)))</f>
        <v/>
      </c>
      <c r="CP132" s="275" t="str">
        <f ca="true">+IF(OFFSET('Sanitation Data'!$E$28,0,10*ROW('Sanitation Data'!E126))="","",OFFSET('Sanitation Data'!$E$28,0,10*ROW('Sanitation Data'!E126)))</f>
        <v/>
      </c>
      <c r="CQ132" s="275" t="str">
        <f ca="true">+IF(OFFSET('Sanitation Data'!$E$29,0,10*ROW('Sanitation Data'!E126))="","",OFFSET('Sanitation Data'!$E$29,0,10*ROW('Sanitation Data'!E126)))</f>
        <v/>
      </c>
      <c r="CR132" s="275" t="str">
        <f ca="true">+IF(OFFSET('Sanitation Data'!$E$30,0,10*ROW('Sanitation Data'!E126))="","",OFFSET('Sanitation Data'!$E$30,0,10*ROW('Sanitation Data'!E126)))</f>
        <v/>
      </c>
      <c r="CS132" s="275" t="str">
        <f ca="true">+IF(OFFSET('Sanitation Data'!$E$31,0,10*ROW('Sanitation Data'!E126))="","",OFFSET('Sanitation Data'!$E$31,0,10*ROW('Sanitation Data'!E126)))</f>
        <v/>
      </c>
      <c r="CT132" s="275" t="str">
        <f ca="true">+IF(OFFSET('Sanitation Data'!$E$32,0,10*ROW('Sanitation Data'!E126))="","",OFFSET('Sanitation Data'!$E$32,0,10*ROW('Sanitation Data'!E126)))</f>
        <v/>
      </c>
      <c r="CU132" s="275" t="str">
        <f ca="true">+IF(OFFSET('Sanitation Data'!$F$28,0,10*ROW('Sanitation Data'!F126))="","",OFFSET('Sanitation Data'!$F$28,0,10*ROW('Sanitation Data'!F126)))</f>
        <v/>
      </c>
      <c r="CV132" s="275" t="str">
        <f ca="true">+IF(OFFSET('Sanitation Data'!$F$29,0,10*ROW('Sanitation Data'!F126))="","",OFFSET('Sanitation Data'!$F$29,0,10*ROW('Sanitation Data'!F126)))</f>
        <v/>
      </c>
      <c r="CW132" s="275" t="str">
        <f ca="true">+IF(OFFSET('Sanitation Data'!$F$30,0,10*ROW('Sanitation Data'!F126))="","",OFFSET('Sanitation Data'!$F$30,0,10*ROW('Sanitation Data'!F126)))</f>
        <v/>
      </c>
      <c r="CX132" s="275" t="str">
        <f ca="true">+IF(OFFSET('Sanitation Data'!$F$31,0,10*ROW('Sanitation Data'!F126))="","",OFFSET('Sanitation Data'!$F$31,0,10*ROW('Sanitation Data'!F126)))</f>
        <v/>
      </c>
      <c r="CY132" s="275" t="str">
        <f ca="true">+IF(OFFSET('Sanitation Data'!$F$32,0,10*ROW('Sanitation Data'!F126))="","",OFFSET('Sanitation Data'!$F$32,0,10*ROW('Sanitation Data'!F126)))</f>
        <v/>
      </c>
      <c r="CZ132" s="275" t="str">
        <f ca="true">+IF(OFFSET('Sanitation Data'!$G$28,0,10*ROW('Sanitation Data'!G126))="","",OFFSET('Sanitation Data'!$G$28,0,10*ROW('Sanitation Data'!G126)))</f>
        <v/>
      </c>
      <c r="DA132" s="275" t="str">
        <f ca="true">+IF(OFFSET('Sanitation Data'!$G$29,0,10*ROW('Sanitation Data'!G126))="","",OFFSET('Sanitation Data'!$G$29,0,10*ROW('Sanitation Data'!G126)))</f>
        <v/>
      </c>
      <c r="DB132" s="275" t="str">
        <f ca="true">+IF(OFFSET('Sanitation Data'!$G$30,0,10*ROW('Sanitation Data'!G126))="","",OFFSET('Sanitation Data'!$G$30,0,10*ROW('Sanitation Data'!G126)))</f>
        <v/>
      </c>
      <c r="DC132" s="275" t="str">
        <f ca="true">+IF(OFFSET('Sanitation Data'!$G$31,0,10*ROW('Sanitation Data'!G126))="","",OFFSET('Sanitation Data'!$G$31,0,10*ROW('Sanitation Data'!G126)))</f>
        <v/>
      </c>
      <c r="DD132" s="275" t="str">
        <f ca="true">+IF(OFFSET('Sanitation Data'!$G$32,0,10*ROW('Sanitation Data'!G126))="","",OFFSET('Sanitation Data'!$G$32,0,10*ROW('Sanitation Data'!G126)))</f>
        <v/>
      </c>
      <c r="DE132" s="275" t="str">
        <f ca="true">+IF(OFFSET('Sanitation Data'!$H$28,0,10*ROW('Sanitation Data'!H126))="","",OFFSET('Sanitation Data'!$H$28,0,10*ROW('Sanitation Data'!H126)))</f>
        <v/>
      </c>
      <c r="DF132" s="275" t="str">
        <f ca="true">+IF(OFFSET('Sanitation Data'!$H$29,0,10*ROW('Sanitation Data'!H126))="","",OFFSET('Sanitation Data'!$H$29,0,10*ROW('Sanitation Data'!H126)))</f>
        <v/>
      </c>
      <c r="DG132" s="275" t="str">
        <f ca="true">+IF(OFFSET('Sanitation Data'!$H$30,0,10*ROW('Sanitation Data'!H126))="","",OFFSET('Sanitation Data'!$H$30,0,10*ROW('Sanitation Data'!H126)))</f>
        <v/>
      </c>
      <c r="DH132" s="275" t="str">
        <f ca="true">+IF(OFFSET('Sanitation Data'!$H$31,0,10*ROW('Sanitation Data'!H126))="","",OFFSET('Sanitation Data'!$H$31,0,10*ROW('Sanitation Data'!H126)))</f>
        <v/>
      </c>
      <c r="DI132" s="275" t="str">
        <f ca="true">+IF(OFFSET('Sanitation Data'!$H$32,0,10*ROW('Sanitation Data'!H126))="","",OFFSET('Sanitation Data'!$H$32,0,10*ROW('Sanitation Data'!H126)))</f>
        <v/>
      </c>
      <c r="DJ132" s="275" t="str">
        <f ca="true">+IF(OFFSET('Sanitation Data'!$I$28,0,10*ROW('Sanitation Data'!I126))="","",OFFSET('Sanitation Data'!$I$28,0,10*ROW('Sanitation Data'!I126)))</f>
        <v/>
      </c>
      <c r="DK132" s="275" t="str">
        <f ca="true">+IF(OFFSET('Sanitation Data'!$I$29,0,10*ROW('Sanitation Data'!I126))="","",OFFSET('Sanitation Data'!$I$29,0,10*ROW('Sanitation Data'!I126)))</f>
        <v/>
      </c>
      <c r="DL132" s="275" t="str">
        <f ca="true">+IF(OFFSET('Sanitation Data'!$I$30,0,10*ROW('Sanitation Data'!I126))="","",OFFSET('Sanitation Data'!$I$30,0,10*ROW('Sanitation Data'!I126)))</f>
        <v/>
      </c>
      <c r="DM132" s="275" t="str">
        <f ca="true">+IF(OFFSET('Sanitation Data'!$I$31,0,10*ROW('Sanitation Data'!I126))="","",OFFSET('Sanitation Data'!$I$31,0,10*ROW('Sanitation Data'!I126)))</f>
        <v/>
      </c>
      <c r="DN132" s="275" t="str">
        <f ca="true">+IF(OFFSET('Sanitation Data'!$I$32,0,10*ROW('Sanitation Data'!I126))="","",OFFSET('Sanitation Data'!$I$32,0,10*ROW('Sanitation Data'!I126)))</f>
        <v/>
      </c>
      <c r="DO132" s="275" t="str">
        <f ca="true">+IF(OFFSET('Hygiene Data'!$D$11,0,10*ROW('Hygiene Data'!D126))="","",OFFSET('Hygiene Data'!$D$11,0,10*ROW('Hygiene Data'!D126)))</f>
        <v/>
      </c>
      <c r="DP132" s="275" t="str">
        <f ca="true">+IF(OFFSET('Hygiene Data'!$D$12,0,10*ROW('Hygiene Data'!D126))="","",OFFSET('Hygiene Data'!$D$12,0,10*ROW('Hygiene Data'!D126)))</f>
        <v/>
      </c>
      <c r="DQ132" s="275" t="str">
        <f ca="true">+IF(OFFSET('Hygiene Data'!$D$13,0,10*ROW('Hygiene Data'!D126))="","",OFFSET('Hygiene Data'!$D$13,0,10*ROW('Hygiene Data'!D126)))</f>
        <v/>
      </c>
      <c r="DR132" s="275" t="str">
        <f ca="true">+IF(OFFSET('Hygiene Data'!$E$11,0,10*ROW('Hygiene Data'!E126))="","",OFFSET('Hygiene Data'!$E$11,0,10*ROW('Hygiene Data'!E126)))</f>
        <v/>
      </c>
      <c r="DS132" s="275" t="str">
        <f ca="true">+IF(OFFSET('Hygiene Data'!$E$12,0,10*ROW('Hygiene Data'!E126))="","",OFFSET('Hygiene Data'!$E$12,0,10*ROW('Hygiene Data'!E126)))</f>
        <v/>
      </c>
      <c r="DT132" s="275" t="str">
        <f ca="true">+IF(OFFSET('Hygiene Data'!$E$13,0,10*ROW('Hygiene Data'!E126))="","",OFFSET('Hygiene Data'!$E$13,0,10*ROW('Hygiene Data'!E126)))</f>
        <v/>
      </c>
      <c r="DU132" s="275" t="str">
        <f ca="true">+IF(OFFSET('Hygiene Data'!$F$11,0,10*ROW('Hygiene Data'!F126))="","",OFFSET('Hygiene Data'!$F$11,0,10*ROW('Hygiene Data'!F126)))</f>
        <v/>
      </c>
      <c r="DV132" s="275" t="str">
        <f ca="true">+IF(OFFSET('Hygiene Data'!$F$12,0,10*ROW('Hygiene Data'!F126))="","",OFFSET('Hygiene Data'!$F$12,0,10*ROW('Hygiene Data'!F126)))</f>
        <v/>
      </c>
      <c r="DW132" s="275" t="str">
        <f ca="true">+IF(OFFSET('Hygiene Data'!$F$13,0,10*ROW('Hygiene Data'!F126))="","",OFFSET('Hygiene Data'!$F$13,0,10*ROW('Hygiene Data'!F126)))</f>
        <v/>
      </c>
      <c r="DX132" s="275" t="str">
        <f ca="true">+IF(OFFSET('Hygiene Data'!$G$11,0,10*ROW('Hygiene Data'!G126))="","",OFFSET('Hygiene Data'!$G$11,0,10*ROW('Hygiene Data'!G126)))</f>
        <v/>
      </c>
      <c r="DY132" s="275" t="str">
        <f ca="true">+IF(OFFSET('Hygiene Data'!$G$12,0,10*ROW('Hygiene Data'!G126))="","",OFFSET('Hygiene Data'!$G$12,0,10*ROW('Hygiene Data'!G126)))</f>
        <v/>
      </c>
      <c r="DZ132" s="275" t="str">
        <f ca="true">+IF(OFFSET('Hygiene Data'!$G$13,0,10*ROW('Hygiene Data'!G126))="","",OFFSET('Hygiene Data'!$G$13,0,10*ROW('Hygiene Data'!G126)))</f>
        <v/>
      </c>
      <c r="EA132" s="275" t="str">
        <f ca="true">+IF(OFFSET('Hygiene Data'!$H$11,0,10*ROW('Hygiene Data'!H126))="","",OFFSET('Hygiene Data'!$H$11,0,10*ROW('Hygiene Data'!H126)))</f>
        <v/>
      </c>
      <c r="EB132" s="275" t="str">
        <f ca="true">+IF(OFFSET('Hygiene Data'!$H$12,0,10*ROW('Hygiene Data'!H126))="","",OFFSET('Hygiene Data'!$H$12,0,10*ROW('Hygiene Data'!H126)))</f>
        <v/>
      </c>
      <c r="EC132" s="275" t="str">
        <f ca="true">+IF(OFFSET('Hygiene Data'!$H$13,0,10*ROW('Hygiene Data'!H126))="","",OFFSET('Hygiene Data'!$H$13,0,10*ROW('Hygiene Data'!H126)))</f>
        <v/>
      </c>
      <c r="ED132" s="275" t="str">
        <f ca="true">+IF(OFFSET('Hygiene Data'!$I$11,0,10*ROW('Hygiene Data'!I126))="","",OFFSET('Hygiene Data'!$I$11,0,10*ROW('Hygiene Data'!I126)))</f>
        <v/>
      </c>
      <c r="EE132" s="275" t="str">
        <f ca="true">+IF(OFFSET('Hygiene Data'!$I$12,0,10*ROW('Hygiene Data'!I126))="","",OFFSET('Hygiene Data'!$I$12,0,10*ROW('Hygiene Data'!I126)))</f>
        <v/>
      </c>
      <c r="EF132" s="27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5"/>
      <c r="BS133" s="275" t="str">
        <f ca="true">+IF(OFFSET('Water Data'!$D$27,0,10*ROW('Water Data'!D127))="","",OFFSET('Water Data'!$D$27,0,10*ROW('Water Data'!D127)))</f>
        <v/>
      </c>
      <c r="BT133" s="275" t="str">
        <f ca="true">+IF(OFFSET('Water Data'!$D$28,0,10*ROW('Water Data'!D127))="","",OFFSET('Water Data'!$D$28,0,10*ROW('Water Data'!D127)))</f>
        <v/>
      </c>
      <c r="BU133" s="275" t="str">
        <f ca="true">+IF(OFFSET('Water Data'!$D$29,0,10*ROW('Water Data'!D127))="","",OFFSET('Water Data'!$D$29,0,10*ROW('Water Data'!D127)))</f>
        <v/>
      </c>
      <c r="BV133" s="275" t="str">
        <f ca="true">+IF(OFFSET('Water Data'!$E$27,0,10*ROW('Water Data'!E127))="","",OFFSET('Water Data'!$E$27,0,10*ROW('Water Data'!E127)))</f>
        <v/>
      </c>
      <c r="BW133" s="275" t="str">
        <f ca="true">+IF(OFFSET('Water Data'!$E$28,0,10*ROW('Water Data'!E127))="","",OFFSET('Water Data'!$E$28,0,10*ROW('Water Data'!E127)))</f>
        <v/>
      </c>
      <c r="BX133" s="275" t="str">
        <f ca="true">+IF(OFFSET('Water Data'!$E$29,0,10*ROW('Water Data'!E127))="","",OFFSET('Water Data'!$E$29,0,10*ROW('Water Data'!E127)))</f>
        <v/>
      </c>
      <c r="BY133" s="275" t="str">
        <f ca="true">+IF(OFFSET('Water Data'!$F$27,0,10*ROW('Water Data'!F127))="","",OFFSET('Water Data'!$F$27,0,10*ROW('Water Data'!F127)))</f>
        <v/>
      </c>
      <c r="BZ133" s="275" t="str">
        <f ca="true">+IF(OFFSET('Water Data'!$F$28,0,10*ROW('Water Data'!F127))="","",OFFSET('Water Data'!$F$28,0,10*ROW('Water Data'!F127)))</f>
        <v/>
      </c>
      <c r="CA133" s="275" t="str">
        <f ca="true">+IF(OFFSET('Water Data'!$F$29,0,10*ROW('Water Data'!F127))="","",OFFSET('Water Data'!$F$29,0,10*ROW('Water Data'!F127)))</f>
        <v/>
      </c>
      <c r="CB133" s="275" t="str">
        <f ca="true">+IF(OFFSET('Water Data'!$G$27,0,10*ROW('Water Data'!G127))="","",OFFSET('Water Data'!$G$27,0,10*ROW('Water Data'!G127)))</f>
        <v/>
      </c>
      <c r="CC133" s="275" t="str">
        <f ca="true">+IF(OFFSET('Water Data'!$G$28,0,10*ROW('Water Data'!G127))="","",OFFSET('Water Data'!$G$28,0,10*ROW('Water Data'!G127)))</f>
        <v/>
      </c>
      <c r="CD133" s="275" t="str">
        <f ca="true">+IF(OFFSET('Water Data'!$G$29,0,10*ROW('Water Data'!G127))="","",OFFSET('Water Data'!$G$29,0,10*ROW('Water Data'!G127)))</f>
        <v/>
      </c>
      <c r="CE133" s="275" t="str">
        <f ca="true">+IF(OFFSET('Water Data'!$H$27,0,10*ROW('Water Data'!H127))="","",OFFSET('Water Data'!$H$27,0,10*ROW('Water Data'!H127)))</f>
        <v/>
      </c>
      <c r="CF133" s="275" t="str">
        <f ca="true">+IF(OFFSET('Water Data'!$H$28,0,10*ROW('Water Data'!H127))="","",OFFSET('Water Data'!$H$28,0,10*ROW('Water Data'!H127)))</f>
        <v/>
      </c>
      <c r="CG133" s="275" t="str">
        <f ca="true">+IF(OFFSET('Water Data'!$H$29,0,10*ROW('Water Data'!H127))="","",OFFSET('Water Data'!$H$29,0,10*ROW('Water Data'!H127)))</f>
        <v/>
      </c>
      <c r="CH133" s="275" t="str">
        <f ca="true">+IF(OFFSET('Water Data'!$I$27,0,10*ROW('Water Data'!I127))="","",OFFSET('Water Data'!$I$27,0,10*ROW('Water Data'!I127)))</f>
        <v/>
      </c>
      <c r="CI133" s="275" t="str">
        <f ca="true">+IF(OFFSET('Water Data'!$I$28,0,10*ROW('Water Data'!I127))="","",OFFSET('Water Data'!$I$28,0,10*ROW('Water Data'!I127)))</f>
        <v/>
      </c>
      <c r="CJ133" s="275" t="str">
        <f ca="true">+IF(OFFSET('Water Data'!$I$29,0,10*ROW('Water Data'!I127))="","",OFFSET('Water Data'!$I$29,0,10*ROW('Water Data'!I127)))</f>
        <v/>
      </c>
      <c r="CK133" s="275" t="str">
        <f ca="true">+IF(OFFSET('Sanitation Data'!$D$28,0,10*ROW('Sanitation Data'!D127))="","",OFFSET('Sanitation Data'!$D$28,0,10*ROW('Sanitation Data'!D127)))</f>
        <v/>
      </c>
      <c r="CL133" s="275" t="str">
        <f ca="true">+IF(OFFSET('Sanitation Data'!$D$29,0,10*ROW('Sanitation Data'!D127))="","",OFFSET('Sanitation Data'!$D$29,0,10*ROW('Sanitation Data'!D127)))</f>
        <v/>
      </c>
      <c r="CM133" s="275" t="str">
        <f ca="true">+IF(OFFSET('Sanitation Data'!$D$30,0,10*ROW('Sanitation Data'!D127))="","",OFFSET('Sanitation Data'!$D$30,0,10*ROW('Sanitation Data'!D127)))</f>
        <v/>
      </c>
      <c r="CN133" s="275" t="str">
        <f ca="true">+IF(OFFSET('Sanitation Data'!$D$31,0,10*ROW('Sanitation Data'!D127))="","",OFFSET('Sanitation Data'!$D$31,0,10*ROW('Sanitation Data'!D127)))</f>
        <v/>
      </c>
      <c r="CO133" s="275" t="str">
        <f ca="true">+IF(OFFSET('Sanitation Data'!$D$32,0,10*ROW('Sanitation Data'!D127))="","",OFFSET('Sanitation Data'!$D$32,0,10*ROW('Sanitation Data'!D127)))</f>
        <v/>
      </c>
      <c r="CP133" s="275" t="str">
        <f ca="true">+IF(OFFSET('Sanitation Data'!$E$28,0,10*ROW('Sanitation Data'!E127))="","",OFFSET('Sanitation Data'!$E$28,0,10*ROW('Sanitation Data'!E127)))</f>
        <v/>
      </c>
      <c r="CQ133" s="275" t="str">
        <f ca="true">+IF(OFFSET('Sanitation Data'!$E$29,0,10*ROW('Sanitation Data'!E127))="","",OFFSET('Sanitation Data'!$E$29,0,10*ROW('Sanitation Data'!E127)))</f>
        <v/>
      </c>
      <c r="CR133" s="275" t="str">
        <f ca="true">+IF(OFFSET('Sanitation Data'!$E$30,0,10*ROW('Sanitation Data'!E127))="","",OFFSET('Sanitation Data'!$E$30,0,10*ROW('Sanitation Data'!E127)))</f>
        <v/>
      </c>
      <c r="CS133" s="275" t="str">
        <f ca="true">+IF(OFFSET('Sanitation Data'!$E$31,0,10*ROW('Sanitation Data'!E127))="","",OFFSET('Sanitation Data'!$E$31,0,10*ROW('Sanitation Data'!E127)))</f>
        <v/>
      </c>
      <c r="CT133" s="275" t="str">
        <f ca="true">+IF(OFFSET('Sanitation Data'!$E$32,0,10*ROW('Sanitation Data'!E127))="","",OFFSET('Sanitation Data'!$E$32,0,10*ROW('Sanitation Data'!E127)))</f>
        <v/>
      </c>
      <c r="CU133" s="275" t="str">
        <f ca="true">+IF(OFFSET('Sanitation Data'!$F$28,0,10*ROW('Sanitation Data'!F127))="","",OFFSET('Sanitation Data'!$F$28,0,10*ROW('Sanitation Data'!F127)))</f>
        <v/>
      </c>
      <c r="CV133" s="275" t="str">
        <f ca="true">+IF(OFFSET('Sanitation Data'!$F$29,0,10*ROW('Sanitation Data'!F127))="","",OFFSET('Sanitation Data'!$F$29,0,10*ROW('Sanitation Data'!F127)))</f>
        <v/>
      </c>
      <c r="CW133" s="275" t="str">
        <f ca="true">+IF(OFFSET('Sanitation Data'!$F$30,0,10*ROW('Sanitation Data'!F127))="","",OFFSET('Sanitation Data'!$F$30,0,10*ROW('Sanitation Data'!F127)))</f>
        <v/>
      </c>
      <c r="CX133" s="275" t="str">
        <f ca="true">+IF(OFFSET('Sanitation Data'!$F$31,0,10*ROW('Sanitation Data'!F127))="","",OFFSET('Sanitation Data'!$F$31,0,10*ROW('Sanitation Data'!F127)))</f>
        <v/>
      </c>
      <c r="CY133" s="275" t="str">
        <f ca="true">+IF(OFFSET('Sanitation Data'!$F$32,0,10*ROW('Sanitation Data'!F127))="","",OFFSET('Sanitation Data'!$F$32,0,10*ROW('Sanitation Data'!F127)))</f>
        <v/>
      </c>
      <c r="CZ133" s="275" t="str">
        <f ca="true">+IF(OFFSET('Sanitation Data'!$G$28,0,10*ROW('Sanitation Data'!G127))="","",OFFSET('Sanitation Data'!$G$28,0,10*ROW('Sanitation Data'!G127)))</f>
        <v/>
      </c>
      <c r="DA133" s="275" t="str">
        <f ca="true">+IF(OFFSET('Sanitation Data'!$G$29,0,10*ROW('Sanitation Data'!G127))="","",OFFSET('Sanitation Data'!$G$29,0,10*ROW('Sanitation Data'!G127)))</f>
        <v/>
      </c>
      <c r="DB133" s="275" t="str">
        <f ca="true">+IF(OFFSET('Sanitation Data'!$G$30,0,10*ROW('Sanitation Data'!G127))="","",OFFSET('Sanitation Data'!$G$30,0,10*ROW('Sanitation Data'!G127)))</f>
        <v/>
      </c>
      <c r="DC133" s="275" t="str">
        <f ca="true">+IF(OFFSET('Sanitation Data'!$G$31,0,10*ROW('Sanitation Data'!G127))="","",OFFSET('Sanitation Data'!$G$31,0,10*ROW('Sanitation Data'!G127)))</f>
        <v/>
      </c>
      <c r="DD133" s="275" t="str">
        <f ca="true">+IF(OFFSET('Sanitation Data'!$G$32,0,10*ROW('Sanitation Data'!G127))="","",OFFSET('Sanitation Data'!$G$32,0,10*ROW('Sanitation Data'!G127)))</f>
        <v/>
      </c>
      <c r="DE133" s="275" t="str">
        <f ca="true">+IF(OFFSET('Sanitation Data'!$H$28,0,10*ROW('Sanitation Data'!H127))="","",OFFSET('Sanitation Data'!$H$28,0,10*ROW('Sanitation Data'!H127)))</f>
        <v/>
      </c>
      <c r="DF133" s="275" t="str">
        <f ca="true">+IF(OFFSET('Sanitation Data'!$H$29,0,10*ROW('Sanitation Data'!H127))="","",OFFSET('Sanitation Data'!$H$29,0,10*ROW('Sanitation Data'!H127)))</f>
        <v/>
      </c>
      <c r="DG133" s="275" t="str">
        <f ca="true">+IF(OFFSET('Sanitation Data'!$H$30,0,10*ROW('Sanitation Data'!H127))="","",OFFSET('Sanitation Data'!$H$30,0,10*ROW('Sanitation Data'!H127)))</f>
        <v/>
      </c>
      <c r="DH133" s="275" t="str">
        <f ca="true">+IF(OFFSET('Sanitation Data'!$H$31,0,10*ROW('Sanitation Data'!H127))="","",OFFSET('Sanitation Data'!$H$31,0,10*ROW('Sanitation Data'!H127)))</f>
        <v/>
      </c>
      <c r="DI133" s="275" t="str">
        <f ca="true">+IF(OFFSET('Sanitation Data'!$H$32,0,10*ROW('Sanitation Data'!H127))="","",OFFSET('Sanitation Data'!$H$32,0,10*ROW('Sanitation Data'!H127)))</f>
        <v/>
      </c>
      <c r="DJ133" s="275" t="str">
        <f ca="true">+IF(OFFSET('Sanitation Data'!$I$28,0,10*ROW('Sanitation Data'!I127))="","",OFFSET('Sanitation Data'!$I$28,0,10*ROW('Sanitation Data'!I127)))</f>
        <v/>
      </c>
      <c r="DK133" s="275" t="str">
        <f ca="true">+IF(OFFSET('Sanitation Data'!$I$29,0,10*ROW('Sanitation Data'!I127))="","",OFFSET('Sanitation Data'!$I$29,0,10*ROW('Sanitation Data'!I127)))</f>
        <v/>
      </c>
      <c r="DL133" s="275" t="str">
        <f ca="true">+IF(OFFSET('Sanitation Data'!$I$30,0,10*ROW('Sanitation Data'!I127))="","",OFFSET('Sanitation Data'!$I$30,0,10*ROW('Sanitation Data'!I127)))</f>
        <v/>
      </c>
      <c r="DM133" s="275" t="str">
        <f ca="true">+IF(OFFSET('Sanitation Data'!$I$31,0,10*ROW('Sanitation Data'!I127))="","",OFFSET('Sanitation Data'!$I$31,0,10*ROW('Sanitation Data'!I127)))</f>
        <v/>
      </c>
      <c r="DN133" s="275" t="str">
        <f ca="true">+IF(OFFSET('Sanitation Data'!$I$32,0,10*ROW('Sanitation Data'!I127))="","",OFFSET('Sanitation Data'!$I$32,0,10*ROW('Sanitation Data'!I127)))</f>
        <v/>
      </c>
      <c r="DO133" s="275" t="str">
        <f ca="true">+IF(OFFSET('Hygiene Data'!$D$11,0,10*ROW('Hygiene Data'!D127))="","",OFFSET('Hygiene Data'!$D$11,0,10*ROW('Hygiene Data'!D127)))</f>
        <v/>
      </c>
      <c r="DP133" s="275" t="str">
        <f ca="true">+IF(OFFSET('Hygiene Data'!$D$12,0,10*ROW('Hygiene Data'!D127))="","",OFFSET('Hygiene Data'!$D$12,0,10*ROW('Hygiene Data'!D127)))</f>
        <v/>
      </c>
      <c r="DQ133" s="275" t="str">
        <f ca="true">+IF(OFFSET('Hygiene Data'!$D$13,0,10*ROW('Hygiene Data'!D127))="","",OFFSET('Hygiene Data'!$D$13,0,10*ROW('Hygiene Data'!D127)))</f>
        <v/>
      </c>
      <c r="DR133" s="275" t="str">
        <f ca="true">+IF(OFFSET('Hygiene Data'!$E$11,0,10*ROW('Hygiene Data'!E127))="","",OFFSET('Hygiene Data'!$E$11,0,10*ROW('Hygiene Data'!E127)))</f>
        <v/>
      </c>
      <c r="DS133" s="275" t="str">
        <f ca="true">+IF(OFFSET('Hygiene Data'!$E$12,0,10*ROW('Hygiene Data'!E127))="","",OFFSET('Hygiene Data'!$E$12,0,10*ROW('Hygiene Data'!E127)))</f>
        <v/>
      </c>
      <c r="DT133" s="275" t="str">
        <f ca="true">+IF(OFFSET('Hygiene Data'!$E$13,0,10*ROW('Hygiene Data'!E127))="","",OFFSET('Hygiene Data'!$E$13,0,10*ROW('Hygiene Data'!E127)))</f>
        <v/>
      </c>
      <c r="DU133" s="275" t="str">
        <f ca="true">+IF(OFFSET('Hygiene Data'!$F$11,0,10*ROW('Hygiene Data'!F127))="","",OFFSET('Hygiene Data'!$F$11,0,10*ROW('Hygiene Data'!F127)))</f>
        <v/>
      </c>
      <c r="DV133" s="275" t="str">
        <f ca="true">+IF(OFFSET('Hygiene Data'!$F$12,0,10*ROW('Hygiene Data'!F127))="","",OFFSET('Hygiene Data'!$F$12,0,10*ROW('Hygiene Data'!F127)))</f>
        <v/>
      </c>
      <c r="DW133" s="275" t="str">
        <f ca="true">+IF(OFFSET('Hygiene Data'!$F$13,0,10*ROW('Hygiene Data'!F127))="","",OFFSET('Hygiene Data'!$F$13,0,10*ROW('Hygiene Data'!F127)))</f>
        <v/>
      </c>
      <c r="DX133" s="275" t="str">
        <f ca="true">+IF(OFFSET('Hygiene Data'!$G$11,0,10*ROW('Hygiene Data'!G127))="","",OFFSET('Hygiene Data'!$G$11,0,10*ROW('Hygiene Data'!G127)))</f>
        <v/>
      </c>
      <c r="DY133" s="275" t="str">
        <f ca="true">+IF(OFFSET('Hygiene Data'!$G$12,0,10*ROW('Hygiene Data'!G127))="","",OFFSET('Hygiene Data'!$G$12,0,10*ROW('Hygiene Data'!G127)))</f>
        <v/>
      </c>
      <c r="DZ133" s="275" t="str">
        <f ca="true">+IF(OFFSET('Hygiene Data'!$G$13,0,10*ROW('Hygiene Data'!G127))="","",OFFSET('Hygiene Data'!$G$13,0,10*ROW('Hygiene Data'!G127)))</f>
        <v/>
      </c>
      <c r="EA133" s="275" t="str">
        <f ca="true">+IF(OFFSET('Hygiene Data'!$H$11,0,10*ROW('Hygiene Data'!H127))="","",OFFSET('Hygiene Data'!$H$11,0,10*ROW('Hygiene Data'!H127)))</f>
        <v/>
      </c>
      <c r="EB133" s="275" t="str">
        <f ca="true">+IF(OFFSET('Hygiene Data'!$H$12,0,10*ROW('Hygiene Data'!H127))="","",OFFSET('Hygiene Data'!$H$12,0,10*ROW('Hygiene Data'!H127)))</f>
        <v/>
      </c>
      <c r="EC133" s="275" t="str">
        <f ca="true">+IF(OFFSET('Hygiene Data'!$H$13,0,10*ROW('Hygiene Data'!H127))="","",OFFSET('Hygiene Data'!$H$13,0,10*ROW('Hygiene Data'!H127)))</f>
        <v/>
      </c>
      <c r="ED133" s="275" t="str">
        <f ca="true">+IF(OFFSET('Hygiene Data'!$I$11,0,10*ROW('Hygiene Data'!I127))="","",OFFSET('Hygiene Data'!$I$11,0,10*ROW('Hygiene Data'!I127)))</f>
        <v/>
      </c>
      <c r="EE133" s="275" t="str">
        <f ca="true">+IF(OFFSET('Hygiene Data'!$I$12,0,10*ROW('Hygiene Data'!I127))="","",OFFSET('Hygiene Data'!$I$12,0,10*ROW('Hygiene Data'!I127)))</f>
        <v/>
      </c>
      <c r="EF133" s="27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5"/>
      <c r="BS134" s="275" t="str">
        <f ca="true">+IF(OFFSET('Water Data'!$D$27,0,10*ROW('Water Data'!D128))="","",OFFSET('Water Data'!$D$27,0,10*ROW('Water Data'!D128)))</f>
        <v/>
      </c>
      <c r="BT134" s="275" t="str">
        <f ca="true">+IF(OFFSET('Water Data'!$D$28,0,10*ROW('Water Data'!D128))="","",OFFSET('Water Data'!$D$28,0,10*ROW('Water Data'!D128)))</f>
        <v/>
      </c>
      <c r="BU134" s="275" t="str">
        <f ca="true">+IF(OFFSET('Water Data'!$D$29,0,10*ROW('Water Data'!D128))="","",OFFSET('Water Data'!$D$29,0,10*ROW('Water Data'!D128)))</f>
        <v/>
      </c>
      <c r="BV134" s="275" t="str">
        <f ca="true">+IF(OFFSET('Water Data'!$E$27,0,10*ROW('Water Data'!E128))="","",OFFSET('Water Data'!$E$27,0,10*ROW('Water Data'!E128)))</f>
        <v/>
      </c>
      <c r="BW134" s="275" t="str">
        <f ca="true">+IF(OFFSET('Water Data'!$E$28,0,10*ROW('Water Data'!E128))="","",OFFSET('Water Data'!$E$28,0,10*ROW('Water Data'!E128)))</f>
        <v/>
      </c>
      <c r="BX134" s="275" t="str">
        <f ca="true">+IF(OFFSET('Water Data'!$E$29,0,10*ROW('Water Data'!E128))="","",OFFSET('Water Data'!$E$29,0,10*ROW('Water Data'!E128)))</f>
        <v/>
      </c>
      <c r="BY134" s="275" t="str">
        <f ca="true">+IF(OFFSET('Water Data'!$F$27,0,10*ROW('Water Data'!F128))="","",OFFSET('Water Data'!$F$27,0,10*ROW('Water Data'!F128)))</f>
        <v/>
      </c>
      <c r="BZ134" s="275" t="str">
        <f ca="true">+IF(OFFSET('Water Data'!$F$28,0,10*ROW('Water Data'!F128))="","",OFFSET('Water Data'!$F$28,0,10*ROW('Water Data'!F128)))</f>
        <v/>
      </c>
      <c r="CA134" s="275" t="str">
        <f ca="true">+IF(OFFSET('Water Data'!$F$29,0,10*ROW('Water Data'!F128))="","",OFFSET('Water Data'!$F$29,0,10*ROW('Water Data'!F128)))</f>
        <v/>
      </c>
      <c r="CB134" s="275" t="str">
        <f ca="true">+IF(OFFSET('Water Data'!$G$27,0,10*ROW('Water Data'!G128))="","",OFFSET('Water Data'!$G$27,0,10*ROW('Water Data'!G128)))</f>
        <v/>
      </c>
      <c r="CC134" s="275" t="str">
        <f ca="true">+IF(OFFSET('Water Data'!$G$28,0,10*ROW('Water Data'!G128))="","",OFFSET('Water Data'!$G$28,0,10*ROW('Water Data'!G128)))</f>
        <v/>
      </c>
      <c r="CD134" s="275" t="str">
        <f ca="true">+IF(OFFSET('Water Data'!$G$29,0,10*ROW('Water Data'!G128))="","",OFFSET('Water Data'!$G$29,0,10*ROW('Water Data'!G128)))</f>
        <v/>
      </c>
      <c r="CE134" s="275" t="str">
        <f ca="true">+IF(OFFSET('Water Data'!$H$27,0,10*ROW('Water Data'!H128))="","",OFFSET('Water Data'!$H$27,0,10*ROW('Water Data'!H128)))</f>
        <v/>
      </c>
      <c r="CF134" s="275" t="str">
        <f ca="true">+IF(OFFSET('Water Data'!$H$28,0,10*ROW('Water Data'!H128))="","",OFFSET('Water Data'!$H$28,0,10*ROW('Water Data'!H128)))</f>
        <v/>
      </c>
      <c r="CG134" s="275" t="str">
        <f ca="true">+IF(OFFSET('Water Data'!$H$29,0,10*ROW('Water Data'!H128))="","",OFFSET('Water Data'!$H$29,0,10*ROW('Water Data'!H128)))</f>
        <v/>
      </c>
      <c r="CH134" s="275" t="str">
        <f ca="true">+IF(OFFSET('Water Data'!$I$27,0,10*ROW('Water Data'!I128))="","",OFFSET('Water Data'!$I$27,0,10*ROW('Water Data'!I128)))</f>
        <v/>
      </c>
      <c r="CI134" s="275" t="str">
        <f ca="true">+IF(OFFSET('Water Data'!$I$28,0,10*ROW('Water Data'!I128))="","",OFFSET('Water Data'!$I$28,0,10*ROW('Water Data'!I128)))</f>
        <v/>
      </c>
      <c r="CJ134" s="275" t="str">
        <f ca="true">+IF(OFFSET('Water Data'!$I$29,0,10*ROW('Water Data'!I128))="","",OFFSET('Water Data'!$I$29,0,10*ROW('Water Data'!I128)))</f>
        <v/>
      </c>
      <c r="CK134" s="275" t="str">
        <f ca="true">+IF(OFFSET('Sanitation Data'!$D$28,0,10*ROW('Sanitation Data'!D128))="","",OFFSET('Sanitation Data'!$D$28,0,10*ROW('Sanitation Data'!D128)))</f>
        <v/>
      </c>
      <c r="CL134" s="275" t="str">
        <f ca="true">+IF(OFFSET('Sanitation Data'!$D$29,0,10*ROW('Sanitation Data'!D128))="","",OFFSET('Sanitation Data'!$D$29,0,10*ROW('Sanitation Data'!D128)))</f>
        <v/>
      </c>
      <c r="CM134" s="275" t="str">
        <f ca="true">+IF(OFFSET('Sanitation Data'!$D$30,0,10*ROW('Sanitation Data'!D128))="","",OFFSET('Sanitation Data'!$D$30,0,10*ROW('Sanitation Data'!D128)))</f>
        <v/>
      </c>
      <c r="CN134" s="275" t="str">
        <f ca="true">+IF(OFFSET('Sanitation Data'!$D$31,0,10*ROW('Sanitation Data'!D128))="","",OFFSET('Sanitation Data'!$D$31,0,10*ROW('Sanitation Data'!D128)))</f>
        <v/>
      </c>
      <c r="CO134" s="275" t="str">
        <f ca="true">+IF(OFFSET('Sanitation Data'!$D$32,0,10*ROW('Sanitation Data'!D128))="","",OFFSET('Sanitation Data'!$D$32,0,10*ROW('Sanitation Data'!D128)))</f>
        <v/>
      </c>
      <c r="CP134" s="275" t="str">
        <f ca="true">+IF(OFFSET('Sanitation Data'!$E$28,0,10*ROW('Sanitation Data'!E128))="","",OFFSET('Sanitation Data'!$E$28,0,10*ROW('Sanitation Data'!E128)))</f>
        <v/>
      </c>
      <c r="CQ134" s="275" t="str">
        <f ca="true">+IF(OFFSET('Sanitation Data'!$E$29,0,10*ROW('Sanitation Data'!E128))="","",OFFSET('Sanitation Data'!$E$29,0,10*ROW('Sanitation Data'!E128)))</f>
        <v/>
      </c>
      <c r="CR134" s="275" t="str">
        <f ca="true">+IF(OFFSET('Sanitation Data'!$E$30,0,10*ROW('Sanitation Data'!E128))="","",OFFSET('Sanitation Data'!$E$30,0,10*ROW('Sanitation Data'!E128)))</f>
        <v/>
      </c>
      <c r="CS134" s="275" t="str">
        <f ca="true">+IF(OFFSET('Sanitation Data'!$E$31,0,10*ROW('Sanitation Data'!E128))="","",OFFSET('Sanitation Data'!$E$31,0,10*ROW('Sanitation Data'!E128)))</f>
        <v/>
      </c>
      <c r="CT134" s="275" t="str">
        <f ca="true">+IF(OFFSET('Sanitation Data'!$E$32,0,10*ROW('Sanitation Data'!E128))="","",OFFSET('Sanitation Data'!$E$32,0,10*ROW('Sanitation Data'!E128)))</f>
        <v/>
      </c>
      <c r="CU134" s="275" t="str">
        <f ca="true">+IF(OFFSET('Sanitation Data'!$F$28,0,10*ROW('Sanitation Data'!F128))="","",OFFSET('Sanitation Data'!$F$28,0,10*ROW('Sanitation Data'!F128)))</f>
        <v/>
      </c>
      <c r="CV134" s="275" t="str">
        <f ca="true">+IF(OFFSET('Sanitation Data'!$F$29,0,10*ROW('Sanitation Data'!F128))="","",OFFSET('Sanitation Data'!$F$29,0,10*ROW('Sanitation Data'!F128)))</f>
        <v/>
      </c>
      <c r="CW134" s="275" t="str">
        <f ca="true">+IF(OFFSET('Sanitation Data'!$F$30,0,10*ROW('Sanitation Data'!F128))="","",OFFSET('Sanitation Data'!$F$30,0,10*ROW('Sanitation Data'!F128)))</f>
        <v/>
      </c>
      <c r="CX134" s="275" t="str">
        <f ca="true">+IF(OFFSET('Sanitation Data'!$F$31,0,10*ROW('Sanitation Data'!F128))="","",OFFSET('Sanitation Data'!$F$31,0,10*ROW('Sanitation Data'!F128)))</f>
        <v/>
      </c>
      <c r="CY134" s="275" t="str">
        <f ca="true">+IF(OFFSET('Sanitation Data'!$F$32,0,10*ROW('Sanitation Data'!F128))="","",OFFSET('Sanitation Data'!$F$32,0,10*ROW('Sanitation Data'!F128)))</f>
        <v/>
      </c>
      <c r="CZ134" s="275" t="str">
        <f ca="true">+IF(OFFSET('Sanitation Data'!$G$28,0,10*ROW('Sanitation Data'!G128))="","",OFFSET('Sanitation Data'!$G$28,0,10*ROW('Sanitation Data'!G128)))</f>
        <v/>
      </c>
      <c r="DA134" s="275" t="str">
        <f ca="true">+IF(OFFSET('Sanitation Data'!$G$29,0,10*ROW('Sanitation Data'!G128))="","",OFFSET('Sanitation Data'!$G$29,0,10*ROW('Sanitation Data'!G128)))</f>
        <v/>
      </c>
      <c r="DB134" s="275" t="str">
        <f ca="true">+IF(OFFSET('Sanitation Data'!$G$30,0,10*ROW('Sanitation Data'!G128))="","",OFFSET('Sanitation Data'!$G$30,0,10*ROW('Sanitation Data'!G128)))</f>
        <v/>
      </c>
      <c r="DC134" s="275" t="str">
        <f ca="true">+IF(OFFSET('Sanitation Data'!$G$31,0,10*ROW('Sanitation Data'!G128))="","",OFFSET('Sanitation Data'!$G$31,0,10*ROW('Sanitation Data'!G128)))</f>
        <v/>
      </c>
      <c r="DD134" s="275" t="str">
        <f ca="true">+IF(OFFSET('Sanitation Data'!$G$32,0,10*ROW('Sanitation Data'!G128))="","",OFFSET('Sanitation Data'!$G$32,0,10*ROW('Sanitation Data'!G128)))</f>
        <v/>
      </c>
      <c r="DE134" s="275" t="str">
        <f ca="true">+IF(OFFSET('Sanitation Data'!$H$28,0,10*ROW('Sanitation Data'!H128))="","",OFFSET('Sanitation Data'!$H$28,0,10*ROW('Sanitation Data'!H128)))</f>
        <v/>
      </c>
      <c r="DF134" s="275" t="str">
        <f ca="true">+IF(OFFSET('Sanitation Data'!$H$29,0,10*ROW('Sanitation Data'!H128))="","",OFFSET('Sanitation Data'!$H$29,0,10*ROW('Sanitation Data'!H128)))</f>
        <v/>
      </c>
      <c r="DG134" s="275" t="str">
        <f ca="true">+IF(OFFSET('Sanitation Data'!$H$30,0,10*ROW('Sanitation Data'!H128))="","",OFFSET('Sanitation Data'!$H$30,0,10*ROW('Sanitation Data'!H128)))</f>
        <v/>
      </c>
      <c r="DH134" s="275" t="str">
        <f ca="true">+IF(OFFSET('Sanitation Data'!$H$31,0,10*ROW('Sanitation Data'!H128))="","",OFFSET('Sanitation Data'!$H$31,0,10*ROW('Sanitation Data'!H128)))</f>
        <v/>
      </c>
      <c r="DI134" s="275" t="str">
        <f ca="true">+IF(OFFSET('Sanitation Data'!$H$32,0,10*ROW('Sanitation Data'!H128))="","",OFFSET('Sanitation Data'!$H$32,0,10*ROW('Sanitation Data'!H128)))</f>
        <v/>
      </c>
      <c r="DJ134" s="275" t="str">
        <f ca="true">+IF(OFFSET('Sanitation Data'!$I$28,0,10*ROW('Sanitation Data'!I128))="","",OFFSET('Sanitation Data'!$I$28,0,10*ROW('Sanitation Data'!I128)))</f>
        <v/>
      </c>
      <c r="DK134" s="275" t="str">
        <f ca="true">+IF(OFFSET('Sanitation Data'!$I$29,0,10*ROW('Sanitation Data'!I128))="","",OFFSET('Sanitation Data'!$I$29,0,10*ROW('Sanitation Data'!I128)))</f>
        <v/>
      </c>
      <c r="DL134" s="275" t="str">
        <f ca="true">+IF(OFFSET('Sanitation Data'!$I$30,0,10*ROW('Sanitation Data'!I128))="","",OFFSET('Sanitation Data'!$I$30,0,10*ROW('Sanitation Data'!I128)))</f>
        <v/>
      </c>
      <c r="DM134" s="275" t="str">
        <f ca="true">+IF(OFFSET('Sanitation Data'!$I$31,0,10*ROW('Sanitation Data'!I128))="","",OFFSET('Sanitation Data'!$I$31,0,10*ROW('Sanitation Data'!I128)))</f>
        <v/>
      </c>
      <c r="DN134" s="275" t="str">
        <f ca="true">+IF(OFFSET('Sanitation Data'!$I$32,0,10*ROW('Sanitation Data'!I128))="","",OFFSET('Sanitation Data'!$I$32,0,10*ROW('Sanitation Data'!I128)))</f>
        <v/>
      </c>
      <c r="DO134" s="275" t="str">
        <f ca="true">+IF(OFFSET('Hygiene Data'!$D$11,0,10*ROW('Hygiene Data'!D128))="","",OFFSET('Hygiene Data'!$D$11,0,10*ROW('Hygiene Data'!D128)))</f>
        <v/>
      </c>
      <c r="DP134" s="275" t="str">
        <f ca="true">+IF(OFFSET('Hygiene Data'!$D$12,0,10*ROW('Hygiene Data'!D128))="","",OFFSET('Hygiene Data'!$D$12,0,10*ROW('Hygiene Data'!D128)))</f>
        <v/>
      </c>
      <c r="DQ134" s="275" t="str">
        <f ca="true">+IF(OFFSET('Hygiene Data'!$D$13,0,10*ROW('Hygiene Data'!D128))="","",OFFSET('Hygiene Data'!$D$13,0,10*ROW('Hygiene Data'!D128)))</f>
        <v/>
      </c>
      <c r="DR134" s="275" t="str">
        <f ca="true">+IF(OFFSET('Hygiene Data'!$E$11,0,10*ROW('Hygiene Data'!E128))="","",OFFSET('Hygiene Data'!$E$11,0,10*ROW('Hygiene Data'!E128)))</f>
        <v/>
      </c>
      <c r="DS134" s="275" t="str">
        <f ca="true">+IF(OFFSET('Hygiene Data'!$E$12,0,10*ROW('Hygiene Data'!E128))="","",OFFSET('Hygiene Data'!$E$12,0,10*ROW('Hygiene Data'!E128)))</f>
        <v/>
      </c>
      <c r="DT134" s="275" t="str">
        <f ca="true">+IF(OFFSET('Hygiene Data'!$E$13,0,10*ROW('Hygiene Data'!E128))="","",OFFSET('Hygiene Data'!$E$13,0,10*ROW('Hygiene Data'!E128)))</f>
        <v/>
      </c>
      <c r="DU134" s="275" t="str">
        <f ca="true">+IF(OFFSET('Hygiene Data'!$F$11,0,10*ROW('Hygiene Data'!F128))="","",OFFSET('Hygiene Data'!$F$11,0,10*ROW('Hygiene Data'!F128)))</f>
        <v/>
      </c>
      <c r="DV134" s="275" t="str">
        <f ca="true">+IF(OFFSET('Hygiene Data'!$F$12,0,10*ROW('Hygiene Data'!F128))="","",OFFSET('Hygiene Data'!$F$12,0,10*ROW('Hygiene Data'!F128)))</f>
        <v/>
      </c>
      <c r="DW134" s="275" t="str">
        <f ca="true">+IF(OFFSET('Hygiene Data'!$F$13,0,10*ROW('Hygiene Data'!F128))="","",OFFSET('Hygiene Data'!$F$13,0,10*ROW('Hygiene Data'!F128)))</f>
        <v/>
      </c>
      <c r="DX134" s="275" t="str">
        <f ca="true">+IF(OFFSET('Hygiene Data'!$G$11,0,10*ROW('Hygiene Data'!G128))="","",OFFSET('Hygiene Data'!$G$11,0,10*ROW('Hygiene Data'!G128)))</f>
        <v/>
      </c>
      <c r="DY134" s="275" t="str">
        <f ca="true">+IF(OFFSET('Hygiene Data'!$G$12,0,10*ROW('Hygiene Data'!G128))="","",OFFSET('Hygiene Data'!$G$12,0,10*ROW('Hygiene Data'!G128)))</f>
        <v/>
      </c>
      <c r="DZ134" s="275" t="str">
        <f ca="true">+IF(OFFSET('Hygiene Data'!$G$13,0,10*ROW('Hygiene Data'!G128))="","",OFFSET('Hygiene Data'!$G$13,0,10*ROW('Hygiene Data'!G128)))</f>
        <v/>
      </c>
      <c r="EA134" s="275" t="str">
        <f ca="true">+IF(OFFSET('Hygiene Data'!$H$11,0,10*ROW('Hygiene Data'!H128))="","",OFFSET('Hygiene Data'!$H$11,0,10*ROW('Hygiene Data'!H128)))</f>
        <v/>
      </c>
      <c r="EB134" s="275" t="str">
        <f ca="true">+IF(OFFSET('Hygiene Data'!$H$12,0,10*ROW('Hygiene Data'!H128))="","",OFFSET('Hygiene Data'!$H$12,0,10*ROW('Hygiene Data'!H128)))</f>
        <v/>
      </c>
      <c r="EC134" s="275" t="str">
        <f ca="true">+IF(OFFSET('Hygiene Data'!$H$13,0,10*ROW('Hygiene Data'!H128))="","",OFFSET('Hygiene Data'!$H$13,0,10*ROW('Hygiene Data'!H128)))</f>
        <v/>
      </c>
      <c r="ED134" s="275" t="str">
        <f ca="true">+IF(OFFSET('Hygiene Data'!$I$11,0,10*ROW('Hygiene Data'!I128))="","",OFFSET('Hygiene Data'!$I$11,0,10*ROW('Hygiene Data'!I128)))</f>
        <v/>
      </c>
      <c r="EE134" s="275" t="str">
        <f ca="true">+IF(OFFSET('Hygiene Data'!$I$12,0,10*ROW('Hygiene Data'!I128))="","",OFFSET('Hygiene Data'!$I$12,0,10*ROW('Hygiene Data'!I128)))</f>
        <v/>
      </c>
      <c r="EF134" s="27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5"/>
      <c r="BS135" s="275" t="str">
        <f ca="true">+IF(OFFSET('Water Data'!$D$27,0,10*ROW('Water Data'!D129))="","",OFFSET('Water Data'!$D$27,0,10*ROW('Water Data'!D129)))</f>
        <v/>
      </c>
      <c r="BT135" s="275" t="str">
        <f ca="true">+IF(OFFSET('Water Data'!$D$28,0,10*ROW('Water Data'!D129))="","",OFFSET('Water Data'!$D$28,0,10*ROW('Water Data'!D129)))</f>
        <v/>
      </c>
      <c r="BU135" s="275" t="str">
        <f ca="true">+IF(OFFSET('Water Data'!$D$29,0,10*ROW('Water Data'!D129))="","",OFFSET('Water Data'!$D$29,0,10*ROW('Water Data'!D129)))</f>
        <v/>
      </c>
      <c r="BV135" s="275" t="str">
        <f ca="true">+IF(OFFSET('Water Data'!$E$27,0,10*ROW('Water Data'!E129))="","",OFFSET('Water Data'!$E$27,0,10*ROW('Water Data'!E129)))</f>
        <v/>
      </c>
      <c r="BW135" s="275" t="str">
        <f ca="true">+IF(OFFSET('Water Data'!$E$28,0,10*ROW('Water Data'!E129))="","",OFFSET('Water Data'!$E$28,0,10*ROW('Water Data'!E129)))</f>
        <v/>
      </c>
      <c r="BX135" s="275" t="str">
        <f ca="true">+IF(OFFSET('Water Data'!$E$29,0,10*ROW('Water Data'!E129))="","",OFFSET('Water Data'!$E$29,0,10*ROW('Water Data'!E129)))</f>
        <v/>
      </c>
      <c r="BY135" s="275" t="str">
        <f ca="true">+IF(OFFSET('Water Data'!$F$27,0,10*ROW('Water Data'!F129))="","",OFFSET('Water Data'!$F$27,0,10*ROW('Water Data'!F129)))</f>
        <v/>
      </c>
      <c r="BZ135" s="275" t="str">
        <f ca="true">+IF(OFFSET('Water Data'!$F$28,0,10*ROW('Water Data'!F129))="","",OFFSET('Water Data'!$F$28,0,10*ROW('Water Data'!F129)))</f>
        <v/>
      </c>
      <c r="CA135" s="275" t="str">
        <f ca="true">+IF(OFFSET('Water Data'!$F$29,0,10*ROW('Water Data'!F129))="","",OFFSET('Water Data'!$F$29,0,10*ROW('Water Data'!F129)))</f>
        <v/>
      </c>
      <c r="CB135" s="275" t="str">
        <f ca="true">+IF(OFFSET('Water Data'!$G$27,0,10*ROW('Water Data'!G129))="","",OFFSET('Water Data'!$G$27,0,10*ROW('Water Data'!G129)))</f>
        <v/>
      </c>
      <c r="CC135" s="275" t="str">
        <f ca="true">+IF(OFFSET('Water Data'!$G$28,0,10*ROW('Water Data'!G129))="","",OFFSET('Water Data'!$G$28,0,10*ROW('Water Data'!G129)))</f>
        <v/>
      </c>
      <c r="CD135" s="275" t="str">
        <f ca="true">+IF(OFFSET('Water Data'!$G$29,0,10*ROW('Water Data'!G129))="","",OFFSET('Water Data'!$G$29,0,10*ROW('Water Data'!G129)))</f>
        <v/>
      </c>
      <c r="CE135" s="275" t="str">
        <f ca="true">+IF(OFFSET('Water Data'!$H$27,0,10*ROW('Water Data'!H129))="","",OFFSET('Water Data'!$H$27,0,10*ROW('Water Data'!H129)))</f>
        <v/>
      </c>
      <c r="CF135" s="275" t="str">
        <f ca="true">+IF(OFFSET('Water Data'!$H$28,0,10*ROW('Water Data'!H129))="","",OFFSET('Water Data'!$H$28,0,10*ROW('Water Data'!H129)))</f>
        <v/>
      </c>
      <c r="CG135" s="275" t="str">
        <f ca="true">+IF(OFFSET('Water Data'!$H$29,0,10*ROW('Water Data'!H129))="","",OFFSET('Water Data'!$H$29,0,10*ROW('Water Data'!H129)))</f>
        <v/>
      </c>
      <c r="CH135" s="275" t="str">
        <f ca="true">+IF(OFFSET('Water Data'!$I$27,0,10*ROW('Water Data'!I129))="","",OFFSET('Water Data'!$I$27,0,10*ROW('Water Data'!I129)))</f>
        <v/>
      </c>
      <c r="CI135" s="275" t="str">
        <f ca="true">+IF(OFFSET('Water Data'!$I$28,0,10*ROW('Water Data'!I129))="","",OFFSET('Water Data'!$I$28,0,10*ROW('Water Data'!I129)))</f>
        <v/>
      </c>
      <c r="CJ135" s="275" t="str">
        <f ca="true">+IF(OFFSET('Water Data'!$I$29,0,10*ROW('Water Data'!I129))="","",OFFSET('Water Data'!$I$29,0,10*ROW('Water Data'!I129)))</f>
        <v/>
      </c>
      <c r="CK135" s="275" t="str">
        <f ca="true">+IF(OFFSET('Sanitation Data'!$D$28,0,10*ROW('Sanitation Data'!D129))="","",OFFSET('Sanitation Data'!$D$28,0,10*ROW('Sanitation Data'!D129)))</f>
        <v/>
      </c>
      <c r="CL135" s="275" t="str">
        <f ca="true">+IF(OFFSET('Sanitation Data'!$D$29,0,10*ROW('Sanitation Data'!D129))="","",OFFSET('Sanitation Data'!$D$29,0,10*ROW('Sanitation Data'!D129)))</f>
        <v/>
      </c>
      <c r="CM135" s="275" t="str">
        <f ca="true">+IF(OFFSET('Sanitation Data'!$D$30,0,10*ROW('Sanitation Data'!D129))="","",OFFSET('Sanitation Data'!$D$30,0,10*ROW('Sanitation Data'!D129)))</f>
        <v/>
      </c>
      <c r="CN135" s="275" t="str">
        <f ca="true">+IF(OFFSET('Sanitation Data'!$D$31,0,10*ROW('Sanitation Data'!D129))="","",OFFSET('Sanitation Data'!$D$31,0,10*ROW('Sanitation Data'!D129)))</f>
        <v/>
      </c>
      <c r="CO135" s="275" t="str">
        <f ca="true">+IF(OFFSET('Sanitation Data'!$D$32,0,10*ROW('Sanitation Data'!D129))="","",OFFSET('Sanitation Data'!$D$32,0,10*ROW('Sanitation Data'!D129)))</f>
        <v/>
      </c>
      <c r="CP135" s="275" t="str">
        <f ca="true">+IF(OFFSET('Sanitation Data'!$E$28,0,10*ROW('Sanitation Data'!E129))="","",OFFSET('Sanitation Data'!$E$28,0,10*ROW('Sanitation Data'!E129)))</f>
        <v/>
      </c>
      <c r="CQ135" s="275" t="str">
        <f ca="true">+IF(OFFSET('Sanitation Data'!$E$29,0,10*ROW('Sanitation Data'!E129))="","",OFFSET('Sanitation Data'!$E$29,0,10*ROW('Sanitation Data'!E129)))</f>
        <v/>
      </c>
      <c r="CR135" s="275" t="str">
        <f ca="true">+IF(OFFSET('Sanitation Data'!$E$30,0,10*ROW('Sanitation Data'!E129))="","",OFFSET('Sanitation Data'!$E$30,0,10*ROW('Sanitation Data'!E129)))</f>
        <v/>
      </c>
      <c r="CS135" s="275" t="str">
        <f ca="true">+IF(OFFSET('Sanitation Data'!$E$31,0,10*ROW('Sanitation Data'!E129))="","",OFFSET('Sanitation Data'!$E$31,0,10*ROW('Sanitation Data'!E129)))</f>
        <v/>
      </c>
      <c r="CT135" s="275" t="str">
        <f ca="true">+IF(OFFSET('Sanitation Data'!$E$32,0,10*ROW('Sanitation Data'!E129))="","",OFFSET('Sanitation Data'!$E$32,0,10*ROW('Sanitation Data'!E129)))</f>
        <v/>
      </c>
      <c r="CU135" s="275" t="str">
        <f ca="true">+IF(OFFSET('Sanitation Data'!$F$28,0,10*ROW('Sanitation Data'!F129))="","",OFFSET('Sanitation Data'!$F$28,0,10*ROW('Sanitation Data'!F129)))</f>
        <v/>
      </c>
      <c r="CV135" s="275" t="str">
        <f ca="true">+IF(OFFSET('Sanitation Data'!$F$29,0,10*ROW('Sanitation Data'!F129))="","",OFFSET('Sanitation Data'!$F$29,0,10*ROW('Sanitation Data'!F129)))</f>
        <v/>
      </c>
      <c r="CW135" s="275" t="str">
        <f ca="true">+IF(OFFSET('Sanitation Data'!$F$30,0,10*ROW('Sanitation Data'!F129))="","",OFFSET('Sanitation Data'!$F$30,0,10*ROW('Sanitation Data'!F129)))</f>
        <v/>
      </c>
      <c r="CX135" s="275" t="str">
        <f ca="true">+IF(OFFSET('Sanitation Data'!$F$31,0,10*ROW('Sanitation Data'!F129))="","",OFFSET('Sanitation Data'!$F$31,0,10*ROW('Sanitation Data'!F129)))</f>
        <v/>
      </c>
      <c r="CY135" s="275" t="str">
        <f ca="true">+IF(OFFSET('Sanitation Data'!$F$32,0,10*ROW('Sanitation Data'!F129))="","",OFFSET('Sanitation Data'!$F$32,0,10*ROW('Sanitation Data'!F129)))</f>
        <v/>
      </c>
      <c r="CZ135" s="275" t="str">
        <f ca="true">+IF(OFFSET('Sanitation Data'!$G$28,0,10*ROW('Sanitation Data'!G129))="","",OFFSET('Sanitation Data'!$G$28,0,10*ROW('Sanitation Data'!G129)))</f>
        <v/>
      </c>
      <c r="DA135" s="275" t="str">
        <f ca="true">+IF(OFFSET('Sanitation Data'!$G$29,0,10*ROW('Sanitation Data'!G129))="","",OFFSET('Sanitation Data'!$G$29,0,10*ROW('Sanitation Data'!G129)))</f>
        <v/>
      </c>
      <c r="DB135" s="275" t="str">
        <f ca="true">+IF(OFFSET('Sanitation Data'!$G$30,0,10*ROW('Sanitation Data'!G129))="","",OFFSET('Sanitation Data'!$G$30,0,10*ROW('Sanitation Data'!G129)))</f>
        <v/>
      </c>
      <c r="DC135" s="275" t="str">
        <f ca="true">+IF(OFFSET('Sanitation Data'!$G$31,0,10*ROW('Sanitation Data'!G129))="","",OFFSET('Sanitation Data'!$G$31,0,10*ROW('Sanitation Data'!G129)))</f>
        <v/>
      </c>
      <c r="DD135" s="275" t="str">
        <f ca="true">+IF(OFFSET('Sanitation Data'!$G$32,0,10*ROW('Sanitation Data'!G129))="","",OFFSET('Sanitation Data'!$G$32,0,10*ROW('Sanitation Data'!G129)))</f>
        <v/>
      </c>
      <c r="DE135" s="275" t="str">
        <f ca="true">+IF(OFFSET('Sanitation Data'!$H$28,0,10*ROW('Sanitation Data'!H129))="","",OFFSET('Sanitation Data'!$H$28,0,10*ROW('Sanitation Data'!H129)))</f>
        <v/>
      </c>
      <c r="DF135" s="275" t="str">
        <f ca="true">+IF(OFFSET('Sanitation Data'!$H$29,0,10*ROW('Sanitation Data'!H129))="","",OFFSET('Sanitation Data'!$H$29,0,10*ROW('Sanitation Data'!H129)))</f>
        <v/>
      </c>
      <c r="DG135" s="275" t="str">
        <f ca="true">+IF(OFFSET('Sanitation Data'!$H$30,0,10*ROW('Sanitation Data'!H129))="","",OFFSET('Sanitation Data'!$H$30,0,10*ROW('Sanitation Data'!H129)))</f>
        <v/>
      </c>
      <c r="DH135" s="275" t="str">
        <f ca="true">+IF(OFFSET('Sanitation Data'!$H$31,0,10*ROW('Sanitation Data'!H129))="","",OFFSET('Sanitation Data'!$H$31,0,10*ROW('Sanitation Data'!H129)))</f>
        <v/>
      </c>
      <c r="DI135" s="275" t="str">
        <f ca="true">+IF(OFFSET('Sanitation Data'!$H$32,0,10*ROW('Sanitation Data'!H129))="","",OFFSET('Sanitation Data'!$H$32,0,10*ROW('Sanitation Data'!H129)))</f>
        <v/>
      </c>
      <c r="DJ135" s="275" t="str">
        <f ca="true">+IF(OFFSET('Sanitation Data'!$I$28,0,10*ROW('Sanitation Data'!I129))="","",OFFSET('Sanitation Data'!$I$28,0,10*ROW('Sanitation Data'!I129)))</f>
        <v/>
      </c>
      <c r="DK135" s="275" t="str">
        <f ca="true">+IF(OFFSET('Sanitation Data'!$I$29,0,10*ROW('Sanitation Data'!I129))="","",OFFSET('Sanitation Data'!$I$29,0,10*ROW('Sanitation Data'!I129)))</f>
        <v/>
      </c>
      <c r="DL135" s="275" t="str">
        <f ca="true">+IF(OFFSET('Sanitation Data'!$I$30,0,10*ROW('Sanitation Data'!I129))="","",OFFSET('Sanitation Data'!$I$30,0,10*ROW('Sanitation Data'!I129)))</f>
        <v/>
      </c>
      <c r="DM135" s="275" t="str">
        <f ca="true">+IF(OFFSET('Sanitation Data'!$I$31,0,10*ROW('Sanitation Data'!I129))="","",OFFSET('Sanitation Data'!$I$31,0,10*ROW('Sanitation Data'!I129)))</f>
        <v/>
      </c>
      <c r="DN135" s="275" t="str">
        <f ca="true">+IF(OFFSET('Sanitation Data'!$I$32,0,10*ROW('Sanitation Data'!I129))="","",OFFSET('Sanitation Data'!$I$32,0,10*ROW('Sanitation Data'!I129)))</f>
        <v/>
      </c>
      <c r="DO135" s="275" t="str">
        <f ca="true">+IF(OFFSET('Hygiene Data'!$D$11,0,10*ROW('Hygiene Data'!D129))="","",OFFSET('Hygiene Data'!$D$11,0,10*ROW('Hygiene Data'!D129)))</f>
        <v/>
      </c>
      <c r="DP135" s="275" t="str">
        <f ca="true">+IF(OFFSET('Hygiene Data'!$D$12,0,10*ROW('Hygiene Data'!D129))="","",OFFSET('Hygiene Data'!$D$12,0,10*ROW('Hygiene Data'!D129)))</f>
        <v/>
      </c>
      <c r="DQ135" s="275" t="str">
        <f ca="true">+IF(OFFSET('Hygiene Data'!$D$13,0,10*ROW('Hygiene Data'!D129))="","",OFFSET('Hygiene Data'!$D$13,0,10*ROW('Hygiene Data'!D129)))</f>
        <v/>
      </c>
      <c r="DR135" s="275" t="str">
        <f ca="true">+IF(OFFSET('Hygiene Data'!$E$11,0,10*ROW('Hygiene Data'!E129))="","",OFFSET('Hygiene Data'!$E$11,0,10*ROW('Hygiene Data'!E129)))</f>
        <v/>
      </c>
      <c r="DS135" s="275" t="str">
        <f ca="true">+IF(OFFSET('Hygiene Data'!$E$12,0,10*ROW('Hygiene Data'!E129))="","",OFFSET('Hygiene Data'!$E$12,0,10*ROW('Hygiene Data'!E129)))</f>
        <v/>
      </c>
      <c r="DT135" s="275" t="str">
        <f ca="true">+IF(OFFSET('Hygiene Data'!$E$13,0,10*ROW('Hygiene Data'!E129))="","",OFFSET('Hygiene Data'!$E$13,0,10*ROW('Hygiene Data'!E129)))</f>
        <v/>
      </c>
      <c r="DU135" s="275" t="str">
        <f ca="true">+IF(OFFSET('Hygiene Data'!$F$11,0,10*ROW('Hygiene Data'!F129))="","",OFFSET('Hygiene Data'!$F$11,0,10*ROW('Hygiene Data'!F129)))</f>
        <v/>
      </c>
      <c r="DV135" s="275" t="str">
        <f ca="true">+IF(OFFSET('Hygiene Data'!$F$12,0,10*ROW('Hygiene Data'!F129))="","",OFFSET('Hygiene Data'!$F$12,0,10*ROW('Hygiene Data'!F129)))</f>
        <v/>
      </c>
      <c r="DW135" s="275" t="str">
        <f ca="true">+IF(OFFSET('Hygiene Data'!$F$13,0,10*ROW('Hygiene Data'!F129))="","",OFFSET('Hygiene Data'!$F$13,0,10*ROW('Hygiene Data'!F129)))</f>
        <v/>
      </c>
      <c r="DX135" s="275" t="str">
        <f ca="true">+IF(OFFSET('Hygiene Data'!$G$11,0,10*ROW('Hygiene Data'!G129))="","",OFFSET('Hygiene Data'!$G$11,0,10*ROW('Hygiene Data'!G129)))</f>
        <v/>
      </c>
      <c r="DY135" s="275" t="str">
        <f ca="true">+IF(OFFSET('Hygiene Data'!$G$12,0,10*ROW('Hygiene Data'!G129))="","",OFFSET('Hygiene Data'!$G$12,0,10*ROW('Hygiene Data'!G129)))</f>
        <v/>
      </c>
      <c r="DZ135" s="275" t="str">
        <f ca="true">+IF(OFFSET('Hygiene Data'!$G$13,0,10*ROW('Hygiene Data'!G129))="","",OFFSET('Hygiene Data'!$G$13,0,10*ROW('Hygiene Data'!G129)))</f>
        <v/>
      </c>
      <c r="EA135" s="275" t="str">
        <f ca="true">+IF(OFFSET('Hygiene Data'!$H$11,0,10*ROW('Hygiene Data'!H129))="","",OFFSET('Hygiene Data'!$H$11,0,10*ROW('Hygiene Data'!H129)))</f>
        <v/>
      </c>
      <c r="EB135" s="275" t="str">
        <f ca="true">+IF(OFFSET('Hygiene Data'!$H$12,0,10*ROW('Hygiene Data'!H129))="","",OFFSET('Hygiene Data'!$H$12,0,10*ROW('Hygiene Data'!H129)))</f>
        <v/>
      </c>
      <c r="EC135" s="275" t="str">
        <f ca="true">+IF(OFFSET('Hygiene Data'!$H$13,0,10*ROW('Hygiene Data'!H129))="","",OFFSET('Hygiene Data'!$H$13,0,10*ROW('Hygiene Data'!H129)))</f>
        <v/>
      </c>
      <c r="ED135" s="275" t="str">
        <f ca="true">+IF(OFFSET('Hygiene Data'!$I$11,0,10*ROW('Hygiene Data'!I129))="","",OFFSET('Hygiene Data'!$I$11,0,10*ROW('Hygiene Data'!I129)))</f>
        <v/>
      </c>
      <c r="EE135" s="275" t="str">
        <f ca="true">+IF(OFFSET('Hygiene Data'!$I$12,0,10*ROW('Hygiene Data'!I129))="","",OFFSET('Hygiene Data'!$I$12,0,10*ROW('Hygiene Data'!I129)))</f>
        <v/>
      </c>
      <c r="EF135" s="27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5"/>
      <c r="BS136" s="275" t="str">
        <f ca="true">+IF(OFFSET('Water Data'!$D$27,0,10*ROW('Water Data'!D130))="","",OFFSET('Water Data'!$D$27,0,10*ROW('Water Data'!D130)))</f>
        <v/>
      </c>
      <c r="BT136" s="275" t="str">
        <f ca="true">+IF(OFFSET('Water Data'!$D$28,0,10*ROW('Water Data'!D130))="","",OFFSET('Water Data'!$D$28,0,10*ROW('Water Data'!D130)))</f>
        <v/>
      </c>
      <c r="BU136" s="275" t="str">
        <f ca="true">+IF(OFFSET('Water Data'!$D$29,0,10*ROW('Water Data'!D130))="","",OFFSET('Water Data'!$D$29,0,10*ROW('Water Data'!D130)))</f>
        <v/>
      </c>
      <c r="BV136" s="275" t="str">
        <f ca="true">+IF(OFFSET('Water Data'!$E$27,0,10*ROW('Water Data'!E130))="","",OFFSET('Water Data'!$E$27,0,10*ROW('Water Data'!E130)))</f>
        <v/>
      </c>
      <c r="BW136" s="275" t="str">
        <f ca="true">+IF(OFFSET('Water Data'!$E$28,0,10*ROW('Water Data'!E130))="","",OFFSET('Water Data'!$E$28,0,10*ROW('Water Data'!E130)))</f>
        <v/>
      </c>
      <c r="BX136" s="275" t="str">
        <f ca="true">+IF(OFFSET('Water Data'!$E$29,0,10*ROW('Water Data'!E130))="","",OFFSET('Water Data'!$E$29,0,10*ROW('Water Data'!E130)))</f>
        <v/>
      </c>
      <c r="BY136" s="275" t="str">
        <f ca="true">+IF(OFFSET('Water Data'!$F$27,0,10*ROW('Water Data'!F130))="","",OFFSET('Water Data'!$F$27,0,10*ROW('Water Data'!F130)))</f>
        <v/>
      </c>
      <c r="BZ136" s="275" t="str">
        <f ca="true">+IF(OFFSET('Water Data'!$F$28,0,10*ROW('Water Data'!F130))="","",OFFSET('Water Data'!$F$28,0,10*ROW('Water Data'!F130)))</f>
        <v/>
      </c>
      <c r="CA136" s="275" t="str">
        <f ca="true">+IF(OFFSET('Water Data'!$F$29,0,10*ROW('Water Data'!F130))="","",OFFSET('Water Data'!$F$29,0,10*ROW('Water Data'!F130)))</f>
        <v/>
      </c>
      <c r="CB136" s="275" t="str">
        <f ca="true">+IF(OFFSET('Water Data'!$G$27,0,10*ROW('Water Data'!G130))="","",OFFSET('Water Data'!$G$27,0,10*ROW('Water Data'!G130)))</f>
        <v/>
      </c>
      <c r="CC136" s="275" t="str">
        <f ca="true">+IF(OFFSET('Water Data'!$G$28,0,10*ROW('Water Data'!G130))="","",OFFSET('Water Data'!$G$28,0,10*ROW('Water Data'!G130)))</f>
        <v/>
      </c>
      <c r="CD136" s="275" t="str">
        <f ca="true">+IF(OFFSET('Water Data'!$G$29,0,10*ROW('Water Data'!G130))="","",OFFSET('Water Data'!$G$29,0,10*ROW('Water Data'!G130)))</f>
        <v/>
      </c>
      <c r="CE136" s="275" t="str">
        <f ca="true">+IF(OFFSET('Water Data'!$H$27,0,10*ROW('Water Data'!H130))="","",OFFSET('Water Data'!$H$27,0,10*ROW('Water Data'!H130)))</f>
        <v/>
      </c>
      <c r="CF136" s="275" t="str">
        <f ca="true">+IF(OFFSET('Water Data'!$H$28,0,10*ROW('Water Data'!H130))="","",OFFSET('Water Data'!$H$28,0,10*ROW('Water Data'!H130)))</f>
        <v/>
      </c>
      <c r="CG136" s="275" t="str">
        <f ca="true">+IF(OFFSET('Water Data'!$H$29,0,10*ROW('Water Data'!H130))="","",OFFSET('Water Data'!$H$29,0,10*ROW('Water Data'!H130)))</f>
        <v/>
      </c>
      <c r="CH136" s="275" t="str">
        <f ca="true">+IF(OFFSET('Water Data'!$I$27,0,10*ROW('Water Data'!I130))="","",OFFSET('Water Data'!$I$27,0,10*ROW('Water Data'!I130)))</f>
        <v/>
      </c>
      <c r="CI136" s="275" t="str">
        <f ca="true">+IF(OFFSET('Water Data'!$I$28,0,10*ROW('Water Data'!I130))="","",OFFSET('Water Data'!$I$28,0,10*ROW('Water Data'!I130)))</f>
        <v/>
      </c>
      <c r="CJ136" s="275" t="str">
        <f ca="true">+IF(OFFSET('Water Data'!$I$29,0,10*ROW('Water Data'!I130))="","",OFFSET('Water Data'!$I$29,0,10*ROW('Water Data'!I130)))</f>
        <v/>
      </c>
      <c r="CK136" s="275" t="str">
        <f ca="true">+IF(OFFSET('Sanitation Data'!$D$28,0,10*ROW('Sanitation Data'!D130))="","",OFFSET('Sanitation Data'!$D$28,0,10*ROW('Sanitation Data'!D130)))</f>
        <v/>
      </c>
      <c r="CL136" s="275" t="str">
        <f ca="true">+IF(OFFSET('Sanitation Data'!$D$29,0,10*ROW('Sanitation Data'!D130))="","",OFFSET('Sanitation Data'!$D$29,0,10*ROW('Sanitation Data'!D130)))</f>
        <v/>
      </c>
      <c r="CM136" s="275" t="str">
        <f ca="true">+IF(OFFSET('Sanitation Data'!$D$30,0,10*ROW('Sanitation Data'!D130))="","",OFFSET('Sanitation Data'!$D$30,0,10*ROW('Sanitation Data'!D130)))</f>
        <v/>
      </c>
      <c r="CN136" s="275" t="str">
        <f ca="true">+IF(OFFSET('Sanitation Data'!$D$31,0,10*ROW('Sanitation Data'!D130))="","",OFFSET('Sanitation Data'!$D$31,0,10*ROW('Sanitation Data'!D130)))</f>
        <v/>
      </c>
      <c r="CO136" s="275" t="str">
        <f ca="true">+IF(OFFSET('Sanitation Data'!$D$32,0,10*ROW('Sanitation Data'!D130))="","",OFFSET('Sanitation Data'!$D$32,0,10*ROW('Sanitation Data'!D130)))</f>
        <v/>
      </c>
      <c r="CP136" s="275" t="str">
        <f ca="true">+IF(OFFSET('Sanitation Data'!$E$28,0,10*ROW('Sanitation Data'!E130))="","",OFFSET('Sanitation Data'!$E$28,0,10*ROW('Sanitation Data'!E130)))</f>
        <v/>
      </c>
      <c r="CQ136" s="275" t="str">
        <f ca="true">+IF(OFFSET('Sanitation Data'!$E$29,0,10*ROW('Sanitation Data'!E130))="","",OFFSET('Sanitation Data'!$E$29,0,10*ROW('Sanitation Data'!E130)))</f>
        <v/>
      </c>
      <c r="CR136" s="275" t="str">
        <f ca="true">+IF(OFFSET('Sanitation Data'!$E$30,0,10*ROW('Sanitation Data'!E130))="","",OFFSET('Sanitation Data'!$E$30,0,10*ROW('Sanitation Data'!E130)))</f>
        <v/>
      </c>
      <c r="CS136" s="275" t="str">
        <f ca="true">+IF(OFFSET('Sanitation Data'!$E$31,0,10*ROW('Sanitation Data'!E130))="","",OFFSET('Sanitation Data'!$E$31,0,10*ROW('Sanitation Data'!E130)))</f>
        <v/>
      </c>
      <c r="CT136" s="275" t="str">
        <f ca="true">+IF(OFFSET('Sanitation Data'!$E$32,0,10*ROW('Sanitation Data'!E130))="","",OFFSET('Sanitation Data'!$E$32,0,10*ROW('Sanitation Data'!E130)))</f>
        <v/>
      </c>
      <c r="CU136" s="275" t="str">
        <f ca="true">+IF(OFFSET('Sanitation Data'!$F$28,0,10*ROW('Sanitation Data'!F130))="","",OFFSET('Sanitation Data'!$F$28,0,10*ROW('Sanitation Data'!F130)))</f>
        <v/>
      </c>
      <c r="CV136" s="275" t="str">
        <f ca="true">+IF(OFFSET('Sanitation Data'!$F$29,0,10*ROW('Sanitation Data'!F130))="","",OFFSET('Sanitation Data'!$F$29,0,10*ROW('Sanitation Data'!F130)))</f>
        <v/>
      </c>
      <c r="CW136" s="275" t="str">
        <f ca="true">+IF(OFFSET('Sanitation Data'!$F$30,0,10*ROW('Sanitation Data'!F130))="","",OFFSET('Sanitation Data'!$F$30,0,10*ROW('Sanitation Data'!F130)))</f>
        <v/>
      </c>
      <c r="CX136" s="275" t="str">
        <f ca="true">+IF(OFFSET('Sanitation Data'!$F$31,0,10*ROW('Sanitation Data'!F130))="","",OFFSET('Sanitation Data'!$F$31,0,10*ROW('Sanitation Data'!F130)))</f>
        <v/>
      </c>
      <c r="CY136" s="275" t="str">
        <f ca="true">+IF(OFFSET('Sanitation Data'!$F$32,0,10*ROW('Sanitation Data'!F130))="","",OFFSET('Sanitation Data'!$F$32,0,10*ROW('Sanitation Data'!F130)))</f>
        <v/>
      </c>
      <c r="CZ136" s="275" t="str">
        <f ca="true">+IF(OFFSET('Sanitation Data'!$G$28,0,10*ROW('Sanitation Data'!G130))="","",OFFSET('Sanitation Data'!$G$28,0,10*ROW('Sanitation Data'!G130)))</f>
        <v/>
      </c>
      <c r="DA136" s="275" t="str">
        <f ca="true">+IF(OFFSET('Sanitation Data'!$G$29,0,10*ROW('Sanitation Data'!G130))="","",OFFSET('Sanitation Data'!$G$29,0,10*ROW('Sanitation Data'!G130)))</f>
        <v/>
      </c>
      <c r="DB136" s="275" t="str">
        <f ca="true">+IF(OFFSET('Sanitation Data'!$G$30,0,10*ROW('Sanitation Data'!G130))="","",OFFSET('Sanitation Data'!$G$30,0,10*ROW('Sanitation Data'!G130)))</f>
        <v/>
      </c>
      <c r="DC136" s="275" t="str">
        <f ca="true">+IF(OFFSET('Sanitation Data'!$G$31,0,10*ROW('Sanitation Data'!G130))="","",OFFSET('Sanitation Data'!$G$31,0,10*ROW('Sanitation Data'!G130)))</f>
        <v/>
      </c>
      <c r="DD136" s="275" t="str">
        <f ca="true">+IF(OFFSET('Sanitation Data'!$G$32,0,10*ROW('Sanitation Data'!G130))="","",OFFSET('Sanitation Data'!$G$32,0,10*ROW('Sanitation Data'!G130)))</f>
        <v/>
      </c>
      <c r="DE136" s="275" t="str">
        <f ca="true">+IF(OFFSET('Sanitation Data'!$H$28,0,10*ROW('Sanitation Data'!H130))="","",OFFSET('Sanitation Data'!$H$28,0,10*ROW('Sanitation Data'!H130)))</f>
        <v/>
      </c>
      <c r="DF136" s="275" t="str">
        <f ca="true">+IF(OFFSET('Sanitation Data'!$H$29,0,10*ROW('Sanitation Data'!H130))="","",OFFSET('Sanitation Data'!$H$29,0,10*ROW('Sanitation Data'!H130)))</f>
        <v/>
      </c>
      <c r="DG136" s="275" t="str">
        <f ca="true">+IF(OFFSET('Sanitation Data'!$H$30,0,10*ROW('Sanitation Data'!H130))="","",OFFSET('Sanitation Data'!$H$30,0,10*ROW('Sanitation Data'!H130)))</f>
        <v/>
      </c>
      <c r="DH136" s="275" t="str">
        <f ca="true">+IF(OFFSET('Sanitation Data'!$H$31,0,10*ROW('Sanitation Data'!H130))="","",OFFSET('Sanitation Data'!$H$31,0,10*ROW('Sanitation Data'!H130)))</f>
        <v/>
      </c>
      <c r="DI136" s="275" t="str">
        <f ca="true">+IF(OFFSET('Sanitation Data'!$H$32,0,10*ROW('Sanitation Data'!H130))="","",OFFSET('Sanitation Data'!$H$32,0,10*ROW('Sanitation Data'!H130)))</f>
        <v/>
      </c>
      <c r="DJ136" s="275" t="str">
        <f ca="true">+IF(OFFSET('Sanitation Data'!$I$28,0,10*ROW('Sanitation Data'!I130))="","",OFFSET('Sanitation Data'!$I$28,0,10*ROW('Sanitation Data'!I130)))</f>
        <v/>
      </c>
      <c r="DK136" s="275" t="str">
        <f ca="true">+IF(OFFSET('Sanitation Data'!$I$29,0,10*ROW('Sanitation Data'!I130))="","",OFFSET('Sanitation Data'!$I$29,0,10*ROW('Sanitation Data'!I130)))</f>
        <v/>
      </c>
      <c r="DL136" s="275" t="str">
        <f ca="true">+IF(OFFSET('Sanitation Data'!$I$30,0,10*ROW('Sanitation Data'!I130))="","",OFFSET('Sanitation Data'!$I$30,0,10*ROW('Sanitation Data'!I130)))</f>
        <v/>
      </c>
      <c r="DM136" s="275" t="str">
        <f ca="true">+IF(OFFSET('Sanitation Data'!$I$31,0,10*ROW('Sanitation Data'!I130))="","",OFFSET('Sanitation Data'!$I$31,0,10*ROW('Sanitation Data'!I130)))</f>
        <v/>
      </c>
      <c r="DN136" s="275" t="str">
        <f ca="true">+IF(OFFSET('Sanitation Data'!$I$32,0,10*ROW('Sanitation Data'!I130))="","",OFFSET('Sanitation Data'!$I$32,0,10*ROW('Sanitation Data'!I130)))</f>
        <v/>
      </c>
      <c r="DO136" s="275" t="str">
        <f ca="true">+IF(OFFSET('Hygiene Data'!$D$11,0,10*ROW('Hygiene Data'!D130))="","",OFFSET('Hygiene Data'!$D$11,0,10*ROW('Hygiene Data'!D130)))</f>
        <v/>
      </c>
      <c r="DP136" s="275" t="str">
        <f ca="true">+IF(OFFSET('Hygiene Data'!$D$12,0,10*ROW('Hygiene Data'!D130))="","",OFFSET('Hygiene Data'!$D$12,0,10*ROW('Hygiene Data'!D130)))</f>
        <v/>
      </c>
      <c r="DQ136" s="275" t="str">
        <f ca="true">+IF(OFFSET('Hygiene Data'!$D$13,0,10*ROW('Hygiene Data'!D130))="","",OFFSET('Hygiene Data'!$D$13,0,10*ROW('Hygiene Data'!D130)))</f>
        <v/>
      </c>
      <c r="DR136" s="275" t="str">
        <f ca="true">+IF(OFFSET('Hygiene Data'!$E$11,0,10*ROW('Hygiene Data'!E130))="","",OFFSET('Hygiene Data'!$E$11,0,10*ROW('Hygiene Data'!E130)))</f>
        <v/>
      </c>
      <c r="DS136" s="275" t="str">
        <f ca="true">+IF(OFFSET('Hygiene Data'!$E$12,0,10*ROW('Hygiene Data'!E130))="","",OFFSET('Hygiene Data'!$E$12,0,10*ROW('Hygiene Data'!E130)))</f>
        <v/>
      </c>
      <c r="DT136" s="275" t="str">
        <f ca="true">+IF(OFFSET('Hygiene Data'!$E$13,0,10*ROW('Hygiene Data'!E130))="","",OFFSET('Hygiene Data'!$E$13,0,10*ROW('Hygiene Data'!E130)))</f>
        <v/>
      </c>
      <c r="DU136" s="275" t="str">
        <f ca="true">+IF(OFFSET('Hygiene Data'!$F$11,0,10*ROW('Hygiene Data'!F130))="","",OFFSET('Hygiene Data'!$F$11,0,10*ROW('Hygiene Data'!F130)))</f>
        <v/>
      </c>
      <c r="DV136" s="275" t="str">
        <f ca="true">+IF(OFFSET('Hygiene Data'!$F$12,0,10*ROW('Hygiene Data'!F130))="","",OFFSET('Hygiene Data'!$F$12,0,10*ROW('Hygiene Data'!F130)))</f>
        <v/>
      </c>
      <c r="DW136" s="275" t="str">
        <f ca="true">+IF(OFFSET('Hygiene Data'!$F$13,0,10*ROW('Hygiene Data'!F130))="","",OFFSET('Hygiene Data'!$F$13,0,10*ROW('Hygiene Data'!F130)))</f>
        <v/>
      </c>
      <c r="DX136" s="275" t="str">
        <f ca="true">+IF(OFFSET('Hygiene Data'!$G$11,0,10*ROW('Hygiene Data'!G130))="","",OFFSET('Hygiene Data'!$G$11,0,10*ROW('Hygiene Data'!G130)))</f>
        <v/>
      </c>
      <c r="DY136" s="275" t="str">
        <f ca="true">+IF(OFFSET('Hygiene Data'!$G$12,0,10*ROW('Hygiene Data'!G130))="","",OFFSET('Hygiene Data'!$G$12,0,10*ROW('Hygiene Data'!G130)))</f>
        <v/>
      </c>
      <c r="DZ136" s="275" t="str">
        <f ca="true">+IF(OFFSET('Hygiene Data'!$G$13,0,10*ROW('Hygiene Data'!G130))="","",OFFSET('Hygiene Data'!$G$13,0,10*ROW('Hygiene Data'!G130)))</f>
        <v/>
      </c>
      <c r="EA136" s="275" t="str">
        <f ca="true">+IF(OFFSET('Hygiene Data'!$H$11,0,10*ROW('Hygiene Data'!H130))="","",OFFSET('Hygiene Data'!$H$11,0,10*ROW('Hygiene Data'!H130)))</f>
        <v/>
      </c>
      <c r="EB136" s="275" t="str">
        <f ca="true">+IF(OFFSET('Hygiene Data'!$H$12,0,10*ROW('Hygiene Data'!H130))="","",OFFSET('Hygiene Data'!$H$12,0,10*ROW('Hygiene Data'!H130)))</f>
        <v/>
      </c>
      <c r="EC136" s="275" t="str">
        <f ca="true">+IF(OFFSET('Hygiene Data'!$H$13,0,10*ROW('Hygiene Data'!H130))="","",OFFSET('Hygiene Data'!$H$13,0,10*ROW('Hygiene Data'!H130)))</f>
        <v/>
      </c>
      <c r="ED136" s="275" t="str">
        <f ca="true">+IF(OFFSET('Hygiene Data'!$I$11,0,10*ROW('Hygiene Data'!I130))="","",OFFSET('Hygiene Data'!$I$11,0,10*ROW('Hygiene Data'!I130)))</f>
        <v/>
      </c>
      <c r="EE136" s="275" t="str">
        <f ca="true">+IF(OFFSET('Hygiene Data'!$I$12,0,10*ROW('Hygiene Data'!I130))="","",OFFSET('Hygiene Data'!$I$12,0,10*ROW('Hygiene Data'!I130)))</f>
        <v/>
      </c>
      <c r="EF136" s="27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5"/>
      <c r="BS137" s="275" t="str">
        <f ca="true">+IF(OFFSET('Water Data'!$D$27,0,10*ROW('Water Data'!D131))="","",OFFSET('Water Data'!$D$27,0,10*ROW('Water Data'!D131)))</f>
        <v/>
      </c>
      <c r="BT137" s="275" t="str">
        <f ca="true">+IF(OFFSET('Water Data'!$D$28,0,10*ROW('Water Data'!D131))="","",OFFSET('Water Data'!$D$28,0,10*ROW('Water Data'!D131)))</f>
        <v/>
      </c>
      <c r="BU137" s="275" t="str">
        <f ca="true">+IF(OFFSET('Water Data'!$D$29,0,10*ROW('Water Data'!D131))="","",OFFSET('Water Data'!$D$29,0,10*ROW('Water Data'!D131)))</f>
        <v/>
      </c>
      <c r="BV137" s="275" t="str">
        <f ca="true">+IF(OFFSET('Water Data'!$E$27,0,10*ROW('Water Data'!E131))="","",OFFSET('Water Data'!$E$27,0,10*ROW('Water Data'!E131)))</f>
        <v/>
      </c>
      <c r="BW137" s="275" t="str">
        <f ca="true">+IF(OFFSET('Water Data'!$E$28,0,10*ROW('Water Data'!E131))="","",OFFSET('Water Data'!$E$28,0,10*ROW('Water Data'!E131)))</f>
        <v/>
      </c>
      <c r="BX137" s="275" t="str">
        <f ca="true">+IF(OFFSET('Water Data'!$E$29,0,10*ROW('Water Data'!E131))="","",OFFSET('Water Data'!$E$29,0,10*ROW('Water Data'!E131)))</f>
        <v/>
      </c>
      <c r="BY137" s="275" t="str">
        <f ca="true">+IF(OFFSET('Water Data'!$F$27,0,10*ROW('Water Data'!F131))="","",OFFSET('Water Data'!$F$27,0,10*ROW('Water Data'!F131)))</f>
        <v/>
      </c>
      <c r="BZ137" s="275" t="str">
        <f ca="true">+IF(OFFSET('Water Data'!$F$28,0,10*ROW('Water Data'!F131))="","",OFFSET('Water Data'!$F$28,0,10*ROW('Water Data'!F131)))</f>
        <v/>
      </c>
      <c r="CA137" s="275" t="str">
        <f ca="true">+IF(OFFSET('Water Data'!$F$29,0,10*ROW('Water Data'!F131))="","",OFFSET('Water Data'!$F$29,0,10*ROW('Water Data'!F131)))</f>
        <v/>
      </c>
      <c r="CB137" s="275" t="str">
        <f ca="true">+IF(OFFSET('Water Data'!$G$27,0,10*ROW('Water Data'!G131))="","",OFFSET('Water Data'!$G$27,0,10*ROW('Water Data'!G131)))</f>
        <v/>
      </c>
      <c r="CC137" s="275" t="str">
        <f ca="true">+IF(OFFSET('Water Data'!$G$28,0,10*ROW('Water Data'!G131))="","",OFFSET('Water Data'!$G$28,0,10*ROW('Water Data'!G131)))</f>
        <v/>
      </c>
      <c r="CD137" s="275" t="str">
        <f ca="true">+IF(OFFSET('Water Data'!$G$29,0,10*ROW('Water Data'!G131))="","",OFFSET('Water Data'!$G$29,0,10*ROW('Water Data'!G131)))</f>
        <v/>
      </c>
      <c r="CE137" s="275" t="str">
        <f ca="true">+IF(OFFSET('Water Data'!$H$27,0,10*ROW('Water Data'!H131))="","",OFFSET('Water Data'!$H$27,0,10*ROW('Water Data'!H131)))</f>
        <v/>
      </c>
      <c r="CF137" s="275" t="str">
        <f ca="true">+IF(OFFSET('Water Data'!$H$28,0,10*ROW('Water Data'!H131))="","",OFFSET('Water Data'!$H$28,0,10*ROW('Water Data'!H131)))</f>
        <v/>
      </c>
      <c r="CG137" s="275" t="str">
        <f ca="true">+IF(OFFSET('Water Data'!$H$29,0,10*ROW('Water Data'!H131))="","",OFFSET('Water Data'!$H$29,0,10*ROW('Water Data'!H131)))</f>
        <v/>
      </c>
      <c r="CH137" s="275" t="str">
        <f ca="true">+IF(OFFSET('Water Data'!$I$27,0,10*ROW('Water Data'!I131))="","",OFFSET('Water Data'!$I$27,0,10*ROW('Water Data'!I131)))</f>
        <v/>
      </c>
      <c r="CI137" s="275" t="str">
        <f ca="true">+IF(OFFSET('Water Data'!$I$28,0,10*ROW('Water Data'!I131))="","",OFFSET('Water Data'!$I$28,0,10*ROW('Water Data'!I131)))</f>
        <v/>
      </c>
      <c r="CJ137" s="275" t="str">
        <f ca="true">+IF(OFFSET('Water Data'!$I$29,0,10*ROW('Water Data'!I131))="","",OFFSET('Water Data'!$I$29,0,10*ROW('Water Data'!I131)))</f>
        <v/>
      </c>
      <c r="CK137" s="275" t="str">
        <f ca="true">+IF(OFFSET('Sanitation Data'!$D$28,0,10*ROW('Sanitation Data'!D131))="","",OFFSET('Sanitation Data'!$D$28,0,10*ROW('Sanitation Data'!D131)))</f>
        <v/>
      </c>
      <c r="CL137" s="275" t="str">
        <f ca="true">+IF(OFFSET('Sanitation Data'!$D$29,0,10*ROW('Sanitation Data'!D131))="","",OFFSET('Sanitation Data'!$D$29,0,10*ROW('Sanitation Data'!D131)))</f>
        <v/>
      </c>
      <c r="CM137" s="275" t="str">
        <f ca="true">+IF(OFFSET('Sanitation Data'!$D$30,0,10*ROW('Sanitation Data'!D131))="","",OFFSET('Sanitation Data'!$D$30,0,10*ROW('Sanitation Data'!D131)))</f>
        <v/>
      </c>
      <c r="CN137" s="275" t="str">
        <f ca="true">+IF(OFFSET('Sanitation Data'!$D$31,0,10*ROW('Sanitation Data'!D131))="","",OFFSET('Sanitation Data'!$D$31,0,10*ROW('Sanitation Data'!D131)))</f>
        <v/>
      </c>
      <c r="CO137" s="275" t="str">
        <f ca="true">+IF(OFFSET('Sanitation Data'!$D$32,0,10*ROW('Sanitation Data'!D131))="","",OFFSET('Sanitation Data'!$D$32,0,10*ROW('Sanitation Data'!D131)))</f>
        <v/>
      </c>
      <c r="CP137" s="275" t="str">
        <f ca="true">+IF(OFFSET('Sanitation Data'!$E$28,0,10*ROW('Sanitation Data'!E131))="","",OFFSET('Sanitation Data'!$E$28,0,10*ROW('Sanitation Data'!E131)))</f>
        <v/>
      </c>
      <c r="CQ137" s="275" t="str">
        <f ca="true">+IF(OFFSET('Sanitation Data'!$E$29,0,10*ROW('Sanitation Data'!E131))="","",OFFSET('Sanitation Data'!$E$29,0,10*ROW('Sanitation Data'!E131)))</f>
        <v/>
      </c>
      <c r="CR137" s="275" t="str">
        <f ca="true">+IF(OFFSET('Sanitation Data'!$E$30,0,10*ROW('Sanitation Data'!E131))="","",OFFSET('Sanitation Data'!$E$30,0,10*ROW('Sanitation Data'!E131)))</f>
        <v/>
      </c>
      <c r="CS137" s="275" t="str">
        <f ca="true">+IF(OFFSET('Sanitation Data'!$E$31,0,10*ROW('Sanitation Data'!E131))="","",OFFSET('Sanitation Data'!$E$31,0,10*ROW('Sanitation Data'!E131)))</f>
        <v/>
      </c>
      <c r="CT137" s="275" t="str">
        <f ca="true">+IF(OFFSET('Sanitation Data'!$E$32,0,10*ROW('Sanitation Data'!E131))="","",OFFSET('Sanitation Data'!$E$32,0,10*ROW('Sanitation Data'!E131)))</f>
        <v/>
      </c>
      <c r="CU137" s="275" t="str">
        <f ca="true">+IF(OFFSET('Sanitation Data'!$F$28,0,10*ROW('Sanitation Data'!F131))="","",OFFSET('Sanitation Data'!$F$28,0,10*ROW('Sanitation Data'!F131)))</f>
        <v/>
      </c>
      <c r="CV137" s="275" t="str">
        <f ca="true">+IF(OFFSET('Sanitation Data'!$F$29,0,10*ROW('Sanitation Data'!F131))="","",OFFSET('Sanitation Data'!$F$29,0,10*ROW('Sanitation Data'!F131)))</f>
        <v/>
      </c>
      <c r="CW137" s="275" t="str">
        <f ca="true">+IF(OFFSET('Sanitation Data'!$F$30,0,10*ROW('Sanitation Data'!F131))="","",OFFSET('Sanitation Data'!$F$30,0,10*ROW('Sanitation Data'!F131)))</f>
        <v/>
      </c>
      <c r="CX137" s="275" t="str">
        <f ca="true">+IF(OFFSET('Sanitation Data'!$F$31,0,10*ROW('Sanitation Data'!F131))="","",OFFSET('Sanitation Data'!$F$31,0,10*ROW('Sanitation Data'!F131)))</f>
        <v/>
      </c>
      <c r="CY137" s="275" t="str">
        <f ca="true">+IF(OFFSET('Sanitation Data'!$F$32,0,10*ROW('Sanitation Data'!F131))="","",OFFSET('Sanitation Data'!$F$32,0,10*ROW('Sanitation Data'!F131)))</f>
        <v/>
      </c>
      <c r="CZ137" s="275" t="str">
        <f ca="true">+IF(OFFSET('Sanitation Data'!$G$28,0,10*ROW('Sanitation Data'!G131))="","",OFFSET('Sanitation Data'!$G$28,0,10*ROW('Sanitation Data'!G131)))</f>
        <v/>
      </c>
      <c r="DA137" s="275" t="str">
        <f ca="true">+IF(OFFSET('Sanitation Data'!$G$29,0,10*ROW('Sanitation Data'!G131))="","",OFFSET('Sanitation Data'!$G$29,0,10*ROW('Sanitation Data'!G131)))</f>
        <v/>
      </c>
      <c r="DB137" s="275" t="str">
        <f ca="true">+IF(OFFSET('Sanitation Data'!$G$30,0,10*ROW('Sanitation Data'!G131))="","",OFFSET('Sanitation Data'!$G$30,0,10*ROW('Sanitation Data'!G131)))</f>
        <v/>
      </c>
      <c r="DC137" s="275" t="str">
        <f ca="true">+IF(OFFSET('Sanitation Data'!$G$31,0,10*ROW('Sanitation Data'!G131))="","",OFFSET('Sanitation Data'!$G$31,0,10*ROW('Sanitation Data'!G131)))</f>
        <v/>
      </c>
      <c r="DD137" s="275" t="str">
        <f ca="true">+IF(OFFSET('Sanitation Data'!$G$32,0,10*ROW('Sanitation Data'!G131))="","",OFFSET('Sanitation Data'!$G$32,0,10*ROW('Sanitation Data'!G131)))</f>
        <v/>
      </c>
      <c r="DE137" s="275" t="str">
        <f ca="true">+IF(OFFSET('Sanitation Data'!$H$28,0,10*ROW('Sanitation Data'!H131))="","",OFFSET('Sanitation Data'!$H$28,0,10*ROW('Sanitation Data'!H131)))</f>
        <v/>
      </c>
      <c r="DF137" s="275" t="str">
        <f ca="true">+IF(OFFSET('Sanitation Data'!$H$29,0,10*ROW('Sanitation Data'!H131))="","",OFFSET('Sanitation Data'!$H$29,0,10*ROW('Sanitation Data'!H131)))</f>
        <v/>
      </c>
      <c r="DG137" s="275" t="str">
        <f ca="true">+IF(OFFSET('Sanitation Data'!$H$30,0,10*ROW('Sanitation Data'!H131))="","",OFFSET('Sanitation Data'!$H$30,0,10*ROW('Sanitation Data'!H131)))</f>
        <v/>
      </c>
      <c r="DH137" s="275" t="str">
        <f ca="true">+IF(OFFSET('Sanitation Data'!$H$31,0,10*ROW('Sanitation Data'!H131))="","",OFFSET('Sanitation Data'!$H$31,0,10*ROW('Sanitation Data'!H131)))</f>
        <v/>
      </c>
      <c r="DI137" s="275" t="str">
        <f ca="true">+IF(OFFSET('Sanitation Data'!$H$32,0,10*ROW('Sanitation Data'!H131))="","",OFFSET('Sanitation Data'!$H$32,0,10*ROW('Sanitation Data'!H131)))</f>
        <v/>
      </c>
      <c r="DJ137" s="275" t="str">
        <f ca="true">+IF(OFFSET('Sanitation Data'!$I$28,0,10*ROW('Sanitation Data'!I131))="","",OFFSET('Sanitation Data'!$I$28,0,10*ROW('Sanitation Data'!I131)))</f>
        <v/>
      </c>
      <c r="DK137" s="275" t="str">
        <f ca="true">+IF(OFFSET('Sanitation Data'!$I$29,0,10*ROW('Sanitation Data'!I131))="","",OFFSET('Sanitation Data'!$I$29,0,10*ROW('Sanitation Data'!I131)))</f>
        <v/>
      </c>
      <c r="DL137" s="275" t="str">
        <f ca="true">+IF(OFFSET('Sanitation Data'!$I$30,0,10*ROW('Sanitation Data'!I131))="","",OFFSET('Sanitation Data'!$I$30,0,10*ROW('Sanitation Data'!I131)))</f>
        <v/>
      </c>
      <c r="DM137" s="275" t="str">
        <f ca="true">+IF(OFFSET('Sanitation Data'!$I$31,0,10*ROW('Sanitation Data'!I131))="","",OFFSET('Sanitation Data'!$I$31,0,10*ROW('Sanitation Data'!I131)))</f>
        <v/>
      </c>
      <c r="DN137" s="275" t="str">
        <f ca="true">+IF(OFFSET('Sanitation Data'!$I$32,0,10*ROW('Sanitation Data'!I131))="","",OFFSET('Sanitation Data'!$I$32,0,10*ROW('Sanitation Data'!I131)))</f>
        <v/>
      </c>
      <c r="DO137" s="275" t="str">
        <f ca="true">+IF(OFFSET('Hygiene Data'!$D$11,0,10*ROW('Hygiene Data'!D131))="","",OFFSET('Hygiene Data'!$D$11,0,10*ROW('Hygiene Data'!D131)))</f>
        <v/>
      </c>
      <c r="DP137" s="275" t="str">
        <f ca="true">+IF(OFFSET('Hygiene Data'!$D$12,0,10*ROW('Hygiene Data'!D131))="","",OFFSET('Hygiene Data'!$D$12,0,10*ROW('Hygiene Data'!D131)))</f>
        <v/>
      </c>
      <c r="DQ137" s="275" t="str">
        <f ca="true">+IF(OFFSET('Hygiene Data'!$D$13,0,10*ROW('Hygiene Data'!D131))="","",OFFSET('Hygiene Data'!$D$13,0,10*ROW('Hygiene Data'!D131)))</f>
        <v/>
      </c>
      <c r="DR137" s="275" t="str">
        <f ca="true">+IF(OFFSET('Hygiene Data'!$E$11,0,10*ROW('Hygiene Data'!E131))="","",OFFSET('Hygiene Data'!$E$11,0,10*ROW('Hygiene Data'!E131)))</f>
        <v/>
      </c>
      <c r="DS137" s="275" t="str">
        <f ca="true">+IF(OFFSET('Hygiene Data'!$E$12,0,10*ROW('Hygiene Data'!E131))="","",OFFSET('Hygiene Data'!$E$12,0,10*ROW('Hygiene Data'!E131)))</f>
        <v/>
      </c>
      <c r="DT137" s="275" t="str">
        <f ca="true">+IF(OFFSET('Hygiene Data'!$E$13,0,10*ROW('Hygiene Data'!E131))="","",OFFSET('Hygiene Data'!$E$13,0,10*ROW('Hygiene Data'!E131)))</f>
        <v/>
      </c>
      <c r="DU137" s="275" t="str">
        <f ca="true">+IF(OFFSET('Hygiene Data'!$F$11,0,10*ROW('Hygiene Data'!F131))="","",OFFSET('Hygiene Data'!$F$11,0,10*ROW('Hygiene Data'!F131)))</f>
        <v/>
      </c>
      <c r="DV137" s="275" t="str">
        <f ca="true">+IF(OFFSET('Hygiene Data'!$F$12,0,10*ROW('Hygiene Data'!F131))="","",OFFSET('Hygiene Data'!$F$12,0,10*ROW('Hygiene Data'!F131)))</f>
        <v/>
      </c>
      <c r="DW137" s="275" t="str">
        <f ca="true">+IF(OFFSET('Hygiene Data'!$F$13,0,10*ROW('Hygiene Data'!F131))="","",OFFSET('Hygiene Data'!$F$13,0,10*ROW('Hygiene Data'!F131)))</f>
        <v/>
      </c>
      <c r="DX137" s="275" t="str">
        <f ca="true">+IF(OFFSET('Hygiene Data'!$G$11,0,10*ROW('Hygiene Data'!G131))="","",OFFSET('Hygiene Data'!$G$11,0,10*ROW('Hygiene Data'!G131)))</f>
        <v/>
      </c>
      <c r="DY137" s="275" t="str">
        <f ca="true">+IF(OFFSET('Hygiene Data'!$G$12,0,10*ROW('Hygiene Data'!G131))="","",OFFSET('Hygiene Data'!$G$12,0,10*ROW('Hygiene Data'!G131)))</f>
        <v/>
      </c>
      <c r="DZ137" s="275" t="str">
        <f ca="true">+IF(OFFSET('Hygiene Data'!$G$13,0,10*ROW('Hygiene Data'!G131))="","",OFFSET('Hygiene Data'!$G$13,0,10*ROW('Hygiene Data'!G131)))</f>
        <v/>
      </c>
      <c r="EA137" s="275" t="str">
        <f ca="true">+IF(OFFSET('Hygiene Data'!$H$11,0,10*ROW('Hygiene Data'!H131))="","",OFFSET('Hygiene Data'!$H$11,0,10*ROW('Hygiene Data'!H131)))</f>
        <v/>
      </c>
      <c r="EB137" s="275" t="str">
        <f ca="true">+IF(OFFSET('Hygiene Data'!$H$12,0,10*ROW('Hygiene Data'!H131))="","",OFFSET('Hygiene Data'!$H$12,0,10*ROW('Hygiene Data'!H131)))</f>
        <v/>
      </c>
      <c r="EC137" s="275" t="str">
        <f ca="true">+IF(OFFSET('Hygiene Data'!$H$13,0,10*ROW('Hygiene Data'!H131))="","",OFFSET('Hygiene Data'!$H$13,0,10*ROW('Hygiene Data'!H131)))</f>
        <v/>
      </c>
      <c r="ED137" s="275" t="str">
        <f ca="true">+IF(OFFSET('Hygiene Data'!$I$11,0,10*ROW('Hygiene Data'!I131))="","",OFFSET('Hygiene Data'!$I$11,0,10*ROW('Hygiene Data'!I131)))</f>
        <v/>
      </c>
      <c r="EE137" s="275" t="str">
        <f ca="true">+IF(OFFSET('Hygiene Data'!$I$12,0,10*ROW('Hygiene Data'!I131))="","",OFFSET('Hygiene Data'!$I$12,0,10*ROW('Hygiene Data'!I131)))</f>
        <v/>
      </c>
      <c r="EF137" s="27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5"/>
      <c r="BS138" s="275" t="str">
        <f ca="true">+IF(OFFSET('Water Data'!$D$27,0,10*ROW('Water Data'!D132))="","",OFFSET('Water Data'!$D$27,0,10*ROW('Water Data'!D132)))</f>
        <v/>
      </c>
      <c r="BT138" s="275" t="str">
        <f ca="true">+IF(OFFSET('Water Data'!$D$28,0,10*ROW('Water Data'!D132))="","",OFFSET('Water Data'!$D$28,0,10*ROW('Water Data'!D132)))</f>
        <v/>
      </c>
      <c r="BU138" s="275" t="str">
        <f ca="true">+IF(OFFSET('Water Data'!$D$29,0,10*ROW('Water Data'!D132))="","",OFFSET('Water Data'!$D$29,0,10*ROW('Water Data'!D132)))</f>
        <v/>
      </c>
      <c r="BV138" s="275" t="str">
        <f ca="true">+IF(OFFSET('Water Data'!$E$27,0,10*ROW('Water Data'!E132))="","",OFFSET('Water Data'!$E$27,0,10*ROW('Water Data'!E132)))</f>
        <v/>
      </c>
      <c r="BW138" s="275" t="str">
        <f ca="true">+IF(OFFSET('Water Data'!$E$28,0,10*ROW('Water Data'!E132))="","",OFFSET('Water Data'!$E$28,0,10*ROW('Water Data'!E132)))</f>
        <v/>
      </c>
      <c r="BX138" s="275" t="str">
        <f ca="true">+IF(OFFSET('Water Data'!$E$29,0,10*ROW('Water Data'!E132))="","",OFFSET('Water Data'!$E$29,0,10*ROW('Water Data'!E132)))</f>
        <v/>
      </c>
      <c r="BY138" s="275" t="str">
        <f ca="true">+IF(OFFSET('Water Data'!$F$27,0,10*ROW('Water Data'!F132))="","",OFFSET('Water Data'!$F$27,0,10*ROW('Water Data'!F132)))</f>
        <v/>
      </c>
      <c r="BZ138" s="275" t="str">
        <f ca="true">+IF(OFFSET('Water Data'!$F$28,0,10*ROW('Water Data'!F132))="","",OFFSET('Water Data'!$F$28,0,10*ROW('Water Data'!F132)))</f>
        <v/>
      </c>
      <c r="CA138" s="275" t="str">
        <f ca="true">+IF(OFFSET('Water Data'!$F$29,0,10*ROW('Water Data'!F132))="","",OFFSET('Water Data'!$F$29,0,10*ROW('Water Data'!F132)))</f>
        <v/>
      </c>
      <c r="CB138" s="275" t="str">
        <f ca="true">+IF(OFFSET('Water Data'!$G$27,0,10*ROW('Water Data'!G132))="","",OFFSET('Water Data'!$G$27,0,10*ROW('Water Data'!G132)))</f>
        <v/>
      </c>
      <c r="CC138" s="275" t="str">
        <f ca="true">+IF(OFFSET('Water Data'!$G$28,0,10*ROW('Water Data'!G132))="","",OFFSET('Water Data'!$G$28,0,10*ROW('Water Data'!G132)))</f>
        <v/>
      </c>
      <c r="CD138" s="275" t="str">
        <f ca="true">+IF(OFFSET('Water Data'!$G$29,0,10*ROW('Water Data'!G132))="","",OFFSET('Water Data'!$G$29,0,10*ROW('Water Data'!G132)))</f>
        <v/>
      </c>
      <c r="CE138" s="275" t="str">
        <f ca="true">+IF(OFFSET('Water Data'!$H$27,0,10*ROW('Water Data'!H132))="","",OFFSET('Water Data'!$H$27,0,10*ROW('Water Data'!H132)))</f>
        <v/>
      </c>
      <c r="CF138" s="275" t="str">
        <f ca="true">+IF(OFFSET('Water Data'!$H$28,0,10*ROW('Water Data'!H132))="","",OFFSET('Water Data'!$H$28,0,10*ROW('Water Data'!H132)))</f>
        <v/>
      </c>
      <c r="CG138" s="275" t="str">
        <f ca="true">+IF(OFFSET('Water Data'!$H$29,0,10*ROW('Water Data'!H132))="","",OFFSET('Water Data'!$H$29,0,10*ROW('Water Data'!H132)))</f>
        <v/>
      </c>
      <c r="CH138" s="275" t="str">
        <f ca="true">+IF(OFFSET('Water Data'!$I$27,0,10*ROW('Water Data'!I132))="","",OFFSET('Water Data'!$I$27,0,10*ROW('Water Data'!I132)))</f>
        <v/>
      </c>
      <c r="CI138" s="275" t="str">
        <f ca="true">+IF(OFFSET('Water Data'!$I$28,0,10*ROW('Water Data'!I132))="","",OFFSET('Water Data'!$I$28,0,10*ROW('Water Data'!I132)))</f>
        <v/>
      </c>
      <c r="CJ138" s="275" t="str">
        <f ca="true">+IF(OFFSET('Water Data'!$I$29,0,10*ROW('Water Data'!I132))="","",OFFSET('Water Data'!$I$29,0,10*ROW('Water Data'!I132)))</f>
        <v/>
      </c>
      <c r="CK138" s="275" t="str">
        <f ca="true">+IF(OFFSET('Sanitation Data'!$D$28,0,10*ROW('Sanitation Data'!D132))="","",OFFSET('Sanitation Data'!$D$28,0,10*ROW('Sanitation Data'!D132)))</f>
        <v/>
      </c>
      <c r="CL138" s="275" t="str">
        <f ca="true">+IF(OFFSET('Sanitation Data'!$D$29,0,10*ROW('Sanitation Data'!D132))="","",OFFSET('Sanitation Data'!$D$29,0,10*ROW('Sanitation Data'!D132)))</f>
        <v/>
      </c>
      <c r="CM138" s="275" t="str">
        <f ca="true">+IF(OFFSET('Sanitation Data'!$D$30,0,10*ROW('Sanitation Data'!D132))="","",OFFSET('Sanitation Data'!$D$30,0,10*ROW('Sanitation Data'!D132)))</f>
        <v/>
      </c>
      <c r="CN138" s="275" t="str">
        <f ca="true">+IF(OFFSET('Sanitation Data'!$D$31,0,10*ROW('Sanitation Data'!D132))="","",OFFSET('Sanitation Data'!$D$31,0,10*ROW('Sanitation Data'!D132)))</f>
        <v/>
      </c>
      <c r="CO138" s="275" t="str">
        <f ca="true">+IF(OFFSET('Sanitation Data'!$D$32,0,10*ROW('Sanitation Data'!D132))="","",OFFSET('Sanitation Data'!$D$32,0,10*ROW('Sanitation Data'!D132)))</f>
        <v/>
      </c>
      <c r="CP138" s="275" t="str">
        <f ca="true">+IF(OFFSET('Sanitation Data'!$E$28,0,10*ROW('Sanitation Data'!E132))="","",OFFSET('Sanitation Data'!$E$28,0,10*ROW('Sanitation Data'!E132)))</f>
        <v/>
      </c>
      <c r="CQ138" s="275" t="str">
        <f ca="true">+IF(OFFSET('Sanitation Data'!$E$29,0,10*ROW('Sanitation Data'!E132))="","",OFFSET('Sanitation Data'!$E$29,0,10*ROW('Sanitation Data'!E132)))</f>
        <v/>
      </c>
      <c r="CR138" s="275" t="str">
        <f ca="true">+IF(OFFSET('Sanitation Data'!$E$30,0,10*ROW('Sanitation Data'!E132))="","",OFFSET('Sanitation Data'!$E$30,0,10*ROW('Sanitation Data'!E132)))</f>
        <v/>
      </c>
      <c r="CS138" s="275" t="str">
        <f ca="true">+IF(OFFSET('Sanitation Data'!$E$31,0,10*ROW('Sanitation Data'!E132))="","",OFFSET('Sanitation Data'!$E$31,0,10*ROW('Sanitation Data'!E132)))</f>
        <v/>
      </c>
      <c r="CT138" s="275" t="str">
        <f ca="true">+IF(OFFSET('Sanitation Data'!$E$32,0,10*ROW('Sanitation Data'!E132))="","",OFFSET('Sanitation Data'!$E$32,0,10*ROW('Sanitation Data'!E132)))</f>
        <v/>
      </c>
      <c r="CU138" s="275" t="str">
        <f ca="true">+IF(OFFSET('Sanitation Data'!$F$28,0,10*ROW('Sanitation Data'!F132))="","",OFFSET('Sanitation Data'!$F$28,0,10*ROW('Sanitation Data'!F132)))</f>
        <v/>
      </c>
      <c r="CV138" s="275" t="str">
        <f ca="true">+IF(OFFSET('Sanitation Data'!$F$29,0,10*ROW('Sanitation Data'!F132))="","",OFFSET('Sanitation Data'!$F$29,0,10*ROW('Sanitation Data'!F132)))</f>
        <v/>
      </c>
      <c r="CW138" s="275" t="str">
        <f ca="true">+IF(OFFSET('Sanitation Data'!$F$30,0,10*ROW('Sanitation Data'!F132))="","",OFFSET('Sanitation Data'!$F$30,0,10*ROW('Sanitation Data'!F132)))</f>
        <v/>
      </c>
      <c r="CX138" s="275" t="str">
        <f ca="true">+IF(OFFSET('Sanitation Data'!$F$31,0,10*ROW('Sanitation Data'!F132))="","",OFFSET('Sanitation Data'!$F$31,0,10*ROW('Sanitation Data'!F132)))</f>
        <v/>
      </c>
      <c r="CY138" s="275" t="str">
        <f ca="true">+IF(OFFSET('Sanitation Data'!$F$32,0,10*ROW('Sanitation Data'!F132))="","",OFFSET('Sanitation Data'!$F$32,0,10*ROW('Sanitation Data'!F132)))</f>
        <v/>
      </c>
      <c r="CZ138" s="275" t="str">
        <f ca="true">+IF(OFFSET('Sanitation Data'!$G$28,0,10*ROW('Sanitation Data'!G132))="","",OFFSET('Sanitation Data'!$G$28,0,10*ROW('Sanitation Data'!G132)))</f>
        <v/>
      </c>
      <c r="DA138" s="275" t="str">
        <f ca="true">+IF(OFFSET('Sanitation Data'!$G$29,0,10*ROW('Sanitation Data'!G132))="","",OFFSET('Sanitation Data'!$G$29,0,10*ROW('Sanitation Data'!G132)))</f>
        <v/>
      </c>
      <c r="DB138" s="275" t="str">
        <f ca="true">+IF(OFFSET('Sanitation Data'!$G$30,0,10*ROW('Sanitation Data'!G132))="","",OFFSET('Sanitation Data'!$G$30,0,10*ROW('Sanitation Data'!G132)))</f>
        <v/>
      </c>
      <c r="DC138" s="275" t="str">
        <f ca="true">+IF(OFFSET('Sanitation Data'!$G$31,0,10*ROW('Sanitation Data'!G132))="","",OFFSET('Sanitation Data'!$G$31,0,10*ROW('Sanitation Data'!G132)))</f>
        <v/>
      </c>
      <c r="DD138" s="275" t="str">
        <f ca="true">+IF(OFFSET('Sanitation Data'!$G$32,0,10*ROW('Sanitation Data'!G132))="","",OFFSET('Sanitation Data'!$G$32,0,10*ROW('Sanitation Data'!G132)))</f>
        <v/>
      </c>
      <c r="DE138" s="275" t="str">
        <f ca="true">+IF(OFFSET('Sanitation Data'!$H$28,0,10*ROW('Sanitation Data'!H132))="","",OFFSET('Sanitation Data'!$H$28,0,10*ROW('Sanitation Data'!H132)))</f>
        <v/>
      </c>
      <c r="DF138" s="275" t="str">
        <f ca="true">+IF(OFFSET('Sanitation Data'!$H$29,0,10*ROW('Sanitation Data'!H132))="","",OFFSET('Sanitation Data'!$H$29,0,10*ROW('Sanitation Data'!H132)))</f>
        <v/>
      </c>
      <c r="DG138" s="275" t="str">
        <f ca="true">+IF(OFFSET('Sanitation Data'!$H$30,0,10*ROW('Sanitation Data'!H132))="","",OFFSET('Sanitation Data'!$H$30,0,10*ROW('Sanitation Data'!H132)))</f>
        <v/>
      </c>
      <c r="DH138" s="275" t="str">
        <f ca="true">+IF(OFFSET('Sanitation Data'!$H$31,0,10*ROW('Sanitation Data'!H132))="","",OFFSET('Sanitation Data'!$H$31,0,10*ROW('Sanitation Data'!H132)))</f>
        <v/>
      </c>
      <c r="DI138" s="275" t="str">
        <f ca="true">+IF(OFFSET('Sanitation Data'!$H$32,0,10*ROW('Sanitation Data'!H132))="","",OFFSET('Sanitation Data'!$H$32,0,10*ROW('Sanitation Data'!H132)))</f>
        <v/>
      </c>
      <c r="DJ138" s="275" t="str">
        <f ca="true">+IF(OFFSET('Sanitation Data'!$I$28,0,10*ROW('Sanitation Data'!I132))="","",OFFSET('Sanitation Data'!$I$28,0,10*ROW('Sanitation Data'!I132)))</f>
        <v/>
      </c>
      <c r="DK138" s="275" t="str">
        <f ca="true">+IF(OFFSET('Sanitation Data'!$I$29,0,10*ROW('Sanitation Data'!I132))="","",OFFSET('Sanitation Data'!$I$29,0,10*ROW('Sanitation Data'!I132)))</f>
        <v/>
      </c>
      <c r="DL138" s="275" t="str">
        <f ca="true">+IF(OFFSET('Sanitation Data'!$I$30,0,10*ROW('Sanitation Data'!I132))="","",OFFSET('Sanitation Data'!$I$30,0,10*ROW('Sanitation Data'!I132)))</f>
        <v/>
      </c>
      <c r="DM138" s="275" t="str">
        <f ca="true">+IF(OFFSET('Sanitation Data'!$I$31,0,10*ROW('Sanitation Data'!I132))="","",OFFSET('Sanitation Data'!$I$31,0,10*ROW('Sanitation Data'!I132)))</f>
        <v/>
      </c>
      <c r="DN138" s="275" t="str">
        <f ca="true">+IF(OFFSET('Sanitation Data'!$I$32,0,10*ROW('Sanitation Data'!I132))="","",OFFSET('Sanitation Data'!$I$32,0,10*ROW('Sanitation Data'!I132)))</f>
        <v/>
      </c>
      <c r="DO138" s="275" t="str">
        <f ca="true">+IF(OFFSET('Hygiene Data'!$D$11,0,10*ROW('Hygiene Data'!D132))="","",OFFSET('Hygiene Data'!$D$11,0,10*ROW('Hygiene Data'!D132)))</f>
        <v/>
      </c>
      <c r="DP138" s="275" t="str">
        <f ca="true">+IF(OFFSET('Hygiene Data'!$D$12,0,10*ROW('Hygiene Data'!D132))="","",OFFSET('Hygiene Data'!$D$12,0,10*ROW('Hygiene Data'!D132)))</f>
        <v/>
      </c>
      <c r="DQ138" s="275" t="str">
        <f ca="true">+IF(OFFSET('Hygiene Data'!$D$13,0,10*ROW('Hygiene Data'!D132))="","",OFFSET('Hygiene Data'!$D$13,0,10*ROW('Hygiene Data'!D132)))</f>
        <v/>
      </c>
      <c r="DR138" s="275" t="str">
        <f ca="true">+IF(OFFSET('Hygiene Data'!$E$11,0,10*ROW('Hygiene Data'!E132))="","",OFFSET('Hygiene Data'!$E$11,0,10*ROW('Hygiene Data'!E132)))</f>
        <v/>
      </c>
      <c r="DS138" s="275" t="str">
        <f ca="true">+IF(OFFSET('Hygiene Data'!$E$12,0,10*ROW('Hygiene Data'!E132))="","",OFFSET('Hygiene Data'!$E$12,0,10*ROW('Hygiene Data'!E132)))</f>
        <v/>
      </c>
      <c r="DT138" s="275" t="str">
        <f ca="true">+IF(OFFSET('Hygiene Data'!$E$13,0,10*ROW('Hygiene Data'!E132))="","",OFFSET('Hygiene Data'!$E$13,0,10*ROW('Hygiene Data'!E132)))</f>
        <v/>
      </c>
      <c r="DU138" s="275" t="str">
        <f ca="true">+IF(OFFSET('Hygiene Data'!$F$11,0,10*ROW('Hygiene Data'!F132))="","",OFFSET('Hygiene Data'!$F$11,0,10*ROW('Hygiene Data'!F132)))</f>
        <v/>
      </c>
      <c r="DV138" s="275" t="str">
        <f ca="true">+IF(OFFSET('Hygiene Data'!$F$12,0,10*ROW('Hygiene Data'!F132))="","",OFFSET('Hygiene Data'!$F$12,0,10*ROW('Hygiene Data'!F132)))</f>
        <v/>
      </c>
      <c r="DW138" s="275" t="str">
        <f ca="true">+IF(OFFSET('Hygiene Data'!$F$13,0,10*ROW('Hygiene Data'!F132))="","",OFFSET('Hygiene Data'!$F$13,0,10*ROW('Hygiene Data'!F132)))</f>
        <v/>
      </c>
      <c r="DX138" s="275" t="str">
        <f ca="true">+IF(OFFSET('Hygiene Data'!$G$11,0,10*ROW('Hygiene Data'!G132))="","",OFFSET('Hygiene Data'!$G$11,0,10*ROW('Hygiene Data'!G132)))</f>
        <v/>
      </c>
      <c r="DY138" s="275" t="str">
        <f ca="true">+IF(OFFSET('Hygiene Data'!$G$12,0,10*ROW('Hygiene Data'!G132))="","",OFFSET('Hygiene Data'!$G$12,0,10*ROW('Hygiene Data'!G132)))</f>
        <v/>
      </c>
      <c r="DZ138" s="275" t="str">
        <f ca="true">+IF(OFFSET('Hygiene Data'!$G$13,0,10*ROW('Hygiene Data'!G132))="","",OFFSET('Hygiene Data'!$G$13,0,10*ROW('Hygiene Data'!G132)))</f>
        <v/>
      </c>
      <c r="EA138" s="275" t="str">
        <f ca="true">+IF(OFFSET('Hygiene Data'!$H$11,0,10*ROW('Hygiene Data'!H132))="","",OFFSET('Hygiene Data'!$H$11,0,10*ROW('Hygiene Data'!H132)))</f>
        <v/>
      </c>
      <c r="EB138" s="275" t="str">
        <f ca="true">+IF(OFFSET('Hygiene Data'!$H$12,0,10*ROW('Hygiene Data'!H132))="","",OFFSET('Hygiene Data'!$H$12,0,10*ROW('Hygiene Data'!H132)))</f>
        <v/>
      </c>
      <c r="EC138" s="275" t="str">
        <f ca="true">+IF(OFFSET('Hygiene Data'!$H$13,0,10*ROW('Hygiene Data'!H132))="","",OFFSET('Hygiene Data'!$H$13,0,10*ROW('Hygiene Data'!H132)))</f>
        <v/>
      </c>
      <c r="ED138" s="275" t="str">
        <f ca="true">+IF(OFFSET('Hygiene Data'!$I$11,0,10*ROW('Hygiene Data'!I132))="","",OFFSET('Hygiene Data'!$I$11,0,10*ROW('Hygiene Data'!I132)))</f>
        <v/>
      </c>
      <c r="EE138" s="275" t="str">
        <f ca="true">+IF(OFFSET('Hygiene Data'!$I$12,0,10*ROW('Hygiene Data'!I132))="","",OFFSET('Hygiene Data'!$I$12,0,10*ROW('Hygiene Data'!I132)))</f>
        <v/>
      </c>
      <c r="EF138" s="27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5"/>
      <c r="BS139" s="275" t="str">
        <f ca="true">+IF(OFFSET('Water Data'!$D$27,0,10*ROW('Water Data'!D133))="","",OFFSET('Water Data'!$D$27,0,10*ROW('Water Data'!D133)))</f>
        <v/>
      </c>
      <c r="BT139" s="275" t="str">
        <f ca="true">+IF(OFFSET('Water Data'!$D$28,0,10*ROW('Water Data'!D133))="","",OFFSET('Water Data'!$D$28,0,10*ROW('Water Data'!D133)))</f>
        <v/>
      </c>
      <c r="BU139" s="275" t="str">
        <f ca="true">+IF(OFFSET('Water Data'!$D$29,0,10*ROW('Water Data'!D133))="","",OFFSET('Water Data'!$D$29,0,10*ROW('Water Data'!D133)))</f>
        <v/>
      </c>
      <c r="BV139" s="275" t="str">
        <f ca="true">+IF(OFFSET('Water Data'!$E$27,0,10*ROW('Water Data'!E133))="","",OFFSET('Water Data'!$E$27,0,10*ROW('Water Data'!E133)))</f>
        <v/>
      </c>
      <c r="BW139" s="275" t="str">
        <f ca="true">+IF(OFFSET('Water Data'!$E$28,0,10*ROW('Water Data'!E133))="","",OFFSET('Water Data'!$E$28,0,10*ROW('Water Data'!E133)))</f>
        <v/>
      </c>
      <c r="BX139" s="275" t="str">
        <f ca="true">+IF(OFFSET('Water Data'!$E$29,0,10*ROW('Water Data'!E133))="","",OFFSET('Water Data'!$E$29,0,10*ROW('Water Data'!E133)))</f>
        <v/>
      </c>
      <c r="BY139" s="275" t="str">
        <f ca="true">+IF(OFFSET('Water Data'!$F$27,0,10*ROW('Water Data'!F133))="","",OFFSET('Water Data'!$F$27,0,10*ROW('Water Data'!F133)))</f>
        <v/>
      </c>
      <c r="BZ139" s="275" t="str">
        <f ca="true">+IF(OFFSET('Water Data'!$F$28,0,10*ROW('Water Data'!F133))="","",OFFSET('Water Data'!$F$28,0,10*ROW('Water Data'!F133)))</f>
        <v/>
      </c>
      <c r="CA139" s="275" t="str">
        <f ca="true">+IF(OFFSET('Water Data'!$F$29,0,10*ROW('Water Data'!F133))="","",OFFSET('Water Data'!$F$29,0,10*ROW('Water Data'!F133)))</f>
        <v/>
      </c>
      <c r="CB139" s="275" t="str">
        <f ca="true">+IF(OFFSET('Water Data'!$G$27,0,10*ROW('Water Data'!G133))="","",OFFSET('Water Data'!$G$27,0,10*ROW('Water Data'!G133)))</f>
        <v/>
      </c>
      <c r="CC139" s="275" t="str">
        <f ca="true">+IF(OFFSET('Water Data'!$G$28,0,10*ROW('Water Data'!G133))="","",OFFSET('Water Data'!$G$28,0,10*ROW('Water Data'!G133)))</f>
        <v/>
      </c>
      <c r="CD139" s="275" t="str">
        <f ca="true">+IF(OFFSET('Water Data'!$G$29,0,10*ROW('Water Data'!G133))="","",OFFSET('Water Data'!$G$29,0,10*ROW('Water Data'!G133)))</f>
        <v/>
      </c>
      <c r="CE139" s="275" t="str">
        <f ca="true">+IF(OFFSET('Water Data'!$H$27,0,10*ROW('Water Data'!H133))="","",OFFSET('Water Data'!$H$27,0,10*ROW('Water Data'!H133)))</f>
        <v/>
      </c>
      <c r="CF139" s="275" t="str">
        <f ca="true">+IF(OFFSET('Water Data'!$H$28,0,10*ROW('Water Data'!H133))="","",OFFSET('Water Data'!$H$28,0,10*ROW('Water Data'!H133)))</f>
        <v/>
      </c>
      <c r="CG139" s="275" t="str">
        <f ca="true">+IF(OFFSET('Water Data'!$H$29,0,10*ROW('Water Data'!H133))="","",OFFSET('Water Data'!$H$29,0,10*ROW('Water Data'!H133)))</f>
        <v/>
      </c>
      <c r="CH139" s="275" t="str">
        <f ca="true">+IF(OFFSET('Water Data'!$I$27,0,10*ROW('Water Data'!I133))="","",OFFSET('Water Data'!$I$27,0,10*ROW('Water Data'!I133)))</f>
        <v/>
      </c>
      <c r="CI139" s="275" t="str">
        <f ca="true">+IF(OFFSET('Water Data'!$I$28,0,10*ROW('Water Data'!I133))="","",OFFSET('Water Data'!$I$28,0,10*ROW('Water Data'!I133)))</f>
        <v/>
      </c>
      <c r="CJ139" s="275" t="str">
        <f ca="true">+IF(OFFSET('Water Data'!$I$29,0,10*ROW('Water Data'!I133))="","",OFFSET('Water Data'!$I$29,0,10*ROW('Water Data'!I133)))</f>
        <v/>
      </c>
      <c r="CK139" s="275" t="str">
        <f ca="true">+IF(OFFSET('Sanitation Data'!$D$28,0,10*ROW('Sanitation Data'!D133))="","",OFFSET('Sanitation Data'!$D$28,0,10*ROW('Sanitation Data'!D133)))</f>
        <v/>
      </c>
      <c r="CL139" s="275" t="str">
        <f ca="true">+IF(OFFSET('Sanitation Data'!$D$29,0,10*ROW('Sanitation Data'!D133))="","",OFFSET('Sanitation Data'!$D$29,0,10*ROW('Sanitation Data'!D133)))</f>
        <v/>
      </c>
      <c r="CM139" s="275" t="str">
        <f ca="true">+IF(OFFSET('Sanitation Data'!$D$30,0,10*ROW('Sanitation Data'!D133))="","",OFFSET('Sanitation Data'!$D$30,0,10*ROW('Sanitation Data'!D133)))</f>
        <v/>
      </c>
      <c r="CN139" s="275" t="str">
        <f ca="true">+IF(OFFSET('Sanitation Data'!$D$31,0,10*ROW('Sanitation Data'!D133))="","",OFFSET('Sanitation Data'!$D$31,0,10*ROW('Sanitation Data'!D133)))</f>
        <v/>
      </c>
      <c r="CO139" s="275" t="str">
        <f ca="true">+IF(OFFSET('Sanitation Data'!$D$32,0,10*ROW('Sanitation Data'!D133))="","",OFFSET('Sanitation Data'!$D$32,0,10*ROW('Sanitation Data'!D133)))</f>
        <v/>
      </c>
      <c r="CP139" s="275" t="str">
        <f ca="true">+IF(OFFSET('Sanitation Data'!$E$28,0,10*ROW('Sanitation Data'!E133))="","",OFFSET('Sanitation Data'!$E$28,0,10*ROW('Sanitation Data'!E133)))</f>
        <v/>
      </c>
      <c r="CQ139" s="275" t="str">
        <f ca="true">+IF(OFFSET('Sanitation Data'!$E$29,0,10*ROW('Sanitation Data'!E133))="","",OFFSET('Sanitation Data'!$E$29,0,10*ROW('Sanitation Data'!E133)))</f>
        <v/>
      </c>
      <c r="CR139" s="275" t="str">
        <f ca="true">+IF(OFFSET('Sanitation Data'!$E$30,0,10*ROW('Sanitation Data'!E133))="","",OFFSET('Sanitation Data'!$E$30,0,10*ROW('Sanitation Data'!E133)))</f>
        <v/>
      </c>
      <c r="CS139" s="275" t="str">
        <f ca="true">+IF(OFFSET('Sanitation Data'!$E$31,0,10*ROW('Sanitation Data'!E133))="","",OFFSET('Sanitation Data'!$E$31,0,10*ROW('Sanitation Data'!E133)))</f>
        <v/>
      </c>
      <c r="CT139" s="275" t="str">
        <f ca="true">+IF(OFFSET('Sanitation Data'!$E$32,0,10*ROW('Sanitation Data'!E133))="","",OFFSET('Sanitation Data'!$E$32,0,10*ROW('Sanitation Data'!E133)))</f>
        <v/>
      </c>
      <c r="CU139" s="275" t="str">
        <f ca="true">+IF(OFFSET('Sanitation Data'!$F$28,0,10*ROW('Sanitation Data'!F133))="","",OFFSET('Sanitation Data'!$F$28,0,10*ROW('Sanitation Data'!F133)))</f>
        <v/>
      </c>
      <c r="CV139" s="275" t="str">
        <f ca="true">+IF(OFFSET('Sanitation Data'!$F$29,0,10*ROW('Sanitation Data'!F133))="","",OFFSET('Sanitation Data'!$F$29,0,10*ROW('Sanitation Data'!F133)))</f>
        <v/>
      </c>
      <c r="CW139" s="275" t="str">
        <f ca="true">+IF(OFFSET('Sanitation Data'!$F$30,0,10*ROW('Sanitation Data'!F133))="","",OFFSET('Sanitation Data'!$F$30,0,10*ROW('Sanitation Data'!F133)))</f>
        <v/>
      </c>
      <c r="CX139" s="275" t="str">
        <f ca="true">+IF(OFFSET('Sanitation Data'!$F$31,0,10*ROW('Sanitation Data'!F133))="","",OFFSET('Sanitation Data'!$F$31,0,10*ROW('Sanitation Data'!F133)))</f>
        <v/>
      </c>
      <c r="CY139" s="275" t="str">
        <f ca="true">+IF(OFFSET('Sanitation Data'!$F$32,0,10*ROW('Sanitation Data'!F133))="","",OFFSET('Sanitation Data'!$F$32,0,10*ROW('Sanitation Data'!F133)))</f>
        <v/>
      </c>
      <c r="CZ139" s="275" t="str">
        <f ca="true">+IF(OFFSET('Sanitation Data'!$G$28,0,10*ROW('Sanitation Data'!G133))="","",OFFSET('Sanitation Data'!$G$28,0,10*ROW('Sanitation Data'!G133)))</f>
        <v/>
      </c>
      <c r="DA139" s="275" t="str">
        <f ca="true">+IF(OFFSET('Sanitation Data'!$G$29,0,10*ROW('Sanitation Data'!G133))="","",OFFSET('Sanitation Data'!$G$29,0,10*ROW('Sanitation Data'!G133)))</f>
        <v/>
      </c>
      <c r="DB139" s="275" t="str">
        <f ca="true">+IF(OFFSET('Sanitation Data'!$G$30,0,10*ROW('Sanitation Data'!G133))="","",OFFSET('Sanitation Data'!$G$30,0,10*ROW('Sanitation Data'!G133)))</f>
        <v/>
      </c>
      <c r="DC139" s="275" t="str">
        <f ca="true">+IF(OFFSET('Sanitation Data'!$G$31,0,10*ROW('Sanitation Data'!G133))="","",OFFSET('Sanitation Data'!$G$31,0,10*ROW('Sanitation Data'!G133)))</f>
        <v/>
      </c>
      <c r="DD139" s="275" t="str">
        <f ca="true">+IF(OFFSET('Sanitation Data'!$G$32,0,10*ROW('Sanitation Data'!G133))="","",OFFSET('Sanitation Data'!$G$32,0,10*ROW('Sanitation Data'!G133)))</f>
        <v/>
      </c>
      <c r="DE139" s="275" t="str">
        <f ca="true">+IF(OFFSET('Sanitation Data'!$H$28,0,10*ROW('Sanitation Data'!H133))="","",OFFSET('Sanitation Data'!$H$28,0,10*ROW('Sanitation Data'!H133)))</f>
        <v/>
      </c>
      <c r="DF139" s="275" t="str">
        <f ca="true">+IF(OFFSET('Sanitation Data'!$H$29,0,10*ROW('Sanitation Data'!H133))="","",OFFSET('Sanitation Data'!$H$29,0,10*ROW('Sanitation Data'!H133)))</f>
        <v/>
      </c>
      <c r="DG139" s="275" t="str">
        <f ca="true">+IF(OFFSET('Sanitation Data'!$H$30,0,10*ROW('Sanitation Data'!H133))="","",OFFSET('Sanitation Data'!$H$30,0,10*ROW('Sanitation Data'!H133)))</f>
        <v/>
      </c>
      <c r="DH139" s="275" t="str">
        <f ca="true">+IF(OFFSET('Sanitation Data'!$H$31,0,10*ROW('Sanitation Data'!H133))="","",OFFSET('Sanitation Data'!$H$31,0,10*ROW('Sanitation Data'!H133)))</f>
        <v/>
      </c>
      <c r="DI139" s="275" t="str">
        <f ca="true">+IF(OFFSET('Sanitation Data'!$H$32,0,10*ROW('Sanitation Data'!H133))="","",OFFSET('Sanitation Data'!$H$32,0,10*ROW('Sanitation Data'!H133)))</f>
        <v/>
      </c>
      <c r="DJ139" s="275" t="str">
        <f ca="true">+IF(OFFSET('Sanitation Data'!$I$28,0,10*ROW('Sanitation Data'!I133))="","",OFFSET('Sanitation Data'!$I$28,0,10*ROW('Sanitation Data'!I133)))</f>
        <v/>
      </c>
      <c r="DK139" s="275" t="str">
        <f ca="true">+IF(OFFSET('Sanitation Data'!$I$29,0,10*ROW('Sanitation Data'!I133))="","",OFFSET('Sanitation Data'!$I$29,0,10*ROW('Sanitation Data'!I133)))</f>
        <v/>
      </c>
      <c r="DL139" s="275" t="str">
        <f ca="true">+IF(OFFSET('Sanitation Data'!$I$30,0,10*ROW('Sanitation Data'!I133))="","",OFFSET('Sanitation Data'!$I$30,0,10*ROW('Sanitation Data'!I133)))</f>
        <v/>
      </c>
      <c r="DM139" s="275" t="str">
        <f ca="true">+IF(OFFSET('Sanitation Data'!$I$31,0,10*ROW('Sanitation Data'!I133))="","",OFFSET('Sanitation Data'!$I$31,0,10*ROW('Sanitation Data'!I133)))</f>
        <v/>
      </c>
      <c r="DN139" s="275" t="str">
        <f ca="true">+IF(OFFSET('Sanitation Data'!$I$32,0,10*ROW('Sanitation Data'!I133))="","",OFFSET('Sanitation Data'!$I$32,0,10*ROW('Sanitation Data'!I133)))</f>
        <v/>
      </c>
      <c r="DO139" s="275" t="str">
        <f ca="true">+IF(OFFSET('Hygiene Data'!$D$11,0,10*ROW('Hygiene Data'!D133))="","",OFFSET('Hygiene Data'!$D$11,0,10*ROW('Hygiene Data'!D133)))</f>
        <v/>
      </c>
      <c r="DP139" s="275" t="str">
        <f ca="true">+IF(OFFSET('Hygiene Data'!$D$12,0,10*ROW('Hygiene Data'!D133))="","",OFFSET('Hygiene Data'!$D$12,0,10*ROW('Hygiene Data'!D133)))</f>
        <v/>
      </c>
      <c r="DQ139" s="275" t="str">
        <f ca="true">+IF(OFFSET('Hygiene Data'!$D$13,0,10*ROW('Hygiene Data'!D133))="","",OFFSET('Hygiene Data'!$D$13,0,10*ROW('Hygiene Data'!D133)))</f>
        <v/>
      </c>
      <c r="DR139" s="275" t="str">
        <f ca="true">+IF(OFFSET('Hygiene Data'!$E$11,0,10*ROW('Hygiene Data'!E133))="","",OFFSET('Hygiene Data'!$E$11,0,10*ROW('Hygiene Data'!E133)))</f>
        <v/>
      </c>
      <c r="DS139" s="275" t="str">
        <f ca="true">+IF(OFFSET('Hygiene Data'!$E$12,0,10*ROW('Hygiene Data'!E133))="","",OFFSET('Hygiene Data'!$E$12,0,10*ROW('Hygiene Data'!E133)))</f>
        <v/>
      </c>
      <c r="DT139" s="275" t="str">
        <f ca="true">+IF(OFFSET('Hygiene Data'!$E$13,0,10*ROW('Hygiene Data'!E133))="","",OFFSET('Hygiene Data'!$E$13,0,10*ROW('Hygiene Data'!E133)))</f>
        <v/>
      </c>
      <c r="DU139" s="275" t="str">
        <f ca="true">+IF(OFFSET('Hygiene Data'!$F$11,0,10*ROW('Hygiene Data'!F133))="","",OFFSET('Hygiene Data'!$F$11,0,10*ROW('Hygiene Data'!F133)))</f>
        <v/>
      </c>
      <c r="DV139" s="275" t="str">
        <f ca="true">+IF(OFFSET('Hygiene Data'!$F$12,0,10*ROW('Hygiene Data'!F133))="","",OFFSET('Hygiene Data'!$F$12,0,10*ROW('Hygiene Data'!F133)))</f>
        <v/>
      </c>
      <c r="DW139" s="275" t="str">
        <f ca="true">+IF(OFFSET('Hygiene Data'!$F$13,0,10*ROW('Hygiene Data'!F133))="","",OFFSET('Hygiene Data'!$F$13,0,10*ROW('Hygiene Data'!F133)))</f>
        <v/>
      </c>
      <c r="DX139" s="275" t="str">
        <f ca="true">+IF(OFFSET('Hygiene Data'!$G$11,0,10*ROW('Hygiene Data'!G133))="","",OFFSET('Hygiene Data'!$G$11,0,10*ROW('Hygiene Data'!G133)))</f>
        <v/>
      </c>
      <c r="DY139" s="275" t="str">
        <f ca="true">+IF(OFFSET('Hygiene Data'!$G$12,0,10*ROW('Hygiene Data'!G133))="","",OFFSET('Hygiene Data'!$G$12,0,10*ROW('Hygiene Data'!G133)))</f>
        <v/>
      </c>
      <c r="DZ139" s="275" t="str">
        <f ca="true">+IF(OFFSET('Hygiene Data'!$G$13,0,10*ROW('Hygiene Data'!G133))="","",OFFSET('Hygiene Data'!$G$13,0,10*ROW('Hygiene Data'!G133)))</f>
        <v/>
      </c>
      <c r="EA139" s="275" t="str">
        <f ca="true">+IF(OFFSET('Hygiene Data'!$H$11,0,10*ROW('Hygiene Data'!H133))="","",OFFSET('Hygiene Data'!$H$11,0,10*ROW('Hygiene Data'!H133)))</f>
        <v/>
      </c>
      <c r="EB139" s="275" t="str">
        <f ca="true">+IF(OFFSET('Hygiene Data'!$H$12,0,10*ROW('Hygiene Data'!H133))="","",OFFSET('Hygiene Data'!$H$12,0,10*ROW('Hygiene Data'!H133)))</f>
        <v/>
      </c>
      <c r="EC139" s="275" t="str">
        <f ca="true">+IF(OFFSET('Hygiene Data'!$H$13,0,10*ROW('Hygiene Data'!H133))="","",OFFSET('Hygiene Data'!$H$13,0,10*ROW('Hygiene Data'!H133)))</f>
        <v/>
      </c>
      <c r="ED139" s="275" t="str">
        <f ca="true">+IF(OFFSET('Hygiene Data'!$I$11,0,10*ROW('Hygiene Data'!I133))="","",OFFSET('Hygiene Data'!$I$11,0,10*ROW('Hygiene Data'!I133)))</f>
        <v/>
      </c>
      <c r="EE139" s="275" t="str">
        <f ca="true">+IF(OFFSET('Hygiene Data'!$I$12,0,10*ROW('Hygiene Data'!I133))="","",OFFSET('Hygiene Data'!$I$12,0,10*ROW('Hygiene Data'!I133)))</f>
        <v/>
      </c>
      <c r="EF139" s="27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5"/>
      <c r="BS140" s="275" t="str">
        <f ca="true">+IF(OFFSET('Water Data'!$D$27,0,10*ROW('Water Data'!D134))="","",OFFSET('Water Data'!$D$27,0,10*ROW('Water Data'!D134)))</f>
        <v/>
      </c>
      <c r="BT140" s="275" t="str">
        <f ca="true">+IF(OFFSET('Water Data'!$D$28,0,10*ROW('Water Data'!D134))="","",OFFSET('Water Data'!$D$28,0,10*ROW('Water Data'!D134)))</f>
        <v/>
      </c>
      <c r="BU140" s="275" t="str">
        <f ca="true">+IF(OFFSET('Water Data'!$D$29,0,10*ROW('Water Data'!D134))="","",OFFSET('Water Data'!$D$29,0,10*ROW('Water Data'!D134)))</f>
        <v/>
      </c>
      <c r="BV140" s="275" t="str">
        <f ca="true">+IF(OFFSET('Water Data'!$E$27,0,10*ROW('Water Data'!E134))="","",OFFSET('Water Data'!$E$27,0,10*ROW('Water Data'!E134)))</f>
        <v/>
      </c>
      <c r="BW140" s="275" t="str">
        <f ca="true">+IF(OFFSET('Water Data'!$E$28,0,10*ROW('Water Data'!E134))="","",OFFSET('Water Data'!$E$28,0,10*ROW('Water Data'!E134)))</f>
        <v/>
      </c>
      <c r="BX140" s="275" t="str">
        <f ca="true">+IF(OFFSET('Water Data'!$E$29,0,10*ROW('Water Data'!E134))="","",OFFSET('Water Data'!$E$29,0,10*ROW('Water Data'!E134)))</f>
        <v/>
      </c>
      <c r="BY140" s="275" t="str">
        <f ca="true">+IF(OFFSET('Water Data'!$F$27,0,10*ROW('Water Data'!F134))="","",OFFSET('Water Data'!$F$27,0,10*ROW('Water Data'!F134)))</f>
        <v/>
      </c>
      <c r="BZ140" s="275" t="str">
        <f ca="true">+IF(OFFSET('Water Data'!$F$28,0,10*ROW('Water Data'!F134))="","",OFFSET('Water Data'!$F$28,0,10*ROW('Water Data'!F134)))</f>
        <v/>
      </c>
      <c r="CA140" s="275" t="str">
        <f ca="true">+IF(OFFSET('Water Data'!$F$29,0,10*ROW('Water Data'!F134))="","",OFFSET('Water Data'!$F$29,0,10*ROW('Water Data'!F134)))</f>
        <v/>
      </c>
      <c r="CB140" s="275" t="str">
        <f ca="true">+IF(OFFSET('Water Data'!$G$27,0,10*ROW('Water Data'!G134))="","",OFFSET('Water Data'!$G$27,0,10*ROW('Water Data'!G134)))</f>
        <v/>
      </c>
      <c r="CC140" s="275" t="str">
        <f ca="true">+IF(OFFSET('Water Data'!$G$28,0,10*ROW('Water Data'!G134))="","",OFFSET('Water Data'!$G$28,0,10*ROW('Water Data'!G134)))</f>
        <v/>
      </c>
      <c r="CD140" s="275" t="str">
        <f ca="true">+IF(OFFSET('Water Data'!$G$29,0,10*ROW('Water Data'!G134))="","",OFFSET('Water Data'!$G$29,0,10*ROW('Water Data'!G134)))</f>
        <v/>
      </c>
      <c r="CE140" s="275" t="str">
        <f ca="true">+IF(OFFSET('Water Data'!$H$27,0,10*ROW('Water Data'!H134))="","",OFFSET('Water Data'!$H$27,0,10*ROW('Water Data'!H134)))</f>
        <v/>
      </c>
      <c r="CF140" s="275" t="str">
        <f ca="true">+IF(OFFSET('Water Data'!$H$28,0,10*ROW('Water Data'!H134))="","",OFFSET('Water Data'!$H$28,0,10*ROW('Water Data'!H134)))</f>
        <v/>
      </c>
      <c r="CG140" s="275" t="str">
        <f ca="true">+IF(OFFSET('Water Data'!$H$29,0,10*ROW('Water Data'!H134))="","",OFFSET('Water Data'!$H$29,0,10*ROW('Water Data'!H134)))</f>
        <v/>
      </c>
      <c r="CH140" s="275" t="str">
        <f ca="true">+IF(OFFSET('Water Data'!$I$27,0,10*ROW('Water Data'!I134))="","",OFFSET('Water Data'!$I$27,0,10*ROW('Water Data'!I134)))</f>
        <v/>
      </c>
      <c r="CI140" s="275" t="str">
        <f ca="true">+IF(OFFSET('Water Data'!$I$28,0,10*ROW('Water Data'!I134))="","",OFFSET('Water Data'!$I$28,0,10*ROW('Water Data'!I134)))</f>
        <v/>
      </c>
      <c r="CJ140" s="275" t="str">
        <f ca="true">+IF(OFFSET('Water Data'!$I$29,0,10*ROW('Water Data'!I134))="","",OFFSET('Water Data'!$I$29,0,10*ROW('Water Data'!I134)))</f>
        <v/>
      </c>
      <c r="CK140" s="275" t="str">
        <f ca="true">+IF(OFFSET('Sanitation Data'!$D$28,0,10*ROW('Sanitation Data'!D134))="","",OFFSET('Sanitation Data'!$D$28,0,10*ROW('Sanitation Data'!D134)))</f>
        <v/>
      </c>
      <c r="CL140" s="275" t="str">
        <f ca="true">+IF(OFFSET('Sanitation Data'!$D$29,0,10*ROW('Sanitation Data'!D134))="","",OFFSET('Sanitation Data'!$D$29,0,10*ROW('Sanitation Data'!D134)))</f>
        <v/>
      </c>
      <c r="CM140" s="275" t="str">
        <f ca="true">+IF(OFFSET('Sanitation Data'!$D$30,0,10*ROW('Sanitation Data'!D134))="","",OFFSET('Sanitation Data'!$D$30,0,10*ROW('Sanitation Data'!D134)))</f>
        <v/>
      </c>
      <c r="CN140" s="275" t="str">
        <f ca="true">+IF(OFFSET('Sanitation Data'!$D$31,0,10*ROW('Sanitation Data'!D134))="","",OFFSET('Sanitation Data'!$D$31,0,10*ROW('Sanitation Data'!D134)))</f>
        <v/>
      </c>
      <c r="CO140" s="275" t="str">
        <f ca="true">+IF(OFFSET('Sanitation Data'!$D$32,0,10*ROW('Sanitation Data'!D134))="","",OFFSET('Sanitation Data'!$D$32,0,10*ROW('Sanitation Data'!D134)))</f>
        <v/>
      </c>
      <c r="CP140" s="275" t="str">
        <f ca="true">+IF(OFFSET('Sanitation Data'!$E$28,0,10*ROW('Sanitation Data'!E134))="","",OFFSET('Sanitation Data'!$E$28,0,10*ROW('Sanitation Data'!E134)))</f>
        <v/>
      </c>
      <c r="CQ140" s="275" t="str">
        <f ca="true">+IF(OFFSET('Sanitation Data'!$E$29,0,10*ROW('Sanitation Data'!E134))="","",OFFSET('Sanitation Data'!$E$29,0,10*ROW('Sanitation Data'!E134)))</f>
        <v/>
      </c>
      <c r="CR140" s="275" t="str">
        <f ca="true">+IF(OFFSET('Sanitation Data'!$E$30,0,10*ROW('Sanitation Data'!E134))="","",OFFSET('Sanitation Data'!$E$30,0,10*ROW('Sanitation Data'!E134)))</f>
        <v/>
      </c>
      <c r="CS140" s="275" t="str">
        <f ca="true">+IF(OFFSET('Sanitation Data'!$E$31,0,10*ROW('Sanitation Data'!E134))="","",OFFSET('Sanitation Data'!$E$31,0,10*ROW('Sanitation Data'!E134)))</f>
        <v/>
      </c>
      <c r="CT140" s="275" t="str">
        <f ca="true">+IF(OFFSET('Sanitation Data'!$E$32,0,10*ROW('Sanitation Data'!E134))="","",OFFSET('Sanitation Data'!$E$32,0,10*ROW('Sanitation Data'!E134)))</f>
        <v/>
      </c>
      <c r="CU140" s="275" t="str">
        <f ca="true">+IF(OFFSET('Sanitation Data'!$F$28,0,10*ROW('Sanitation Data'!F134))="","",OFFSET('Sanitation Data'!$F$28,0,10*ROW('Sanitation Data'!F134)))</f>
        <v/>
      </c>
      <c r="CV140" s="275" t="str">
        <f ca="true">+IF(OFFSET('Sanitation Data'!$F$29,0,10*ROW('Sanitation Data'!F134))="","",OFFSET('Sanitation Data'!$F$29,0,10*ROW('Sanitation Data'!F134)))</f>
        <v/>
      </c>
      <c r="CW140" s="275" t="str">
        <f ca="true">+IF(OFFSET('Sanitation Data'!$F$30,0,10*ROW('Sanitation Data'!F134))="","",OFFSET('Sanitation Data'!$F$30,0,10*ROW('Sanitation Data'!F134)))</f>
        <v/>
      </c>
      <c r="CX140" s="275" t="str">
        <f ca="true">+IF(OFFSET('Sanitation Data'!$F$31,0,10*ROW('Sanitation Data'!F134))="","",OFFSET('Sanitation Data'!$F$31,0,10*ROW('Sanitation Data'!F134)))</f>
        <v/>
      </c>
      <c r="CY140" s="275" t="str">
        <f ca="true">+IF(OFFSET('Sanitation Data'!$F$32,0,10*ROW('Sanitation Data'!F134))="","",OFFSET('Sanitation Data'!$F$32,0,10*ROW('Sanitation Data'!F134)))</f>
        <v/>
      </c>
      <c r="CZ140" s="275" t="str">
        <f ca="true">+IF(OFFSET('Sanitation Data'!$G$28,0,10*ROW('Sanitation Data'!G134))="","",OFFSET('Sanitation Data'!$G$28,0,10*ROW('Sanitation Data'!G134)))</f>
        <v/>
      </c>
      <c r="DA140" s="275" t="str">
        <f ca="true">+IF(OFFSET('Sanitation Data'!$G$29,0,10*ROW('Sanitation Data'!G134))="","",OFFSET('Sanitation Data'!$G$29,0,10*ROW('Sanitation Data'!G134)))</f>
        <v/>
      </c>
      <c r="DB140" s="275" t="str">
        <f ca="true">+IF(OFFSET('Sanitation Data'!$G$30,0,10*ROW('Sanitation Data'!G134))="","",OFFSET('Sanitation Data'!$G$30,0,10*ROW('Sanitation Data'!G134)))</f>
        <v/>
      </c>
      <c r="DC140" s="275" t="str">
        <f ca="true">+IF(OFFSET('Sanitation Data'!$G$31,0,10*ROW('Sanitation Data'!G134))="","",OFFSET('Sanitation Data'!$G$31,0,10*ROW('Sanitation Data'!G134)))</f>
        <v/>
      </c>
      <c r="DD140" s="275" t="str">
        <f ca="true">+IF(OFFSET('Sanitation Data'!$G$32,0,10*ROW('Sanitation Data'!G134))="","",OFFSET('Sanitation Data'!$G$32,0,10*ROW('Sanitation Data'!G134)))</f>
        <v/>
      </c>
      <c r="DE140" s="275" t="str">
        <f ca="true">+IF(OFFSET('Sanitation Data'!$H$28,0,10*ROW('Sanitation Data'!H134))="","",OFFSET('Sanitation Data'!$H$28,0,10*ROW('Sanitation Data'!H134)))</f>
        <v/>
      </c>
      <c r="DF140" s="275" t="str">
        <f ca="true">+IF(OFFSET('Sanitation Data'!$H$29,0,10*ROW('Sanitation Data'!H134))="","",OFFSET('Sanitation Data'!$H$29,0,10*ROW('Sanitation Data'!H134)))</f>
        <v/>
      </c>
      <c r="DG140" s="275" t="str">
        <f ca="true">+IF(OFFSET('Sanitation Data'!$H$30,0,10*ROW('Sanitation Data'!H134))="","",OFFSET('Sanitation Data'!$H$30,0,10*ROW('Sanitation Data'!H134)))</f>
        <v/>
      </c>
      <c r="DH140" s="275" t="str">
        <f ca="true">+IF(OFFSET('Sanitation Data'!$H$31,0,10*ROW('Sanitation Data'!H134))="","",OFFSET('Sanitation Data'!$H$31,0,10*ROW('Sanitation Data'!H134)))</f>
        <v/>
      </c>
      <c r="DI140" s="275" t="str">
        <f ca="true">+IF(OFFSET('Sanitation Data'!$H$32,0,10*ROW('Sanitation Data'!H134))="","",OFFSET('Sanitation Data'!$H$32,0,10*ROW('Sanitation Data'!H134)))</f>
        <v/>
      </c>
      <c r="DJ140" s="275" t="str">
        <f ca="true">+IF(OFFSET('Sanitation Data'!$I$28,0,10*ROW('Sanitation Data'!I134))="","",OFFSET('Sanitation Data'!$I$28,0,10*ROW('Sanitation Data'!I134)))</f>
        <v/>
      </c>
      <c r="DK140" s="275" t="str">
        <f ca="true">+IF(OFFSET('Sanitation Data'!$I$29,0,10*ROW('Sanitation Data'!I134))="","",OFFSET('Sanitation Data'!$I$29,0,10*ROW('Sanitation Data'!I134)))</f>
        <v/>
      </c>
      <c r="DL140" s="275" t="str">
        <f ca="true">+IF(OFFSET('Sanitation Data'!$I$30,0,10*ROW('Sanitation Data'!I134))="","",OFFSET('Sanitation Data'!$I$30,0,10*ROW('Sanitation Data'!I134)))</f>
        <v/>
      </c>
      <c r="DM140" s="275" t="str">
        <f ca="true">+IF(OFFSET('Sanitation Data'!$I$31,0,10*ROW('Sanitation Data'!I134))="","",OFFSET('Sanitation Data'!$I$31,0,10*ROW('Sanitation Data'!I134)))</f>
        <v/>
      </c>
      <c r="DN140" s="275" t="str">
        <f ca="true">+IF(OFFSET('Sanitation Data'!$I$32,0,10*ROW('Sanitation Data'!I134))="","",OFFSET('Sanitation Data'!$I$32,0,10*ROW('Sanitation Data'!I134)))</f>
        <v/>
      </c>
      <c r="DO140" s="275" t="str">
        <f ca="true">+IF(OFFSET('Hygiene Data'!$D$11,0,10*ROW('Hygiene Data'!D134))="","",OFFSET('Hygiene Data'!$D$11,0,10*ROW('Hygiene Data'!D134)))</f>
        <v/>
      </c>
      <c r="DP140" s="275" t="str">
        <f ca="true">+IF(OFFSET('Hygiene Data'!$D$12,0,10*ROW('Hygiene Data'!D134))="","",OFFSET('Hygiene Data'!$D$12,0,10*ROW('Hygiene Data'!D134)))</f>
        <v/>
      </c>
      <c r="DQ140" s="275" t="str">
        <f ca="true">+IF(OFFSET('Hygiene Data'!$D$13,0,10*ROW('Hygiene Data'!D134))="","",OFFSET('Hygiene Data'!$D$13,0,10*ROW('Hygiene Data'!D134)))</f>
        <v/>
      </c>
      <c r="DR140" s="275" t="str">
        <f ca="true">+IF(OFFSET('Hygiene Data'!$E$11,0,10*ROW('Hygiene Data'!E134))="","",OFFSET('Hygiene Data'!$E$11,0,10*ROW('Hygiene Data'!E134)))</f>
        <v/>
      </c>
      <c r="DS140" s="275" t="str">
        <f ca="true">+IF(OFFSET('Hygiene Data'!$E$12,0,10*ROW('Hygiene Data'!E134))="","",OFFSET('Hygiene Data'!$E$12,0,10*ROW('Hygiene Data'!E134)))</f>
        <v/>
      </c>
      <c r="DT140" s="275" t="str">
        <f ca="true">+IF(OFFSET('Hygiene Data'!$E$13,0,10*ROW('Hygiene Data'!E134))="","",OFFSET('Hygiene Data'!$E$13,0,10*ROW('Hygiene Data'!E134)))</f>
        <v/>
      </c>
      <c r="DU140" s="275" t="str">
        <f ca="true">+IF(OFFSET('Hygiene Data'!$F$11,0,10*ROW('Hygiene Data'!F134))="","",OFFSET('Hygiene Data'!$F$11,0,10*ROW('Hygiene Data'!F134)))</f>
        <v/>
      </c>
      <c r="DV140" s="275" t="str">
        <f ca="true">+IF(OFFSET('Hygiene Data'!$F$12,0,10*ROW('Hygiene Data'!F134))="","",OFFSET('Hygiene Data'!$F$12,0,10*ROW('Hygiene Data'!F134)))</f>
        <v/>
      </c>
      <c r="DW140" s="275" t="str">
        <f ca="true">+IF(OFFSET('Hygiene Data'!$F$13,0,10*ROW('Hygiene Data'!F134))="","",OFFSET('Hygiene Data'!$F$13,0,10*ROW('Hygiene Data'!F134)))</f>
        <v/>
      </c>
      <c r="DX140" s="275" t="str">
        <f ca="true">+IF(OFFSET('Hygiene Data'!$G$11,0,10*ROW('Hygiene Data'!G134))="","",OFFSET('Hygiene Data'!$G$11,0,10*ROW('Hygiene Data'!G134)))</f>
        <v/>
      </c>
      <c r="DY140" s="275" t="str">
        <f ca="true">+IF(OFFSET('Hygiene Data'!$G$12,0,10*ROW('Hygiene Data'!G134))="","",OFFSET('Hygiene Data'!$G$12,0,10*ROW('Hygiene Data'!G134)))</f>
        <v/>
      </c>
      <c r="DZ140" s="275" t="str">
        <f ca="true">+IF(OFFSET('Hygiene Data'!$G$13,0,10*ROW('Hygiene Data'!G134))="","",OFFSET('Hygiene Data'!$G$13,0,10*ROW('Hygiene Data'!G134)))</f>
        <v/>
      </c>
      <c r="EA140" s="275" t="str">
        <f ca="true">+IF(OFFSET('Hygiene Data'!$H$11,0,10*ROW('Hygiene Data'!H134))="","",OFFSET('Hygiene Data'!$H$11,0,10*ROW('Hygiene Data'!H134)))</f>
        <v/>
      </c>
      <c r="EB140" s="275" t="str">
        <f ca="true">+IF(OFFSET('Hygiene Data'!$H$12,0,10*ROW('Hygiene Data'!H134))="","",OFFSET('Hygiene Data'!$H$12,0,10*ROW('Hygiene Data'!H134)))</f>
        <v/>
      </c>
      <c r="EC140" s="275" t="str">
        <f ca="true">+IF(OFFSET('Hygiene Data'!$H$13,0,10*ROW('Hygiene Data'!H134))="","",OFFSET('Hygiene Data'!$H$13,0,10*ROW('Hygiene Data'!H134)))</f>
        <v/>
      </c>
      <c r="ED140" s="275" t="str">
        <f ca="true">+IF(OFFSET('Hygiene Data'!$I$11,0,10*ROW('Hygiene Data'!I134))="","",OFFSET('Hygiene Data'!$I$11,0,10*ROW('Hygiene Data'!I134)))</f>
        <v/>
      </c>
      <c r="EE140" s="275" t="str">
        <f ca="true">+IF(OFFSET('Hygiene Data'!$I$12,0,10*ROW('Hygiene Data'!I134))="","",OFFSET('Hygiene Data'!$I$12,0,10*ROW('Hygiene Data'!I134)))</f>
        <v/>
      </c>
      <c r="EF140" s="27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5"/>
      <c r="BS141" s="275" t="str">
        <f ca="true">+IF(OFFSET('Water Data'!$D$27,0,10*ROW('Water Data'!D135))="","",OFFSET('Water Data'!$D$27,0,10*ROW('Water Data'!D135)))</f>
        <v/>
      </c>
      <c r="BT141" s="275" t="str">
        <f ca="true">+IF(OFFSET('Water Data'!$D$28,0,10*ROW('Water Data'!D135))="","",OFFSET('Water Data'!$D$28,0,10*ROW('Water Data'!D135)))</f>
        <v/>
      </c>
      <c r="BU141" s="275" t="str">
        <f ca="true">+IF(OFFSET('Water Data'!$D$29,0,10*ROW('Water Data'!D135))="","",OFFSET('Water Data'!$D$29,0,10*ROW('Water Data'!D135)))</f>
        <v/>
      </c>
      <c r="BV141" s="275" t="str">
        <f ca="true">+IF(OFFSET('Water Data'!$E$27,0,10*ROW('Water Data'!E135))="","",OFFSET('Water Data'!$E$27,0,10*ROW('Water Data'!E135)))</f>
        <v/>
      </c>
      <c r="BW141" s="275" t="str">
        <f ca="true">+IF(OFFSET('Water Data'!$E$28,0,10*ROW('Water Data'!E135))="","",OFFSET('Water Data'!$E$28,0,10*ROW('Water Data'!E135)))</f>
        <v/>
      </c>
      <c r="BX141" s="275" t="str">
        <f ca="true">+IF(OFFSET('Water Data'!$E$29,0,10*ROW('Water Data'!E135))="","",OFFSET('Water Data'!$E$29,0,10*ROW('Water Data'!E135)))</f>
        <v/>
      </c>
      <c r="BY141" s="275" t="str">
        <f ca="true">+IF(OFFSET('Water Data'!$F$27,0,10*ROW('Water Data'!F135))="","",OFFSET('Water Data'!$F$27,0,10*ROW('Water Data'!F135)))</f>
        <v/>
      </c>
      <c r="BZ141" s="275" t="str">
        <f ca="true">+IF(OFFSET('Water Data'!$F$28,0,10*ROW('Water Data'!F135))="","",OFFSET('Water Data'!$F$28,0,10*ROW('Water Data'!F135)))</f>
        <v/>
      </c>
      <c r="CA141" s="275" t="str">
        <f ca="true">+IF(OFFSET('Water Data'!$F$29,0,10*ROW('Water Data'!F135))="","",OFFSET('Water Data'!$F$29,0,10*ROW('Water Data'!F135)))</f>
        <v/>
      </c>
      <c r="CB141" s="275" t="str">
        <f ca="true">+IF(OFFSET('Water Data'!$G$27,0,10*ROW('Water Data'!G135))="","",OFFSET('Water Data'!$G$27,0,10*ROW('Water Data'!G135)))</f>
        <v/>
      </c>
      <c r="CC141" s="275" t="str">
        <f ca="true">+IF(OFFSET('Water Data'!$G$28,0,10*ROW('Water Data'!G135))="","",OFFSET('Water Data'!$G$28,0,10*ROW('Water Data'!G135)))</f>
        <v/>
      </c>
      <c r="CD141" s="275" t="str">
        <f ca="true">+IF(OFFSET('Water Data'!$G$29,0,10*ROW('Water Data'!G135))="","",OFFSET('Water Data'!$G$29,0,10*ROW('Water Data'!G135)))</f>
        <v/>
      </c>
      <c r="CE141" s="275" t="str">
        <f ca="true">+IF(OFFSET('Water Data'!$H$27,0,10*ROW('Water Data'!H135))="","",OFFSET('Water Data'!$H$27,0,10*ROW('Water Data'!H135)))</f>
        <v/>
      </c>
      <c r="CF141" s="275" t="str">
        <f ca="true">+IF(OFFSET('Water Data'!$H$28,0,10*ROW('Water Data'!H135))="","",OFFSET('Water Data'!$H$28,0,10*ROW('Water Data'!H135)))</f>
        <v/>
      </c>
      <c r="CG141" s="275" t="str">
        <f ca="true">+IF(OFFSET('Water Data'!$H$29,0,10*ROW('Water Data'!H135))="","",OFFSET('Water Data'!$H$29,0,10*ROW('Water Data'!H135)))</f>
        <v/>
      </c>
      <c r="CH141" s="275" t="str">
        <f ca="true">+IF(OFFSET('Water Data'!$I$27,0,10*ROW('Water Data'!I135))="","",OFFSET('Water Data'!$I$27,0,10*ROW('Water Data'!I135)))</f>
        <v/>
      </c>
      <c r="CI141" s="275" t="str">
        <f ca="true">+IF(OFFSET('Water Data'!$I$28,0,10*ROW('Water Data'!I135))="","",OFFSET('Water Data'!$I$28,0,10*ROW('Water Data'!I135)))</f>
        <v/>
      </c>
      <c r="CJ141" s="275" t="str">
        <f ca="true">+IF(OFFSET('Water Data'!$I$29,0,10*ROW('Water Data'!I135))="","",OFFSET('Water Data'!$I$29,0,10*ROW('Water Data'!I135)))</f>
        <v/>
      </c>
      <c r="CK141" s="275" t="str">
        <f ca="true">+IF(OFFSET('Sanitation Data'!$D$28,0,10*ROW('Sanitation Data'!D135))="","",OFFSET('Sanitation Data'!$D$28,0,10*ROW('Sanitation Data'!D135)))</f>
        <v/>
      </c>
      <c r="CL141" s="275" t="str">
        <f ca="true">+IF(OFFSET('Sanitation Data'!$D$29,0,10*ROW('Sanitation Data'!D135))="","",OFFSET('Sanitation Data'!$D$29,0,10*ROW('Sanitation Data'!D135)))</f>
        <v/>
      </c>
      <c r="CM141" s="275" t="str">
        <f ca="true">+IF(OFFSET('Sanitation Data'!$D$30,0,10*ROW('Sanitation Data'!D135))="","",OFFSET('Sanitation Data'!$D$30,0,10*ROW('Sanitation Data'!D135)))</f>
        <v/>
      </c>
      <c r="CN141" s="275" t="str">
        <f ca="true">+IF(OFFSET('Sanitation Data'!$D$31,0,10*ROW('Sanitation Data'!D135))="","",OFFSET('Sanitation Data'!$D$31,0,10*ROW('Sanitation Data'!D135)))</f>
        <v/>
      </c>
      <c r="CO141" s="275" t="str">
        <f ca="true">+IF(OFFSET('Sanitation Data'!$D$32,0,10*ROW('Sanitation Data'!D135))="","",OFFSET('Sanitation Data'!$D$32,0,10*ROW('Sanitation Data'!D135)))</f>
        <v/>
      </c>
      <c r="CP141" s="275" t="str">
        <f ca="true">+IF(OFFSET('Sanitation Data'!$E$28,0,10*ROW('Sanitation Data'!E135))="","",OFFSET('Sanitation Data'!$E$28,0,10*ROW('Sanitation Data'!E135)))</f>
        <v/>
      </c>
      <c r="CQ141" s="275" t="str">
        <f ca="true">+IF(OFFSET('Sanitation Data'!$E$29,0,10*ROW('Sanitation Data'!E135))="","",OFFSET('Sanitation Data'!$E$29,0,10*ROW('Sanitation Data'!E135)))</f>
        <v/>
      </c>
      <c r="CR141" s="275" t="str">
        <f ca="true">+IF(OFFSET('Sanitation Data'!$E$30,0,10*ROW('Sanitation Data'!E135))="","",OFFSET('Sanitation Data'!$E$30,0,10*ROW('Sanitation Data'!E135)))</f>
        <v/>
      </c>
      <c r="CS141" s="275" t="str">
        <f ca="true">+IF(OFFSET('Sanitation Data'!$E$31,0,10*ROW('Sanitation Data'!E135))="","",OFFSET('Sanitation Data'!$E$31,0,10*ROW('Sanitation Data'!E135)))</f>
        <v/>
      </c>
      <c r="CT141" s="275" t="str">
        <f ca="true">+IF(OFFSET('Sanitation Data'!$E$32,0,10*ROW('Sanitation Data'!E135))="","",OFFSET('Sanitation Data'!$E$32,0,10*ROW('Sanitation Data'!E135)))</f>
        <v/>
      </c>
      <c r="CU141" s="275" t="str">
        <f ca="true">+IF(OFFSET('Sanitation Data'!$F$28,0,10*ROW('Sanitation Data'!F135))="","",OFFSET('Sanitation Data'!$F$28,0,10*ROW('Sanitation Data'!F135)))</f>
        <v/>
      </c>
      <c r="CV141" s="275" t="str">
        <f ca="true">+IF(OFFSET('Sanitation Data'!$F$29,0,10*ROW('Sanitation Data'!F135))="","",OFFSET('Sanitation Data'!$F$29,0,10*ROW('Sanitation Data'!F135)))</f>
        <v/>
      </c>
      <c r="CW141" s="275" t="str">
        <f ca="true">+IF(OFFSET('Sanitation Data'!$F$30,0,10*ROW('Sanitation Data'!F135))="","",OFFSET('Sanitation Data'!$F$30,0,10*ROW('Sanitation Data'!F135)))</f>
        <v/>
      </c>
      <c r="CX141" s="275" t="str">
        <f ca="true">+IF(OFFSET('Sanitation Data'!$F$31,0,10*ROW('Sanitation Data'!F135))="","",OFFSET('Sanitation Data'!$F$31,0,10*ROW('Sanitation Data'!F135)))</f>
        <v/>
      </c>
      <c r="CY141" s="275" t="str">
        <f ca="true">+IF(OFFSET('Sanitation Data'!$F$32,0,10*ROW('Sanitation Data'!F135))="","",OFFSET('Sanitation Data'!$F$32,0,10*ROW('Sanitation Data'!F135)))</f>
        <v/>
      </c>
      <c r="CZ141" s="275" t="str">
        <f ca="true">+IF(OFFSET('Sanitation Data'!$G$28,0,10*ROW('Sanitation Data'!G135))="","",OFFSET('Sanitation Data'!$G$28,0,10*ROW('Sanitation Data'!G135)))</f>
        <v/>
      </c>
      <c r="DA141" s="275" t="str">
        <f ca="true">+IF(OFFSET('Sanitation Data'!$G$29,0,10*ROW('Sanitation Data'!G135))="","",OFFSET('Sanitation Data'!$G$29,0,10*ROW('Sanitation Data'!G135)))</f>
        <v/>
      </c>
      <c r="DB141" s="275" t="str">
        <f ca="true">+IF(OFFSET('Sanitation Data'!$G$30,0,10*ROW('Sanitation Data'!G135))="","",OFFSET('Sanitation Data'!$G$30,0,10*ROW('Sanitation Data'!G135)))</f>
        <v/>
      </c>
      <c r="DC141" s="275" t="str">
        <f ca="true">+IF(OFFSET('Sanitation Data'!$G$31,0,10*ROW('Sanitation Data'!G135))="","",OFFSET('Sanitation Data'!$G$31,0,10*ROW('Sanitation Data'!G135)))</f>
        <v/>
      </c>
      <c r="DD141" s="275" t="str">
        <f ca="true">+IF(OFFSET('Sanitation Data'!$G$32,0,10*ROW('Sanitation Data'!G135))="","",OFFSET('Sanitation Data'!$G$32,0,10*ROW('Sanitation Data'!G135)))</f>
        <v/>
      </c>
      <c r="DE141" s="275" t="str">
        <f ca="true">+IF(OFFSET('Sanitation Data'!$H$28,0,10*ROW('Sanitation Data'!H135))="","",OFFSET('Sanitation Data'!$H$28,0,10*ROW('Sanitation Data'!H135)))</f>
        <v/>
      </c>
      <c r="DF141" s="275" t="str">
        <f ca="true">+IF(OFFSET('Sanitation Data'!$H$29,0,10*ROW('Sanitation Data'!H135))="","",OFFSET('Sanitation Data'!$H$29,0,10*ROW('Sanitation Data'!H135)))</f>
        <v/>
      </c>
      <c r="DG141" s="275" t="str">
        <f ca="true">+IF(OFFSET('Sanitation Data'!$H$30,0,10*ROW('Sanitation Data'!H135))="","",OFFSET('Sanitation Data'!$H$30,0,10*ROW('Sanitation Data'!H135)))</f>
        <v/>
      </c>
      <c r="DH141" s="275" t="str">
        <f ca="true">+IF(OFFSET('Sanitation Data'!$H$31,0,10*ROW('Sanitation Data'!H135))="","",OFFSET('Sanitation Data'!$H$31,0,10*ROW('Sanitation Data'!H135)))</f>
        <v/>
      </c>
      <c r="DI141" s="275" t="str">
        <f ca="true">+IF(OFFSET('Sanitation Data'!$H$32,0,10*ROW('Sanitation Data'!H135))="","",OFFSET('Sanitation Data'!$H$32,0,10*ROW('Sanitation Data'!H135)))</f>
        <v/>
      </c>
      <c r="DJ141" s="275" t="str">
        <f ca="true">+IF(OFFSET('Sanitation Data'!$I$28,0,10*ROW('Sanitation Data'!I135))="","",OFFSET('Sanitation Data'!$I$28,0,10*ROW('Sanitation Data'!I135)))</f>
        <v/>
      </c>
      <c r="DK141" s="275" t="str">
        <f ca="true">+IF(OFFSET('Sanitation Data'!$I$29,0,10*ROW('Sanitation Data'!I135))="","",OFFSET('Sanitation Data'!$I$29,0,10*ROW('Sanitation Data'!I135)))</f>
        <v/>
      </c>
      <c r="DL141" s="275" t="str">
        <f ca="true">+IF(OFFSET('Sanitation Data'!$I$30,0,10*ROW('Sanitation Data'!I135))="","",OFFSET('Sanitation Data'!$I$30,0,10*ROW('Sanitation Data'!I135)))</f>
        <v/>
      </c>
      <c r="DM141" s="275" t="str">
        <f ca="true">+IF(OFFSET('Sanitation Data'!$I$31,0,10*ROW('Sanitation Data'!I135))="","",OFFSET('Sanitation Data'!$I$31,0,10*ROW('Sanitation Data'!I135)))</f>
        <v/>
      </c>
      <c r="DN141" s="275" t="str">
        <f ca="true">+IF(OFFSET('Sanitation Data'!$I$32,0,10*ROW('Sanitation Data'!I135))="","",OFFSET('Sanitation Data'!$I$32,0,10*ROW('Sanitation Data'!I135)))</f>
        <v/>
      </c>
      <c r="DO141" s="275" t="str">
        <f ca="true">+IF(OFFSET('Hygiene Data'!$D$11,0,10*ROW('Hygiene Data'!D135))="","",OFFSET('Hygiene Data'!$D$11,0,10*ROW('Hygiene Data'!D135)))</f>
        <v/>
      </c>
      <c r="DP141" s="275" t="str">
        <f ca="true">+IF(OFFSET('Hygiene Data'!$D$12,0,10*ROW('Hygiene Data'!D135))="","",OFFSET('Hygiene Data'!$D$12,0,10*ROW('Hygiene Data'!D135)))</f>
        <v/>
      </c>
      <c r="DQ141" s="275" t="str">
        <f ca="true">+IF(OFFSET('Hygiene Data'!$D$13,0,10*ROW('Hygiene Data'!D135))="","",OFFSET('Hygiene Data'!$D$13,0,10*ROW('Hygiene Data'!D135)))</f>
        <v/>
      </c>
      <c r="DR141" s="275" t="str">
        <f ca="true">+IF(OFFSET('Hygiene Data'!$E$11,0,10*ROW('Hygiene Data'!E135))="","",OFFSET('Hygiene Data'!$E$11,0,10*ROW('Hygiene Data'!E135)))</f>
        <v/>
      </c>
      <c r="DS141" s="275" t="str">
        <f ca="true">+IF(OFFSET('Hygiene Data'!$E$12,0,10*ROW('Hygiene Data'!E135))="","",OFFSET('Hygiene Data'!$E$12,0,10*ROW('Hygiene Data'!E135)))</f>
        <v/>
      </c>
      <c r="DT141" s="275" t="str">
        <f ca="true">+IF(OFFSET('Hygiene Data'!$E$13,0,10*ROW('Hygiene Data'!E135))="","",OFFSET('Hygiene Data'!$E$13,0,10*ROW('Hygiene Data'!E135)))</f>
        <v/>
      </c>
      <c r="DU141" s="275" t="str">
        <f ca="true">+IF(OFFSET('Hygiene Data'!$F$11,0,10*ROW('Hygiene Data'!F135))="","",OFFSET('Hygiene Data'!$F$11,0,10*ROW('Hygiene Data'!F135)))</f>
        <v/>
      </c>
      <c r="DV141" s="275" t="str">
        <f ca="true">+IF(OFFSET('Hygiene Data'!$F$12,0,10*ROW('Hygiene Data'!F135))="","",OFFSET('Hygiene Data'!$F$12,0,10*ROW('Hygiene Data'!F135)))</f>
        <v/>
      </c>
      <c r="DW141" s="275" t="str">
        <f ca="true">+IF(OFFSET('Hygiene Data'!$F$13,0,10*ROW('Hygiene Data'!F135))="","",OFFSET('Hygiene Data'!$F$13,0,10*ROW('Hygiene Data'!F135)))</f>
        <v/>
      </c>
      <c r="DX141" s="275" t="str">
        <f ca="true">+IF(OFFSET('Hygiene Data'!$G$11,0,10*ROW('Hygiene Data'!G135))="","",OFFSET('Hygiene Data'!$G$11,0,10*ROW('Hygiene Data'!G135)))</f>
        <v/>
      </c>
      <c r="DY141" s="275" t="str">
        <f ca="true">+IF(OFFSET('Hygiene Data'!$G$12,0,10*ROW('Hygiene Data'!G135))="","",OFFSET('Hygiene Data'!$G$12,0,10*ROW('Hygiene Data'!G135)))</f>
        <v/>
      </c>
      <c r="DZ141" s="275" t="str">
        <f ca="true">+IF(OFFSET('Hygiene Data'!$G$13,0,10*ROW('Hygiene Data'!G135))="","",OFFSET('Hygiene Data'!$G$13,0,10*ROW('Hygiene Data'!G135)))</f>
        <v/>
      </c>
      <c r="EA141" s="275" t="str">
        <f ca="true">+IF(OFFSET('Hygiene Data'!$H$11,0,10*ROW('Hygiene Data'!H135))="","",OFFSET('Hygiene Data'!$H$11,0,10*ROW('Hygiene Data'!H135)))</f>
        <v/>
      </c>
      <c r="EB141" s="275" t="str">
        <f ca="true">+IF(OFFSET('Hygiene Data'!$H$12,0,10*ROW('Hygiene Data'!H135))="","",OFFSET('Hygiene Data'!$H$12,0,10*ROW('Hygiene Data'!H135)))</f>
        <v/>
      </c>
      <c r="EC141" s="275" t="str">
        <f ca="true">+IF(OFFSET('Hygiene Data'!$H$13,0,10*ROW('Hygiene Data'!H135))="","",OFFSET('Hygiene Data'!$H$13,0,10*ROW('Hygiene Data'!H135)))</f>
        <v/>
      </c>
      <c r="ED141" s="275" t="str">
        <f ca="true">+IF(OFFSET('Hygiene Data'!$I$11,0,10*ROW('Hygiene Data'!I135))="","",OFFSET('Hygiene Data'!$I$11,0,10*ROW('Hygiene Data'!I135)))</f>
        <v/>
      </c>
      <c r="EE141" s="275" t="str">
        <f ca="true">+IF(OFFSET('Hygiene Data'!$I$12,0,10*ROW('Hygiene Data'!I135))="","",OFFSET('Hygiene Data'!$I$12,0,10*ROW('Hygiene Data'!I135)))</f>
        <v/>
      </c>
      <c r="EF141" s="27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5"/>
      <c r="BS142" s="275" t="str">
        <f ca="true">+IF(OFFSET('Water Data'!$D$27,0,10*ROW('Water Data'!D136))="","",OFFSET('Water Data'!$D$27,0,10*ROW('Water Data'!D136)))</f>
        <v/>
      </c>
      <c r="BT142" s="275" t="str">
        <f ca="true">+IF(OFFSET('Water Data'!$D$28,0,10*ROW('Water Data'!D136))="","",OFFSET('Water Data'!$D$28,0,10*ROW('Water Data'!D136)))</f>
        <v/>
      </c>
      <c r="BU142" s="275" t="str">
        <f ca="true">+IF(OFFSET('Water Data'!$D$29,0,10*ROW('Water Data'!D136))="","",OFFSET('Water Data'!$D$29,0,10*ROW('Water Data'!D136)))</f>
        <v/>
      </c>
      <c r="BV142" s="275" t="str">
        <f ca="true">+IF(OFFSET('Water Data'!$E$27,0,10*ROW('Water Data'!E136))="","",OFFSET('Water Data'!$E$27,0,10*ROW('Water Data'!E136)))</f>
        <v/>
      </c>
      <c r="BW142" s="275" t="str">
        <f ca="true">+IF(OFFSET('Water Data'!$E$28,0,10*ROW('Water Data'!E136))="","",OFFSET('Water Data'!$E$28,0,10*ROW('Water Data'!E136)))</f>
        <v/>
      </c>
      <c r="BX142" s="275" t="str">
        <f ca="true">+IF(OFFSET('Water Data'!$E$29,0,10*ROW('Water Data'!E136))="","",OFFSET('Water Data'!$E$29,0,10*ROW('Water Data'!E136)))</f>
        <v/>
      </c>
      <c r="BY142" s="275" t="str">
        <f ca="true">+IF(OFFSET('Water Data'!$F$27,0,10*ROW('Water Data'!F136))="","",OFFSET('Water Data'!$F$27,0,10*ROW('Water Data'!F136)))</f>
        <v/>
      </c>
      <c r="BZ142" s="275" t="str">
        <f ca="true">+IF(OFFSET('Water Data'!$F$28,0,10*ROW('Water Data'!F136))="","",OFFSET('Water Data'!$F$28,0,10*ROW('Water Data'!F136)))</f>
        <v/>
      </c>
      <c r="CA142" s="275" t="str">
        <f ca="true">+IF(OFFSET('Water Data'!$F$29,0,10*ROW('Water Data'!F136))="","",OFFSET('Water Data'!$F$29,0,10*ROW('Water Data'!F136)))</f>
        <v/>
      </c>
      <c r="CB142" s="275" t="str">
        <f ca="true">+IF(OFFSET('Water Data'!$G$27,0,10*ROW('Water Data'!G136))="","",OFFSET('Water Data'!$G$27,0,10*ROW('Water Data'!G136)))</f>
        <v/>
      </c>
      <c r="CC142" s="275" t="str">
        <f ca="true">+IF(OFFSET('Water Data'!$G$28,0,10*ROW('Water Data'!G136))="","",OFFSET('Water Data'!$G$28,0,10*ROW('Water Data'!G136)))</f>
        <v/>
      </c>
      <c r="CD142" s="275" t="str">
        <f ca="true">+IF(OFFSET('Water Data'!$G$29,0,10*ROW('Water Data'!G136))="","",OFFSET('Water Data'!$G$29,0,10*ROW('Water Data'!G136)))</f>
        <v/>
      </c>
      <c r="CE142" s="275" t="str">
        <f ca="true">+IF(OFFSET('Water Data'!$H$27,0,10*ROW('Water Data'!H136))="","",OFFSET('Water Data'!$H$27,0,10*ROW('Water Data'!H136)))</f>
        <v/>
      </c>
      <c r="CF142" s="275" t="str">
        <f ca="true">+IF(OFFSET('Water Data'!$H$28,0,10*ROW('Water Data'!H136))="","",OFFSET('Water Data'!$H$28,0,10*ROW('Water Data'!H136)))</f>
        <v/>
      </c>
      <c r="CG142" s="275" t="str">
        <f ca="true">+IF(OFFSET('Water Data'!$H$29,0,10*ROW('Water Data'!H136))="","",OFFSET('Water Data'!$H$29,0,10*ROW('Water Data'!H136)))</f>
        <v/>
      </c>
      <c r="CH142" s="275" t="str">
        <f ca="true">+IF(OFFSET('Water Data'!$I$27,0,10*ROW('Water Data'!I136))="","",OFFSET('Water Data'!$I$27,0,10*ROW('Water Data'!I136)))</f>
        <v/>
      </c>
      <c r="CI142" s="275" t="str">
        <f ca="true">+IF(OFFSET('Water Data'!$I$28,0,10*ROW('Water Data'!I136))="","",OFFSET('Water Data'!$I$28,0,10*ROW('Water Data'!I136)))</f>
        <v/>
      </c>
      <c r="CJ142" s="275" t="str">
        <f ca="true">+IF(OFFSET('Water Data'!$I$29,0,10*ROW('Water Data'!I136))="","",OFFSET('Water Data'!$I$29,0,10*ROW('Water Data'!I136)))</f>
        <v/>
      </c>
      <c r="CK142" s="275" t="str">
        <f ca="true">+IF(OFFSET('Sanitation Data'!$D$28,0,10*ROW('Sanitation Data'!D136))="","",OFFSET('Sanitation Data'!$D$28,0,10*ROW('Sanitation Data'!D136)))</f>
        <v/>
      </c>
      <c r="CL142" s="275" t="str">
        <f ca="true">+IF(OFFSET('Sanitation Data'!$D$29,0,10*ROW('Sanitation Data'!D136))="","",OFFSET('Sanitation Data'!$D$29,0,10*ROW('Sanitation Data'!D136)))</f>
        <v/>
      </c>
      <c r="CM142" s="275" t="str">
        <f ca="true">+IF(OFFSET('Sanitation Data'!$D$30,0,10*ROW('Sanitation Data'!D136))="","",OFFSET('Sanitation Data'!$D$30,0,10*ROW('Sanitation Data'!D136)))</f>
        <v/>
      </c>
      <c r="CN142" s="275" t="str">
        <f ca="true">+IF(OFFSET('Sanitation Data'!$D$31,0,10*ROW('Sanitation Data'!D136))="","",OFFSET('Sanitation Data'!$D$31,0,10*ROW('Sanitation Data'!D136)))</f>
        <v/>
      </c>
      <c r="CO142" s="275" t="str">
        <f ca="true">+IF(OFFSET('Sanitation Data'!$D$32,0,10*ROW('Sanitation Data'!D136))="","",OFFSET('Sanitation Data'!$D$32,0,10*ROW('Sanitation Data'!D136)))</f>
        <v/>
      </c>
      <c r="CP142" s="275" t="str">
        <f ca="true">+IF(OFFSET('Sanitation Data'!$E$28,0,10*ROW('Sanitation Data'!E136))="","",OFFSET('Sanitation Data'!$E$28,0,10*ROW('Sanitation Data'!E136)))</f>
        <v/>
      </c>
      <c r="CQ142" s="275" t="str">
        <f ca="true">+IF(OFFSET('Sanitation Data'!$E$29,0,10*ROW('Sanitation Data'!E136))="","",OFFSET('Sanitation Data'!$E$29,0,10*ROW('Sanitation Data'!E136)))</f>
        <v/>
      </c>
      <c r="CR142" s="275" t="str">
        <f ca="true">+IF(OFFSET('Sanitation Data'!$E$30,0,10*ROW('Sanitation Data'!E136))="","",OFFSET('Sanitation Data'!$E$30,0,10*ROW('Sanitation Data'!E136)))</f>
        <v/>
      </c>
      <c r="CS142" s="275" t="str">
        <f ca="true">+IF(OFFSET('Sanitation Data'!$E$31,0,10*ROW('Sanitation Data'!E136))="","",OFFSET('Sanitation Data'!$E$31,0,10*ROW('Sanitation Data'!E136)))</f>
        <v/>
      </c>
      <c r="CT142" s="275" t="str">
        <f ca="true">+IF(OFFSET('Sanitation Data'!$E$32,0,10*ROW('Sanitation Data'!E136))="","",OFFSET('Sanitation Data'!$E$32,0,10*ROW('Sanitation Data'!E136)))</f>
        <v/>
      </c>
      <c r="CU142" s="275" t="str">
        <f ca="true">+IF(OFFSET('Sanitation Data'!$F$28,0,10*ROW('Sanitation Data'!F136))="","",OFFSET('Sanitation Data'!$F$28,0,10*ROW('Sanitation Data'!F136)))</f>
        <v/>
      </c>
      <c r="CV142" s="275" t="str">
        <f ca="true">+IF(OFFSET('Sanitation Data'!$F$29,0,10*ROW('Sanitation Data'!F136))="","",OFFSET('Sanitation Data'!$F$29,0,10*ROW('Sanitation Data'!F136)))</f>
        <v/>
      </c>
      <c r="CW142" s="275" t="str">
        <f ca="true">+IF(OFFSET('Sanitation Data'!$F$30,0,10*ROW('Sanitation Data'!F136))="","",OFFSET('Sanitation Data'!$F$30,0,10*ROW('Sanitation Data'!F136)))</f>
        <v/>
      </c>
      <c r="CX142" s="275" t="str">
        <f ca="true">+IF(OFFSET('Sanitation Data'!$F$31,0,10*ROW('Sanitation Data'!F136))="","",OFFSET('Sanitation Data'!$F$31,0,10*ROW('Sanitation Data'!F136)))</f>
        <v/>
      </c>
      <c r="CY142" s="275" t="str">
        <f ca="true">+IF(OFFSET('Sanitation Data'!$F$32,0,10*ROW('Sanitation Data'!F136))="","",OFFSET('Sanitation Data'!$F$32,0,10*ROW('Sanitation Data'!F136)))</f>
        <v/>
      </c>
      <c r="CZ142" s="275" t="str">
        <f ca="true">+IF(OFFSET('Sanitation Data'!$G$28,0,10*ROW('Sanitation Data'!G136))="","",OFFSET('Sanitation Data'!$G$28,0,10*ROW('Sanitation Data'!G136)))</f>
        <v/>
      </c>
      <c r="DA142" s="275" t="str">
        <f ca="true">+IF(OFFSET('Sanitation Data'!$G$29,0,10*ROW('Sanitation Data'!G136))="","",OFFSET('Sanitation Data'!$G$29,0,10*ROW('Sanitation Data'!G136)))</f>
        <v/>
      </c>
      <c r="DB142" s="275" t="str">
        <f ca="true">+IF(OFFSET('Sanitation Data'!$G$30,0,10*ROW('Sanitation Data'!G136))="","",OFFSET('Sanitation Data'!$G$30,0,10*ROW('Sanitation Data'!G136)))</f>
        <v/>
      </c>
      <c r="DC142" s="275" t="str">
        <f ca="true">+IF(OFFSET('Sanitation Data'!$G$31,0,10*ROW('Sanitation Data'!G136))="","",OFFSET('Sanitation Data'!$G$31,0,10*ROW('Sanitation Data'!G136)))</f>
        <v/>
      </c>
      <c r="DD142" s="275" t="str">
        <f ca="true">+IF(OFFSET('Sanitation Data'!$G$32,0,10*ROW('Sanitation Data'!G136))="","",OFFSET('Sanitation Data'!$G$32,0,10*ROW('Sanitation Data'!G136)))</f>
        <v/>
      </c>
      <c r="DE142" s="275" t="str">
        <f ca="true">+IF(OFFSET('Sanitation Data'!$H$28,0,10*ROW('Sanitation Data'!H136))="","",OFFSET('Sanitation Data'!$H$28,0,10*ROW('Sanitation Data'!H136)))</f>
        <v/>
      </c>
      <c r="DF142" s="275" t="str">
        <f ca="true">+IF(OFFSET('Sanitation Data'!$H$29,0,10*ROW('Sanitation Data'!H136))="","",OFFSET('Sanitation Data'!$H$29,0,10*ROW('Sanitation Data'!H136)))</f>
        <v/>
      </c>
      <c r="DG142" s="275" t="str">
        <f ca="true">+IF(OFFSET('Sanitation Data'!$H$30,0,10*ROW('Sanitation Data'!H136))="","",OFFSET('Sanitation Data'!$H$30,0,10*ROW('Sanitation Data'!H136)))</f>
        <v/>
      </c>
      <c r="DH142" s="275" t="str">
        <f ca="true">+IF(OFFSET('Sanitation Data'!$H$31,0,10*ROW('Sanitation Data'!H136))="","",OFFSET('Sanitation Data'!$H$31,0,10*ROW('Sanitation Data'!H136)))</f>
        <v/>
      </c>
      <c r="DI142" s="275" t="str">
        <f ca="true">+IF(OFFSET('Sanitation Data'!$H$32,0,10*ROW('Sanitation Data'!H136))="","",OFFSET('Sanitation Data'!$H$32,0,10*ROW('Sanitation Data'!H136)))</f>
        <v/>
      </c>
      <c r="DJ142" s="275" t="str">
        <f ca="true">+IF(OFFSET('Sanitation Data'!$I$28,0,10*ROW('Sanitation Data'!I136))="","",OFFSET('Sanitation Data'!$I$28,0,10*ROW('Sanitation Data'!I136)))</f>
        <v/>
      </c>
      <c r="DK142" s="275" t="str">
        <f ca="true">+IF(OFFSET('Sanitation Data'!$I$29,0,10*ROW('Sanitation Data'!I136))="","",OFFSET('Sanitation Data'!$I$29,0,10*ROW('Sanitation Data'!I136)))</f>
        <v/>
      </c>
      <c r="DL142" s="275" t="str">
        <f ca="true">+IF(OFFSET('Sanitation Data'!$I$30,0,10*ROW('Sanitation Data'!I136))="","",OFFSET('Sanitation Data'!$I$30,0,10*ROW('Sanitation Data'!I136)))</f>
        <v/>
      </c>
      <c r="DM142" s="275" t="str">
        <f ca="true">+IF(OFFSET('Sanitation Data'!$I$31,0,10*ROW('Sanitation Data'!I136))="","",OFFSET('Sanitation Data'!$I$31,0,10*ROW('Sanitation Data'!I136)))</f>
        <v/>
      </c>
      <c r="DN142" s="275" t="str">
        <f ca="true">+IF(OFFSET('Sanitation Data'!$I$32,0,10*ROW('Sanitation Data'!I136))="","",OFFSET('Sanitation Data'!$I$32,0,10*ROW('Sanitation Data'!I136)))</f>
        <v/>
      </c>
      <c r="DO142" s="275" t="str">
        <f ca="true">+IF(OFFSET('Hygiene Data'!$D$11,0,10*ROW('Hygiene Data'!D136))="","",OFFSET('Hygiene Data'!$D$11,0,10*ROW('Hygiene Data'!D136)))</f>
        <v/>
      </c>
      <c r="DP142" s="275" t="str">
        <f ca="true">+IF(OFFSET('Hygiene Data'!$D$12,0,10*ROW('Hygiene Data'!D136))="","",OFFSET('Hygiene Data'!$D$12,0,10*ROW('Hygiene Data'!D136)))</f>
        <v/>
      </c>
      <c r="DQ142" s="275" t="str">
        <f ca="true">+IF(OFFSET('Hygiene Data'!$D$13,0,10*ROW('Hygiene Data'!D136))="","",OFFSET('Hygiene Data'!$D$13,0,10*ROW('Hygiene Data'!D136)))</f>
        <v/>
      </c>
      <c r="DR142" s="275" t="str">
        <f ca="true">+IF(OFFSET('Hygiene Data'!$E$11,0,10*ROW('Hygiene Data'!E136))="","",OFFSET('Hygiene Data'!$E$11,0,10*ROW('Hygiene Data'!E136)))</f>
        <v/>
      </c>
      <c r="DS142" s="275" t="str">
        <f ca="true">+IF(OFFSET('Hygiene Data'!$E$12,0,10*ROW('Hygiene Data'!E136))="","",OFFSET('Hygiene Data'!$E$12,0,10*ROW('Hygiene Data'!E136)))</f>
        <v/>
      </c>
      <c r="DT142" s="275" t="str">
        <f ca="true">+IF(OFFSET('Hygiene Data'!$E$13,0,10*ROW('Hygiene Data'!E136))="","",OFFSET('Hygiene Data'!$E$13,0,10*ROW('Hygiene Data'!E136)))</f>
        <v/>
      </c>
      <c r="DU142" s="275" t="str">
        <f ca="true">+IF(OFFSET('Hygiene Data'!$F$11,0,10*ROW('Hygiene Data'!F136))="","",OFFSET('Hygiene Data'!$F$11,0,10*ROW('Hygiene Data'!F136)))</f>
        <v/>
      </c>
      <c r="DV142" s="275" t="str">
        <f ca="true">+IF(OFFSET('Hygiene Data'!$F$12,0,10*ROW('Hygiene Data'!F136))="","",OFFSET('Hygiene Data'!$F$12,0,10*ROW('Hygiene Data'!F136)))</f>
        <v/>
      </c>
      <c r="DW142" s="275" t="str">
        <f ca="true">+IF(OFFSET('Hygiene Data'!$F$13,0,10*ROW('Hygiene Data'!F136))="","",OFFSET('Hygiene Data'!$F$13,0,10*ROW('Hygiene Data'!F136)))</f>
        <v/>
      </c>
      <c r="DX142" s="275" t="str">
        <f ca="true">+IF(OFFSET('Hygiene Data'!$G$11,0,10*ROW('Hygiene Data'!G136))="","",OFFSET('Hygiene Data'!$G$11,0,10*ROW('Hygiene Data'!G136)))</f>
        <v/>
      </c>
      <c r="DY142" s="275" t="str">
        <f ca="true">+IF(OFFSET('Hygiene Data'!$G$12,0,10*ROW('Hygiene Data'!G136))="","",OFFSET('Hygiene Data'!$G$12,0,10*ROW('Hygiene Data'!G136)))</f>
        <v/>
      </c>
      <c r="DZ142" s="275" t="str">
        <f ca="true">+IF(OFFSET('Hygiene Data'!$G$13,0,10*ROW('Hygiene Data'!G136))="","",OFFSET('Hygiene Data'!$G$13,0,10*ROW('Hygiene Data'!G136)))</f>
        <v/>
      </c>
      <c r="EA142" s="275" t="str">
        <f ca="true">+IF(OFFSET('Hygiene Data'!$H$11,0,10*ROW('Hygiene Data'!H136))="","",OFFSET('Hygiene Data'!$H$11,0,10*ROW('Hygiene Data'!H136)))</f>
        <v/>
      </c>
      <c r="EB142" s="275" t="str">
        <f ca="true">+IF(OFFSET('Hygiene Data'!$H$12,0,10*ROW('Hygiene Data'!H136))="","",OFFSET('Hygiene Data'!$H$12,0,10*ROW('Hygiene Data'!H136)))</f>
        <v/>
      </c>
      <c r="EC142" s="275" t="str">
        <f ca="true">+IF(OFFSET('Hygiene Data'!$H$13,0,10*ROW('Hygiene Data'!H136))="","",OFFSET('Hygiene Data'!$H$13,0,10*ROW('Hygiene Data'!H136)))</f>
        <v/>
      </c>
      <c r="ED142" s="275" t="str">
        <f ca="true">+IF(OFFSET('Hygiene Data'!$I$11,0,10*ROW('Hygiene Data'!I136))="","",OFFSET('Hygiene Data'!$I$11,0,10*ROW('Hygiene Data'!I136)))</f>
        <v/>
      </c>
      <c r="EE142" s="275" t="str">
        <f ca="true">+IF(OFFSET('Hygiene Data'!$I$12,0,10*ROW('Hygiene Data'!I136))="","",OFFSET('Hygiene Data'!$I$12,0,10*ROW('Hygiene Data'!I136)))</f>
        <v/>
      </c>
      <c r="EF142" s="27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5"/>
      <c r="BS143" s="275" t="str">
        <f ca="true">+IF(OFFSET('Water Data'!$D$27,0,10*ROW('Water Data'!D137))="","",OFFSET('Water Data'!$D$27,0,10*ROW('Water Data'!D137)))</f>
        <v/>
      </c>
      <c r="BT143" s="275" t="str">
        <f ca="true">+IF(OFFSET('Water Data'!$D$28,0,10*ROW('Water Data'!D137))="","",OFFSET('Water Data'!$D$28,0,10*ROW('Water Data'!D137)))</f>
        <v/>
      </c>
      <c r="BU143" s="275" t="str">
        <f ca="true">+IF(OFFSET('Water Data'!$D$29,0,10*ROW('Water Data'!D137))="","",OFFSET('Water Data'!$D$29,0,10*ROW('Water Data'!D137)))</f>
        <v/>
      </c>
      <c r="BV143" s="275" t="str">
        <f ca="true">+IF(OFFSET('Water Data'!$E$27,0,10*ROW('Water Data'!E137))="","",OFFSET('Water Data'!$E$27,0,10*ROW('Water Data'!E137)))</f>
        <v/>
      </c>
      <c r="BW143" s="275" t="str">
        <f ca="true">+IF(OFFSET('Water Data'!$E$28,0,10*ROW('Water Data'!E137))="","",OFFSET('Water Data'!$E$28,0,10*ROW('Water Data'!E137)))</f>
        <v/>
      </c>
      <c r="BX143" s="275" t="str">
        <f ca="true">+IF(OFFSET('Water Data'!$E$29,0,10*ROW('Water Data'!E137))="","",OFFSET('Water Data'!$E$29,0,10*ROW('Water Data'!E137)))</f>
        <v/>
      </c>
      <c r="BY143" s="275" t="str">
        <f ca="true">+IF(OFFSET('Water Data'!$F$27,0,10*ROW('Water Data'!F137))="","",OFFSET('Water Data'!$F$27,0,10*ROW('Water Data'!F137)))</f>
        <v/>
      </c>
      <c r="BZ143" s="275" t="str">
        <f ca="true">+IF(OFFSET('Water Data'!$F$28,0,10*ROW('Water Data'!F137))="","",OFFSET('Water Data'!$F$28,0,10*ROW('Water Data'!F137)))</f>
        <v/>
      </c>
      <c r="CA143" s="275" t="str">
        <f ca="true">+IF(OFFSET('Water Data'!$F$29,0,10*ROW('Water Data'!F137))="","",OFFSET('Water Data'!$F$29,0,10*ROW('Water Data'!F137)))</f>
        <v/>
      </c>
      <c r="CB143" s="275" t="str">
        <f ca="true">+IF(OFFSET('Water Data'!$G$27,0,10*ROW('Water Data'!G137))="","",OFFSET('Water Data'!$G$27,0,10*ROW('Water Data'!G137)))</f>
        <v/>
      </c>
      <c r="CC143" s="275" t="str">
        <f ca="true">+IF(OFFSET('Water Data'!$G$28,0,10*ROW('Water Data'!G137))="","",OFFSET('Water Data'!$G$28,0,10*ROW('Water Data'!G137)))</f>
        <v/>
      </c>
      <c r="CD143" s="275" t="str">
        <f ca="true">+IF(OFFSET('Water Data'!$G$29,0,10*ROW('Water Data'!G137))="","",OFFSET('Water Data'!$G$29,0,10*ROW('Water Data'!G137)))</f>
        <v/>
      </c>
      <c r="CE143" s="275" t="str">
        <f ca="true">+IF(OFFSET('Water Data'!$H$27,0,10*ROW('Water Data'!H137))="","",OFFSET('Water Data'!$H$27,0,10*ROW('Water Data'!H137)))</f>
        <v/>
      </c>
      <c r="CF143" s="275" t="str">
        <f ca="true">+IF(OFFSET('Water Data'!$H$28,0,10*ROW('Water Data'!H137))="","",OFFSET('Water Data'!$H$28,0,10*ROW('Water Data'!H137)))</f>
        <v/>
      </c>
      <c r="CG143" s="275" t="str">
        <f ca="true">+IF(OFFSET('Water Data'!$H$29,0,10*ROW('Water Data'!H137))="","",OFFSET('Water Data'!$H$29,0,10*ROW('Water Data'!H137)))</f>
        <v/>
      </c>
      <c r="CH143" s="275" t="str">
        <f ca="true">+IF(OFFSET('Water Data'!$I$27,0,10*ROW('Water Data'!I137))="","",OFFSET('Water Data'!$I$27,0,10*ROW('Water Data'!I137)))</f>
        <v/>
      </c>
      <c r="CI143" s="275" t="str">
        <f ca="true">+IF(OFFSET('Water Data'!$I$28,0,10*ROW('Water Data'!I137))="","",OFFSET('Water Data'!$I$28,0,10*ROW('Water Data'!I137)))</f>
        <v/>
      </c>
      <c r="CJ143" s="275" t="str">
        <f ca="true">+IF(OFFSET('Water Data'!$I$29,0,10*ROW('Water Data'!I137))="","",OFFSET('Water Data'!$I$29,0,10*ROW('Water Data'!I137)))</f>
        <v/>
      </c>
      <c r="CK143" s="275" t="str">
        <f ca="true">+IF(OFFSET('Sanitation Data'!$D$28,0,10*ROW('Sanitation Data'!D137))="","",OFFSET('Sanitation Data'!$D$28,0,10*ROW('Sanitation Data'!D137)))</f>
        <v/>
      </c>
      <c r="CL143" s="275" t="str">
        <f ca="true">+IF(OFFSET('Sanitation Data'!$D$29,0,10*ROW('Sanitation Data'!D137))="","",OFFSET('Sanitation Data'!$D$29,0,10*ROW('Sanitation Data'!D137)))</f>
        <v/>
      </c>
      <c r="CM143" s="275" t="str">
        <f ca="true">+IF(OFFSET('Sanitation Data'!$D$30,0,10*ROW('Sanitation Data'!D137))="","",OFFSET('Sanitation Data'!$D$30,0,10*ROW('Sanitation Data'!D137)))</f>
        <v/>
      </c>
      <c r="CN143" s="275" t="str">
        <f ca="true">+IF(OFFSET('Sanitation Data'!$D$31,0,10*ROW('Sanitation Data'!D137))="","",OFFSET('Sanitation Data'!$D$31,0,10*ROW('Sanitation Data'!D137)))</f>
        <v/>
      </c>
      <c r="CO143" s="275" t="str">
        <f ca="true">+IF(OFFSET('Sanitation Data'!$D$32,0,10*ROW('Sanitation Data'!D137))="","",OFFSET('Sanitation Data'!$D$32,0,10*ROW('Sanitation Data'!D137)))</f>
        <v/>
      </c>
      <c r="CP143" s="275" t="str">
        <f ca="true">+IF(OFFSET('Sanitation Data'!$E$28,0,10*ROW('Sanitation Data'!E137))="","",OFFSET('Sanitation Data'!$E$28,0,10*ROW('Sanitation Data'!E137)))</f>
        <v/>
      </c>
      <c r="CQ143" s="275" t="str">
        <f ca="true">+IF(OFFSET('Sanitation Data'!$E$29,0,10*ROW('Sanitation Data'!E137))="","",OFFSET('Sanitation Data'!$E$29,0,10*ROW('Sanitation Data'!E137)))</f>
        <v/>
      </c>
      <c r="CR143" s="275" t="str">
        <f ca="true">+IF(OFFSET('Sanitation Data'!$E$30,0,10*ROW('Sanitation Data'!E137))="","",OFFSET('Sanitation Data'!$E$30,0,10*ROW('Sanitation Data'!E137)))</f>
        <v/>
      </c>
      <c r="CS143" s="275" t="str">
        <f ca="true">+IF(OFFSET('Sanitation Data'!$E$31,0,10*ROW('Sanitation Data'!E137))="","",OFFSET('Sanitation Data'!$E$31,0,10*ROW('Sanitation Data'!E137)))</f>
        <v/>
      </c>
      <c r="CT143" s="275" t="str">
        <f ca="true">+IF(OFFSET('Sanitation Data'!$E$32,0,10*ROW('Sanitation Data'!E137))="","",OFFSET('Sanitation Data'!$E$32,0,10*ROW('Sanitation Data'!E137)))</f>
        <v/>
      </c>
      <c r="CU143" s="275" t="str">
        <f ca="true">+IF(OFFSET('Sanitation Data'!$F$28,0,10*ROW('Sanitation Data'!F137))="","",OFFSET('Sanitation Data'!$F$28,0,10*ROW('Sanitation Data'!F137)))</f>
        <v/>
      </c>
      <c r="CV143" s="275" t="str">
        <f ca="true">+IF(OFFSET('Sanitation Data'!$F$29,0,10*ROW('Sanitation Data'!F137))="","",OFFSET('Sanitation Data'!$F$29,0,10*ROW('Sanitation Data'!F137)))</f>
        <v/>
      </c>
      <c r="CW143" s="275" t="str">
        <f ca="true">+IF(OFFSET('Sanitation Data'!$F$30,0,10*ROW('Sanitation Data'!F137))="","",OFFSET('Sanitation Data'!$F$30,0,10*ROW('Sanitation Data'!F137)))</f>
        <v/>
      </c>
      <c r="CX143" s="275" t="str">
        <f ca="true">+IF(OFFSET('Sanitation Data'!$F$31,0,10*ROW('Sanitation Data'!F137))="","",OFFSET('Sanitation Data'!$F$31,0,10*ROW('Sanitation Data'!F137)))</f>
        <v/>
      </c>
      <c r="CY143" s="275" t="str">
        <f ca="true">+IF(OFFSET('Sanitation Data'!$F$32,0,10*ROW('Sanitation Data'!F137))="","",OFFSET('Sanitation Data'!$F$32,0,10*ROW('Sanitation Data'!F137)))</f>
        <v/>
      </c>
      <c r="CZ143" s="275" t="str">
        <f ca="true">+IF(OFFSET('Sanitation Data'!$G$28,0,10*ROW('Sanitation Data'!G137))="","",OFFSET('Sanitation Data'!$G$28,0,10*ROW('Sanitation Data'!G137)))</f>
        <v/>
      </c>
      <c r="DA143" s="275" t="str">
        <f ca="true">+IF(OFFSET('Sanitation Data'!$G$29,0,10*ROW('Sanitation Data'!G137))="","",OFFSET('Sanitation Data'!$G$29,0,10*ROW('Sanitation Data'!G137)))</f>
        <v/>
      </c>
      <c r="DB143" s="275" t="str">
        <f ca="true">+IF(OFFSET('Sanitation Data'!$G$30,0,10*ROW('Sanitation Data'!G137))="","",OFFSET('Sanitation Data'!$G$30,0,10*ROW('Sanitation Data'!G137)))</f>
        <v/>
      </c>
      <c r="DC143" s="275" t="str">
        <f ca="true">+IF(OFFSET('Sanitation Data'!$G$31,0,10*ROW('Sanitation Data'!G137))="","",OFFSET('Sanitation Data'!$G$31,0,10*ROW('Sanitation Data'!G137)))</f>
        <v/>
      </c>
      <c r="DD143" s="275" t="str">
        <f ca="true">+IF(OFFSET('Sanitation Data'!$G$32,0,10*ROW('Sanitation Data'!G137))="","",OFFSET('Sanitation Data'!$G$32,0,10*ROW('Sanitation Data'!G137)))</f>
        <v/>
      </c>
      <c r="DE143" s="275" t="str">
        <f ca="true">+IF(OFFSET('Sanitation Data'!$H$28,0,10*ROW('Sanitation Data'!H137))="","",OFFSET('Sanitation Data'!$H$28,0,10*ROW('Sanitation Data'!H137)))</f>
        <v/>
      </c>
      <c r="DF143" s="275" t="str">
        <f ca="true">+IF(OFFSET('Sanitation Data'!$H$29,0,10*ROW('Sanitation Data'!H137))="","",OFFSET('Sanitation Data'!$H$29,0,10*ROW('Sanitation Data'!H137)))</f>
        <v/>
      </c>
      <c r="DG143" s="275" t="str">
        <f ca="true">+IF(OFFSET('Sanitation Data'!$H$30,0,10*ROW('Sanitation Data'!H137))="","",OFFSET('Sanitation Data'!$H$30,0,10*ROW('Sanitation Data'!H137)))</f>
        <v/>
      </c>
      <c r="DH143" s="275" t="str">
        <f ca="true">+IF(OFFSET('Sanitation Data'!$H$31,0,10*ROW('Sanitation Data'!H137))="","",OFFSET('Sanitation Data'!$H$31,0,10*ROW('Sanitation Data'!H137)))</f>
        <v/>
      </c>
      <c r="DI143" s="275" t="str">
        <f ca="true">+IF(OFFSET('Sanitation Data'!$H$32,0,10*ROW('Sanitation Data'!H137))="","",OFFSET('Sanitation Data'!$H$32,0,10*ROW('Sanitation Data'!H137)))</f>
        <v/>
      </c>
      <c r="DJ143" s="275" t="str">
        <f ca="true">+IF(OFFSET('Sanitation Data'!$I$28,0,10*ROW('Sanitation Data'!I137))="","",OFFSET('Sanitation Data'!$I$28,0,10*ROW('Sanitation Data'!I137)))</f>
        <v/>
      </c>
      <c r="DK143" s="275" t="str">
        <f ca="true">+IF(OFFSET('Sanitation Data'!$I$29,0,10*ROW('Sanitation Data'!I137))="","",OFFSET('Sanitation Data'!$I$29,0,10*ROW('Sanitation Data'!I137)))</f>
        <v/>
      </c>
      <c r="DL143" s="275" t="str">
        <f ca="true">+IF(OFFSET('Sanitation Data'!$I$30,0,10*ROW('Sanitation Data'!I137))="","",OFFSET('Sanitation Data'!$I$30,0,10*ROW('Sanitation Data'!I137)))</f>
        <v/>
      </c>
      <c r="DM143" s="275" t="str">
        <f ca="true">+IF(OFFSET('Sanitation Data'!$I$31,0,10*ROW('Sanitation Data'!I137))="","",OFFSET('Sanitation Data'!$I$31,0,10*ROW('Sanitation Data'!I137)))</f>
        <v/>
      </c>
      <c r="DN143" s="275" t="str">
        <f ca="true">+IF(OFFSET('Sanitation Data'!$I$32,0,10*ROW('Sanitation Data'!I137))="","",OFFSET('Sanitation Data'!$I$32,0,10*ROW('Sanitation Data'!I137)))</f>
        <v/>
      </c>
      <c r="DO143" s="275" t="str">
        <f ca="true">+IF(OFFSET('Hygiene Data'!$D$11,0,10*ROW('Hygiene Data'!D137))="","",OFFSET('Hygiene Data'!$D$11,0,10*ROW('Hygiene Data'!D137)))</f>
        <v/>
      </c>
      <c r="DP143" s="275" t="str">
        <f ca="true">+IF(OFFSET('Hygiene Data'!$D$12,0,10*ROW('Hygiene Data'!D137))="","",OFFSET('Hygiene Data'!$D$12,0,10*ROW('Hygiene Data'!D137)))</f>
        <v/>
      </c>
      <c r="DQ143" s="275" t="str">
        <f ca="true">+IF(OFFSET('Hygiene Data'!$D$13,0,10*ROW('Hygiene Data'!D137))="","",OFFSET('Hygiene Data'!$D$13,0,10*ROW('Hygiene Data'!D137)))</f>
        <v/>
      </c>
      <c r="DR143" s="275" t="str">
        <f ca="true">+IF(OFFSET('Hygiene Data'!$E$11,0,10*ROW('Hygiene Data'!E137))="","",OFFSET('Hygiene Data'!$E$11,0,10*ROW('Hygiene Data'!E137)))</f>
        <v/>
      </c>
      <c r="DS143" s="275" t="str">
        <f ca="true">+IF(OFFSET('Hygiene Data'!$E$12,0,10*ROW('Hygiene Data'!E137))="","",OFFSET('Hygiene Data'!$E$12,0,10*ROW('Hygiene Data'!E137)))</f>
        <v/>
      </c>
      <c r="DT143" s="275" t="str">
        <f ca="true">+IF(OFFSET('Hygiene Data'!$E$13,0,10*ROW('Hygiene Data'!E137))="","",OFFSET('Hygiene Data'!$E$13,0,10*ROW('Hygiene Data'!E137)))</f>
        <v/>
      </c>
      <c r="DU143" s="275" t="str">
        <f ca="true">+IF(OFFSET('Hygiene Data'!$F$11,0,10*ROW('Hygiene Data'!F137))="","",OFFSET('Hygiene Data'!$F$11,0,10*ROW('Hygiene Data'!F137)))</f>
        <v/>
      </c>
      <c r="DV143" s="275" t="str">
        <f ca="true">+IF(OFFSET('Hygiene Data'!$F$12,0,10*ROW('Hygiene Data'!F137))="","",OFFSET('Hygiene Data'!$F$12,0,10*ROW('Hygiene Data'!F137)))</f>
        <v/>
      </c>
      <c r="DW143" s="275" t="str">
        <f ca="true">+IF(OFFSET('Hygiene Data'!$F$13,0,10*ROW('Hygiene Data'!F137))="","",OFFSET('Hygiene Data'!$F$13,0,10*ROW('Hygiene Data'!F137)))</f>
        <v/>
      </c>
      <c r="DX143" s="275" t="str">
        <f ca="true">+IF(OFFSET('Hygiene Data'!$G$11,0,10*ROW('Hygiene Data'!G137))="","",OFFSET('Hygiene Data'!$G$11,0,10*ROW('Hygiene Data'!G137)))</f>
        <v/>
      </c>
      <c r="DY143" s="275" t="str">
        <f ca="true">+IF(OFFSET('Hygiene Data'!$G$12,0,10*ROW('Hygiene Data'!G137))="","",OFFSET('Hygiene Data'!$G$12,0,10*ROW('Hygiene Data'!G137)))</f>
        <v/>
      </c>
      <c r="DZ143" s="275" t="str">
        <f ca="true">+IF(OFFSET('Hygiene Data'!$G$13,0,10*ROW('Hygiene Data'!G137))="","",OFFSET('Hygiene Data'!$G$13,0,10*ROW('Hygiene Data'!G137)))</f>
        <v/>
      </c>
      <c r="EA143" s="275" t="str">
        <f ca="true">+IF(OFFSET('Hygiene Data'!$H$11,0,10*ROW('Hygiene Data'!H137))="","",OFFSET('Hygiene Data'!$H$11,0,10*ROW('Hygiene Data'!H137)))</f>
        <v/>
      </c>
      <c r="EB143" s="275" t="str">
        <f ca="true">+IF(OFFSET('Hygiene Data'!$H$12,0,10*ROW('Hygiene Data'!H137))="","",OFFSET('Hygiene Data'!$H$12,0,10*ROW('Hygiene Data'!H137)))</f>
        <v/>
      </c>
      <c r="EC143" s="275" t="str">
        <f ca="true">+IF(OFFSET('Hygiene Data'!$H$13,0,10*ROW('Hygiene Data'!H137))="","",OFFSET('Hygiene Data'!$H$13,0,10*ROW('Hygiene Data'!H137)))</f>
        <v/>
      </c>
      <c r="ED143" s="275" t="str">
        <f ca="true">+IF(OFFSET('Hygiene Data'!$I$11,0,10*ROW('Hygiene Data'!I137))="","",OFFSET('Hygiene Data'!$I$11,0,10*ROW('Hygiene Data'!I137)))</f>
        <v/>
      </c>
      <c r="EE143" s="275" t="str">
        <f ca="true">+IF(OFFSET('Hygiene Data'!$I$12,0,10*ROW('Hygiene Data'!I137))="","",OFFSET('Hygiene Data'!$I$12,0,10*ROW('Hygiene Data'!I137)))</f>
        <v/>
      </c>
      <c r="EF143" s="27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5"/>
      <c r="BS144" s="275" t="str">
        <f ca="true">+IF(OFFSET('Water Data'!$D$27,0,10*ROW('Water Data'!D138))="","",OFFSET('Water Data'!$D$27,0,10*ROW('Water Data'!D138)))</f>
        <v/>
      </c>
      <c r="BT144" s="275" t="str">
        <f ca="true">+IF(OFFSET('Water Data'!$D$28,0,10*ROW('Water Data'!D138))="","",OFFSET('Water Data'!$D$28,0,10*ROW('Water Data'!D138)))</f>
        <v/>
      </c>
      <c r="BU144" s="275" t="str">
        <f ca="true">+IF(OFFSET('Water Data'!$D$29,0,10*ROW('Water Data'!D138))="","",OFFSET('Water Data'!$D$29,0,10*ROW('Water Data'!D138)))</f>
        <v/>
      </c>
      <c r="BV144" s="275" t="str">
        <f ca="true">+IF(OFFSET('Water Data'!$E$27,0,10*ROW('Water Data'!E138))="","",OFFSET('Water Data'!$E$27,0,10*ROW('Water Data'!E138)))</f>
        <v/>
      </c>
      <c r="BW144" s="275" t="str">
        <f ca="true">+IF(OFFSET('Water Data'!$E$28,0,10*ROW('Water Data'!E138))="","",OFFSET('Water Data'!$E$28,0,10*ROW('Water Data'!E138)))</f>
        <v/>
      </c>
      <c r="BX144" s="275" t="str">
        <f ca="true">+IF(OFFSET('Water Data'!$E$29,0,10*ROW('Water Data'!E138))="","",OFFSET('Water Data'!$E$29,0,10*ROW('Water Data'!E138)))</f>
        <v/>
      </c>
      <c r="BY144" s="275" t="str">
        <f ca="true">+IF(OFFSET('Water Data'!$F$27,0,10*ROW('Water Data'!F138))="","",OFFSET('Water Data'!$F$27,0,10*ROW('Water Data'!F138)))</f>
        <v/>
      </c>
      <c r="BZ144" s="275" t="str">
        <f ca="true">+IF(OFFSET('Water Data'!$F$28,0,10*ROW('Water Data'!F138))="","",OFFSET('Water Data'!$F$28,0,10*ROW('Water Data'!F138)))</f>
        <v/>
      </c>
      <c r="CA144" s="275" t="str">
        <f ca="true">+IF(OFFSET('Water Data'!$F$29,0,10*ROW('Water Data'!F138))="","",OFFSET('Water Data'!$F$29,0,10*ROW('Water Data'!F138)))</f>
        <v/>
      </c>
      <c r="CB144" s="275" t="str">
        <f ca="true">+IF(OFFSET('Water Data'!$G$27,0,10*ROW('Water Data'!G138))="","",OFFSET('Water Data'!$G$27,0,10*ROW('Water Data'!G138)))</f>
        <v/>
      </c>
      <c r="CC144" s="275" t="str">
        <f ca="true">+IF(OFFSET('Water Data'!$G$28,0,10*ROW('Water Data'!G138))="","",OFFSET('Water Data'!$G$28,0,10*ROW('Water Data'!G138)))</f>
        <v/>
      </c>
      <c r="CD144" s="275" t="str">
        <f ca="true">+IF(OFFSET('Water Data'!$G$29,0,10*ROW('Water Data'!G138))="","",OFFSET('Water Data'!$G$29,0,10*ROW('Water Data'!G138)))</f>
        <v/>
      </c>
      <c r="CE144" s="275" t="str">
        <f ca="true">+IF(OFFSET('Water Data'!$H$27,0,10*ROW('Water Data'!H138))="","",OFFSET('Water Data'!$H$27,0,10*ROW('Water Data'!H138)))</f>
        <v/>
      </c>
      <c r="CF144" s="275" t="str">
        <f ca="true">+IF(OFFSET('Water Data'!$H$28,0,10*ROW('Water Data'!H138))="","",OFFSET('Water Data'!$H$28,0,10*ROW('Water Data'!H138)))</f>
        <v/>
      </c>
      <c r="CG144" s="275" t="str">
        <f ca="true">+IF(OFFSET('Water Data'!$H$29,0,10*ROW('Water Data'!H138))="","",OFFSET('Water Data'!$H$29,0,10*ROW('Water Data'!H138)))</f>
        <v/>
      </c>
      <c r="CH144" s="275" t="str">
        <f ca="true">+IF(OFFSET('Water Data'!$I$27,0,10*ROW('Water Data'!I138))="","",OFFSET('Water Data'!$I$27,0,10*ROW('Water Data'!I138)))</f>
        <v/>
      </c>
      <c r="CI144" s="275" t="str">
        <f ca="true">+IF(OFFSET('Water Data'!$I$28,0,10*ROW('Water Data'!I138))="","",OFFSET('Water Data'!$I$28,0,10*ROW('Water Data'!I138)))</f>
        <v/>
      </c>
      <c r="CJ144" s="275" t="str">
        <f ca="true">+IF(OFFSET('Water Data'!$I$29,0,10*ROW('Water Data'!I138))="","",OFFSET('Water Data'!$I$29,0,10*ROW('Water Data'!I138)))</f>
        <v/>
      </c>
      <c r="CK144" s="275" t="str">
        <f ca="true">+IF(OFFSET('Sanitation Data'!$D$28,0,10*ROW('Sanitation Data'!D138))="","",OFFSET('Sanitation Data'!$D$28,0,10*ROW('Sanitation Data'!D138)))</f>
        <v/>
      </c>
      <c r="CL144" s="275" t="str">
        <f ca="true">+IF(OFFSET('Sanitation Data'!$D$29,0,10*ROW('Sanitation Data'!D138))="","",OFFSET('Sanitation Data'!$D$29,0,10*ROW('Sanitation Data'!D138)))</f>
        <v/>
      </c>
      <c r="CM144" s="275" t="str">
        <f ca="true">+IF(OFFSET('Sanitation Data'!$D$30,0,10*ROW('Sanitation Data'!D138))="","",OFFSET('Sanitation Data'!$D$30,0,10*ROW('Sanitation Data'!D138)))</f>
        <v/>
      </c>
      <c r="CN144" s="275" t="str">
        <f ca="true">+IF(OFFSET('Sanitation Data'!$D$31,0,10*ROW('Sanitation Data'!D138))="","",OFFSET('Sanitation Data'!$D$31,0,10*ROW('Sanitation Data'!D138)))</f>
        <v/>
      </c>
      <c r="CO144" s="275" t="str">
        <f ca="true">+IF(OFFSET('Sanitation Data'!$D$32,0,10*ROW('Sanitation Data'!D138))="","",OFFSET('Sanitation Data'!$D$32,0,10*ROW('Sanitation Data'!D138)))</f>
        <v/>
      </c>
      <c r="CP144" s="275" t="str">
        <f ca="true">+IF(OFFSET('Sanitation Data'!$E$28,0,10*ROW('Sanitation Data'!E138))="","",OFFSET('Sanitation Data'!$E$28,0,10*ROW('Sanitation Data'!E138)))</f>
        <v/>
      </c>
      <c r="CQ144" s="275" t="str">
        <f ca="true">+IF(OFFSET('Sanitation Data'!$E$29,0,10*ROW('Sanitation Data'!E138))="","",OFFSET('Sanitation Data'!$E$29,0,10*ROW('Sanitation Data'!E138)))</f>
        <v/>
      </c>
      <c r="CR144" s="275" t="str">
        <f ca="true">+IF(OFFSET('Sanitation Data'!$E$30,0,10*ROW('Sanitation Data'!E138))="","",OFFSET('Sanitation Data'!$E$30,0,10*ROW('Sanitation Data'!E138)))</f>
        <v/>
      </c>
      <c r="CS144" s="275" t="str">
        <f ca="true">+IF(OFFSET('Sanitation Data'!$E$31,0,10*ROW('Sanitation Data'!E138))="","",OFFSET('Sanitation Data'!$E$31,0,10*ROW('Sanitation Data'!E138)))</f>
        <v/>
      </c>
      <c r="CT144" s="275" t="str">
        <f ca="true">+IF(OFFSET('Sanitation Data'!$E$32,0,10*ROW('Sanitation Data'!E138))="","",OFFSET('Sanitation Data'!$E$32,0,10*ROW('Sanitation Data'!E138)))</f>
        <v/>
      </c>
      <c r="CU144" s="275" t="str">
        <f ca="true">+IF(OFFSET('Sanitation Data'!$F$28,0,10*ROW('Sanitation Data'!F138))="","",OFFSET('Sanitation Data'!$F$28,0,10*ROW('Sanitation Data'!F138)))</f>
        <v/>
      </c>
      <c r="CV144" s="275" t="str">
        <f ca="true">+IF(OFFSET('Sanitation Data'!$F$29,0,10*ROW('Sanitation Data'!F138))="","",OFFSET('Sanitation Data'!$F$29,0,10*ROW('Sanitation Data'!F138)))</f>
        <v/>
      </c>
      <c r="CW144" s="275" t="str">
        <f ca="true">+IF(OFFSET('Sanitation Data'!$F$30,0,10*ROW('Sanitation Data'!F138))="","",OFFSET('Sanitation Data'!$F$30,0,10*ROW('Sanitation Data'!F138)))</f>
        <v/>
      </c>
      <c r="CX144" s="275" t="str">
        <f ca="true">+IF(OFFSET('Sanitation Data'!$F$31,0,10*ROW('Sanitation Data'!F138))="","",OFFSET('Sanitation Data'!$F$31,0,10*ROW('Sanitation Data'!F138)))</f>
        <v/>
      </c>
      <c r="CY144" s="275" t="str">
        <f ca="true">+IF(OFFSET('Sanitation Data'!$F$32,0,10*ROW('Sanitation Data'!F138))="","",OFFSET('Sanitation Data'!$F$32,0,10*ROW('Sanitation Data'!F138)))</f>
        <v/>
      </c>
      <c r="CZ144" s="275" t="str">
        <f ca="true">+IF(OFFSET('Sanitation Data'!$G$28,0,10*ROW('Sanitation Data'!G138))="","",OFFSET('Sanitation Data'!$G$28,0,10*ROW('Sanitation Data'!G138)))</f>
        <v/>
      </c>
      <c r="DA144" s="275" t="str">
        <f ca="true">+IF(OFFSET('Sanitation Data'!$G$29,0,10*ROW('Sanitation Data'!G138))="","",OFFSET('Sanitation Data'!$G$29,0,10*ROW('Sanitation Data'!G138)))</f>
        <v/>
      </c>
      <c r="DB144" s="275" t="str">
        <f ca="true">+IF(OFFSET('Sanitation Data'!$G$30,0,10*ROW('Sanitation Data'!G138))="","",OFFSET('Sanitation Data'!$G$30,0,10*ROW('Sanitation Data'!G138)))</f>
        <v/>
      </c>
      <c r="DC144" s="275" t="str">
        <f ca="true">+IF(OFFSET('Sanitation Data'!$G$31,0,10*ROW('Sanitation Data'!G138))="","",OFFSET('Sanitation Data'!$G$31,0,10*ROW('Sanitation Data'!G138)))</f>
        <v/>
      </c>
      <c r="DD144" s="275" t="str">
        <f ca="true">+IF(OFFSET('Sanitation Data'!$G$32,0,10*ROW('Sanitation Data'!G138))="","",OFFSET('Sanitation Data'!$G$32,0,10*ROW('Sanitation Data'!G138)))</f>
        <v/>
      </c>
      <c r="DE144" s="275" t="str">
        <f ca="true">+IF(OFFSET('Sanitation Data'!$H$28,0,10*ROW('Sanitation Data'!H138))="","",OFFSET('Sanitation Data'!$H$28,0,10*ROW('Sanitation Data'!H138)))</f>
        <v/>
      </c>
      <c r="DF144" s="275" t="str">
        <f ca="true">+IF(OFFSET('Sanitation Data'!$H$29,0,10*ROW('Sanitation Data'!H138))="","",OFFSET('Sanitation Data'!$H$29,0,10*ROW('Sanitation Data'!H138)))</f>
        <v/>
      </c>
      <c r="DG144" s="275" t="str">
        <f ca="true">+IF(OFFSET('Sanitation Data'!$H$30,0,10*ROW('Sanitation Data'!H138))="","",OFFSET('Sanitation Data'!$H$30,0,10*ROW('Sanitation Data'!H138)))</f>
        <v/>
      </c>
      <c r="DH144" s="275" t="str">
        <f ca="true">+IF(OFFSET('Sanitation Data'!$H$31,0,10*ROW('Sanitation Data'!H138))="","",OFFSET('Sanitation Data'!$H$31,0,10*ROW('Sanitation Data'!H138)))</f>
        <v/>
      </c>
      <c r="DI144" s="275" t="str">
        <f ca="true">+IF(OFFSET('Sanitation Data'!$H$32,0,10*ROW('Sanitation Data'!H138))="","",OFFSET('Sanitation Data'!$H$32,0,10*ROW('Sanitation Data'!H138)))</f>
        <v/>
      </c>
      <c r="DJ144" s="275" t="str">
        <f ca="true">+IF(OFFSET('Sanitation Data'!$I$28,0,10*ROW('Sanitation Data'!I138))="","",OFFSET('Sanitation Data'!$I$28,0,10*ROW('Sanitation Data'!I138)))</f>
        <v/>
      </c>
      <c r="DK144" s="275" t="str">
        <f ca="true">+IF(OFFSET('Sanitation Data'!$I$29,0,10*ROW('Sanitation Data'!I138))="","",OFFSET('Sanitation Data'!$I$29,0,10*ROW('Sanitation Data'!I138)))</f>
        <v/>
      </c>
      <c r="DL144" s="275" t="str">
        <f ca="true">+IF(OFFSET('Sanitation Data'!$I$30,0,10*ROW('Sanitation Data'!I138))="","",OFFSET('Sanitation Data'!$I$30,0,10*ROW('Sanitation Data'!I138)))</f>
        <v/>
      </c>
      <c r="DM144" s="275" t="str">
        <f ca="true">+IF(OFFSET('Sanitation Data'!$I$31,0,10*ROW('Sanitation Data'!I138))="","",OFFSET('Sanitation Data'!$I$31,0,10*ROW('Sanitation Data'!I138)))</f>
        <v/>
      </c>
      <c r="DN144" s="275" t="str">
        <f ca="true">+IF(OFFSET('Sanitation Data'!$I$32,0,10*ROW('Sanitation Data'!I138))="","",OFFSET('Sanitation Data'!$I$32,0,10*ROW('Sanitation Data'!I138)))</f>
        <v/>
      </c>
      <c r="DO144" s="275" t="str">
        <f ca="true">+IF(OFFSET('Hygiene Data'!$D$11,0,10*ROW('Hygiene Data'!D138))="","",OFFSET('Hygiene Data'!$D$11,0,10*ROW('Hygiene Data'!D138)))</f>
        <v/>
      </c>
      <c r="DP144" s="275" t="str">
        <f ca="true">+IF(OFFSET('Hygiene Data'!$D$12,0,10*ROW('Hygiene Data'!D138))="","",OFFSET('Hygiene Data'!$D$12,0,10*ROW('Hygiene Data'!D138)))</f>
        <v/>
      </c>
      <c r="DQ144" s="275" t="str">
        <f ca="true">+IF(OFFSET('Hygiene Data'!$D$13,0,10*ROW('Hygiene Data'!D138))="","",OFFSET('Hygiene Data'!$D$13,0,10*ROW('Hygiene Data'!D138)))</f>
        <v/>
      </c>
      <c r="DR144" s="275" t="str">
        <f ca="true">+IF(OFFSET('Hygiene Data'!$E$11,0,10*ROW('Hygiene Data'!E138))="","",OFFSET('Hygiene Data'!$E$11,0,10*ROW('Hygiene Data'!E138)))</f>
        <v/>
      </c>
      <c r="DS144" s="275" t="str">
        <f ca="true">+IF(OFFSET('Hygiene Data'!$E$12,0,10*ROW('Hygiene Data'!E138))="","",OFFSET('Hygiene Data'!$E$12,0,10*ROW('Hygiene Data'!E138)))</f>
        <v/>
      </c>
      <c r="DT144" s="275" t="str">
        <f ca="true">+IF(OFFSET('Hygiene Data'!$E$13,0,10*ROW('Hygiene Data'!E138))="","",OFFSET('Hygiene Data'!$E$13,0,10*ROW('Hygiene Data'!E138)))</f>
        <v/>
      </c>
      <c r="DU144" s="275" t="str">
        <f ca="true">+IF(OFFSET('Hygiene Data'!$F$11,0,10*ROW('Hygiene Data'!F138))="","",OFFSET('Hygiene Data'!$F$11,0,10*ROW('Hygiene Data'!F138)))</f>
        <v/>
      </c>
      <c r="DV144" s="275" t="str">
        <f ca="true">+IF(OFFSET('Hygiene Data'!$F$12,0,10*ROW('Hygiene Data'!F138))="","",OFFSET('Hygiene Data'!$F$12,0,10*ROW('Hygiene Data'!F138)))</f>
        <v/>
      </c>
      <c r="DW144" s="275" t="str">
        <f ca="true">+IF(OFFSET('Hygiene Data'!$F$13,0,10*ROW('Hygiene Data'!F138))="","",OFFSET('Hygiene Data'!$F$13,0,10*ROW('Hygiene Data'!F138)))</f>
        <v/>
      </c>
      <c r="DX144" s="275" t="str">
        <f ca="true">+IF(OFFSET('Hygiene Data'!$G$11,0,10*ROW('Hygiene Data'!G138))="","",OFFSET('Hygiene Data'!$G$11,0,10*ROW('Hygiene Data'!G138)))</f>
        <v/>
      </c>
      <c r="DY144" s="275" t="str">
        <f ca="true">+IF(OFFSET('Hygiene Data'!$G$12,0,10*ROW('Hygiene Data'!G138))="","",OFFSET('Hygiene Data'!$G$12,0,10*ROW('Hygiene Data'!G138)))</f>
        <v/>
      </c>
      <c r="DZ144" s="275" t="str">
        <f ca="true">+IF(OFFSET('Hygiene Data'!$G$13,0,10*ROW('Hygiene Data'!G138))="","",OFFSET('Hygiene Data'!$G$13,0,10*ROW('Hygiene Data'!G138)))</f>
        <v/>
      </c>
      <c r="EA144" s="275" t="str">
        <f ca="true">+IF(OFFSET('Hygiene Data'!$H$11,0,10*ROW('Hygiene Data'!H138))="","",OFFSET('Hygiene Data'!$H$11,0,10*ROW('Hygiene Data'!H138)))</f>
        <v/>
      </c>
      <c r="EB144" s="275" t="str">
        <f ca="true">+IF(OFFSET('Hygiene Data'!$H$12,0,10*ROW('Hygiene Data'!H138))="","",OFFSET('Hygiene Data'!$H$12,0,10*ROW('Hygiene Data'!H138)))</f>
        <v/>
      </c>
      <c r="EC144" s="275" t="str">
        <f ca="true">+IF(OFFSET('Hygiene Data'!$H$13,0,10*ROW('Hygiene Data'!H138))="","",OFFSET('Hygiene Data'!$H$13,0,10*ROW('Hygiene Data'!H138)))</f>
        <v/>
      </c>
      <c r="ED144" s="275" t="str">
        <f ca="true">+IF(OFFSET('Hygiene Data'!$I$11,0,10*ROW('Hygiene Data'!I138))="","",OFFSET('Hygiene Data'!$I$11,0,10*ROW('Hygiene Data'!I138)))</f>
        <v/>
      </c>
      <c r="EE144" s="275" t="str">
        <f ca="true">+IF(OFFSET('Hygiene Data'!$I$12,0,10*ROW('Hygiene Data'!I138))="","",OFFSET('Hygiene Data'!$I$12,0,10*ROW('Hygiene Data'!I138)))</f>
        <v/>
      </c>
      <c r="EF144" s="27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5"/>
      <c r="BS145" s="275" t="str">
        <f ca="true">+IF(OFFSET('Water Data'!$D$27,0,10*ROW('Water Data'!D139))="","",OFFSET('Water Data'!$D$27,0,10*ROW('Water Data'!D139)))</f>
        <v/>
      </c>
      <c r="BT145" s="275" t="str">
        <f ca="true">+IF(OFFSET('Water Data'!$D$28,0,10*ROW('Water Data'!D139))="","",OFFSET('Water Data'!$D$28,0,10*ROW('Water Data'!D139)))</f>
        <v/>
      </c>
      <c r="BU145" s="275" t="str">
        <f ca="true">+IF(OFFSET('Water Data'!$D$29,0,10*ROW('Water Data'!D139))="","",OFFSET('Water Data'!$D$29,0,10*ROW('Water Data'!D139)))</f>
        <v/>
      </c>
      <c r="BV145" s="275" t="str">
        <f ca="true">+IF(OFFSET('Water Data'!$E$27,0,10*ROW('Water Data'!E139))="","",OFFSET('Water Data'!$E$27,0,10*ROW('Water Data'!E139)))</f>
        <v/>
      </c>
      <c r="BW145" s="275" t="str">
        <f ca="true">+IF(OFFSET('Water Data'!$E$28,0,10*ROW('Water Data'!E139))="","",OFFSET('Water Data'!$E$28,0,10*ROW('Water Data'!E139)))</f>
        <v/>
      </c>
      <c r="BX145" s="275" t="str">
        <f ca="true">+IF(OFFSET('Water Data'!$E$29,0,10*ROW('Water Data'!E139))="","",OFFSET('Water Data'!$E$29,0,10*ROW('Water Data'!E139)))</f>
        <v/>
      </c>
      <c r="BY145" s="275" t="str">
        <f ca="true">+IF(OFFSET('Water Data'!$F$27,0,10*ROW('Water Data'!F139))="","",OFFSET('Water Data'!$F$27,0,10*ROW('Water Data'!F139)))</f>
        <v/>
      </c>
      <c r="BZ145" s="275" t="str">
        <f ca="true">+IF(OFFSET('Water Data'!$F$28,0,10*ROW('Water Data'!F139))="","",OFFSET('Water Data'!$F$28,0,10*ROW('Water Data'!F139)))</f>
        <v/>
      </c>
      <c r="CA145" s="275" t="str">
        <f ca="true">+IF(OFFSET('Water Data'!$F$29,0,10*ROW('Water Data'!F139))="","",OFFSET('Water Data'!$F$29,0,10*ROW('Water Data'!F139)))</f>
        <v/>
      </c>
      <c r="CB145" s="275" t="str">
        <f ca="true">+IF(OFFSET('Water Data'!$G$27,0,10*ROW('Water Data'!G139))="","",OFFSET('Water Data'!$G$27,0,10*ROW('Water Data'!G139)))</f>
        <v/>
      </c>
      <c r="CC145" s="275" t="str">
        <f ca="true">+IF(OFFSET('Water Data'!$G$28,0,10*ROW('Water Data'!G139))="","",OFFSET('Water Data'!$G$28,0,10*ROW('Water Data'!G139)))</f>
        <v/>
      </c>
      <c r="CD145" s="275" t="str">
        <f ca="true">+IF(OFFSET('Water Data'!$G$29,0,10*ROW('Water Data'!G139))="","",OFFSET('Water Data'!$G$29,0,10*ROW('Water Data'!G139)))</f>
        <v/>
      </c>
      <c r="CE145" s="275" t="str">
        <f ca="true">+IF(OFFSET('Water Data'!$H$27,0,10*ROW('Water Data'!H139))="","",OFFSET('Water Data'!$H$27,0,10*ROW('Water Data'!H139)))</f>
        <v/>
      </c>
      <c r="CF145" s="275" t="str">
        <f ca="true">+IF(OFFSET('Water Data'!$H$28,0,10*ROW('Water Data'!H139))="","",OFFSET('Water Data'!$H$28,0,10*ROW('Water Data'!H139)))</f>
        <v/>
      </c>
      <c r="CG145" s="275" t="str">
        <f ca="true">+IF(OFFSET('Water Data'!$H$29,0,10*ROW('Water Data'!H139))="","",OFFSET('Water Data'!$H$29,0,10*ROW('Water Data'!H139)))</f>
        <v/>
      </c>
      <c r="CH145" s="275" t="str">
        <f ca="true">+IF(OFFSET('Water Data'!$I$27,0,10*ROW('Water Data'!I139))="","",OFFSET('Water Data'!$I$27,0,10*ROW('Water Data'!I139)))</f>
        <v/>
      </c>
      <c r="CI145" s="275" t="str">
        <f ca="true">+IF(OFFSET('Water Data'!$I$28,0,10*ROW('Water Data'!I139))="","",OFFSET('Water Data'!$I$28,0,10*ROW('Water Data'!I139)))</f>
        <v/>
      </c>
      <c r="CJ145" s="275" t="str">
        <f ca="true">+IF(OFFSET('Water Data'!$I$29,0,10*ROW('Water Data'!I139))="","",OFFSET('Water Data'!$I$29,0,10*ROW('Water Data'!I139)))</f>
        <v/>
      </c>
      <c r="CK145" s="275" t="str">
        <f ca="true">+IF(OFFSET('Sanitation Data'!$D$28,0,10*ROW('Sanitation Data'!D139))="","",OFFSET('Sanitation Data'!$D$28,0,10*ROW('Sanitation Data'!D139)))</f>
        <v/>
      </c>
      <c r="CL145" s="275" t="str">
        <f ca="true">+IF(OFFSET('Sanitation Data'!$D$29,0,10*ROW('Sanitation Data'!D139))="","",OFFSET('Sanitation Data'!$D$29,0,10*ROW('Sanitation Data'!D139)))</f>
        <v/>
      </c>
      <c r="CM145" s="275" t="str">
        <f ca="true">+IF(OFFSET('Sanitation Data'!$D$30,0,10*ROW('Sanitation Data'!D139))="","",OFFSET('Sanitation Data'!$D$30,0,10*ROW('Sanitation Data'!D139)))</f>
        <v/>
      </c>
      <c r="CN145" s="275" t="str">
        <f ca="true">+IF(OFFSET('Sanitation Data'!$D$31,0,10*ROW('Sanitation Data'!D139))="","",OFFSET('Sanitation Data'!$D$31,0,10*ROW('Sanitation Data'!D139)))</f>
        <v/>
      </c>
      <c r="CO145" s="275" t="str">
        <f ca="true">+IF(OFFSET('Sanitation Data'!$D$32,0,10*ROW('Sanitation Data'!D139))="","",OFFSET('Sanitation Data'!$D$32,0,10*ROW('Sanitation Data'!D139)))</f>
        <v/>
      </c>
      <c r="CP145" s="275" t="str">
        <f ca="true">+IF(OFFSET('Sanitation Data'!$E$28,0,10*ROW('Sanitation Data'!E139))="","",OFFSET('Sanitation Data'!$E$28,0,10*ROW('Sanitation Data'!E139)))</f>
        <v/>
      </c>
      <c r="CQ145" s="275" t="str">
        <f ca="true">+IF(OFFSET('Sanitation Data'!$E$29,0,10*ROW('Sanitation Data'!E139))="","",OFFSET('Sanitation Data'!$E$29,0,10*ROW('Sanitation Data'!E139)))</f>
        <v/>
      </c>
      <c r="CR145" s="275" t="str">
        <f ca="true">+IF(OFFSET('Sanitation Data'!$E$30,0,10*ROW('Sanitation Data'!E139))="","",OFFSET('Sanitation Data'!$E$30,0,10*ROW('Sanitation Data'!E139)))</f>
        <v/>
      </c>
      <c r="CS145" s="275" t="str">
        <f ca="true">+IF(OFFSET('Sanitation Data'!$E$31,0,10*ROW('Sanitation Data'!E139))="","",OFFSET('Sanitation Data'!$E$31,0,10*ROW('Sanitation Data'!E139)))</f>
        <v/>
      </c>
      <c r="CT145" s="275" t="str">
        <f ca="true">+IF(OFFSET('Sanitation Data'!$E$32,0,10*ROW('Sanitation Data'!E139))="","",OFFSET('Sanitation Data'!$E$32,0,10*ROW('Sanitation Data'!E139)))</f>
        <v/>
      </c>
      <c r="CU145" s="275" t="str">
        <f ca="true">+IF(OFFSET('Sanitation Data'!$F$28,0,10*ROW('Sanitation Data'!F139))="","",OFFSET('Sanitation Data'!$F$28,0,10*ROW('Sanitation Data'!F139)))</f>
        <v/>
      </c>
      <c r="CV145" s="275" t="str">
        <f ca="true">+IF(OFFSET('Sanitation Data'!$F$29,0,10*ROW('Sanitation Data'!F139))="","",OFFSET('Sanitation Data'!$F$29,0,10*ROW('Sanitation Data'!F139)))</f>
        <v/>
      </c>
      <c r="CW145" s="275" t="str">
        <f ca="true">+IF(OFFSET('Sanitation Data'!$F$30,0,10*ROW('Sanitation Data'!F139))="","",OFFSET('Sanitation Data'!$F$30,0,10*ROW('Sanitation Data'!F139)))</f>
        <v/>
      </c>
      <c r="CX145" s="275" t="str">
        <f ca="true">+IF(OFFSET('Sanitation Data'!$F$31,0,10*ROW('Sanitation Data'!F139))="","",OFFSET('Sanitation Data'!$F$31,0,10*ROW('Sanitation Data'!F139)))</f>
        <v/>
      </c>
      <c r="CY145" s="275" t="str">
        <f ca="true">+IF(OFFSET('Sanitation Data'!$F$32,0,10*ROW('Sanitation Data'!F139))="","",OFFSET('Sanitation Data'!$F$32,0,10*ROW('Sanitation Data'!F139)))</f>
        <v/>
      </c>
      <c r="CZ145" s="275" t="str">
        <f ca="true">+IF(OFFSET('Sanitation Data'!$G$28,0,10*ROW('Sanitation Data'!G139))="","",OFFSET('Sanitation Data'!$G$28,0,10*ROW('Sanitation Data'!G139)))</f>
        <v/>
      </c>
      <c r="DA145" s="275" t="str">
        <f ca="true">+IF(OFFSET('Sanitation Data'!$G$29,0,10*ROW('Sanitation Data'!G139))="","",OFFSET('Sanitation Data'!$G$29,0,10*ROW('Sanitation Data'!G139)))</f>
        <v/>
      </c>
      <c r="DB145" s="275" t="str">
        <f ca="true">+IF(OFFSET('Sanitation Data'!$G$30,0,10*ROW('Sanitation Data'!G139))="","",OFFSET('Sanitation Data'!$G$30,0,10*ROW('Sanitation Data'!G139)))</f>
        <v/>
      </c>
      <c r="DC145" s="275" t="str">
        <f ca="true">+IF(OFFSET('Sanitation Data'!$G$31,0,10*ROW('Sanitation Data'!G139))="","",OFFSET('Sanitation Data'!$G$31,0,10*ROW('Sanitation Data'!G139)))</f>
        <v/>
      </c>
      <c r="DD145" s="275" t="str">
        <f ca="true">+IF(OFFSET('Sanitation Data'!$G$32,0,10*ROW('Sanitation Data'!G139))="","",OFFSET('Sanitation Data'!$G$32,0,10*ROW('Sanitation Data'!G139)))</f>
        <v/>
      </c>
      <c r="DE145" s="275" t="str">
        <f ca="true">+IF(OFFSET('Sanitation Data'!$H$28,0,10*ROW('Sanitation Data'!H139))="","",OFFSET('Sanitation Data'!$H$28,0,10*ROW('Sanitation Data'!H139)))</f>
        <v/>
      </c>
      <c r="DF145" s="275" t="str">
        <f ca="true">+IF(OFFSET('Sanitation Data'!$H$29,0,10*ROW('Sanitation Data'!H139))="","",OFFSET('Sanitation Data'!$H$29,0,10*ROW('Sanitation Data'!H139)))</f>
        <v/>
      </c>
      <c r="DG145" s="275" t="str">
        <f ca="true">+IF(OFFSET('Sanitation Data'!$H$30,0,10*ROW('Sanitation Data'!H139))="","",OFFSET('Sanitation Data'!$H$30,0,10*ROW('Sanitation Data'!H139)))</f>
        <v/>
      </c>
      <c r="DH145" s="275" t="str">
        <f ca="true">+IF(OFFSET('Sanitation Data'!$H$31,0,10*ROW('Sanitation Data'!H139))="","",OFFSET('Sanitation Data'!$H$31,0,10*ROW('Sanitation Data'!H139)))</f>
        <v/>
      </c>
      <c r="DI145" s="275" t="str">
        <f ca="true">+IF(OFFSET('Sanitation Data'!$H$32,0,10*ROW('Sanitation Data'!H139))="","",OFFSET('Sanitation Data'!$H$32,0,10*ROW('Sanitation Data'!H139)))</f>
        <v/>
      </c>
      <c r="DJ145" s="275" t="str">
        <f ca="true">+IF(OFFSET('Sanitation Data'!$I$28,0,10*ROW('Sanitation Data'!I139))="","",OFFSET('Sanitation Data'!$I$28,0,10*ROW('Sanitation Data'!I139)))</f>
        <v/>
      </c>
      <c r="DK145" s="275" t="str">
        <f ca="true">+IF(OFFSET('Sanitation Data'!$I$29,0,10*ROW('Sanitation Data'!I139))="","",OFFSET('Sanitation Data'!$I$29,0,10*ROW('Sanitation Data'!I139)))</f>
        <v/>
      </c>
      <c r="DL145" s="275" t="str">
        <f ca="true">+IF(OFFSET('Sanitation Data'!$I$30,0,10*ROW('Sanitation Data'!I139))="","",OFFSET('Sanitation Data'!$I$30,0,10*ROW('Sanitation Data'!I139)))</f>
        <v/>
      </c>
      <c r="DM145" s="275" t="str">
        <f ca="true">+IF(OFFSET('Sanitation Data'!$I$31,0,10*ROW('Sanitation Data'!I139))="","",OFFSET('Sanitation Data'!$I$31,0,10*ROW('Sanitation Data'!I139)))</f>
        <v/>
      </c>
      <c r="DN145" s="275" t="str">
        <f ca="true">+IF(OFFSET('Sanitation Data'!$I$32,0,10*ROW('Sanitation Data'!I139))="","",OFFSET('Sanitation Data'!$I$32,0,10*ROW('Sanitation Data'!I139)))</f>
        <v/>
      </c>
      <c r="DO145" s="275" t="str">
        <f ca="true">+IF(OFFSET('Hygiene Data'!$D$11,0,10*ROW('Hygiene Data'!D139))="","",OFFSET('Hygiene Data'!$D$11,0,10*ROW('Hygiene Data'!D139)))</f>
        <v/>
      </c>
      <c r="DP145" s="275" t="str">
        <f ca="true">+IF(OFFSET('Hygiene Data'!$D$12,0,10*ROW('Hygiene Data'!D139))="","",OFFSET('Hygiene Data'!$D$12,0,10*ROW('Hygiene Data'!D139)))</f>
        <v/>
      </c>
      <c r="DQ145" s="275" t="str">
        <f ca="true">+IF(OFFSET('Hygiene Data'!$D$13,0,10*ROW('Hygiene Data'!D139))="","",OFFSET('Hygiene Data'!$D$13,0,10*ROW('Hygiene Data'!D139)))</f>
        <v/>
      </c>
      <c r="DR145" s="275" t="str">
        <f ca="true">+IF(OFFSET('Hygiene Data'!$E$11,0,10*ROW('Hygiene Data'!E139))="","",OFFSET('Hygiene Data'!$E$11,0,10*ROW('Hygiene Data'!E139)))</f>
        <v/>
      </c>
      <c r="DS145" s="275" t="str">
        <f ca="true">+IF(OFFSET('Hygiene Data'!$E$12,0,10*ROW('Hygiene Data'!E139))="","",OFFSET('Hygiene Data'!$E$12,0,10*ROW('Hygiene Data'!E139)))</f>
        <v/>
      </c>
      <c r="DT145" s="275" t="str">
        <f ca="true">+IF(OFFSET('Hygiene Data'!$E$13,0,10*ROW('Hygiene Data'!E139))="","",OFFSET('Hygiene Data'!$E$13,0,10*ROW('Hygiene Data'!E139)))</f>
        <v/>
      </c>
      <c r="DU145" s="275" t="str">
        <f ca="true">+IF(OFFSET('Hygiene Data'!$F$11,0,10*ROW('Hygiene Data'!F139))="","",OFFSET('Hygiene Data'!$F$11,0,10*ROW('Hygiene Data'!F139)))</f>
        <v/>
      </c>
      <c r="DV145" s="275" t="str">
        <f ca="true">+IF(OFFSET('Hygiene Data'!$F$12,0,10*ROW('Hygiene Data'!F139))="","",OFFSET('Hygiene Data'!$F$12,0,10*ROW('Hygiene Data'!F139)))</f>
        <v/>
      </c>
      <c r="DW145" s="275" t="str">
        <f ca="true">+IF(OFFSET('Hygiene Data'!$F$13,0,10*ROW('Hygiene Data'!F139))="","",OFFSET('Hygiene Data'!$F$13,0,10*ROW('Hygiene Data'!F139)))</f>
        <v/>
      </c>
      <c r="DX145" s="275" t="str">
        <f ca="true">+IF(OFFSET('Hygiene Data'!$G$11,0,10*ROW('Hygiene Data'!G139))="","",OFFSET('Hygiene Data'!$G$11,0,10*ROW('Hygiene Data'!G139)))</f>
        <v/>
      </c>
      <c r="DY145" s="275" t="str">
        <f ca="true">+IF(OFFSET('Hygiene Data'!$G$12,0,10*ROW('Hygiene Data'!G139))="","",OFFSET('Hygiene Data'!$G$12,0,10*ROW('Hygiene Data'!G139)))</f>
        <v/>
      </c>
      <c r="DZ145" s="275" t="str">
        <f ca="true">+IF(OFFSET('Hygiene Data'!$G$13,0,10*ROW('Hygiene Data'!G139))="","",OFFSET('Hygiene Data'!$G$13,0,10*ROW('Hygiene Data'!G139)))</f>
        <v/>
      </c>
      <c r="EA145" s="275" t="str">
        <f ca="true">+IF(OFFSET('Hygiene Data'!$H$11,0,10*ROW('Hygiene Data'!H139))="","",OFFSET('Hygiene Data'!$H$11,0,10*ROW('Hygiene Data'!H139)))</f>
        <v/>
      </c>
      <c r="EB145" s="275" t="str">
        <f ca="true">+IF(OFFSET('Hygiene Data'!$H$12,0,10*ROW('Hygiene Data'!H139))="","",OFFSET('Hygiene Data'!$H$12,0,10*ROW('Hygiene Data'!H139)))</f>
        <v/>
      </c>
      <c r="EC145" s="275" t="str">
        <f ca="true">+IF(OFFSET('Hygiene Data'!$H$13,0,10*ROW('Hygiene Data'!H139))="","",OFFSET('Hygiene Data'!$H$13,0,10*ROW('Hygiene Data'!H139)))</f>
        <v/>
      </c>
      <c r="ED145" s="275" t="str">
        <f ca="true">+IF(OFFSET('Hygiene Data'!$I$11,0,10*ROW('Hygiene Data'!I139))="","",OFFSET('Hygiene Data'!$I$11,0,10*ROW('Hygiene Data'!I139)))</f>
        <v/>
      </c>
      <c r="EE145" s="275" t="str">
        <f ca="true">+IF(OFFSET('Hygiene Data'!$I$12,0,10*ROW('Hygiene Data'!I139))="","",OFFSET('Hygiene Data'!$I$12,0,10*ROW('Hygiene Data'!I139)))</f>
        <v/>
      </c>
      <c r="EF145" s="27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5"/>
      <c r="BS146" s="275" t="str">
        <f ca="true">+IF(OFFSET('Water Data'!$D$27,0,10*ROW('Water Data'!D140))="","",OFFSET('Water Data'!$D$27,0,10*ROW('Water Data'!D140)))</f>
        <v/>
      </c>
      <c r="BT146" s="275" t="str">
        <f ca="true">+IF(OFFSET('Water Data'!$D$28,0,10*ROW('Water Data'!D140))="","",OFFSET('Water Data'!$D$28,0,10*ROW('Water Data'!D140)))</f>
        <v/>
      </c>
      <c r="BU146" s="275" t="str">
        <f ca="true">+IF(OFFSET('Water Data'!$D$29,0,10*ROW('Water Data'!D140))="","",OFFSET('Water Data'!$D$29,0,10*ROW('Water Data'!D140)))</f>
        <v/>
      </c>
      <c r="BV146" s="275" t="str">
        <f ca="true">+IF(OFFSET('Water Data'!$E$27,0,10*ROW('Water Data'!E140))="","",OFFSET('Water Data'!$E$27,0,10*ROW('Water Data'!E140)))</f>
        <v/>
      </c>
      <c r="BW146" s="275" t="str">
        <f ca="true">+IF(OFFSET('Water Data'!$E$28,0,10*ROW('Water Data'!E140))="","",OFFSET('Water Data'!$E$28,0,10*ROW('Water Data'!E140)))</f>
        <v/>
      </c>
      <c r="BX146" s="275" t="str">
        <f ca="true">+IF(OFFSET('Water Data'!$E$29,0,10*ROW('Water Data'!E140))="","",OFFSET('Water Data'!$E$29,0,10*ROW('Water Data'!E140)))</f>
        <v/>
      </c>
      <c r="BY146" s="275" t="str">
        <f ca="true">+IF(OFFSET('Water Data'!$F$27,0,10*ROW('Water Data'!F140))="","",OFFSET('Water Data'!$F$27,0,10*ROW('Water Data'!F140)))</f>
        <v/>
      </c>
      <c r="BZ146" s="275" t="str">
        <f ca="true">+IF(OFFSET('Water Data'!$F$28,0,10*ROW('Water Data'!F140))="","",OFFSET('Water Data'!$F$28,0,10*ROW('Water Data'!F140)))</f>
        <v/>
      </c>
      <c r="CA146" s="275" t="str">
        <f ca="true">+IF(OFFSET('Water Data'!$F$29,0,10*ROW('Water Data'!F140))="","",OFFSET('Water Data'!$F$29,0,10*ROW('Water Data'!F140)))</f>
        <v/>
      </c>
      <c r="CB146" s="275" t="str">
        <f ca="true">+IF(OFFSET('Water Data'!$G$27,0,10*ROW('Water Data'!G140))="","",OFFSET('Water Data'!$G$27,0,10*ROW('Water Data'!G140)))</f>
        <v/>
      </c>
      <c r="CC146" s="275" t="str">
        <f ca="true">+IF(OFFSET('Water Data'!$G$28,0,10*ROW('Water Data'!G140))="","",OFFSET('Water Data'!$G$28,0,10*ROW('Water Data'!G140)))</f>
        <v/>
      </c>
      <c r="CD146" s="275" t="str">
        <f ca="true">+IF(OFFSET('Water Data'!$G$29,0,10*ROW('Water Data'!G140))="","",OFFSET('Water Data'!$G$29,0,10*ROW('Water Data'!G140)))</f>
        <v/>
      </c>
      <c r="CE146" s="275" t="str">
        <f ca="true">+IF(OFFSET('Water Data'!$H$27,0,10*ROW('Water Data'!H140))="","",OFFSET('Water Data'!$H$27,0,10*ROW('Water Data'!H140)))</f>
        <v/>
      </c>
      <c r="CF146" s="275" t="str">
        <f ca="true">+IF(OFFSET('Water Data'!$H$28,0,10*ROW('Water Data'!H140))="","",OFFSET('Water Data'!$H$28,0,10*ROW('Water Data'!H140)))</f>
        <v/>
      </c>
      <c r="CG146" s="275" t="str">
        <f ca="true">+IF(OFFSET('Water Data'!$H$29,0,10*ROW('Water Data'!H140))="","",OFFSET('Water Data'!$H$29,0,10*ROW('Water Data'!H140)))</f>
        <v/>
      </c>
      <c r="CH146" s="275" t="str">
        <f ca="true">+IF(OFFSET('Water Data'!$I$27,0,10*ROW('Water Data'!I140))="","",OFFSET('Water Data'!$I$27,0,10*ROW('Water Data'!I140)))</f>
        <v/>
      </c>
      <c r="CI146" s="275" t="str">
        <f ca="true">+IF(OFFSET('Water Data'!$I$28,0,10*ROW('Water Data'!I140))="","",OFFSET('Water Data'!$I$28,0,10*ROW('Water Data'!I140)))</f>
        <v/>
      </c>
      <c r="CJ146" s="275" t="str">
        <f ca="true">+IF(OFFSET('Water Data'!$I$29,0,10*ROW('Water Data'!I140))="","",OFFSET('Water Data'!$I$29,0,10*ROW('Water Data'!I140)))</f>
        <v/>
      </c>
      <c r="CK146" s="275" t="str">
        <f ca="true">+IF(OFFSET('Sanitation Data'!$D$28,0,10*ROW('Sanitation Data'!D140))="","",OFFSET('Sanitation Data'!$D$28,0,10*ROW('Sanitation Data'!D140)))</f>
        <v/>
      </c>
      <c r="CL146" s="275" t="str">
        <f ca="true">+IF(OFFSET('Sanitation Data'!$D$29,0,10*ROW('Sanitation Data'!D140))="","",OFFSET('Sanitation Data'!$D$29,0,10*ROW('Sanitation Data'!D140)))</f>
        <v/>
      </c>
      <c r="CM146" s="275" t="str">
        <f ca="true">+IF(OFFSET('Sanitation Data'!$D$30,0,10*ROW('Sanitation Data'!D140))="","",OFFSET('Sanitation Data'!$D$30,0,10*ROW('Sanitation Data'!D140)))</f>
        <v/>
      </c>
      <c r="CN146" s="275" t="str">
        <f ca="true">+IF(OFFSET('Sanitation Data'!$D$31,0,10*ROW('Sanitation Data'!D140))="","",OFFSET('Sanitation Data'!$D$31,0,10*ROW('Sanitation Data'!D140)))</f>
        <v/>
      </c>
      <c r="CO146" s="275" t="str">
        <f ca="true">+IF(OFFSET('Sanitation Data'!$D$32,0,10*ROW('Sanitation Data'!D140))="","",OFFSET('Sanitation Data'!$D$32,0,10*ROW('Sanitation Data'!D140)))</f>
        <v/>
      </c>
      <c r="CP146" s="275" t="str">
        <f ca="true">+IF(OFFSET('Sanitation Data'!$E$28,0,10*ROW('Sanitation Data'!E140))="","",OFFSET('Sanitation Data'!$E$28,0,10*ROW('Sanitation Data'!E140)))</f>
        <v/>
      </c>
      <c r="CQ146" s="275" t="str">
        <f ca="true">+IF(OFFSET('Sanitation Data'!$E$29,0,10*ROW('Sanitation Data'!E140))="","",OFFSET('Sanitation Data'!$E$29,0,10*ROW('Sanitation Data'!E140)))</f>
        <v/>
      </c>
      <c r="CR146" s="275" t="str">
        <f ca="true">+IF(OFFSET('Sanitation Data'!$E$30,0,10*ROW('Sanitation Data'!E140))="","",OFFSET('Sanitation Data'!$E$30,0,10*ROW('Sanitation Data'!E140)))</f>
        <v/>
      </c>
      <c r="CS146" s="275" t="str">
        <f ca="true">+IF(OFFSET('Sanitation Data'!$E$31,0,10*ROW('Sanitation Data'!E140))="","",OFFSET('Sanitation Data'!$E$31,0,10*ROW('Sanitation Data'!E140)))</f>
        <v/>
      </c>
      <c r="CT146" s="275" t="str">
        <f ca="true">+IF(OFFSET('Sanitation Data'!$E$32,0,10*ROW('Sanitation Data'!E140))="","",OFFSET('Sanitation Data'!$E$32,0,10*ROW('Sanitation Data'!E140)))</f>
        <v/>
      </c>
      <c r="CU146" s="275" t="str">
        <f ca="true">+IF(OFFSET('Sanitation Data'!$F$28,0,10*ROW('Sanitation Data'!F140))="","",OFFSET('Sanitation Data'!$F$28,0,10*ROW('Sanitation Data'!F140)))</f>
        <v/>
      </c>
      <c r="CV146" s="275" t="str">
        <f ca="true">+IF(OFFSET('Sanitation Data'!$F$29,0,10*ROW('Sanitation Data'!F140))="","",OFFSET('Sanitation Data'!$F$29,0,10*ROW('Sanitation Data'!F140)))</f>
        <v/>
      </c>
      <c r="CW146" s="275" t="str">
        <f ca="true">+IF(OFFSET('Sanitation Data'!$F$30,0,10*ROW('Sanitation Data'!F140))="","",OFFSET('Sanitation Data'!$F$30,0,10*ROW('Sanitation Data'!F140)))</f>
        <v/>
      </c>
      <c r="CX146" s="275" t="str">
        <f ca="true">+IF(OFFSET('Sanitation Data'!$F$31,0,10*ROW('Sanitation Data'!F140))="","",OFFSET('Sanitation Data'!$F$31,0,10*ROW('Sanitation Data'!F140)))</f>
        <v/>
      </c>
      <c r="CY146" s="275" t="str">
        <f ca="true">+IF(OFFSET('Sanitation Data'!$F$32,0,10*ROW('Sanitation Data'!F140))="","",OFFSET('Sanitation Data'!$F$32,0,10*ROW('Sanitation Data'!F140)))</f>
        <v/>
      </c>
      <c r="CZ146" s="275" t="str">
        <f ca="true">+IF(OFFSET('Sanitation Data'!$G$28,0,10*ROW('Sanitation Data'!G140))="","",OFFSET('Sanitation Data'!$G$28,0,10*ROW('Sanitation Data'!G140)))</f>
        <v/>
      </c>
      <c r="DA146" s="275" t="str">
        <f ca="true">+IF(OFFSET('Sanitation Data'!$G$29,0,10*ROW('Sanitation Data'!G140))="","",OFFSET('Sanitation Data'!$G$29,0,10*ROW('Sanitation Data'!G140)))</f>
        <v/>
      </c>
      <c r="DB146" s="275" t="str">
        <f ca="true">+IF(OFFSET('Sanitation Data'!$G$30,0,10*ROW('Sanitation Data'!G140))="","",OFFSET('Sanitation Data'!$G$30,0,10*ROW('Sanitation Data'!G140)))</f>
        <v/>
      </c>
      <c r="DC146" s="275" t="str">
        <f ca="true">+IF(OFFSET('Sanitation Data'!$G$31,0,10*ROW('Sanitation Data'!G140))="","",OFFSET('Sanitation Data'!$G$31,0,10*ROW('Sanitation Data'!G140)))</f>
        <v/>
      </c>
      <c r="DD146" s="275" t="str">
        <f ca="true">+IF(OFFSET('Sanitation Data'!$G$32,0,10*ROW('Sanitation Data'!G140))="","",OFFSET('Sanitation Data'!$G$32,0,10*ROW('Sanitation Data'!G140)))</f>
        <v/>
      </c>
      <c r="DE146" s="275" t="str">
        <f ca="true">+IF(OFFSET('Sanitation Data'!$H$28,0,10*ROW('Sanitation Data'!H140))="","",OFFSET('Sanitation Data'!$H$28,0,10*ROW('Sanitation Data'!H140)))</f>
        <v/>
      </c>
      <c r="DF146" s="275" t="str">
        <f ca="true">+IF(OFFSET('Sanitation Data'!$H$29,0,10*ROW('Sanitation Data'!H140))="","",OFFSET('Sanitation Data'!$H$29,0,10*ROW('Sanitation Data'!H140)))</f>
        <v/>
      </c>
      <c r="DG146" s="275" t="str">
        <f ca="true">+IF(OFFSET('Sanitation Data'!$H$30,0,10*ROW('Sanitation Data'!H140))="","",OFFSET('Sanitation Data'!$H$30,0,10*ROW('Sanitation Data'!H140)))</f>
        <v/>
      </c>
      <c r="DH146" s="275" t="str">
        <f ca="true">+IF(OFFSET('Sanitation Data'!$H$31,0,10*ROW('Sanitation Data'!H140))="","",OFFSET('Sanitation Data'!$H$31,0,10*ROW('Sanitation Data'!H140)))</f>
        <v/>
      </c>
      <c r="DI146" s="275" t="str">
        <f ca="true">+IF(OFFSET('Sanitation Data'!$H$32,0,10*ROW('Sanitation Data'!H140))="","",OFFSET('Sanitation Data'!$H$32,0,10*ROW('Sanitation Data'!H140)))</f>
        <v/>
      </c>
      <c r="DJ146" s="275" t="str">
        <f ca="true">+IF(OFFSET('Sanitation Data'!$I$28,0,10*ROW('Sanitation Data'!I140))="","",OFFSET('Sanitation Data'!$I$28,0,10*ROW('Sanitation Data'!I140)))</f>
        <v/>
      </c>
      <c r="DK146" s="275" t="str">
        <f ca="true">+IF(OFFSET('Sanitation Data'!$I$29,0,10*ROW('Sanitation Data'!I140))="","",OFFSET('Sanitation Data'!$I$29,0,10*ROW('Sanitation Data'!I140)))</f>
        <v/>
      </c>
      <c r="DL146" s="275" t="str">
        <f ca="true">+IF(OFFSET('Sanitation Data'!$I$30,0,10*ROW('Sanitation Data'!I140))="","",OFFSET('Sanitation Data'!$I$30,0,10*ROW('Sanitation Data'!I140)))</f>
        <v/>
      </c>
      <c r="DM146" s="275" t="str">
        <f ca="true">+IF(OFFSET('Sanitation Data'!$I$31,0,10*ROW('Sanitation Data'!I140))="","",OFFSET('Sanitation Data'!$I$31,0,10*ROW('Sanitation Data'!I140)))</f>
        <v/>
      </c>
      <c r="DN146" s="275" t="str">
        <f ca="true">+IF(OFFSET('Sanitation Data'!$I$32,0,10*ROW('Sanitation Data'!I140))="","",OFFSET('Sanitation Data'!$I$32,0,10*ROW('Sanitation Data'!I140)))</f>
        <v/>
      </c>
      <c r="DO146" s="275" t="str">
        <f ca="true">+IF(OFFSET('Hygiene Data'!$D$11,0,10*ROW('Hygiene Data'!D140))="","",OFFSET('Hygiene Data'!$D$11,0,10*ROW('Hygiene Data'!D140)))</f>
        <v/>
      </c>
      <c r="DP146" s="275" t="str">
        <f ca="true">+IF(OFFSET('Hygiene Data'!$D$12,0,10*ROW('Hygiene Data'!D140))="","",OFFSET('Hygiene Data'!$D$12,0,10*ROW('Hygiene Data'!D140)))</f>
        <v/>
      </c>
      <c r="DQ146" s="275" t="str">
        <f ca="true">+IF(OFFSET('Hygiene Data'!$D$13,0,10*ROW('Hygiene Data'!D140))="","",OFFSET('Hygiene Data'!$D$13,0,10*ROW('Hygiene Data'!D140)))</f>
        <v/>
      </c>
      <c r="DR146" s="275" t="str">
        <f ca="true">+IF(OFFSET('Hygiene Data'!$E$11,0,10*ROW('Hygiene Data'!E140))="","",OFFSET('Hygiene Data'!$E$11,0,10*ROW('Hygiene Data'!E140)))</f>
        <v/>
      </c>
      <c r="DS146" s="275" t="str">
        <f ca="true">+IF(OFFSET('Hygiene Data'!$E$12,0,10*ROW('Hygiene Data'!E140))="","",OFFSET('Hygiene Data'!$E$12,0,10*ROW('Hygiene Data'!E140)))</f>
        <v/>
      </c>
      <c r="DT146" s="275" t="str">
        <f ca="true">+IF(OFFSET('Hygiene Data'!$E$13,0,10*ROW('Hygiene Data'!E140))="","",OFFSET('Hygiene Data'!$E$13,0,10*ROW('Hygiene Data'!E140)))</f>
        <v/>
      </c>
      <c r="DU146" s="275" t="str">
        <f ca="true">+IF(OFFSET('Hygiene Data'!$F$11,0,10*ROW('Hygiene Data'!F140))="","",OFFSET('Hygiene Data'!$F$11,0,10*ROW('Hygiene Data'!F140)))</f>
        <v/>
      </c>
      <c r="DV146" s="275" t="str">
        <f ca="true">+IF(OFFSET('Hygiene Data'!$F$12,0,10*ROW('Hygiene Data'!F140))="","",OFFSET('Hygiene Data'!$F$12,0,10*ROW('Hygiene Data'!F140)))</f>
        <v/>
      </c>
      <c r="DW146" s="275" t="str">
        <f ca="true">+IF(OFFSET('Hygiene Data'!$F$13,0,10*ROW('Hygiene Data'!F140))="","",OFFSET('Hygiene Data'!$F$13,0,10*ROW('Hygiene Data'!F140)))</f>
        <v/>
      </c>
      <c r="DX146" s="275" t="str">
        <f ca="true">+IF(OFFSET('Hygiene Data'!$G$11,0,10*ROW('Hygiene Data'!G140))="","",OFFSET('Hygiene Data'!$G$11,0,10*ROW('Hygiene Data'!G140)))</f>
        <v/>
      </c>
      <c r="DY146" s="275" t="str">
        <f ca="true">+IF(OFFSET('Hygiene Data'!$G$12,0,10*ROW('Hygiene Data'!G140))="","",OFFSET('Hygiene Data'!$G$12,0,10*ROW('Hygiene Data'!G140)))</f>
        <v/>
      </c>
      <c r="DZ146" s="275" t="str">
        <f ca="true">+IF(OFFSET('Hygiene Data'!$G$13,0,10*ROW('Hygiene Data'!G140))="","",OFFSET('Hygiene Data'!$G$13,0,10*ROW('Hygiene Data'!G140)))</f>
        <v/>
      </c>
      <c r="EA146" s="275" t="str">
        <f ca="true">+IF(OFFSET('Hygiene Data'!$H$11,0,10*ROW('Hygiene Data'!H140))="","",OFFSET('Hygiene Data'!$H$11,0,10*ROW('Hygiene Data'!H140)))</f>
        <v/>
      </c>
      <c r="EB146" s="275" t="str">
        <f ca="true">+IF(OFFSET('Hygiene Data'!$H$12,0,10*ROW('Hygiene Data'!H140))="","",OFFSET('Hygiene Data'!$H$12,0,10*ROW('Hygiene Data'!H140)))</f>
        <v/>
      </c>
      <c r="EC146" s="275" t="str">
        <f ca="true">+IF(OFFSET('Hygiene Data'!$H$13,0,10*ROW('Hygiene Data'!H140))="","",OFFSET('Hygiene Data'!$H$13,0,10*ROW('Hygiene Data'!H140)))</f>
        <v/>
      </c>
      <c r="ED146" s="275" t="str">
        <f ca="true">+IF(OFFSET('Hygiene Data'!$I$11,0,10*ROW('Hygiene Data'!I140))="","",OFFSET('Hygiene Data'!$I$11,0,10*ROW('Hygiene Data'!I140)))</f>
        <v/>
      </c>
      <c r="EE146" s="275" t="str">
        <f ca="true">+IF(OFFSET('Hygiene Data'!$I$12,0,10*ROW('Hygiene Data'!I140))="","",OFFSET('Hygiene Data'!$I$12,0,10*ROW('Hygiene Data'!I140)))</f>
        <v/>
      </c>
      <c r="EF146" s="27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5"/>
      <c r="BS147" s="275" t="str">
        <f ca="true">+IF(OFFSET('Water Data'!$D$27,0,10*ROW('Water Data'!D141))="","",OFFSET('Water Data'!$D$27,0,10*ROW('Water Data'!D141)))</f>
        <v/>
      </c>
      <c r="BT147" s="275" t="str">
        <f ca="true">+IF(OFFSET('Water Data'!$D$28,0,10*ROW('Water Data'!D141))="","",OFFSET('Water Data'!$D$28,0,10*ROW('Water Data'!D141)))</f>
        <v/>
      </c>
      <c r="BU147" s="275" t="str">
        <f ca="true">+IF(OFFSET('Water Data'!$D$29,0,10*ROW('Water Data'!D141))="","",OFFSET('Water Data'!$D$29,0,10*ROW('Water Data'!D141)))</f>
        <v/>
      </c>
      <c r="BV147" s="275" t="str">
        <f ca="true">+IF(OFFSET('Water Data'!$E$27,0,10*ROW('Water Data'!E141))="","",OFFSET('Water Data'!$E$27,0,10*ROW('Water Data'!E141)))</f>
        <v/>
      </c>
      <c r="BW147" s="275" t="str">
        <f ca="true">+IF(OFFSET('Water Data'!$E$28,0,10*ROW('Water Data'!E141))="","",OFFSET('Water Data'!$E$28,0,10*ROW('Water Data'!E141)))</f>
        <v/>
      </c>
      <c r="BX147" s="275" t="str">
        <f ca="true">+IF(OFFSET('Water Data'!$E$29,0,10*ROW('Water Data'!E141))="","",OFFSET('Water Data'!$E$29,0,10*ROW('Water Data'!E141)))</f>
        <v/>
      </c>
      <c r="BY147" s="275" t="str">
        <f ca="true">+IF(OFFSET('Water Data'!$F$27,0,10*ROW('Water Data'!F141))="","",OFFSET('Water Data'!$F$27,0,10*ROW('Water Data'!F141)))</f>
        <v/>
      </c>
      <c r="BZ147" s="275" t="str">
        <f ca="true">+IF(OFFSET('Water Data'!$F$28,0,10*ROW('Water Data'!F141))="","",OFFSET('Water Data'!$F$28,0,10*ROW('Water Data'!F141)))</f>
        <v/>
      </c>
      <c r="CA147" s="275" t="str">
        <f ca="true">+IF(OFFSET('Water Data'!$F$29,0,10*ROW('Water Data'!F141))="","",OFFSET('Water Data'!$F$29,0,10*ROW('Water Data'!F141)))</f>
        <v/>
      </c>
      <c r="CB147" s="275" t="str">
        <f ca="true">+IF(OFFSET('Water Data'!$G$27,0,10*ROW('Water Data'!G141))="","",OFFSET('Water Data'!$G$27,0,10*ROW('Water Data'!G141)))</f>
        <v/>
      </c>
      <c r="CC147" s="275" t="str">
        <f ca="true">+IF(OFFSET('Water Data'!$G$28,0,10*ROW('Water Data'!G141))="","",OFFSET('Water Data'!$G$28,0,10*ROW('Water Data'!G141)))</f>
        <v/>
      </c>
      <c r="CD147" s="275" t="str">
        <f ca="true">+IF(OFFSET('Water Data'!$G$29,0,10*ROW('Water Data'!G141))="","",OFFSET('Water Data'!$G$29,0,10*ROW('Water Data'!G141)))</f>
        <v/>
      </c>
      <c r="CE147" s="275" t="str">
        <f ca="true">+IF(OFFSET('Water Data'!$H$27,0,10*ROW('Water Data'!H141))="","",OFFSET('Water Data'!$H$27,0,10*ROW('Water Data'!H141)))</f>
        <v/>
      </c>
      <c r="CF147" s="275" t="str">
        <f ca="true">+IF(OFFSET('Water Data'!$H$28,0,10*ROW('Water Data'!H141))="","",OFFSET('Water Data'!$H$28,0,10*ROW('Water Data'!H141)))</f>
        <v/>
      </c>
      <c r="CG147" s="275" t="str">
        <f ca="true">+IF(OFFSET('Water Data'!$H$29,0,10*ROW('Water Data'!H141))="","",OFFSET('Water Data'!$H$29,0,10*ROW('Water Data'!H141)))</f>
        <v/>
      </c>
      <c r="CH147" s="275" t="str">
        <f ca="true">+IF(OFFSET('Water Data'!$I$27,0,10*ROW('Water Data'!I141))="","",OFFSET('Water Data'!$I$27,0,10*ROW('Water Data'!I141)))</f>
        <v/>
      </c>
      <c r="CI147" s="275" t="str">
        <f ca="true">+IF(OFFSET('Water Data'!$I$28,0,10*ROW('Water Data'!I141))="","",OFFSET('Water Data'!$I$28,0,10*ROW('Water Data'!I141)))</f>
        <v/>
      </c>
      <c r="CJ147" s="275" t="str">
        <f ca="true">+IF(OFFSET('Water Data'!$I$29,0,10*ROW('Water Data'!I141))="","",OFFSET('Water Data'!$I$29,0,10*ROW('Water Data'!I141)))</f>
        <v/>
      </c>
      <c r="CK147" s="275" t="str">
        <f ca="true">+IF(OFFSET('Sanitation Data'!$D$28,0,10*ROW('Sanitation Data'!D141))="","",OFFSET('Sanitation Data'!$D$28,0,10*ROW('Sanitation Data'!D141)))</f>
        <v/>
      </c>
      <c r="CL147" s="275" t="str">
        <f ca="true">+IF(OFFSET('Sanitation Data'!$D$29,0,10*ROW('Sanitation Data'!D141))="","",OFFSET('Sanitation Data'!$D$29,0,10*ROW('Sanitation Data'!D141)))</f>
        <v/>
      </c>
      <c r="CM147" s="275" t="str">
        <f ca="true">+IF(OFFSET('Sanitation Data'!$D$30,0,10*ROW('Sanitation Data'!D141))="","",OFFSET('Sanitation Data'!$D$30,0,10*ROW('Sanitation Data'!D141)))</f>
        <v/>
      </c>
      <c r="CN147" s="275" t="str">
        <f ca="true">+IF(OFFSET('Sanitation Data'!$D$31,0,10*ROW('Sanitation Data'!D141))="","",OFFSET('Sanitation Data'!$D$31,0,10*ROW('Sanitation Data'!D141)))</f>
        <v/>
      </c>
      <c r="CO147" s="275" t="str">
        <f ca="true">+IF(OFFSET('Sanitation Data'!$D$32,0,10*ROW('Sanitation Data'!D141))="","",OFFSET('Sanitation Data'!$D$32,0,10*ROW('Sanitation Data'!D141)))</f>
        <v/>
      </c>
      <c r="CP147" s="275" t="str">
        <f ca="true">+IF(OFFSET('Sanitation Data'!$E$28,0,10*ROW('Sanitation Data'!E141))="","",OFFSET('Sanitation Data'!$E$28,0,10*ROW('Sanitation Data'!E141)))</f>
        <v/>
      </c>
      <c r="CQ147" s="275" t="str">
        <f ca="true">+IF(OFFSET('Sanitation Data'!$E$29,0,10*ROW('Sanitation Data'!E141))="","",OFFSET('Sanitation Data'!$E$29,0,10*ROW('Sanitation Data'!E141)))</f>
        <v/>
      </c>
      <c r="CR147" s="275" t="str">
        <f ca="true">+IF(OFFSET('Sanitation Data'!$E$30,0,10*ROW('Sanitation Data'!E141))="","",OFFSET('Sanitation Data'!$E$30,0,10*ROW('Sanitation Data'!E141)))</f>
        <v/>
      </c>
      <c r="CS147" s="275" t="str">
        <f ca="true">+IF(OFFSET('Sanitation Data'!$E$31,0,10*ROW('Sanitation Data'!E141))="","",OFFSET('Sanitation Data'!$E$31,0,10*ROW('Sanitation Data'!E141)))</f>
        <v/>
      </c>
      <c r="CT147" s="275" t="str">
        <f ca="true">+IF(OFFSET('Sanitation Data'!$E$32,0,10*ROW('Sanitation Data'!E141))="","",OFFSET('Sanitation Data'!$E$32,0,10*ROW('Sanitation Data'!E141)))</f>
        <v/>
      </c>
      <c r="CU147" s="275" t="str">
        <f ca="true">+IF(OFFSET('Sanitation Data'!$F$28,0,10*ROW('Sanitation Data'!F141))="","",OFFSET('Sanitation Data'!$F$28,0,10*ROW('Sanitation Data'!F141)))</f>
        <v/>
      </c>
      <c r="CV147" s="275" t="str">
        <f ca="true">+IF(OFFSET('Sanitation Data'!$F$29,0,10*ROW('Sanitation Data'!F141))="","",OFFSET('Sanitation Data'!$F$29,0,10*ROW('Sanitation Data'!F141)))</f>
        <v/>
      </c>
      <c r="CW147" s="275" t="str">
        <f ca="true">+IF(OFFSET('Sanitation Data'!$F$30,0,10*ROW('Sanitation Data'!F141))="","",OFFSET('Sanitation Data'!$F$30,0,10*ROW('Sanitation Data'!F141)))</f>
        <v/>
      </c>
      <c r="CX147" s="275" t="str">
        <f ca="true">+IF(OFFSET('Sanitation Data'!$F$31,0,10*ROW('Sanitation Data'!F141))="","",OFFSET('Sanitation Data'!$F$31,0,10*ROW('Sanitation Data'!F141)))</f>
        <v/>
      </c>
      <c r="CY147" s="275" t="str">
        <f ca="true">+IF(OFFSET('Sanitation Data'!$F$32,0,10*ROW('Sanitation Data'!F141))="","",OFFSET('Sanitation Data'!$F$32,0,10*ROW('Sanitation Data'!F141)))</f>
        <v/>
      </c>
      <c r="CZ147" s="275" t="str">
        <f ca="true">+IF(OFFSET('Sanitation Data'!$G$28,0,10*ROW('Sanitation Data'!G141))="","",OFFSET('Sanitation Data'!$G$28,0,10*ROW('Sanitation Data'!G141)))</f>
        <v/>
      </c>
      <c r="DA147" s="275" t="str">
        <f ca="true">+IF(OFFSET('Sanitation Data'!$G$29,0,10*ROW('Sanitation Data'!G141))="","",OFFSET('Sanitation Data'!$G$29,0,10*ROW('Sanitation Data'!G141)))</f>
        <v/>
      </c>
      <c r="DB147" s="275" t="str">
        <f ca="true">+IF(OFFSET('Sanitation Data'!$G$30,0,10*ROW('Sanitation Data'!G141))="","",OFFSET('Sanitation Data'!$G$30,0,10*ROW('Sanitation Data'!G141)))</f>
        <v/>
      </c>
      <c r="DC147" s="275" t="str">
        <f ca="true">+IF(OFFSET('Sanitation Data'!$G$31,0,10*ROW('Sanitation Data'!G141))="","",OFFSET('Sanitation Data'!$G$31,0,10*ROW('Sanitation Data'!G141)))</f>
        <v/>
      </c>
      <c r="DD147" s="275" t="str">
        <f ca="true">+IF(OFFSET('Sanitation Data'!$G$32,0,10*ROW('Sanitation Data'!G141))="","",OFFSET('Sanitation Data'!$G$32,0,10*ROW('Sanitation Data'!G141)))</f>
        <v/>
      </c>
      <c r="DE147" s="275" t="str">
        <f ca="true">+IF(OFFSET('Sanitation Data'!$H$28,0,10*ROW('Sanitation Data'!H141))="","",OFFSET('Sanitation Data'!$H$28,0,10*ROW('Sanitation Data'!H141)))</f>
        <v/>
      </c>
      <c r="DF147" s="275" t="str">
        <f ca="true">+IF(OFFSET('Sanitation Data'!$H$29,0,10*ROW('Sanitation Data'!H141))="","",OFFSET('Sanitation Data'!$H$29,0,10*ROW('Sanitation Data'!H141)))</f>
        <v/>
      </c>
      <c r="DG147" s="275" t="str">
        <f ca="true">+IF(OFFSET('Sanitation Data'!$H$30,0,10*ROW('Sanitation Data'!H141))="","",OFFSET('Sanitation Data'!$H$30,0,10*ROW('Sanitation Data'!H141)))</f>
        <v/>
      </c>
      <c r="DH147" s="275" t="str">
        <f ca="true">+IF(OFFSET('Sanitation Data'!$H$31,0,10*ROW('Sanitation Data'!H141))="","",OFFSET('Sanitation Data'!$H$31,0,10*ROW('Sanitation Data'!H141)))</f>
        <v/>
      </c>
      <c r="DI147" s="275" t="str">
        <f ca="true">+IF(OFFSET('Sanitation Data'!$H$32,0,10*ROW('Sanitation Data'!H141))="","",OFFSET('Sanitation Data'!$H$32,0,10*ROW('Sanitation Data'!H141)))</f>
        <v/>
      </c>
      <c r="DJ147" s="275" t="str">
        <f ca="true">+IF(OFFSET('Sanitation Data'!$I$28,0,10*ROW('Sanitation Data'!I141))="","",OFFSET('Sanitation Data'!$I$28,0,10*ROW('Sanitation Data'!I141)))</f>
        <v/>
      </c>
      <c r="DK147" s="275" t="str">
        <f ca="true">+IF(OFFSET('Sanitation Data'!$I$29,0,10*ROW('Sanitation Data'!I141))="","",OFFSET('Sanitation Data'!$I$29,0,10*ROW('Sanitation Data'!I141)))</f>
        <v/>
      </c>
      <c r="DL147" s="275" t="str">
        <f ca="true">+IF(OFFSET('Sanitation Data'!$I$30,0,10*ROW('Sanitation Data'!I141))="","",OFFSET('Sanitation Data'!$I$30,0,10*ROW('Sanitation Data'!I141)))</f>
        <v/>
      </c>
      <c r="DM147" s="275" t="str">
        <f ca="true">+IF(OFFSET('Sanitation Data'!$I$31,0,10*ROW('Sanitation Data'!I141))="","",OFFSET('Sanitation Data'!$I$31,0,10*ROW('Sanitation Data'!I141)))</f>
        <v/>
      </c>
      <c r="DN147" s="275" t="str">
        <f ca="true">+IF(OFFSET('Sanitation Data'!$I$32,0,10*ROW('Sanitation Data'!I141))="","",OFFSET('Sanitation Data'!$I$32,0,10*ROW('Sanitation Data'!I141)))</f>
        <v/>
      </c>
      <c r="DO147" s="275" t="str">
        <f ca="true">+IF(OFFSET('Hygiene Data'!$D$11,0,10*ROW('Hygiene Data'!D141))="","",OFFSET('Hygiene Data'!$D$11,0,10*ROW('Hygiene Data'!D141)))</f>
        <v/>
      </c>
      <c r="DP147" s="275" t="str">
        <f ca="true">+IF(OFFSET('Hygiene Data'!$D$12,0,10*ROW('Hygiene Data'!D141))="","",OFFSET('Hygiene Data'!$D$12,0,10*ROW('Hygiene Data'!D141)))</f>
        <v/>
      </c>
      <c r="DQ147" s="275" t="str">
        <f ca="true">+IF(OFFSET('Hygiene Data'!$D$13,0,10*ROW('Hygiene Data'!D141))="","",OFFSET('Hygiene Data'!$D$13,0,10*ROW('Hygiene Data'!D141)))</f>
        <v/>
      </c>
      <c r="DR147" s="275" t="str">
        <f ca="true">+IF(OFFSET('Hygiene Data'!$E$11,0,10*ROW('Hygiene Data'!E141))="","",OFFSET('Hygiene Data'!$E$11,0,10*ROW('Hygiene Data'!E141)))</f>
        <v/>
      </c>
      <c r="DS147" s="275" t="str">
        <f ca="true">+IF(OFFSET('Hygiene Data'!$E$12,0,10*ROW('Hygiene Data'!E141))="","",OFFSET('Hygiene Data'!$E$12,0,10*ROW('Hygiene Data'!E141)))</f>
        <v/>
      </c>
      <c r="DT147" s="275" t="str">
        <f ca="true">+IF(OFFSET('Hygiene Data'!$E$13,0,10*ROW('Hygiene Data'!E141))="","",OFFSET('Hygiene Data'!$E$13,0,10*ROW('Hygiene Data'!E141)))</f>
        <v/>
      </c>
      <c r="DU147" s="275" t="str">
        <f ca="true">+IF(OFFSET('Hygiene Data'!$F$11,0,10*ROW('Hygiene Data'!F141))="","",OFFSET('Hygiene Data'!$F$11,0,10*ROW('Hygiene Data'!F141)))</f>
        <v/>
      </c>
      <c r="DV147" s="275" t="str">
        <f ca="true">+IF(OFFSET('Hygiene Data'!$F$12,0,10*ROW('Hygiene Data'!F141))="","",OFFSET('Hygiene Data'!$F$12,0,10*ROW('Hygiene Data'!F141)))</f>
        <v/>
      </c>
      <c r="DW147" s="275" t="str">
        <f ca="true">+IF(OFFSET('Hygiene Data'!$F$13,0,10*ROW('Hygiene Data'!F141))="","",OFFSET('Hygiene Data'!$F$13,0,10*ROW('Hygiene Data'!F141)))</f>
        <v/>
      </c>
      <c r="DX147" s="275" t="str">
        <f ca="true">+IF(OFFSET('Hygiene Data'!$G$11,0,10*ROW('Hygiene Data'!G141))="","",OFFSET('Hygiene Data'!$G$11,0,10*ROW('Hygiene Data'!G141)))</f>
        <v/>
      </c>
      <c r="DY147" s="275" t="str">
        <f ca="true">+IF(OFFSET('Hygiene Data'!$G$12,0,10*ROW('Hygiene Data'!G141))="","",OFFSET('Hygiene Data'!$G$12,0,10*ROW('Hygiene Data'!G141)))</f>
        <v/>
      </c>
      <c r="DZ147" s="275" t="str">
        <f ca="true">+IF(OFFSET('Hygiene Data'!$G$13,0,10*ROW('Hygiene Data'!G141))="","",OFFSET('Hygiene Data'!$G$13,0,10*ROW('Hygiene Data'!G141)))</f>
        <v/>
      </c>
      <c r="EA147" s="275" t="str">
        <f ca="true">+IF(OFFSET('Hygiene Data'!$H$11,0,10*ROW('Hygiene Data'!H141))="","",OFFSET('Hygiene Data'!$H$11,0,10*ROW('Hygiene Data'!H141)))</f>
        <v/>
      </c>
      <c r="EB147" s="275" t="str">
        <f ca="true">+IF(OFFSET('Hygiene Data'!$H$12,0,10*ROW('Hygiene Data'!H141))="","",OFFSET('Hygiene Data'!$H$12,0,10*ROW('Hygiene Data'!H141)))</f>
        <v/>
      </c>
      <c r="EC147" s="275" t="str">
        <f ca="true">+IF(OFFSET('Hygiene Data'!$H$13,0,10*ROW('Hygiene Data'!H141))="","",OFFSET('Hygiene Data'!$H$13,0,10*ROW('Hygiene Data'!H141)))</f>
        <v/>
      </c>
      <c r="ED147" s="275" t="str">
        <f ca="true">+IF(OFFSET('Hygiene Data'!$I$11,0,10*ROW('Hygiene Data'!I141))="","",OFFSET('Hygiene Data'!$I$11,0,10*ROW('Hygiene Data'!I141)))</f>
        <v/>
      </c>
      <c r="EE147" s="275" t="str">
        <f ca="true">+IF(OFFSET('Hygiene Data'!$I$12,0,10*ROW('Hygiene Data'!I141))="","",OFFSET('Hygiene Data'!$I$12,0,10*ROW('Hygiene Data'!I141)))</f>
        <v/>
      </c>
      <c r="EF147" s="27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5"/>
      <c r="BS148" s="275" t="str">
        <f ca="true">+IF(OFFSET('Water Data'!$D$27,0,10*ROW('Water Data'!D142))="","",OFFSET('Water Data'!$D$27,0,10*ROW('Water Data'!D142)))</f>
        <v/>
      </c>
      <c r="BT148" s="275" t="str">
        <f ca="true">+IF(OFFSET('Water Data'!$D$28,0,10*ROW('Water Data'!D142))="","",OFFSET('Water Data'!$D$28,0,10*ROW('Water Data'!D142)))</f>
        <v/>
      </c>
      <c r="BU148" s="275" t="str">
        <f ca="true">+IF(OFFSET('Water Data'!$D$29,0,10*ROW('Water Data'!D142))="","",OFFSET('Water Data'!$D$29,0,10*ROW('Water Data'!D142)))</f>
        <v/>
      </c>
      <c r="BV148" s="275" t="str">
        <f ca="true">+IF(OFFSET('Water Data'!$E$27,0,10*ROW('Water Data'!E142))="","",OFFSET('Water Data'!$E$27,0,10*ROW('Water Data'!E142)))</f>
        <v/>
      </c>
      <c r="BW148" s="275" t="str">
        <f ca="true">+IF(OFFSET('Water Data'!$E$28,0,10*ROW('Water Data'!E142))="","",OFFSET('Water Data'!$E$28,0,10*ROW('Water Data'!E142)))</f>
        <v/>
      </c>
      <c r="BX148" s="275" t="str">
        <f ca="true">+IF(OFFSET('Water Data'!$E$29,0,10*ROW('Water Data'!E142))="","",OFFSET('Water Data'!$E$29,0,10*ROW('Water Data'!E142)))</f>
        <v/>
      </c>
      <c r="BY148" s="275" t="str">
        <f ca="true">+IF(OFFSET('Water Data'!$F$27,0,10*ROW('Water Data'!F142))="","",OFFSET('Water Data'!$F$27,0,10*ROW('Water Data'!F142)))</f>
        <v/>
      </c>
      <c r="BZ148" s="275" t="str">
        <f ca="true">+IF(OFFSET('Water Data'!$F$28,0,10*ROW('Water Data'!F142))="","",OFFSET('Water Data'!$F$28,0,10*ROW('Water Data'!F142)))</f>
        <v/>
      </c>
      <c r="CA148" s="275" t="str">
        <f ca="true">+IF(OFFSET('Water Data'!$F$29,0,10*ROW('Water Data'!F142))="","",OFFSET('Water Data'!$F$29,0,10*ROW('Water Data'!F142)))</f>
        <v/>
      </c>
      <c r="CB148" s="275" t="str">
        <f ca="true">+IF(OFFSET('Water Data'!$G$27,0,10*ROW('Water Data'!G142))="","",OFFSET('Water Data'!$G$27,0,10*ROW('Water Data'!G142)))</f>
        <v/>
      </c>
      <c r="CC148" s="275" t="str">
        <f ca="true">+IF(OFFSET('Water Data'!$G$28,0,10*ROW('Water Data'!G142))="","",OFFSET('Water Data'!$G$28,0,10*ROW('Water Data'!G142)))</f>
        <v/>
      </c>
      <c r="CD148" s="275" t="str">
        <f ca="true">+IF(OFFSET('Water Data'!$G$29,0,10*ROW('Water Data'!G142))="","",OFFSET('Water Data'!$G$29,0,10*ROW('Water Data'!G142)))</f>
        <v/>
      </c>
      <c r="CE148" s="275" t="str">
        <f ca="true">+IF(OFFSET('Water Data'!$H$27,0,10*ROW('Water Data'!H142))="","",OFFSET('Water Data'!$H$27,0,10*ROW('Water Data'!H142)))</f>
        <v/>
      </c>
      <c r="CF148" s="275" t="str">
        <f ca="true">+IF(OFFSET('Water Data'!$H$28,0,10*ROW('Water Data'!H142))="","",OFFSET('Water Data'!$H$28,0,10*ROW('Water Data'!H142)))</f>
        <v/>
      </c>
      <c r="CG148" s="275" t="str">
        <f ca="true">+IF(OFFSET('Water Data'!$H$29,0,10*ROW('Water Data'!H142))="","",OFFSET('Water Data'!$H$29,0,10*ROW('Water Data'!H142)))</f>
        <v/>
      </c>
      <c r="CH148" s="275" t="str">
        <f ca="true">+IF(OFFSET('Water Data'!$I$27,0,10*ROW('Water Data'!I142))="","",OFFSET('Water Data'!$I$27,0,10*ROW('Water Data'!I142)))</f>
        <v/>
      </c>
      <c r="CI148" s="275" t="str">
        <f ca="true">+IF(OFFSET('Water Data'!$I$28,0,10*ROW('Water Data'!I142))="","",OFFSET('Water Data'!$I$28,0,10*ROW('Water Data'!I142)))</f>
        <v/>
      </c>
      <c r="CJ148" s="275" t="str">
        <f ca="true">+IF(OFFSET('Water Data'!$I$29,0,10*ROW('Water Data'!I142))="","",OFFSET('Water Data'!$I$29,0,10*ROW('Water Data'!I142)))</f>
        <v/>
      </c>
      <c r="CK148" s="275" t="str">
        <f ca="true">+IF(OFFSET('Sanitation Data'!$D$28,0,10*ROW('Sanitation Data'!D142))="","",OFFSET('Sanitation Data'!$D$28,0,10*ROW('Sanitation Data'!D142)))</f>
        <v/>
      </c>
      <c r="CL148" s="275" t="str">
        <f ca="true">+IF(OFFSET('Sanitation Data'!$D$29,0,10*ROW('Sanitation Data'!D142))="","",OFFSET('Sanitation Data'!$D$29,0,10*ROW('Sanitation Data'!D142)))</f>
        <v/>
      </c>
      <c r="CM148" s="275" t="str">
        <f ca="true">+IF(OFFSET('Sanitation Data'!$D$30,0,10*ROW('Sanitation Data'!D142))="","",OFFSET('Sanitation Data'!$D$30,0,10*ROW('Sanitation Data'!D142)))</f>
        <v/>
      </c>
      <c r="CN148" s="275" t="str">
        <f ca="true">+IF(OFFSET('Sanitation Data'!$D$31,0,10*ROW('Sanitation Data'!D142))="","",OFFSET('Sanitation Data'!$D$31,0,10*ROW('Sanitation Data'!D142)))</f>
        <v/>
      </c>
      <c r="CO148" s="275" t="str">
        <f ca="true">+IF(OFFSET('Sanitation Data'!$D$32,0,10*ROW('Sanitation Data'!D142))="","",OFFSET('Sanitation Data'!$D$32,0,10*ROW('Sanitation Data'!D142)))</f>
        <v/>
      </c>
      <c r="CP148" s="275" t="str">
        <f ca="true">+IF(OFFSET('Sanitation Data'!$E$28,0,10*ROW('Sanitation Data'!E142))="","",OFFSET('Sanitation Data'!$E$28,0,10*ROW('Sanitation Data'!E142)))</f>
        <v/>
      </c>
      <c r="CQ148" s="275" t="str">
        <f ca="true">+IF(OFFSET('Sanitation Data'!$E$29,0,10*ROW('Sanitation Data'!E142))="","",OFFSET('Sanitation Data'!$E$29,0,10*ROW('Sanitation Data'!E142)))</f>
        <v/>
      </c>
      <c r="CR148" s="275" t="str">
        <f ca="true">+IF(OFFSET('Sanitation Data'!$E$30,0,10*ROW('Sanitation Data'!E142))="","",OFFSET('Sanitation Data'!$E$30,0,10*ROW('Sanitation Data'!E142)))</f>
        <v/>
      </c>
      <c r="CS148" s="275" t="str">
        <f ca="true">+IF(OFFSET('Sanitation Data'!$E$31,0,10*ROW('Sanitation Data'!E142))="","",OFFSET('Sanitation Data'!$E$31,0,10*ROW('Sanitation Data'!E142)))</f>
        <v/>
      </c>
      <c r="CT148" s="275" t="str">
        <f ca="true">+IF(OFFSET('Sanitation Data'!$E$32,0,10*ROW('Sanitation Data'!E142))="","",OFFSET('Sanitation Data'!$E$32,0,10*ROW('Sanitation Data'!E142)))</f>
        <v/>
      </c>
      <c r="CU148" s="275" t="str">
        <f ca="true">+IF(OFFSET('Sanitation Data'!$F$28,0,10*ROW('Sanitation Data'!F142))="","",OFFSET('Sanitation Data'!$F$28,0,10*ROW('Sanitation Data'!F142)))</f>
        <v/>
      </c>
      <c r="CV148" s="275" t="str">
        <f ca="true">+IF(OFFSET('Sanitation Data'!$F$29,0,10*ROW('Sanitation Data'!F142))="","",OFFSET('Sanitation Data'!$F$29,0,10*ROW('Sanitation Data'!F142)))</f>
        <v/>
      </c>
      <c r="CW148" s="275" t="str">
        <f ca="true">+IF(OFFSET('Sanitation Data'!$F$30,0,10*ROW('Sanitation Data'!F142))="","",OFFSET('Sanitation Data'!$F$30,0,10*ROW('Sanitation Data'!F142)))</f>
        <v/>
      </c>
      <c r="CX148" s="275" t="str">
        <f ca="true">+IF(OFFSET('Sanitation Data'!$F$31,0,10*ROW('Sanitation Data'!F142))="","",OFFSET('Sanitation Data'!$F$31,0,10*ROW('Sanitation Data'!F142)))</f>
        <v/>
      </c>
      <c r="CY148" s="275" t="str">
        <f ca="true">+IF(OFFSET('Sanitation Data'!$F$32,0,10*ROW('Sanitation Data'!F142))="","",OFFSET('Sanitation Data'!$F$32,0,10*ROW('Sanitation Data'!F142)))</f>
        <v/>
      </c>
      <c r="CZ148" s="275" t="str">
        <f ca="true">+IF(OFFSET('Sanitation Data'!$G$28,0,10*ROW('Sanitation Data'!G142))="","",OFFSET('Sanitation Data'!$G$28,0,10*ROW('Sanitation Data'!G142)))</f>
        <v/>
      </c>
      <c r="DA148" s="275" t="str">
        <f ca="true">+IF(OFFSET('Sanitation Data'!$G$29,0,10*ROW('Sanitation Data'!G142))="","",OFFSET('Sanitation Data'!$G$29,0,10*ROW('Sanitation Data'!G142)))</f>
        <v/>
      </c>
      <c r="DB148" s="275" t="str">
        <f ca="true">+IF(OFFSET('Sanitation Data'!$G$30,0,10*ROW('Sanitation Data'!G142))="","",OFFSET('Sanitation Data'!$G$30,0,10*ROW('Sanitation Data'!G142)))</f>
        <v/>
      </c>
      <c r="DC148" s="275" t="str">
        <f ca="true">+IF(OFFSET('Sanitation Data'!$G$31,0,10*ROW('Sanitation Data'!G142))="","",OFFSET('Sanitation Data'!$G$31,0,10*ROW('Sanitation Data'!G142)))</f>
        <v/>
      </c>
      <c r="DD148" s="275" t="str">
        <f ca="true">+IF(OFFSET('Sanitation Data'!$G$32,0,10*ROW('Sanitation Data'!G142))="","",OFFSET('Sanitation Data'!$G$32,0,10*ROW('Sanitation Data'!G142)))</f>
        <v/>
      </c>
      <c r="DE148" s="275" t="str">
        <f ca="true">+IF(OFFSET('Sanitation Data'!$H$28,0,10*ROW('Sanitation Data'!H142))="","",OFFSET('Sanitation Data'!$H$28,0,10*ROW('Sanitation Data'!H142)))</f>
        <v/>
      </c>
      <c r="DF148" s="275" t="str">
        <f ca="true">+IF(OFFSET('Sanitation Data'!$H$29,0,10*ROW('Sanitation Data'!H142))="","",OFFSET('Sanitation Data'!$H$29,0,10*ROW('Sanitation Data'!H142)))</f>
        <v/>
      </c>
      <c r="DG148" s="275" t="str">
        <f ca="true">+IF(OFFSET('Sanitation Data'!$H$30,0,10*ROW('Sanitation Data'!H142))="","",OFFSET('Sanitation Data'!$H$30,0,10*ROW('Sanitation Data'!H142)))</f>
        <v/>
      </c>
      <c r="DH148" s="275" t="str">
        <f ca="true">+IF(OFFSET('Sanitation Data'!$H$31,0,10*ROW('Sanitation Data'!H142))="","",OFFSET('Sanitation Data'!$H$31,0,10*ROW('Sanitation Data'!H142)))</f>
        <v/>
      </c>
      <c r="DI148" s="275" t="str">
        <f ca="true">+IF(OFFSET('Sanitation Data'!$H$32,0,10*ROW('Sanitation Data'!H142))="","",OFFSET('Sanitation Data'!$H$32,0,10*ROW('Sanitation Data'!H142)))</f>
        <v/>
      </c>
      <c r="DJ148" s="275" t="str">
        <f ca="true">+IF(OFFSET('Sanitation Data'!$I$28,0,10*ROW('Sanitation Data'!I142))="","",OFFSET('Sanitation Data'!$I$28,0,10*ROW('Sanitation Data'!I142)))</f>
        <v/>
      </c>
      <c r="DK148" s="275" t="str">
        <f ca="true">+IF(OFFSET('Sanitation Data'!$I$29,0,10*ROW('Sanitation Data'!I142))="","",OFFSET('Sanitation Data'!$I$29,0,10*ROW('Sanitation Data'!I142)))</f>
        <v/>
      </c>
      <c r="DL148" s="275" t="str">
        <f ca="true">+IF(OFFSET('Sanitation Data'!$I$30,0,10*ROW('Sanitation Data'!I142))="","",OFFSET('Sanitation Data'!$I$30,0,10*ROW('Sanitation Data'!I142)))</f>
        <v/>
      </c>
      <c r="DM148" s="275" t="str">
        <f ca="true">+IF(OFFSET('Sanitation Data'!$I$31,0,10*ROW('Sanitation Data'!I142))="","",OFFSET('Sanitation Data'!$I$31,0,10*ROW('Sanitation Data'!I142)))</f>
        <v/>
      </c>
      <c r="DN148" s="275" t="str">
        <f ca="true">+IF(OFFSET('Sanitation Data'!$I$32,0,10*ROW('Sanitation Data'!I142))="","",OFFSET('Sanitation Data'!$I$32,0,10*ROW('Sanitation Data'!I142)))</f>
        <v/>
      </c>
      <c r="DO148" s="275" t="str">
        <f ca="true">+IF(OFFSET('Hygiene Data'!$D$11,0,10*ROW('Hygiene Data'!D142))="","",OFFSET('Hygiene Data'!$D$11,0,10*ROW('Hygiene Data'!D142)))</f>
        <v/>
      </c>
      <c r="DP148" s="275" t="str">
        <f ca="true">+IF(OFFSET('Hygiene Data'!$D$12,0,10*ROW('Hygiene Data'!D142))="","",OFFSET('Hygiene Data'!$D$12,0,10*ROW('Hygiene Data'!D142)))</f>
        <v/>
      </c>
      <c r="DQ148" s="275" t="str">
        <f ca="true">+IF(OFFSET('Hygiene Data'!$D$13,0,10*ROW('Hygiene Data'!D142))="","",OFFSET('Hygiene Data'!$D$13,0,10*ROW('Hygiene Data'!D142)))</f>
        <v/>
      </c>
      <c r="DR148" s="275" t="str">
        <f ca="true">+IF(OFFSET('Hygiene Data'!$E$11,0,10*ROW('Hygiene Data'!E142))="","",OFFSET('Hygiene Data'!$E$11,0,10*ROW('Hygiene Data'!E142)))</f>
        <v/>
      </c>
      <c r="DS148" s="275" t="str">
        <f ca="true">+IF(OFFSET('Hygiene Data'!$E$12,0,10*ROW('Hygiene Data'!E142))="","",OFFSET('Hygiene Data'!$E$12,0,10*ROW('Hygiene Data'!E142)))</f>
        <v/>
      </c>
      <c r="DT148" s="275" t="str">
        <f ca="true">+IF(OFFSET('Hygiene Data'!$E$13,0,10*ROW('Hygiene Data'!E142))="","",OFFSET('Hygiene Data'!$E$13,0,10*ROW('Hygiene Data'!E142)))</f>
        <v/>
      </c>
      <c r="DU148" s="275" t="str">
        <f ca="true">+IF(OFFSET('Hygiene Data'!$F$11,0,10*ROW('Hygiene Data'!F142))="","",OFFSET('Hygiene Data'!$F$11,0,10*ROW('Hygiene Data'!F142)))</f>
        <v/>
      </c>
      <c r="DV148" s="275" t="str">
        <f ca="true">+IF(OFFSET('Hygiene Data'!$F$12,0,10*ROW('Hygiene Data'!F142))="","",OFFSET('Hygiene Data'!$F$12,0,10*ROW('Hygiene Data'!F142)))</f>
        <v/>
      </c>
      <c r="DW148" s="275" t="str">
        <f ca="true">+IF(OFFSET('Hygiene Data'!$F$13,0,10*ROW('Hygiene Data'!F142))="","",OFFSET('Hygiene Data'!$F$13,0,10*ROW('Hygiene Data'!F142)))</f>
        <v/>
      </c>
      <c r="DX148" s="275" t="str">
        <f ca="true">+IF(OFFSET('Hygiene Data'!$G$11,0,10*ROW('Hygiene Data'!G142))="","",OFFSET('Hygiene Data'!$G$11,0,10*ROW('Hygiene Data'!G142)))</f>
        <v/>
      </c>
      <c r="DY148" s="275" t="str">
        <f ca="true">+IF(OFFSET('Hygiene Data'!$G$12,0,10*ROW('Hygiene Data'!G142))="","",OFFSET('Hygiene Data'!$G$12,0,10*ROW('Hygiene Data'!G142)))</f>
        <v/>
      </c>
      <c r="DZ148" s="275" t="str">
        <f ca="true">+IF(OFFSET('Hygiene Data'!$G$13,0,10*ROW('Hygiene Data'!G142))="","",OFFSET('Hygiene Data'!$G$13,0,10*ROW('Hygiene Data'!G142)))</f>
        <v/>
      </c>
      <c r="EA148" s="275" t="str">
        <f ca="true">+IF(OFFSET('Hygiene Data'!$H$11,0,10*ROW('Hygiene Data'!H142))="","",OFFSET('Hygiene Data'!$H$11,0,10*ROW('Hygiene Data'!H142)))</f>
        <v/>
      </c>
      <c r="EB148" s="275" t="str">
        <f ca="true">+IF(OFFSET('Hygiene Data'!$H$12,0,10*ROW('Hygiene Data'!H142))="","",OFFSET('Hygiene Data'!$H$12,0,10*ROW('Hygiene Data'!H142)))</f>
        <v/>
      </c>
      <c r="EC148" s="275" t="str">
        <f ca="true">+IF(OFFSET('Hygiene Data'!$H$13,0,10*ROW('Hygiene Data'!H142))="","",OFFSET('Hygiene Data'!$H$13,0,10*ROW('Hygiene Data'!H142)))</f>
        <v/>
      </c>
      <c r="ED148" s="275" t="str">
        <f ca="true">+IF(OFFSET('Hygiene Data'!$I$11,0,10*ROW('Hygiene Data'!I142))="","",OFFSET('Hygiene Data'!$I$11,0,10*ROW('Hygiene Data'!I142)))</f>
        <v/>
      </c>
      <c r="EE148" s="275" t="str">
        <f ca="true">+IF(OFFSET('Hygiene Data'!$I$12,0,10*ROW('Hygiene Data'!I142))="","",OFFSET('Hygiene Data'!$I$12,0,10*ROW('Hygiene Data'!I142)))</f>
        <v/>
      </c>
      <c r="EF148" s="27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5"/>
      <c r="BS149" s="275" t="str">
        <f ca="true">+IF(OFFSET('Water Data'!$D$27,0,10*ROW('Water Data'!D143))="","",OFFSET('Water Data'!$D$27,0,10*ROW('Water Data'!D143)))</f>
        <v/>
      </c>
      <c r="BT149" s="275" t="str">
        <f ca="true">+IF(OFFSET('Water Data'!$D$28,0,10*ROW('Water Data'!D143))="","",OFFSET('Water Data'!$D$28,0,10*ROW('Water Data'!D143)))</f>
        <v/>
      </c>
      <c r="BU149" s="275" t="str">
        <f ca="true">+IF(OFFSET('Water Data'!$D$29,0,10*ROW('Water Data'!D143))="","",OFFSET('Water Data'!$D$29,0,10*ROW('Water Data'!D143)))</f>
        <v/>
      </c>
      <c r="BV149" s="275" t="str">
        <f ca="true">+IF(OFFSET('Water Data'!$E$27,0,10*ROW('Water Data'!E143))="","",OFFSET('Water Data'!$E$27,0,10*ROW('Water Data'!E143)))</f>
        <v/>
      </c>
      <c r="BW149" s="275" t="str">
        <f ca="true">+IF(OFFSET('Water Data'!$E$28,0,10*ROW('Water Data'!E143))="","",OFFSET('Water Data'!$E$28,0,10*ROW('Water Data'!E143)))</f>
        <v/>
      </c>
      <c r="BX149" s="275" t="str">
        <f ca="true">+IF(OFFSET('Water Data'!$E$29,0,10*ROW('Water Data'!E143))="","",OFFSET('Water Data'!$E$29,0,10*ROW('Water Data'!E143)))</f>
        <v/>
      </c>
      <c r="BY149" s="275" t="str">
        <f ca="true">+IF(OFFSET('Water Data'!$F$27,0,10*ROW('Water Data'!F143))="","",OFFSET('Water Data'!$F$27,0,10*ROW('Water Data'!F143)))</f>
        <v/>
      </c>
      <c r="BZ149" s="275" t="str">
        <f ca="true">+IF(OFFSET('Water Data'!$F$28,0,10*ROW('Water Data'!F143))="","",OFFSET('Water Data'!$F$28,0,10*ROW('Water Data'!F143)))</f>
        <v/>
      </c>
      <c r="CA149" s="275" t="str">
        <f ca="true">+IF(OFFSET('Water Data'!$F$29,0,10*ROW('Water Data'!F143))="","",OFFSET('Water Data'!$F$29,0,10*ROW('Water Data'!F143)))</f>
        <v/>
      </c>
      <c r="CB149" s="275" t="str">
        <f ca="true">+IF(OFFSET('Water Data'!$G$27,0,10*ROW('Water Data'!G143))="","",OFFSET('Water Data'!$G$27,0,10*ROW('Water Data'!G143)))</f>
        <v/>
      </c>
      <c r="CC149" s="275" t="str">
        <f ca="true">+IF(OFFSET('Water Data'!$G$28,0,10*ROW('Water Data'!G143))="","",OFFSET('Water Data'!$G$28,0,10*ROW('Water Data'!G143)))</f>
        <v/>
      </c>
      <c r="CD149" s="275" t="str">
        <f ca="true">+IF(OFFSET('Water Data'!$G$29,0,10*ROW('Water Data'!G143))="","",OFFSET('Water Data'!$G$29,0,10*ROW('Water Data'!G143)))</f>
        <v/>
      </c>
      <c r="CE149" s="275" t="str">
        <f ca="true">+IF(OFFSET('Water Data'!$H$27,0,10*ROW('Water Data'!H143))="","",OFFSET('Water Data'!$H$27,0,10*ROW('Water Data'!H143)))</f>
        <v/>
      </c>
      <c r="CF149" s="275" t="str">
        <f ca="true">+IF(OFFSET('Water Data'!$H$28,0,10*ROW('Water Data'!H143))="","",OFFSET('Water Data'!$H$28,0,10*ROW('Water Data'!H143)))</f>
        <v/>
      </c>
      <c r="CG149" s="275" t="str">
        <f ca="true">+IF(OFFSET('Water Data'!$H$29,0,10*ROW('Water Data'!H143))="","",OFFSET('Water Data'!$H$29,0,10*ROW('Water Data'!H143)))</f>
        <v/>
      </c>
      <c r="CH149" s="275" t="str">
        <f ca="true">+IF(OFFSET('Water Data'!$I$27,0,10*ROW('Water Data'!I143))="","",OFFSET('Water Data'!$I$27,0,10*ROW('Water Data'!I143)))</f>
        <v/>
      </c>
      <c r="CI149" s="275" t="str">
        <f ca="true">+IF(OFFSET('Water Data'!$I$28,0,10*ROW('Water Data'!I143))="","",OFFSET('Water Data'!$I$28,0,10*ROW('Water Data'!I143)))</f>
        <v/>
      </c>
      <c r="CJ149" s="275" t="str">
        <f ca="true">+IF(OFFSET('Water Data'!$I$29,0,10*ROW('Water Data'!I143))="","",OFFSET('Water Data'!$I$29,0,10*ROW('Water Data'!I143)))</f>
        <v/>
      </c>
      <c r="CK149" s="275" t="str">
        <f ca="true">+IF(OFFSET('Sanitation Data'!$D$28,0,10*ROW('Sanitation Data'!D143))="","",OFFSET('Sanitation Data'!$D$28,0,10*ROW('Sanitation Data'!D143)))</f>
        <v/>
      </c>
      <c r="CL149" s="275" t="str">
        <f ca="true">+IF(OFFSET('Sanitation Data'!$D$29,0,10*ROW('Sanitation Data'!D143))="","",OFFSET('Sanitation Data'!$D$29,0,10*ROW('Sanitation Data'!D143)))</f>
        <v/>
      </c>
      <c r="CM149" s="275" t="str">
        <f ca="true">+IF(OFFSET('Sanitation Data'!$D$30,0,10*ROW('Sanitation Data'!D143))="","",OFFSET('Sanitation Data'!$D$30,0,10*ROW('Sanitation Data'!D143)))</f>
        <v/>
      </c>
      <c r="CN149" s="275" t="str">
        <f ca="true">+IF(OFFSET('Sanitation Data'!$D$31,0,10*ROW('Sanitation Data'!D143))="","",OFFSET('Sanitation Data'!$D$31,0,10*ROW('Sanitation Data'!D143)))</f>
        <v/>
      </c>
      <c r="CO149" s="275" t="str">
        <f ca="true">+IF(OFFSET('Sanitation Data'!$D$32,0,10*ROW('Sanitation Data'!D143))="","",OFFSET('Sanitation Data'!$D$32,0,10*ROW('Sanitation Data'!D143)))</f>
        <v/>
      </c>
      <c r="CP149" s="275" t="str">
        <f ca="true">+IF(OFFSET('Sanitation Data'!$E$28,0,10*ROW('Sanitation Data'!E143))="","",OFFSET('Sanitation Data'!$E$28,0,10*ROW('Sanitation Data'!E143)))</f>
        <v/>
      </c>
      <c r="CQ149" s="275" t="str">
        <f ca="true">+IF(OFFSET('Sanitation Data'!$E$29,0,10*ROW('Sanitation Data'!E143))="","",OFFSET('Sanitation Data'!$E$29,0,10*ROW('Sanitation Data'!E143)))</f>
        <v/>
      </c>
      <c r="CR149" s="275" t="str">
        <f ca="true">+IF(OFFSET('Sanitation Data'!$E$30,0,10*ROW('Sanitation Data'!E143))="","",OFFSET('Sanitation Data'!$E$30,0,10*ROW('Sanitation Data'!E143)))</f>
        <v/>
      </c>
      <c r="CS149" s="275" t="str">
        <f ca="true">+IF(OFFSET('Sanitation Data'!$E$31,0,10*ROW('Sanitation Data'!E143))="","",OFFSET('Sanitation Data'!$E$31,0,10*ROW('Sanitation Data'!E143)))</f>
        <v/>
      </c>
      <c r="CT149" s="275" t="str">
        <f ca="true">+IF(OFFSET('Sanitation Data'!$E$32,0,10*ROW('Sanitation Data'!E143))="","",OFFSET('Sanitation Data'!$E$32,0,10*ROW('Sanitation Data'!E143)))</f>
        <v/>
      </c>
      <c r="CU149" s="275" t="str">
        <f ca="true">+IF(OFFSET('Sanitation Data'!$F$28,0,10*ROW('Sanitation Data'!F143))="","",OFFSET('Sanitation Data'!$F$28,0,10*ROW('Sanitation Data'!F143)))</f>
        <v/>
      </c>
      <c r="CV149" s="275" t="str">
        <f ca="true">+IF(OFFSET('Sanitation Data'!$F$29,0,10*ROW('Sanitation Data'!F143))="","",OFFSET('Sanitation Data'!$F$29,0,10*ROW('Sanitation Data'!F143)))</f>
        <v/>
      </c>
      <c r="CW149" s="275" t="str">
        <f ca="true">+IF(OFFSET('Sanitation Data'!$F$30,0,10*ROW('Sanitation Data'!F143))="","",OFFSET('Sanitation Data'!$F$30,0,10*ROW('Sanitation Data'!F143)))</f>
        <v/>
      </c>
      <c r="CX149" s="275" t="str">
        <f ca="true">+IF(OFFSET('Sanitation Data'!$F$31,0,10*ROW('Sanitation Data'!F143))="","",OFFSET('Sanitation Data'!$F$31,0,10*ROW('Sanitation Data'!F143)))</f>
        <v/>
      </c>
      <c r="CY149" s="275" t="str">
        <f ca="true">+IF(OFFSET('Sanitation Data'!$F$32,0,10*ROW('Sanitation Data'!F143))="","",OFFSET('Sanitation Data'!$F$32,0,10*ROW('Sanitation Data'!F143)))</f>
        <v/>
      </c>
      <c r="CZ149" s="275" t="str">
        <f ca="true">+IF(OFFSET('Sanitation Data'!$G$28,0,10*ROW('Sanitation Data'!G143))="","",OFFSET('Sanitation Data'!$G$28,0,10*ROW('Sanitation Data'!G143)))</f>
        <v/>
      </c>
      <c r="DA149" s="275" t="str">
        <f ca="true">+IF(OFFSET('Sanitation Data'!$G$29,0,10*ROW('Sanitation Data'!G143))="","",OFFSET('Sanitation Data'!$G$29,0,10*ROW('Sanitation Data'!G143)))</f>
        <v/>
      </c>
      <c r="DB149" s="275" t="str">
        <f ca="true">+IF(OFFSET('Sanitation Data'!$G$30,0,10*ROW('Sanitation Data'!G143))="","",OFFSET('Sanitation Data'!$G$30,0,10*ROW('Sanitation Data'!G143)))</f>
        <v/>
      </c>
      <c r="DC149" s="275" t="str">
        <f ca="true">+IF(OFFSET('Sanitation Data'!$G$31,0,10*ROW('Sanitation Data'!G143))="","",OFFSET('Sanitation Data'!$G$31,0,10*ROW('Sanitation Data'!G143)))</f>
        <v/>
      </c>
      <c r="DD149" s="275" t="str">
        <f ca="true">+IF(OFFSET('Sanitation Data'!$G$32,0,10*ROW('Sanitation Data'!G143))="","",OFFSET('Sanitation Data'!$G$32,0,10*ROW('Sanitation Data'!G143)))</f>
        <v/>
      </c>
      <c r="DE149" s="275" t="str">
        <f ca="true">+IF(OFFSET('Sanitation Data'!$H$28,0,10*ROW('Sanitation Data'!H143))="","",OFFSET('Sanitation Data'!$H$28,0,10*ROW('Sanitation Data'!H143)))</f>
        <v/>
      </c>
      <c r="DF149" s="275" t="str">
        <f ca="true">+IF(OFFSET('Sanitation Data'!$H$29,0,10*ROW('Sanitation Data'!H143))="","",OFFSET('Sanitation Data'!$H$29,0,10*ROW('Sanitation Data'!H143)))</f>
        <v/>
      </c>
      <c r="DG149" s="275" t="str">
        <f ca="true">+IF(OFFSET('Sanitation Data'!$H$30,0,10*ROW('Sanitation Data'!H143))="","",OFFSET('Sanitation Data'!$H$30,0,10*ROW('Sanitation Data'!H143)))</f>
        <v/>
      </c>
      <c r="DH149" s="275" t="str">
        <f ca="true">+IF(OFFSET('Sanitation Data'!$H$31,0,10*ROW('Sanitation Data'!H143))="","",OFFSET('Sanitation Data'!$H$31,0,10*ROW('Sanitation Data'!H143)))</f>
        <v/>
      </c>
      <c r="DI149" s="275" t="str">
        <f ca="true">+IF(OFFSET('Sanitation Data'!$H$32,0,10*ROW('Sanitation Data'!H143))="","",OFFSET('Sanitation Data'!$H$32,0,10*ROW('Sanitation Data'!H143)))</f>
        <v/>
      </c>
      <c r="DJ149" s="275" t="str">
        <f ca="true">+IF(OFFSET('Sanitation Data'!$I$28,0,10*ROW('Sanitation Data'!I143))="","",OFFSET('Sanitation Data'!$I$28,0,10*ROW('Sanitation Data'!I143)))</f>
        <v/>
      </c>
      <c r="DK149" s="275" t="str">
        <f ca="true">+IF(OFFSET('Sanitation Data'!$I$29,0,10*ROW('Sanitation Data'!I143))="","",OFFSET('Sanitation Data'!$I$29,0,10*ROW('Sanitation Data'!I143)))</f>
        <v/>
      </c>
      <c r="DL149" s="275" t="str">
        <f ca="true">+IF(OFFSET('Sanitation Data'!$I$30,0,10*ROW('Sanitation Data'!I143))="","",OFFSET('Sanitation Data'!$I$30,0,10*ROW('Sanitation Data'!I143)))</f>
        <v/>
      </c>
      <c r="DM149" s="275" t="str">
        <f ca="true">+IF(OFFSET('Sanitation Data'!$I$31,0,10*ROW('Sanitation Data'!I143))="","",OFFSET('Sanitation Data'!$I$31,0,10*ROW('Sanitation Data'!I143)))</f>
        <v/>
      </c>
      <c r="DN149" s="275" t="str">
        <f ca="true">+IF(OFFSET('Sanitation Data'!$I$32,0,10*ROW('Sanitation Data'!I143))="","",OFFSET('Sanitation Data'!$I$32,0,10*ROW('Sanitation Data'!I143)))</f>
        <v/>
      </c>
      <c r="DO149" s="275" t="str">
        <f ca="true">+IF(OFFSET('Hygiene Data'!$D$11,0,10*ROW('Hygiene Data'!D143))="","",OFFSET('Hygiene Data'!$D$11,0,10*ROW('Hygiene Data'!D143)))</f>
        <v/>
      </c>
      <c r="DP149" s="275" t="str">
        <f ca="true">+IF(OFFSET('Hygiene Data'!$D$12,0,10*ROW('Hygiene Data'!D143))="","",OFFSET('Hygiene Data'!$D$12,0,10*ROW('Hygiene Data'!D143)))</f>
        <v/>
      </c>
      <c r="DQ149" s="275" t="str">
        <f ca="true">+IF(OFFSET('Hygiene Data'!$D$13,0,10*ROW('Hygiene Data'!D143))="","",OFFSET('Hygiene Data'!$D$13,0,10*ROW('Hygiene Data'!D143)))</f>
        <v/>
      </c>
      <c r="DR149" s="275" t="str">
        <f ca="true">+IF(OFFSET('Hygiene Data'!$E$11,0,10*ROW('Hygiene Data'!E143))="","",OFFSET('Hygiene Data'!$E$11,0,10*ROW('Hygiene Data'!E143)))</f>
        <v/>
      </c>
      <c r="DS149" s="275" t="str">
        <f ca="true">+IF(OFFSET('Hygiene Data'!$E$12,0,10*ROW('Hygiene Data'!E143))="","",OFFSET('Hygiene Data'!$E$12,0,10*ROW('Hygiene Data'!E143)))</f>
        <v/>
      </c>
      <c r="DT149" s="275" t="str">
        <f ca="true">+IF(OFFSET('Hygiene Data'!$E$13,0,10*ROW('Hygiene Data'!E143))="","",OFFSET('Hygiene Data'!$E$13,0,10*ROW('Hygiene Data'!E143)))</f>
        <v/>
      </c>
      <c r="DU149" s="275" t="str">
        <f ca="true">+IF(OFFSET('Hygiene Data'!$F$11,0,10*ROW('Hygiene Data'!F143))="","",OFFSET('Hygiene Data'!$F$11,0,10*ROW('Hygiene Data'!F143)))</f>
        <v/>
      </c>
      <c r="DV149" s="275" t="str">
        <f ca="true">+IF(OFFSET('Hygiene Data'!$F$12,0,10*ROW('Hygiene Data'!F143))="","",OFFSET('Hygiene Data'!$F$12,0,10*ROW('Hygiene Data'!F143)))</f>
        <v/>
      </c>
      <c r="DW149" s="275" t="str">
        <f ca="true">+IF(OFFSET('Hygiene Data'!$F$13,0,10*ROW('Hygiene Data'!F143))="","",OFFSET('Hygiene Data'!$F$13,0,10*ROW('Hygiene Data'!F143)))</f>
        <v/>
      </c>
      <c r="DX149" s="275" t="str">
        <f ca="true">+IF(OFFSET('Hygiene Data'!$G$11,0,10*ROW('Hygiene Data'!G143))="","",OFFSET('Hygiene Data'!$G$11,0,10*ROW('Hygiene Data'!G143)))</f>
        <v/>
      </c>
      <c r="DY149" s="275" t="str">
        <f ca="true">+IF(OFFSET('Hygiene Data'!$G$12,0,10*ROW('Hygiene Data'!G143))="","",OFFSET('Hygiene Data'!$G$12,0,10*ROW('Hygiene Data'!G143)))</f>
        <v/>
      </c>
      <c r="DZ149" s="275" t="str">
        <f ca="true">+IF(OFFSET('Hygiene Data'!$G$13,0,10*ROW('Hygiene Data'!G143))="","",OFFSET('Hygiene Data'!$G$13,0,10*ROW('Hygiene Data'!G143)))</f>
        <v/>
      </c>
      <c r="EA149" s="275" t="str">
        <f ca="true">+IF(OFFSET('Hygiene Data'!$H$11,0,10*ROW('Hygiene Data'!H143))="","",OFFSET('Hygiene Data'!$H$11,0,10*ROW('Hygiene Data'!H143)))</f>
        <v/>
      </c>
      <c r="EB149" s="275" t="str">
        <f ca="true">+IF(OFFSET('Hygiene Data'!$H$12,0,10*ROW('Hygiene Data'!H143))="","",OFFSET('Hygiene Data'!$H$12,0,10*ROW('Hygiene Data'!H143)))</f>
        <v/>
      </c>
      <c r="EC149" s="275" t="str">
        <f ca="true">+IF(OFFSET('Hygiene Data'!$H$13,0,10*ROW('Hygiene Data'!H143))="","",OFFSET('Hygiene Data'!$H$13,0,10*ROW('Hygiene Data'!H143)))</f>
        <v/>
      </c>
      <c r="ED149" s="275" t="str">
        <f ca="true">+IF(OFFSET('Hygiene Data'!$I$11,0,10*ROW('Hygiene Data'!I143))="","",OFFSET('Hygiene Data'!$I$11,0,10*ROW('Hygiene Data'!I143)))</f>
        <v/>
      </c>
      <c r="EE149" s="275" t="str">
        <f ca="true">+IF(OFFSET('Hygiene Data'!$I$12,0,10*ROW('Hygiene Data'!I143))="","",OFFSET('Hygiene Data'!$I$12,0,10*ROW('Hygiene Data'!I143)))</f>
        <v/>
      </c>
      <c r="EF149" s="27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5"/>
      <c r="BS150" s="275" t="str">
        <f ca="true">+IF(OFFSET('Water Data'!$D$27,0,10*ROW('Water Data'!D144))="","",OFFSET('Water Data'!$D$27,0,10*ROW('Water Data'!D144)))</f>
        <v/>
      </c>
      <c r="BT150" s="275" t="str">
        <f ca="true">+IF(OFFSET('Water Data'!$D$28,0,10*ROW('Water Data'!D144))="","",OFFSET('Water Data'!$D$28,0,10*ROW('Water Data'!D144)))</f>
        <v/>
      </c>
      <c r="BU150" s="275" t="str">
        <f ca="true">+IF(OFFSET('Water Data'!$D$29,0,10*ROW('Water Data'!D144))="","",OFFSET('Water Data'!$D$29,0,10*ROW('Water Data'!D144)))</f>
        <v/>
      </c>
      <c r="BV150" s="275" t="str">
        <f ca="true">+IF(OFFSET('Water Data'!$E$27,0,10*ROW('Water Data'!E144))="","",OFFSET('Water Data'!$E$27,0,10*ROW('Water Data'!E144)))</f>
        <v/>
      </c>
      <c r="BW150" s="275" t="str">
        <f ca="true">+IF(OFFSET('Water Data'!$E$28,0,10*ROW('Water Data'!E144))="","",OFFSET('Water Data'!$E$28,0,10*ROW('Water Data'!E144)))</f>
        <v/>
      </c>
      <c r="BX150" s="275" t="str">
        <f ca="true">+IF(OFFSET('Water Data'!$E$29,0,10*ROW('Water Data'!E144))="","",OFFSET('Water Data'!$E$29,0,10*ROW('Water Data'!E144)))</f>
        <v/>
      </c>
      <c r="BY150" s="275" t="str">
        <f ca="true">+IF(OFFSET('Water Data'!$F$27,0,10*ROW('Water Data'!F144))="","",OFFSET('Water Data'!$F$27,0,10*ROW('Water Data'!F144)))</f>
        <v/>
      </c>
      <c r="BZ150" s="275" t="str">
        <f ca="true">+IF(OFFSET('Water Data'!$F$28,0,10*ROW('Water Data'!F144))="","",OFFSET('Water Data'!$F$28,0,10*ROW('Water Data'!F144)))</f>
        <v/>
      </c>
      <c r="CA150" s="275" t="str">
        <f ca="true">+IF(OFFSET('Water Data'!$F$29,0,10*ROW('Water Data'!F144))="","",OFFSET('Water Data'!$F$29,0,10*ROW('Water Data'!F144)))</f>
        <v/>
      </c>
      <c r="CB150" s="275" t="str">
        <f ca="true">+IF(OFFSET('Water Data'!$G$27,0,10*ROW('Water Data'!G144))="","",OFFSET('Water Data'!$G$27,0,10*ROW('Water Data'!G144)))</f>
        <v/>
      </c>
      <c r="CC150" s="275" t="str">
        <f ca="true">+IF(OFFSET('Water Data'!$G$28,0,10*ROW('Water Data'!G144))="","",OFFSET('Water Data'!$G$28,0,10*ROW('Water Data'!G144)))</f>
        <v/>
      </c>
      <c r="CD150" s="275" t="str">
        <f ca="true">+IF(OFFSET('Water Data'!$G$29,0,10*ROW('Water Data'!G144))="","",OFFSET('Water Data'!$G$29,0,10*ROW('Water Data'!G144)))</f>
        <v/>
      </c>
      <c r="CE150" s="275" t="str">
        <f ca="true">+IF(OFFSET('Water Data'!$H$27,0,10*ROW('Water Data'!H144))="","",OFFSET('Water Data'!$H$27,0,10*ROW('Water Data'!H144)))</f>
        <v/>
      </c>
      <c r="CF150" s="275" t="str">
        <f ca="true">+IF(OFFSET('Water Data'!$H$28,0,10*ROW('Water Data'!H144))="","",OFFSET('Water Data'!$H$28,0,10*ROW('Water Data'!H144)))</f>
        <v/>
      </c>
      <c r="CG150" s="275" t="str">
        <f ca="true">+IF(OFFSET('Water Data'!$H$29,0,10*ROW('Water Data'!H144))="","",OFFSET('Water Data'!$H$29,0,10*ROW('Water Data'!H144)))</f>
        <v/>
      </c>
      <c r="CH150" s="275" t="str">
        <f ca="true">+IF(OFFSET('Water Data'!$I$27,0,10*ROW('Water Data'!I144))="","",OFFSET('Water Data'!$I$27,0,10*ROW('Water Data'!I144)))</f>
        <v/>
      </c>
      <c r="CI150" s="275" t="str">
        <f ca="true">+IF(OFFSET('Water Data'!$I$28,0,10*ROW('Water Data'!I144))="","",OFFSET('Water Data'!$I$28,0,10*ROW('Water Data'!I144)))</f>
        <v/>
      </c>
      <c r="CJ150" s="275" t="str">
        <f ca="true">+IF(OFFSET('Water Data'!$I$29,0,10*ROW('Water Data'!I144))="","",OFFSET('Water Data'!$I$29,0,10*ROW('Water Data'!I144)))</f>
        <v/>
      </c>
      <c r="CK150" s="275" t="str">
        <f ca="true">+IF(OFFSET('Sanitation Data'!$D$28,0,10*ROW('Sanitation Data'!D144))="","",OFFSET('Sanitation Data'!$D$28,0,10*ROW('Sanitation Data'!D144)))</f>
        <v/>
      </c>
      <c r="CL150" s="275" t="str">
        <f ca="true">+IF(OFFSET('Sanitation Data'!$D$29,0,10*ROW('Sanitation Data'!D144))="","",OFFSET('Sanitation Data'!$D$29,0,10*ROW('Sanitation Data'!D144)))</f>
        <v/>
      </c>
      <c r="CM150" s="275" t="str">
        <f ca="true">+IF(OFFSET('Sanitation Data'!$D$30,0,10*ROW('Sanitation Data'!D144))="","",OFFSET('Sanitation Data'!$D$30,0,10*ROW('Sanitation Data'!D144)))</f>
        <v/>
      </c>
      <c r="CN150" s="275" t="str">
        <f ca="true">+IF(OFFSET('Sanitation Data'!$D$31,0,10*ROW('Sanitation Data'!D144))="","",OFFSET('Sanitation Data'!$D$31,0,10*ROW('Sanitation Data'!D144)))</f>
        <v/>
      </c>
      <c r="CO150" s="275" t="str">
        <f ca="true">+IF(OFFSET('Sanitation Data'!$D$32,0,10*ROW('Sanitation Data'!D144))="","",OFFSET('Sanitation Data'!$D$32,0,10*ROW('Sanitation Data'!D144)))</f>
        <v/>
      </c>
      <c r="CP150" s="275" t="str">
        <f ca="true">+IF(OFFSET('Sanitation Data'!$E$28,0,10*ROW('Sanitation Data'!E144))="","",OFFSET('Sanitation Data'!$E$28,0,10*ROW('Sanitation Data'!E144)))</f>
        <v/>
      </c>
      <c r="CQ150" s="275" t="str">
        <f ca="true">+IF(OFFSET('Sanitation Data'!$E$29,0,10*ROW('Sanitation Data'!E144))="","",OFFSET('Sanitation Data'!$E$29,0,10*ROW('Sanitation Data'!E144)))</f>
        <v/>
      </c>
      <c r="CR150" s="275" t="str">
        <f ca="true">+IF(OFFSET('Sanitation Data'!$E$30,0,10*ROW('Sanitation Data'!E144))="","",OFFSET('Sanitation Data'!$E$30,0,10*ROW('Sanitation Data'!E144)))</f>
        <v/>
      </c>
      <c r="CS150" s="275" t="str">
        <f ca="true">+IF(OFFSET('Sanitation Data'!$E$31,0,10*ROW('Sanitation Data'!E144))="","",OFFSET('Sanitation Data'!$E$31,0,10*ROW('Sanitation Data'!E144)))</f>
        <v/>
      </c>
      <c r="CT150" s="275" t="str">
        <f ca="true">+IF(OFFSET('Sanitation Data'!$E$32,0,10*ROW('Sanitation Data'!E144))="","",OFFSET('Sanitation Data'!$E$32,0,10*ROW('Sanitation Data'!E144)))</f>
        <v/>
      </c>
      <c r="CU150" s="275" t="str">
        <f ca="true">+IF(OFFSET('Sanitation Data'!$F$28,0,10*ROW('Sanitation Data'!F144))="","",OFFSET('Sanitation Data'!$F$28,0,10*ROW('Sanitation Data'!F144)))</f>
        <v/>
      </c>
      <c r="CV150" s="275" t="str">
        <f ca="true">+IF(OFFSET('Sanitation Data'!$F$29,0,10*ROW('Sanitation Data'!F144))="","",OFFSET('Sanitation Data'!$F$29,0,10*ROW('Sanitation Data'!F144)))</f>
        <v/>
      </c>
      <c r="CW150" s="275" t="str">
        <f ca="true">+IF(OFFSET('Sanitation Data'!$F$30,0,10*ROW('Sanitation Data'!F144))="","",OFFSET('Sanitation Data'!$F$30,0,10*ROW('Sanitation Data'!F144)))</f>
        <v/>
      </c>
      <c r="CX150" s="275" t="str">
        <f ca="true">+IF(OFFSET('Sanitation Data'!$F$31,0,10*ROW('Sanitation Data'!F144))="","",OFFSET('Sanitation Data'!$F$31,0,10*ROW('Sanitation Data'!F144)))</f>
        <v/>
      </c>
      <c r="CY150" s="275" t="str">
        <f ca="true">+IF(OFFSET('Sanitation Data'!$F$32,0,10*ROW('Sanitation Data'!F144))="","",OFFSET('Sanitation Data'!$F$32,0,10*ROW('Sanitation Data'!F144)))</f>
        <v/>
      </c>
      <c r="CZ150" s="275" t="str">
        <f ca="true">+IF(OFFSET('Sanitation Data'!$G$28,0,10*ROW('Sanitation Data'!G144))="","",OFFSET('Sanitation Data'!$G$28,0,10*ROW('Sanitation Data'!G144)))</f>
        <v/>
      </c>
      <c r="DA150" s="275" t="str">
        <f ca="true">+IF(OFFSET('Sanitation Data'!$G$29,0,10*ROW('Sanitation Data'!G144))="","",OFFSET('Sanitation Data'!$G$29,0,10*ROW('Sanitation Data'!G144)))</f>
        <v/>
      </c>
      <c r="DB150" s="275" t="str">
        <f ca="true">+IF(OFFSET('Sanitation Data'!$G$30,0,10*ROW('Sanitation Data'!G144))="","",OFFSET('Sanitation Data'!$G$30,0,10*ROW('Sanitation Data'!G144)))</f>
        <v/>
      </c>
      <c r="DC150" s="275" t="str">
        <f ca="true">+IF(OFFSET('Sanitation Data'!$G$31,0,10*ROW('Sanitation Data'!G144))="","",OFFSET('Sanitation Data'!$G$31,0,10*ROW('Sanitation Data'!G144)))</f>
        <v/>
      </c>
      <c r="DD150" s="275" t="str">
        <f ca="true">+IF(OFFSET('Sanitation Data'!$G$32,0,10*ROW('Sanitation Data'!G144))="","",OFFSET('Sanitation Data'!$G$32,0,10*ROW('Sanitation Data'!G144)))</f>
        <v/>
      </c>
      <c r="DE150" s="275" t="str">
        <f ca="true">+IF(OFFSET('Sanitation Data'!$H$28,0,10*ROW('Sanitation Data'!H144))="","",OFFSET('Sanitation Data'!$H$28,0,10*ROW('Sanitation Data'!H144)))</f>
        <v/>
      </c>
      <c r="DF150" s="275" t="str">
        <f ca="true">+IF(OFFSET('Sanitation Data'!$H$29,0,10*ROW('Sanitation Data'!H144))="","",OFFSET('Sanitation Data'!$H$29,0,10*ROW('Sanitation Data'!H144)))</f>
        <v/>
      </c>
      <c r="DG150" s="275" t="str">
        <f ca="true">+IF(OFFSET('Sanitation Data'!$H$30,0,10*ROW('Sanitation Data'!H144))="","",OFFSET('Sanitation Data'!$H$30,0,10*ROW('Sanitation Data'!H144)))</f>
        <v/>
      </c>
      <c r="DH150" s="275" t="str">
        <f ca="true">+IF(OFFSET('Sanitation Data'!$H$31,0,10*ROW('Sanitation Data'!H144))="","",OFFSET('Sanitation Data'!$H$31,0,10*ROW('Sanitation Data'!H144)))</f>
        <v/>
      </c>
      <c r="DI150" s="275" t="str">
        <f ca="true">+IF(OFFSET('Sanitation Data'!$H$32,0,10*ROW('Sanitation Data'!H144))="","",OFFSET('Sanitation Data'!$H$32,0,10*ROW('Sanitation Data'!H144)))</f>
        <v/>
      </c>
      <c r="DJ150" s="275" t="str">
        <f ca="true">+IF(OFFSET('Sanitation Data'!$I$28,0,10*ROW('Sanitation Data'!I144))="","",OFFSET('Sanitation Data'!$I$28,0,10*ROW('Sanitation Data'!I144)))</f>
        <v/>
      </c>
      <c r="DK150" s="275" t="str">
        <f ca="true">+IF(OFFSET('Sanitation Data'!$I$29,0,10*ROW('Sanitation Data'!I144))="","",OFFSET('Sanitation Data'!$I$29,0,10*ROW('Sanitation Data'!I144)))</f>
        <v/>
      </c>
      <c r="DL150" s="275" t="str">
        <f ca="true">+IF(OFFSET('Sanitation Data'!$I$30,0,10*ROW('Sanitation Data'!I144))="","",OFFSET('Sanitation Data'!$I$30,0,10*ROW('Sanitation Data'!I144)))</f>
        <v/>
      </c>
      <c r="DM150" s="275" t="str">
        <f ca="true">+IF(OFFSET('Sanitation Data'!$I$31,0,10*ROW('Sanitation Data'!I144))="","",OFFSET('Sanitation Data'!$I$31,0,10*ROW('Sanitation Data'!I144)))</f>
        <v/>
      </c>
      <c r="DN150" s="275" t="str">
        <f ca="true">+IF(OFFSET('Sanitation Data'!$I$32,0,10*ROW('Sanitation Data'!I144))="","",OFFSET('Sanitation Data'!$I$32,0,10*ROW('Sanitation Data'!I144)))</f>
        <v/>
      </c>
      <c r="DO150" s="275" t="str">
        <f ca="true">+IF(OFFSET('Hygiene Data'!$D$11,0,10*ROW('Hygiene Data'!D144))="","",OFFSET('Hygiene Data'!$D$11,0,10*ROW('Hygiene Data'!D144)))</f>
        <v/>
      </c>
      <c r="DP150" s="275" t="str">
        <f ca="true">+IF(OFFSET('Hygiene Data'!$D$12,0,10*ROW('Hygiene Data'!D144))="","",OFFSET('Hygiene Data'!$D$12,0,10*ROW('Hygiene Data'!D144)))</f>
        <v/>
      </c>
      <c r="DQ150" s="275" t="str">
        <f ca="true">+IF(OFFSET('Hygiene Data'!$D$13,0,10*ROW('Hygiene Data'!D144))="","",OFFSET('Hygiene Data'!$D$13,0,10*ROW('Hygiene Data'!D144)))</f>
        <v/>
      </c>
      <c r="DR150" s="275" t="str">
        <f ca="true">+IF(OFFSET('Hygiene Data'!$E$11,0,10*ROW('Hygiene Data'!E144))="","",OFFSET('Hygiene Data'!$E$11,0,10*ROW('Hygiene Data'!E144)))</f>
        <v/>
      </c>
      <c r="DS150" s="275" t="str">
        <f ca="true">+IF(OFFSET('Hygiene Data'!$E$12,0,10*ROW('Hygiene Data'!E144))="","",OFFSET('Hygiene Data'!$E$12,0,10*ROW('Hygiene Data'!E144)))</f>
        <v/>
      </c>
      <c r="DT150" s="275" t="str">
        <f ca="true">+IF(OFFSET('Hygiene Data'!$E$13,0,10*ROW('Hygiene Data'!E144))="","",OFFSET('Hygiene Data'!$E$13,0,10*ROW('Hygiene Data'!E144)))</f>
        <v/>
      </c>
      <c r="DU150" s="275" t="str">
        <f ca="true">+IF(OFFSET('Hygiene Data'!$F$11,0,10*ROW('Hygiene Data'!F144))="","",OFFSET('Hygiene Data'!$F$11,0,10*ROW('Hygiene Data'!F144)))</f>
        <v/>
      </c>
      <c r="DV150" s="275" t="str">
        <f ca="true">+IF(OFFSET('Hygiene Data'!$F$12,0,10*ROW('Hygiene Data'!F144))="","",OFFSET('Hygiene Data'!$F$12,0,10*ROW('Hygiene Data'!F144)))</f>
        <v/>
      </c>
      <c r="DW150" s="275" t="str">
        <f ca="true">+IF(OFFSET('Hygiene Data'!$F$13,0,10*ROW('Hygiene Data'!F144))="","",OFFSET('Hygiene Data'!$F$13,0,10*ROW('Hygiene Data'!F144)))</f>
        <v/>
      </c>
      <c r="DX150" s="275" t="str">
        <f ca="true">+IF(OFFSET('Hygiene Data'!$G$11,0,10*ROW('Hygiene Data'!G144))="","",OFFSET('Hygiene Data'!$G$11,0,10*ROW('Hygiene Data'!G144)))</f>
        <v/>
      </c>
      <c r="DY150" s="275" t="str">
        <f ca="true">+IF(OFFSET('Hygiene Data'!$G$12,0,10*ROW('Hygiene Data'!G144))="","",OFFSET('Hygiene Data'!$G$12,0,10*ROW('Hygiene Data'!G144)))</f>
        <v/>
      </c>
      <c r="DZ150" s="275" t="str">
        <f ca="true">+IF(OFFSET('Hygiene Data'!$G$13,0,10*ROW('Hygiene Data'!G144))="","",OFFSET('Hygiene Data'!$G$13,0,10*ROW('Hygiene Data'!G144)))</f>
        <v/>
      </c>
      <c r="EA150" s="275" t="str">
        <f ca="true">+IF(OFFSET('Hygiene Data'!$H$11,0,10*ROW('Hygiene Data'!H144))="","",OFFSET('Hygiene Data'!$H$11,0,10*ROW('Hygiene Data'!H144)))</f>
        <v/>
      </c>
      <c r="EB150" s="275" t="str">
        <f ca="true">+IF(OFFSET('Hygiene Data'!$H$12,0,10*ROW('Hygiene Data'!H144))="","",OFFSET('Hygiene Data'!$H$12,0,10*ROW('Hygiene Data'!H144)))</f>
        <v/>
      </c>
      <c r="EC150" s="275" t="str">
        <f ca="true">+IF(OFFSET('Hygiene Data'!$H$13,0,10*ROW('Hygiene Data'!H144))="","",OFFSET('Hygiene Data'!$H$13,0,10*ROW('Hygiene Data'!H144)))</f>
        <v/>
      </c>
      <c r="ED150" s="275" t="str">
        <f ca="true">+IF(OFFSET('Hygiene Data'!$I$11,0,10*ROW('Hygiene Data'!I144))="","",OFFSET('Hygiene Data'!$I$11,0,10*ROW('Hygiene Data'!I144)))</f>
        <v/>
      </c>
      <c r="EE150" s="275" t="str">
        <f ca="true">+IF(OFFSET('Hygiene Data'!$I$12,0,10*ROW('Hygiene Data'!I144))="","",OFFSET('Hygiene Data'!$I$12,0,10*ROW('Hygiene Data'!I144)))</f>
        <v/>
      </c>
      <c r="EF150" s="27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5"/>
      <c r="BS151" s="275" t="str">
        <f ca="true">+IF(OFFSET('Water Data'!$D$27,0,10*ROW('Water Data'!D145))="","",OFFSET('Water Data'!$D$27,0,10*ROW('Water Data'!D145)))</f>
        <v/>
      </c>
      <c r="BT151" s="275" t="str">
        <f ca="true">+IF(OFFSET('Water Data'!$D$28,0,10*ROW('Water Data'!D145))="","",OFFSET('Water Data'!$D$28,0,10*ROW('Water Data'!D145)))</f>
        <v/>
      </c>
      <c r="BU151" s="275" t="str">
        <f ca="true">+IF(OFFSET('Water Data'!$D$29,0,10*ROW('Water Data'!D145))="","",OFFSET('Water Data'!$D$29,0,10*ROW('Water Data'!D145)))</f>
        <v/>
      </c>
      <c r="BV151" s="275" t="str">
        <f ca="true">+IF(OFFSET('Water Data'!$E$27,0,10*ROW('Water Data'!E145))="","",OFFSET('Water Data'!$E$27,0,10*ROW('Water Data'!E145)))</f>
        <v/>
      </c>
      <c r="BW151" s="275" t="str">
        <f ca="true">+IF(OFFSET('Water Data'!$E$28,0,10*ROW('Water Data'!E145))="","",OFFSET('Water Data'!$E$28,0,10*ROW('Water Data'!E145)))</f>
        <v/>
      </c>
      <c r="BX151" s="275" t="str">
        <f ca="true">+IF(OFFSET('Water Data'!$E$29,0,10*ROW('Water Data'!E145))="","",OFFSET('Water Data'!$E$29,0,10*ROW('Water Data'!E145)))</f>
        <v/>
      </c>
      <c r="BY151" s="275" t="str">
        <f ca="true">+IF(OFFSET('Water Data'!$F$27,0,10*ROW('Water Data'!F145))="","",OFFSET('Water Data'!$F$27,0,10*ROW('Water Data'!F145)))</f>
        <v/>
      </c>
      <c r="BZ151" s="275" t="str">
        <f ca="true">+IF(OFFSET('Water Data'!$F$28,0,10*ROW('Water Data'!F145))="","",OFFSET('Water Data'!$F$28,0,10*ROW('Water Data'!F145)))</f>
        <v/>
      </c>
      <c r="CA151" s="275" t="str">
        <f ca="true">+IF(OFFSET('Water Data'!$F$29,0,10*ROW('Water Data'!F145))="","",OFFSET('Water Data'!$F$29,0,10*ROW('Water Data'!F145)))</f>
        <v/>
      </c>
      <c r="CB151" s="275" t="str">
        <f ca="true">+IF(OFFSET('Water Data'!$G$27,0,10*ROW('Water Data'!G145))="","",OFFSET('Water Data'!$G$27,0,10*ROW('Water Data'!G145)))</f>
        <v/>
      </c>
      <c r="CC151" s="275" t="str">
        <f ca="true">+IF(OFFSET('Water Data'!$G$28,0,10*ROW('Water Data'!G145))="","",OFFSET('Water Data'!$G$28,0,10*ROW('Water Data'!G145)))</f>
        <v/>
      </c>
      <c r="CD151" s="275" t="str">
        <f ca="true">+IF(OFFSET('Water Data'!$G$29,0,10*ROW('Water Data'!G145))="","",OFFSET('Water Data'!$G$29,0,10*ROW('Water Data'!G145)))</f>
        <v/>
      </c>
      <c r="CE151" s="275" t="str">
        <f ca="true">+IF(OFFSET('Water Data'!$H$27,0,10*ROW('Water Data'!H145))="","",OFFSET('Water Data'!$H$27,0,10*ROW('Water Data'!H145)))</f>
        <v/>
      </c>
      <c r="CF151" s="275" t="str">
        <f ca="true">+IF(OFFSET('Water Data'!$H$28,0,10*ROW('Water Data'!H145))="","",OFFSET('Water Data'!$H$28,0,10*ROW('Water Data'!H145)))</f>
        <v/>
      </c>
      <c r="CG151" s="275" t="str">
        <f ca="true">+IF(OFFSET('Water Data'!$H$29,0,10*ROW('Water Data'!H145))="","",OFFSET('Water Data'!$H$29,0,10*ROW('Water Data'!H145)))</f>
        <v/>
      </c>
      <c r="CH151" s="275" t="str">
        <f ca="true">+IF(OFFSET('Water Data'!$I$27,0,10*ROW('Water Data'!I145))="","",OFFSET('Water Data'!$I$27,0,10*ROW('Water Data'!I145)))</f>
        <v/>
      </c>
      <c r="CI151" s="275" t="str">
        <f ca="true">+IF(OFFSET('Water Data'!$I$28,0,10*ROW('Water Data'!I145))="","",OFFSET('Water Data'!$I$28,0,10*ROW('Water Data'!I145)))</f>
        <v/>
      </c>
      <c r="CJ151" s="275" t="str">
        <f ca="true">+IF(OFFSET('Water Data'!$I$29,0,10*ROW('Water Data'!I145))="","",OFFSET('Water Data'!$I$29,0,10*ROW('Water Data'!I145)))</f>
        <v/>
      </c>
      <c r="CK151" s="275" t="str">
        <f ca="true">+IF(OFFSET('Sanitation Data'!$D$28,0,10*ROW('Sanitation Data'!D145))="","",OFFSET('Sanitation Data'!$D$28,0,10*ROW('Sanitation Data'!D145)))</f>
        <v/>
      </c>
      <c r="CL151" s="275" t="str">
        <f ca="true">+IF(OFFSET('Sanitation Data'!$D$29,0,10*ROW('Sanitation Data'!D145))="","",OFFSET('Sanitation Data'!$D$29,0,10*ROW('Sanitation Data'!D145)))</f>
        <v/>
      </c>
      <c r="CM151" s="275" t="str">
        <f ca="true">+IF(OFFSET('Sanitation Data'!$D$30,0,10*ROW('Sanitation Data'!D145))="","",OFFSET('Sanitation Data'!$D$30,0,10*ROW('Sanitation Data'!D145)))</f>
        <v/>
      </c>
      <c r="CN151" s="275" t="str">
        <f ca="true">+IF(OFFSET('Sanitation Data'!$D$31,0,10*ROW('Sanitation Data'!D145))="","",OFFSET('Sanitation Data'!$D$31,0,10*ROW('Sanitation Data'!D145)))</f>
        <v/>
      </c>
      <c r="CO151" s="275" t="str">
        <f ca="true">+IF(OFFSET('Sanitation Data'!$D$32,0,10*ROW('Sanitation Data'!D145))="","",OFFSET('Sanitation Data'!$D$32,0,10*ROW('Sanitation Data'!D145)))</f>
        <v/>
      </c>
      <c r="CP151" s="275" t="str">
        <f ca="true">+IF(OFFSET('Sanitation Data'!$E$28,0,10*ROW('Sanitation Data'!E145))="","",OFFSET('Sanitation Data'!$E$28,0,10*ROW('Sanitation Data'!E145)))</f>
        <v/>
      </c>
      <c r="CQ151" s="275" t="str">
        <f ca="true">+IF(OFFSET('Sanitation Data'!$E$29,0,10*ROW('Sanitation Data'!E145))="","",OFFSET('Sanitation Data'!$E$29,0,10*ROW('Sanitation Data'!E145)))</f>
        <v/>
      </c>
      <c r="CR151" s="275" t="str">
        <f ca="true">+IF(OFFSET('Sanitation Data'!$E$30,0,10*ROW('Sanitation Data'!E145))="","",OFFSET('Sanitation Data'!$E$30,0,10*ROW('Sanitation Data'!E145)))</f>
        <v/>
      </c>
      <c r="CS151" s="275" t="str">
        <f ca="true">+IF(OFFSET('Sanitation Data'!$E$31,0,10*ROW('Sanitation Data'!E145))="","",OFFSET('Sanitation Data'!$E$31,0,10*ROW('Sanitation Data'!E145)))</f>
        <v/>
      </c>
      <c r="CT151" s="275" t="str">
        <f ca="true">+IF(OFFSET('Sanitation Data'!$E$32,0,10*ROW('Sanitation Data'!E145))="","",OFFSET('Sanitation Data'!$E$32,0,10*ROW('Sanitation Data'!E145)))</f>
        <v/>
      </c>
      <c r="CU151" s="275" t="str">
        <f ca="true">+IF(OFFSET('Sanitation Data'!$F$28,0,10*ROW('Sanitation Data'!F145))="","",OFFSET('Sanitation Data'!$F$28,0,10*ROW('Sanitation Data'!F145)))</f>
        <v/>
      </c>
      <c r="CV151" s="275" t="str">
        <f ca="true">+IF(OFFSET('Sanitation Data'!$F$29,0,10*ROW('Sanitation Data'!F145))="","",OFFSET('Sanitation Data'!$F$29,0,10*ROW('Sanitation Data'!F145)))</f>
        <v/>
      </c>
      <c r="CW151" s="275" t="str">
        <f ca="true">+IF(OFFSET('Sanitation Data'!$F$30,0,10*ROW('Sanitation Data'!F145))="","",OFFSET('Sanitation Data'!$F$30,0,10*ROW('Sanitation Data'!F145)))</f>
        <v/>
      </c>
      <c r="CX151" s="275" t="str">
        <f ca="true">+IF(OFFSET('Sanitation Data'!$F$31,0,10*ROW('Sanitation Data'!F145))="","",OFFSET('Sanitation Data'!$F$31,0,10*ROW('Sanitation Data'!F145)))</f>
        <v/>
      </c>
      <c r="CY151" s="275" t="str">
        <f ca="true">+IF(OFFSET('Sanitation Data'!$F$32,0,10*ROW('Sanitation Data'!F145))="","",OFFSET('Sanitation Data'!$F$32,0,10*ROW('Sanitation Data'!F145)))</f>
        <v/>
      </c>
      <c r="CZ151" s="275" t="str">
        <f ca="true">+IF(OFFSET('Sanitation Data'!$G$28,0,10*ROW('Sanitation Data'!G145))="","",OFFSET('Sanitation Data'!$G$28,0,10*ROW('Sanitation Data'!G145)))</f>
        <v/>
      </c>
      <c r="DA151" s="275" t="str">
        <f ca="true">+IF(OFFSET('Sanitation Data'!$G$29,0,10*ROW('Sanitation Data'!G145))="","",OFFSET('Sanitation Data'!$G$29,0,10*ROW('Sanitation Data'!G145)))</f>
        <v/>
      </c>
      <c r="DB151" s="275" t="str">
        <f ca="true">+IF(OFFSET('Sanitation Data'!$G$30,0,10*ROW('Sanitation Data'!G145))="","",OFFSET('Sanitation Data'!$G$30,0,10*ROW('Sanitation Data'!G145)))</f>
        <v/>
      </c>
      <c r="DC151" s="275" t="str">
        <f ca="true">+IF(OFFSET('Sanitation Data'!$G$31,0,10*ROW('Sanitation Data'!G145))="","",OFFSET('Sanitation Data'!$G$31,0,10*ROW('Sanitation Data'!G145)))</f>
        <v/>
      </c>
      <c r="DD151" s="275" t="str">
        <f ca="true">+IF(OFFSET('Sanitation Data'!$G$32,0,10*ROW('Sanitation Data'!G145))="","",OFFSET('Sanitation Data'!$G$32,0,10*ROW('Sanitation Data'!G145)))</f>
        <v/>
      </c>
      <c r="DE151" s="275" t="str">
        <f ca="true">+IF(OFFSET('Sanitation Data'!$H$28,0,10*ROW('Sanitation Data'!H145))="","",OFFSET('Sanitation Data'!$H$28,0,10*ROW('Sanitation Data'!H145)))</f>
        <v/>
      </c>
      <c r="DF151" s="275" t="str">
        <f ca="true">+IF(OFFSET('Sanitation Data'!$H$29,0,10*ROW('Sanitation Data'!H145))="","",OFFSET('Sanitation Data'!$H$29,0,10*ROW('Sanitation Data'!H145)))</f>
        <v/>
      </c>
      <c r="DG151" s="275" t="str">
        <f ca="true">+IF(OFFSET('Sanitation Data'!$H$30,0,10*ROW('Sanitation Data'!H145))="","",OFFSET('Sanitation Data'!$H$30,0,10*ROW('Sanitation Data'!H145)))</f>
        <v/>
      </c>
      <c r="DH151" s="275" t="str">
        <f ca="true">+IF(OFFSET('Sanitation Data'!$H$31,0,10*ROW('Sanitation Data'!H145))="","",OFFSET('Sanitation Data'!$H$31,0,10*ROW('Sanitation Data'!H145)))</f>
        <v/>
      </c>
      <c r="DI151" s="275" t="str">
        <f ca="true">+IF(OFFSET('Sanitation Data'!$H$32,0,10*ROW('Sanitation Data'!H145))="","",OFFSET('Sanitation Data'!$H$32,0,10*ROW('Sanitation Data'!H145)))</f>
        <v/>
      </c>
      <c r="DJ151" s="275" t="str">
        <f ca="true">+IF(OFFSET('Sanitation Data'!$I$28,0,10*ROW('Sanitation Data'!I145))="","",OFFSET('Sanitation Data'!$I$28,0,10*ROW('Sanitation Data'!I145)))</f>
        <v/>
      </c>
      <c r="DK151" s="275" t="str">
        <f ca="true">+IF(OFFSET('Sanitation Data'!$I$29,0,10*ROW('Sanitation Data'!I145))="","",OFFSET('Sanitation Data'!$I$29,0,10*ROW('Sanitation Data'!I145)))</f>
        <v/>
      </c>
      <c r="DL151" s="275" t="str">
        <f ca="true">+IF(OFFSET('Sanitation Data'!$I$30,0,10*ROW('Sanitation Data'!I145))="","",OFFSET('Sanitation Data'!$I$30,0,10*ROW('Sanitation Data'!I145)))</f>
        <v/>
      </c>
      <c r="DM151" s="275" t="str">
        <f ca="true">+IF(OFFSET('Sanitation Data'!$I$31,0,10*ROW('Sanitation Data'!I145))="","",OFFSET('Sanitation Data'!$I$31,0,10*ROW('Sanitation Data'!I145)))</f>
        <v/>
      </c>
      <c r="DN151" s="275" t="str">
        <f ca="true">+IF(OFFSET('Sanitation Data'!$I$32,0,10*ROW('Sanitation Data'!I145))="","",OFFSET('Sanitation Data'!$I$32,0,10*ROW('Sanitation Data'!I145)))</f>
        <v/>
      </c>
      <c r="DO151" s="275" t="str">
        <f ca="true">+IF(OFFSET('Hygiene Data'!$D$11,0,10*ROW('Hygiene Data'!D145))="","",OFFSET('Hygiene Data'!$D$11,0,10*ROW('Hygiene Data'!D145)))</f>
        <v/>
      </c>
      <c r="DP151" s="275" t="str">
        <f ca="true">+IF(OFFSET('Hygiene Data'!$D$12,0,10*ROW('Hygiene Data'!D145))="","",OFFSET('Hygiene Data'!$D$12,0,10*ROW('Hygiene Data'!D145)))</f>
        <v/>
      </c>
      <c r="DQ151" s="275" t="str">
        <f ca="true">+IF(OFFSET('Hygiene Data'!$D$13,0,10*ROW('Hygiene Data'!D145))="","",OFFSET('Hygiene Data'!$D$13,0,10*ROW('Hygiene Data'!D145)))</f>
        <v/>
      </c>
      <c r="DR151" s="275" t="str">
        <f ca="true">+IF(OFFSET('Hygiene Data'!$E$11,0,10*ROW('Hygiene Data'!E145))="","",OFFSET('Hygiene Data'!$E$11,0,10*ROW('Hygiene Data'!E145)))</f>
        <v/>
      </c>
      <c r="DS151" s="275" t="str">
        <f ca="true">+IF(OFFSET('Hygiene Data'!$E$12,0,10*ROW('Hygiene Data'!E145))="","",OFFSET('Hygiene Data'!$E$12,0,10*ROW('Hygiene Data'!E145)))</f>
        <v/>
      </c>
      <c r="DT151" s="275" t="str">
        <f ca="true">+IF(OFFSET('Hygiene Data'!$E$13,0,10*ROW('Hygiene Data'!E145))="","",OFFSET('Hygiene Data'!$E$13,0,10*ROW('Hygiene Data'!E145)))</f>
        <v/>
      </c>
      <c r="DU151" s="275" t="str">
        <f ca="true">+IF(OFFSET('Hygiene Data'!$F$11,0,10*ROW('Hygiene Data'!F145))="","",OFFSET('Hygiene Data'!$F$11,0,10*ROW('Hygiene Data'!F145)))</f>
        <v/>
      </c>
      <c r="DV151" s="275" t="str">
        <f ca="true">+IF(OFFSET('Hygiene Data'!$F$12,0,10*ROW('Hygiene Data'!F145))="","",OFFSET('Hygiene Data'!$F$12,0,10*ROW('Hygiene Data'!F145)))</f>
        <v/>
      </c>
      <c r="DW151" s="275" t="str">
        <f ca="true">+IF(OFFSET('Hygiene Data'!$F$13,0,10*ROW('Hygiene Data'!F145))="","",OFFSET('Hygiene Data'!$F$13,0,10*ROW('Hygiene Data'!F145)))</f>
        <v/>
      </c>
      <c r="DX151" s="275" t="str">
        <f ca="true">+IF(OFFSET('Hygiene Data'!$G$11,0,10*ROW('Hygiene Data'!G145))="","",OFFSET('Hygiene Data'!$G$11,0,10*ROW('Hygiene Data'!G145)))</f>
        <v/>
      </c>
      <c r="DY151" s="275" t="str">
        <f ca="true">+IF(OFFSET('Hygiene Data'!$G$12,0,10*ROW('Hygiene Data'!G145))="","",OFFSET('Hygiene Data'!$G$12,0,10*ROW('Hygiene Data'!G145)))</f>
        <v/>
      </c>
      <c r="DZ151" s="275" t="str">
        <f ca="true">+IF(OFFSET('Hygiene Data'!$G$13,0,10*ROW('Hygiene Data'!G145))="","",OFFSET('Hygiene Data'!$G$13,0,10*ROW('Hygiene Data'!G145)))</f>
        <v/>
      </c>
      <c r="EA151" s="275" t="str">
        <f ca="true">+IF(OFFSET('Hygiene Data'!$H$11,0,10*ROW('Hygiene Data'!H145))="","",OFFSET('Hygiene Data'!$H$11,0,10*ROW('Hygiene Data'!H145)))</f>
        <v/>
      </c>
      <c r="EB151" s="275" t="str">
        <f ca="true">+IF(OFFSET('Hygiene Data'!$H$12,0,10*ROW('Hygiene Data'!H145))="","",OFFSET('Hygiene Data'!$H$12,0,10*ROW('Hygiene Data'!H145)))</f>
        <v/>
      </c>
      <c r="EC151" s="275" t="str">
        <f ca="true">+IF(OFFSET('Hygiene Data'!$H$13,0,10*ROW('Hygiene Data'!H145))="","",OFFSET('Hygiene Data'!$H$13,0,10*ROW('Hygiene Data'!H145)))</f>
        <v/>
      </c>
      <c r="ED151" s="275" t="str">
        <f ca="true">+IF(OFFSET('Hygiene Data'!$I$11,0,10*ROW('Hygiene Data'!I145))="","",OFFSET('Hygiene Data'!$I$11,0,10*ROW('Hygiene Data'!I145)))</f>
        <v/>
      </c>
      <c r="EE151" s="275" t="str">
        <f ca="true">+IF(OFFSET('Hygiene Data'!$I$12,0,10*ROW('Hygiene Data'!I145))="","",OFFSET('Hygiene Data'!$I$12,0,10*ROW('Hygiene Data'!I145)))</f>
        <v/>
      </c>
      <c r="EF151" s="27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5"/>
      <c r="BS152" s="275" t="str">
        <f ca="true">+IF(OFFSET('Water Data'!$D$27,0,10*ROW('Water Data'!D146))="","",OFFSET('Water Data'!$D$27,0,10*ROW('Water Data'!D146)))</f>
        <v/>
      </c>
      <c r="BT152" s="275" t="str">
        <f ca="true">+IF(OFFSET('Water Data'!$D$28,0,10*ROW('Water Data'!D146))="","",OFFSET('Water Data'!$D$28,0,10*ROW('Water Data'!D146)))</f>
        <v/>
      </c>
      <c r="BU152" s="275" t="str">
        <f ca="true">+IF(OFFSET('Water Data'!$D$29,0,10*ROW('Water Data'!D146))="","",OFFSET('Water Data'!$D$29,0,10*ROW('Water Data'!D146)))</f>
        <v/>
      </c>
      <c r="BV152" s="275" t="str">
        <f ca="true">+IF(OFFSET('Water Data'!$E$27,0,10*ROW('Water Data'!E146))="","",OFFSET('Water Data'!$E$27,0,10*ROW('Water Data'!E146)))</f>
        <v/>
      </c>
      <c r="BW152" s="275" t="str">
        <f ca="true">+IF(OFFSET('Water Data'!$E$28,0,10*ROW('Water Data'!E146))="","",OFFSET('Water Data'!$E$28,0,10*ROW('Water Data'!E146)))</f>
        <v/>
      </c>
      <c r="BX152" s="275" t="str">
        <f ca="true">+IF(OFFSET('Water Data'!$E$29,0,10*ROW('Water Data'!E146))="","",OFFSET('Water Data'!$E$29,0,10*ROW('Water Data'!E146)))</f>
        <v/>
      </c>
      <c r="BY152" s="275" t="str">
        <f ca="true">+IF(OFFSET('Water Data'!$F$27,0,10*ROW('Water Data'!F146))="","",OFFSET('Water Data'!$F$27,0,10*ROW('Water Data'!F146)))</f>
        <v/>
      </c>
      <c r="BZ152" s="275" t="str">
        <f ca="true">+IF(OFFSET('Water Data'!$F$28,0,10*ROW('Water Data'!F146))="","",OFFSET('Water Data'!$F$28,0,10*ROW('Water Data'!F146)))</f>
        <v/>
      </c>
      <c r="CA152" s="275" t="str">
        <f ca="true">+IF(OFFSET('Water Data'!$F$29,0,10*ROW('Water Data'!F146))="","",OFFSET('Water Data'!$F$29,0,10*ROW('Water Data'!F146)))</f>
        <v/>
      </c>
      <c r="CB152" s="275" t="str">
        <f ca="true">+IF(OFFSET('Water Data'!$G$27,0,10*ROW('Water Data'!G146))="","",OFFSET('Water Data'!$G$27,0,10*ROW('Water Data'!G146)))</f>
        <v/>
      </c>
      <c r="CC152" s="275" t="str">
        <f ca="true">+IF(OFFSET('Water Data'!$G$28,0,10*ROW('Water Data'!G146))="","",OFFSET('Water Data'!$G$28,0,10*ROW('Water Data'!G146)))</f>
        <v/>
      </c>
      <c r="CD152" s="275" t="str">
        <f ca="true">+IF(OFFSET('Water Data'!$G$29,0,10*ROW('Water Data'!G146))="","",OFFSET('Water Data'!$G$29,0,10*ROW('Water Data'!G146)))</f>
        <v/>
      </c>
      <c r="CE152" s="275" t="str">
        <f ca="true">+IF(OFFSET('Water Data'!$H$27,0,10*ROW('Water Data'!H146))="","",OFFSET('Water Data'!$H$27,0,10*ROW('Water Data'!H146)))</f>
        <v/>
      </c>
      <c r="CF152" s="275" t="str">
        <f ca="true">+IF(OFFSET('Water Data'!$H$28,0,10*ROW('Water Data'!H146))="","",OFFSET('Water Data'!$H$28,0,10*ROW('Water Data'!H146)))</f>
        <v/>
      </c>
      <c r="CG152" s="275" t="str">
        <f ca="true">+IF(OFFSET('Water Data'!$H$29,0,10*ROW('Water Data'!H146))="","",OFFSET('Water Data'!$H$29,0,10*ROW('Water Data'!H146)))</f>
        <v/>
      </c>
      <c r="CH152" s="275" t="str">
        <f ca="true">+IF(OFFSET('Water Data'!$I$27,0,10*ROW('Water Data'!I146))="","",OFFSET('Water Data'!$I$27,0,10*ROW('Water Data'!I146)))</f>
        <v/>
      </c>
      <c r="CI152" s="275" t="str">
        <f ca="true">+IF(OFFSET('Water Data'!$I$28,0,10*ROW('Water Data'!I146))="","",OFFSET('Water Data'!$I$28,0,10*ROW('Water Data'!I146)))</f>
        <v/>
      </c>
      <c r="CJ152" s="275" t="str">
        <f ca="true">+IF(OFFSET('Water Data'!$I$29,0,10*ROW('Water Data'!I146))="","",OFFSET('Water Data'!$I$29,0,10*ROW('Water Data'!I146)))</f>
        <v/>
      </c>
      <c r="CK152" s="275" t="str">
        <f ca="true">+IF(OFFSET('Sanitation Data'!$D$28,0,10*ROW('Sanitation Data'!D146))="","",OFFSET('Sanitation Data'!$D$28,0,10*ROW('Sanitation Data'!D146)))</f>
        <v/>
      </c>
      <c r="CL152" s="275" t="str">
        <f ca="true">+IF(OFFSET('Sanitation Data'!$D$29,0,10*ROW('Sanitation Data'!D146))="","",OFFSET('Sanitation Data'!$D$29,0,10*ROW('Sanitation Data'!D146)))</f>
        <v/>
      </c>
      <c r="CM152" s="275" t="str">
        <f ca="true">+IF(OFFSET('Sanitation Data'!$D$30,0,10*ROW('Sanitation Data'!D146))="","",OFFSET('Sanitation Data'!$D$30,0,10*ROW('Sanitation Data'!D146)))</f>
        <v/>
      </c>
      <c r="CN152" s="275" t="str">
        <f ca="true">+IF(OFFSET('Sanitation Data'!$D$31,0,10*ROW('Sanitation Data'!D146))="","",OFFSET('Sanitation Data'!$D$31,0,10*ROW('Sanitation Data'!D146)))</f>
        <v/>
      </c>
      <c r="CO152" s="275" t="str">
        <f ca="true">+IF(OFFSET('Sanitation Data'!$D$32,0,10*ROW('Sanitation Data'!D146))="","",OFFSET('Sanitation Data'!$D$32,0,10*ROW('Sanitation Data'!D146)))</f>
        <v/>
      </c>
      <c r="CP152" s="275" t="str">
        <f ca="true">+IF(OFFSET('Sanitation Data'!$E$28,0,10*ROW('Sanitation Data'!E146))="","",OFFSET('Sanitation Data'!$E$28,0,10*ROW('Sanitation Data'!E146)))</f>
        <v/>
      </c>
      <c r="CQ152" s="275" t="str">
        <f ca="true">+IF(OFFSET('Sanitation Data'!$E$29,0,10*ROW('Sanitation Data'!E146))="","",OFFSET('Sanitation Data'!$E$29,0,10*ROW('Sanitation Data'!E146)))</f>
        <v/>
      </c>
      <c r="CR152" s="275" t="str">
        <f ca="true">+IF(OFFSET('Sanitation Data'!$E$30,0,10*ROW('Sanitation Data'!E146))="","",OFFSET('Sanitation Data'!$E$30,0,10*ROW('Sanitation Data'!E146)))</f>
        <v/>
      </c>
      <c r="CS152" s="275" t="str">
        <f ca="true">+IF(OFFSET('Sanitation Data'!$E$31,0,10*ROW('Sanitation Data'!E146))="","",OFFSET('Sanitation Data'!$E$31,0,10*ROW('Sanitation Data'!E146)))</f>
        <v/>
      </c>
      <c r="CT152" s="275" t="str">
        <f ca="true">+IF(OFFSET('Sanitation Data'!$E$32,0,10*ROW('Sanitation Data'!E146))="","",OFFSET('Sanitation Data'!$E$32,0,10*ROW('Sanitation Data'!E146)))</f>
        <v/>
      </c>
      <c r="CU152" s="275" t="str">
        <f ca="true">+IF(OFFSET('Sanitation Data'!$F$28,0,10*ROW('Sanitation Data'!F146))="","",OFFSET('Sanitation Data'!$F$28,0,10*ROW('Sanitation Data'!F146)))</f>
        <v/>
      </c>
      <c r="CV152" s="275" t="str">
        <f ca="true">+IF(OFFSET('Sanitation Data'!$F$29,0,10*ROW('Sanitation Data'!F146))="","",OFFSET('Sanitation Data'!$F$29,0,10*ROW('Sanitation Data'!F146)))</f>
        <v/>
      </c>
      <c r="CW152" s="275" t="str">
        <f ca="true">+IF(OFFSET('Sanitation Data'!$F$30,0,10*ROW('Sanitation Data'!F146))="","",OFFSET('Sanitation Data'!$F$30,0,10*ROW('Sanitation Data'!F146)))</f>
        <v/>
      </c>
      <c r="CX152" s="275" t="str">
        <f ca="true">+IF(OFFSET('Sanitation Data'!$F$31,0,10*ROW('Sanitation Data'!F146))="","",OFFSET('Sanitation Data'!$F$31,0,10*ROW('Sanitation Data'!F146)))</f>
        <v/>
      </c>
      <c r="CY152" s="275" t="str">
        <f ca="true">+IF(OFFSET('Sanitation Data'!$F$32,0,10*ROW('Sanitation Data'!F146))="","",OFFSET('Sanitation Data'!$F$32,0,10*ROW('Sanitation Data'!F146)))</f>
        <v/>
      </c>
      <c r="CZ152" s="275" t="str">
        <f ca="true">+IF(OFFSET('Sanitation Data'!$G$28,0,10*ROW('Sanitation Data'!G146))="","",OFFSET('Sanitation Data'!$G$28,0,10*ROW('Sanitation Data'!G146)))</f>
        <v/>
      </c>
      <c r="DA152" s="275" t="str">
        <f ca="true">+IF(OFFSET('Sanitation Data'!$G$29,0,10*ROW('Sanitation Data'!G146))="","",OFFSET('Sanitation Data'!$G$29,0,10*ROW('Sanitation Data'!G146)))</f>
        <v/>
      </c>
      <c r="DB152" s="275" t="str">
        <f ca="true">+IF(OFFSET('Sanitation Data'!$G$30,0,10*ROW('Sanitation Data'!G146))="","",OFFSET('Sanitation Data'!$G$30,0,10*ROW('Sanitation Data'!G146)))</f>
        <v/>
      </c>
      <c r="DC152" s="275" t="str">
        <f ca="true">+IF(OFFSET('Sanitation Data'!$G$31,0,10*ROW('Sanitation Data'!G146))="","",OFFSET('Sanitation Data'!$G$31,0,10*ROW('Sanitation Data'!G146)))</f>
        <v/>
      </c>
      <c r="DD152" s="275" t="str">
        <f ca="true">+IF(OFFSET('Sanitation Data'!$G$32,0,10*ROW('Sanitation Data'!G146))="","",OFFSET('Sanitation Data'!$G$32,0,10*ROW('Sanitation Data'!G146)))</f>
        <v/>
      </c>
      <c r="DE152" s="275" t="str">
        <f ca="true">+IF(OFFSET('Sanitation Data'!$H$28,0,10*ROW('Sanitation Data'!H146))="","",OFFSET('Sanitation Data'!$H$28,0,10*ROW('Sanitation Data'!H146)))</f>
        <v/>
      </c>
      <c r="DF152" s="275" t="str">
        <f ca="true">+IF(OFFSET('Sanitation Data'!$H$29,0,10*ROW('Sanitation Data'!H146))="","",OFFSET('Sanitation Data'!$H$29,0,10*ROW('Sanitation Data'!H146)))</f>
        <v/>
      </c>
      <c r="DG152" s="275" t="str">
        <f ca="true">+IF(OFFSET('Sanitation Data'!$H$30,0,10*ROW('Sanitation Data'!H146))="","",OFFSET('Sanitation Data'!$H$30,0,10*ROW('Sanitation Data'!H146)))</f>
        <v/>
      </c>
      <c r="DH152" s="275" t="str">
        <f ca="true">+IF(OFFSET('Sanitation Data'!$H$31,0,10*ROW('Sanitation Data'!H146))="","",OFFSET('Sanitation Data'!$H$31,0,10*ROW('Sanitation Data'!H146)))</f>
        <v/>
      </c>
      <c r="DI152" s="275" t="str">
        <f ca="true">+IF(OFFSET('Sanitation Data'!$H$32,0,10*ROW('Sanitation Data'!H146))="","",OFFSET('Sanitation Data'!$H$32,0,10*ROW('Sanitation Data'!H146)))</f>
        <v/>
      </c>
      <c r="DJ152" s="275" t="str">
        <f ca="true">+IF(OFFSET('Sanitation Data'!$I$28,0,10*ROW('Sanitation Data'!I146))="","",OFFSET('Sanitation Data'!$I$28,0,10*ROW('Sanitation Data'!I146)))</f>
        <v/>
      </c>
      <c r="DK152" s="275" t="str">
        <f ca="true">+IF(OFFSET('Sanitation Data'!$I$29,0,10*ROW('Sanitation Data'!I146))="","",OFFSET('Sanitation Data'!$I$29,0,10*ROW('Sanitation Data'!I146)))</f>
        <v/>
      </c>
      <c r="DL152" s="275" t="str">
        <f ca="true">+IF(OFFSET('Sanitation Data'!$I$30,0,10*ROW('Sanitation Data'!I146))="","",OFFSET('Sanitation Data'!$I$30,0,10*ROW('Sanitation Data'!I146)))</f>
        <v/>
      </c>
      <c r="DM152" s="275" t="str">
        <f ca="true">+IF(OFFSET('Sanitation Data'!$I$31,0,10*ROW('Sanitation Data'!I146))="","",OFFSET('Sanitation Data'!$I$31,0,10*ROW('Sanitation Data'!I146)))</f>
        <v/>
      </c>
      <c r="DN152" s="275" t="str">
        <f ca="true">+IF(OFFSET('Sanitation Data'!$I$32,0,10*ROW('Sanitation Data'!I146))="","",OFFSET('Sanitation Data'!$I$32,0,10*ROW('Sanitation Data'!I146)))</f>
        <v/>
      </c>
      <c r="DO152" s="275" t="str">
        <f ca="true">+IF(OFFSET('Hygiene Data'!$D$11,0,10*ROW('Hygiene Data'!D146))="","",OFFSET('Hygiene Data'!$D$11,0,10*ROW('Hygiene Data'!D146)))</f>
        <v/>
      </c>
      <c r="DP152" s="275" t="str">
        <f ca="true">+IF(OFFSET('Hygiene Data'!$D$12,0,10*ROW('Hygiene Data'!D146))="","",OFFSET('Hygiene Data'!$D$12,0,10*ROW('Hygiene Data'!D146)))</f>
        <v/>
      </c>
      <c r="DQ152" s="275" t="str">
        <f ca="true">+IF(OFFSET('Hygiene Data'!$D$13,0,10*ROW('Hygiene Data'!D146))="","",OFFSET('Hygiene Data'!$D$13,0,10*ROW('Hygiene Data'!D146)))</f>
        <v/>
      </c>
      <c r="DR152" s="275" t="str">
        <f ca="true">+IF(OFFSET('Hygiene Data'!$E$11,0,10*ROW('Hygiene Data'!E146))="","",OFFSET('Hygiene Data'!$E$11,0,10*ROW('Hygiene Data'!E146)))</f>
        <v/>
      </c>
      <c r="DS152" s="275" t="str">
        <f ca="true">+IF(OFFSET('Hygiene Data'!$E$12,0,10*ROW('Hygiene Data'!E146))="","",OFFSET('Hygiene Data'!$E$12,0,10*ROW('Hygiene Data'!E146)))</f>
        <v/>
      </c>
      <c r="DT152" s="275" t="str">
        <f ca="true">+IF(OFFSET('Hygiene Data'!$E$13,0,10*ROW('Hygiene Data'!E146))="","",OFFSET('Hygiene Data'!$E$13,0,10*ROW('Hygiene Data'!E146)))</f>
        <v/>
      </c>
      <c r="DU152" s="275" t="str">
        <f ca="true">+IF(OFFSET('Hygiene Data'!$F$11,0,10*ROW('Hygiene Data'!F146))="","",OFFSET('Hygiene Data'!$F$11,0,10*ROW('Hygiene Data'!F146)))</f>
        <v/>
      </c>
      <c r="DV152" s="275" t="str">
        <f ca="true">+IF(OFFSET('Hygiene Data'!$F$12,0,10*ROW('Hygiene Data'!F146))="","",OFFSET('Hygiene Data'!$F$12,0,10*ROW('Hygiene Data'!F146)))</f>
        <v/>
      </c>
      <c r="DW152" s="275" t="str">
        <f ca="true">+IF(OFFSET('Hygiene Data'!$F$13,0,10*ROW('Hygiene Data'!F146))="","",OFFSET('Hygiene Data'!$F$13,0,10*ROW('Hygiene Data'!F146)))</f>
        <v/>
      </c>
      <c r="DX152" s="275" t="str">
        <f ca="true">+IF(OFFSET('Hygiene Data'!$G$11,0,10*ROW('Hygiene Data'!G146))="","",OFFSET('Hygiene Data'!$G$11,0,10*ROW('Hygiene Data'!G146)))</f>
        <v/>
      </c>
      <c r="DY152" s="275" t="str">
        <f ca="true">+IF(OFFSET('Hygiene Data'!$G$12,0,10*ROW('Hygiene Data'!G146))="","",OFFSET('Hygiene Data'!$G$12,0,10*ROW('Hygiene Data'!G146)))</f>
        <v/>
      </c>
      <c r="DZ152" s="275" t="str">
        <f ca="true">+IF(OFFSET('Hygiene Data'!$G$13,0,10*ROW('Hygiene Data'!G146))="","",OFFSET('Hygiene Data'!$G$13,0,10*ROW('Hygiene Data'!G146)))</f>
        <v/>
      </c>
      <c r="EA152" s="275" t="str">
        <f ca="true">+IF(OFFSET('Hygiene Data'!$H$11,0,10*ROW('Hygiene Data'!H146))="","",OFFSET('Hygiene Data'!$H$11,0,10*ROW('Hygiene Data'!H146)))</f>
        <v/>
      </c>
      <c r="EB152" s="275" t="str">
        <f ca="true">+IF(OFFSET('Hygiene Data'!$H$12,0,10*ROW('Hygiene Data'!H146))="","",OFFSET('Hygiene Data'!$H$12,0,10*ROW('Hygiene Data'!H146)))</f>
        <v/>
      </c>
      <c r="EC152" s="275" t="str">
        <f ca="true">+IF(OFFSET('Hygiene Data'!$H$13,0,10*ROW('Hygiene Data'!H146))="","",OFFSET('Hygiene Data'!$H$13,0,10*ROW('Hygiene Data'!H146)))</f>
        <v/>
      </c>
      <c r="ED152" s="275" t="str">
        <f ca="true">+IF(OFFSET('Hygiene Data'!$I$11,0,10*ROW('Hygiene Data'!I146))="","",OFFSET('Hygiene Data'!$I$11,0,10*ROW('Hygiene Data'!I146)))</f>
        <v/>
      </c>
      <c r="EE152" s="275" t="str">
        <f ca="true">+IF(OFFSET('Hygiene Data'!$I$12,0,10*ROW('Hygiene Data'!I146))="","",OFFSET('Hygiene Data'!$I$12,0,10*ROW('Hygiene Data'!I146)))</f>
        <v/>
      </c>
      <c r="EF152" s="27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5"/>
      <c r="BS153" s="275" t="str">
        <f ca="true">+IF(OFFSET('Water Data'!$D$27,0,10*ROW('Water Data'!D147))="","",OFFSET('Water Data'!$D$27,0,10*ROW('Water Data'!D147)))</f>
        <v/>
      </c>
      <c r="BT153" s="275" t="str">
        <f ca="true">+IF(OFFSET('Water Data'!$D$28,0,10*ROW('Water Data'!D147))="","",OFFSET('Water Data'!$D$28,0,10*ROW('Water Data'!D147)))</f>
        <v/>
      </c>
      <c r="BU153" s="275" t="str">
        <f ca="true">+IF(OFFSET('Water Data'!$D$29,0,10*ROW('Water Data'!D147))="","",OFFSET('Water Data'!$D$29,0,10*ROW('Water Data'!D147)))</f>
        <v/>
      </c>
      <c r="BV153" s="275" t="str">
        <f ca="true">+IF(OFFSET('Water Data'!$E$27,0,10*ROW('Water Data'!E147))="","",OFFSET('Water Data'!$E$27,0,10*ROW('Water Data'!E147)))</f>
        <v/>
      </c>
      <c r="BW153" s="275" t="str">
        <f ca="true">+IF(OFFSET('Water Data'!$E$28,0,10*ROW('Water Data'!E147))="","",OFFSET('Water Data'!$E$28,0,10*ROW('Water Data'!E147)))</f>
        <v/>
      </c>
      <c r="BX153" s="275" t="str">
        <f ca="true">+IF(OFFSET('Water Data'!$E$29,0,10*ROW('Water Data'!E147))="","",OFFSET('Water Data'!$E$29,0,10*ROW('Water Data'!E147)))</f>
        <v/>
      </c>
      <c r="BY153" s="275" t="str">
        <f ca="true">+IF(OFFSET('Water Data'!$F$27,0,10*ROW('Water Data'!F147))="","",OFFSET('Water Data'!$F$27,0,10*ROW('Water Data'!F147)))</f>
        <v/>
      </c>
      <c r="BZ153" s="275" t="str">
        <f ca="true">+IF(OFFSET('Water Data'!$F$28,0,10*ROW('Water Data'!F147))="","",OFFSET('Water Data'!$F$28,0,10*ROW('Water Data'!F147)))</f>
        <v/>
      </c>
      <c r="CA153" s="275" t="str">
        <f ca="true">+IF(OFFSET('Water Data'!$F$29,0,10*ROW('Water Data'!F147))="","",OFFSET('Water Data'!$F$29,0,10*ROW('Water Data'!F147)))</f>
        <v/>
      </c>
      <c r="CB153" s="275" t="str">
        <f ca="true">+IF(OFFSET('Water Data'!$G$27,0,10*ROW('Water Data'!G147))="","",OFFSET('Water Data'!$G$27,0,10*ROW('Water Data'!G147)))</f>
        <v/>
      </c>
      <c r="CC153" s="275" t="str">
        <f ca="true">+IF(OFFSET('Water Data'!$G$28,0,10*ROW('Water Data'!G147))="","",OFFSET('Water Data'!$G$28,0,10*ROW('Water Data'!G147)))</f>
        <v/>
      </c>
      <c r="CD153" s="275" t="str">
        <f ca="true">+IF(OFFSET('Water Data'!$G$29,0,10*ROW('Water Data'!G147))="","",OFFSET('Water Data'!$G$29,0,10*ROW('Water Data'!G147)))</f>
        <v/>
      </c>
      <c r="CE153" s="275" t="str">
        <f ca="true">+IF(OFFSET('Water Data'!$H$27,0,10*ROW('Water Data'!H147))="","",OFFSET('Water Data'!$H$27,0,10*ROW('Water Data'!H147)))</f>
        <v/>
      </c>
      <c r="CF153" s="275" t="str">
        <f ca="true">+IF(OFFSET('Water Data'!$H$28,0,10*ROW('Water Data'!H147))="","",OFFSET('Water Data'!$H$28,0,10*ROW('Water Data'!H147)))</f>
        <v/>
      </c>
      <c r="CG153" s="275" t="str">
        <f ca="true">+IF(OFFSET('Water Data'!$H$29,0,10*ROW('Water Data'!H147))="","",OFFSET('Water Data'!$H$29,0,10*ROW('Water Data'!H147)))</f>
        <v/>
      </c>
      <c r="CH153" s="275" t="str">
        <f ca="true">+IF(OFFSET('Water Data'!$I$27,0,10*ROW('Water Data'!I147))="","",OFFSET('Water Data'!$I$27,0,10*ROW('Water Data'!I147)))</f>
        <v/>
      </c>
      <c r="CI153" s="275" t="str">
        <f ca="true">+IF(OFFSET('Water Data'!$I$28,0,10*ROW('Water Data'!I147))="","",OFFSET('Water Data'!$I$28,0,10*ROW('Water Data'!I147)))</f>
        <v/>
      </c>
      <c r="CJ153" s="275" t="str">
        <f ca="true">+IF(OFFSET('Water Data'!$I$29,0,10*ROW('Water Data'!I147))="","",OFFSET('Water Data'!$I$29,0,10*ROW('Water Data'!I147)))</f>
        <v/>
      </c>
      <c r="CK153" s="275" t="str">
        <f ca="true">+IF(OFFSET('Sanitation Data'!$D$28,0,10*ROW('Sanitation Data'!D147))="","",OFFSET('Sanitation Data'!$D$28,0,10*ROW('Sanitation Data'!D147)))</f>
        <v/>
      </c>
      <c r="CL153" s="275" t="str">
        <f ca="true">+IF(OFFSET('Sanitation Data'!$D$29,0,10*ROW('Sanitation Data'!D147))="","",OFFSET('Sanitation Data'!$D$29,0,10*ROW('Sanitation Data'!D147)))</f>
        <v/>
      </c>
      <c r="CM153" s="275" t="str">
        <f ca="true">+IF(OFFSET('Sanitation Data'!$D$30,0,10*ROW('Sanitation Data'!D147))="","",OFFSET('Sanitation Data'!$D$30,0,10*ROW('Sanitation Data'!D147)))</f>
        <v/>
      </c>
      <c r="CN153" s="275" t="str">
        <f ca="true">+IF(OFFSET('Sanitation Data'!$D$31,0,10*ROW('Sanitation Data'!D147))="","",OFFSET('Sanitation Data'!$D$31,0,10*ROW('Sanitation Data'!D147)))</f>
        <v/>
      </c>
      <c r="CO153" s="275" t="str">
        <f ca="true">+IF(OFFSET('Sanitation Data'!$D$32,0,10*ROW('Sanitation Data'!D147))="","",OFFSET('Sanitation Data'!$D$32,0,10*ROW('Sanitation Data'!D147)))</f>
        <v/>
      </c>
      <c r="CP153" s="275" t="str">
        <f ca="true">+IF(OFFSET('Sanitation Data'!$E$28,0,10*ROW('Sanitation Data'!E147))="","",OFFSET('Sanitation Data'!$E$28,0,10*ROW('Sanitation Data'!E147)))</f>
        <v/>
      </c>
      <c r="CQ153" s="275" t="str">
        <f ca="true">+IF(OFFSET('Sanitation Data'!$E$29,0,10*ROW('Sanitation Data'!E147))="","",OFFSET('Sanitation Data'!$E$29,0,10*ROW('Sanitation Data'!E147)))</f>
        <v/>
      </c>
      <c r="CR153" s="275" t="str">
        <f ca="true">+IF(OFFSET('Sanitation Data'!$E$30,0,10*ROW('Sanitation Data'!E147))="","",OFFSET('Sanitation Data'!$E$30,0,10*ROW('Sanitation Data'!E147)))</f>
        <v/>
      </c>
      <c r="CS153" s="275" t="str">
        <f ca="true">+IF(OFFSET('Sanitation Data'!$E$31,0,10*ROW('Sanitation Data'!E147))="","",OFFSET('Sanitation Data'!$E$31,0,10*ROW('Sanitation Data'!E147)))</f>
        <v/>
      </c>
      <c r="CT153" s="275" t="str">
        <f ca="true">+IF(OFFSET('Sanitation Data'!$E$32,0,10*ROW('Sanitation Data'!E147))="","",OFFSET('Sanitation Data'!$E$32,0,10*ROW('Sanitation Data'!E147)))</f>
        <v/>
      </c>
      <c r="CU153" s="275" t="str">
        <f ca="true">+IF(OFFSET('Sanitation Data'!$F$28,0,10*ROW('Sanitation Data'!F147))="","",OFFSET('Sanitation Data'!$F$28,0,10*ROW('Sanitation Data'!F147)))</f>
        <v/>
      </c>
      <c r="CV153" s="275" t="str">
        <f ca="true">+IF(OFFSET('Sanitation Data'!$F$29,0,10*ROW('Sanitation Data'!F147))="","",OFFSET('Sanitation Data'!$F$29,0,10*ROW('Sanitation Data'!F147)))</f>
        <v/>
      </c>
      <c r="CW153" s="275" t="str">
        <f ca="true">+IF(OFFSET('Sanitation Data'!$F$30,0,10*ROW('Sanitation Data'!F147))="","",OFFSET('Sanitation Data'!$F$30,0,10*ROW('Sanitation Data'!F147)))</f>
        <v/>
      </c>
      <c r="CX153" s="275" t="str">
        <f ca="true">+IF(OFFSET('Sanitation Data'!$F$31,0,10*ROW('Sanitation Data'!F147))="","",OFFSET('Sanitation Data'!$F$31,0,10*ROW('Sanitation Data'!F147)))</f>
        <v/>
      </c>
      <c r="CY153" s="275" t="str">
        <f ca="true">+IF(OFFSET('Sanitation Data'!$F$32,0,10*ROW('Sanitation Data'!F147))="","",OFFSET('Sanitation Data'!$F$32,0,10*ROW('Sanitation Data'!F147)))</f>
        <v/>
      </c>
      <c r="CZ153" s="275" t="str">
        <f ca="true">+IF(OFFSET('Sanitation Data'!$G$28,0,10*ROW('Sanitation Data'!G147))="","",OFFSET('Sanitation Data'!$G$28,0,10*ROW('Sanitation Data'!G147)))</f>
        <v/>
      </c>
      <c r="DA153" s="275" t="str">
        <f ca="true">+IF(OFFSET('Sanitation Data'!$G$29,0,10*ROW('Sanitation Data'!G147))="","",OFFSET('Sanitation Data'!$G$29,0,10*ROW('Sanitation Data'!G147)))</f>
        <v/>
      </c>
      <c r="DB153" s="275" t="str">
        <f ca="true">+IF(OFFSET('Sanitation Data'!$G$30,0,10*ROW('Sanitation Data'!G147))="","",OFFSET('Sanitation Data'!$G$30,0,10*ROW('Sanitation Data'!G147)))</f>
        <v/>
      </c>
      <c r="DC153" s="275" t="str">
        <f ca="true">+IF(OFFSET('Sanitation Data'!$G$31,0,10*ROW('Sanitation Data'!G147))="","",OFFSET('Sanitation Data'!$G$31,0,10*ROW('Sanitation Data'!G147)))</f>
        <v/>
      </c>
      <c r="DD153" s="275" t="str">
        <f ca="true">+IF(OFFSET('Sanitation Data'!$G$32,0,10*ROW('Sanitation Data'!G147))="","",OFFSET('Sanitation Data'!$G$32,0,10*ROW('Sanitation Data'!G147)))</f>
        <v/>
      </c>
      <c r="DE153" s="275" t="str">
        <f ca="true">+IF(OFFSET('Sanitation Data'!$H$28,0,10*ROW('Sanitation Data'!H147))="","",OFFSET('Sanitation Data'!$H$28,0,10*ROW('Sanitation Data'!H147)))</f>
        <v/>
      </c>
      <c r="DF153" s="275" t="str">
        <f ca="true">+IF(OFFSET('Sanitation Data'!$H$29,0,10*ROW('Sanitation Data'!H147))="","",OFFSET('Sanitation Data'!$H$29,0,10*ROW('Sanitation Data'!H147)))</f>
        <v/>
      </c>
      <c r="DG153" s="275" t="str">
        <f ca="true">+IF(OFFSET('Sanitation Data'!$H$30,0,10*ROW('Sanitation Data'!H147))="","",OFFSET('Sanitation Data'!$H$30,0,10*ROW('Sanitation Data'!H147)))</f>
        <v/>
      </c>
      <c r="DH153" s="275" t="str">
        <f ca="true">+IF(OFFSET('Sanitation Data'!$H$31,0,10*ROW('Sanitation Data'!H147))="","",OFFSET('Sanitation Data'!$H$31,0,10*ROW('Sanitation Data'!H147)))</f>
        <v/>
      </c>
      <c r="DI153" s="275" t="str">
        <f ca="true">+IF(OFFSET('Sanitation Data'!$H$32,0,10*ROW('Sanitation Data'!H147))="","",OFFSET('Sanitation Data'!$H$32,0,10*ROW('Sanitation Data'!H147)))</f>
        <v/>
      </c>
      <c r="DJ153" s="275" t="str">
        <f ca="true">+IF(OFFSET('Sanitation Data'!$I$28,0,10*ROW('Sanitation Data'!I147))="","",OFFSET('Sanitation Data'!$I$28,0,10*ROW('Sanitation Data'!I147)))</f>
        <v/>
      </c>
      <c r="DK153" s="275" t="str">
        <f ca="true">+IF(OFFSET('Sanitation Data'!$I$29,0,10*ROW('Sanitation Data'!I147))="","",OFFSET('Sanitation Data'!$I$29,0,10*ROW('Sanitation Data'!I147)))</f>
        <v/>
      </c>
      <c r="DL153" s="275" t="str">
        <f ca="true">+IF(OFFSET('Sanitation Data'!$I$30,0,10*ROW('Sanitation Data'!I147))="","",OFFSET('Sanitation Data'!$I$30,0,10*ROW('Sanitation Data'!I147)))</f>
        <v/>
      </c>
      <c r="DM153" s="275" t="str">
        <f ca="true">+IF(OFFSET('Sanitation Data'!$I$31,0,10*ROW('Sanitation Data'!I147))="","",OFFSET('Sanitation Data'!$I$31,0,10*ROW('Sanitation Data'!I147)))</f>
        <v/>
      </c>
      <c r="DN153" s="275" t="str">
        <f ca="true">+IF(OFFSET('Sanitation Data'!$I$32,0,10*ROW('Sanitation Data'!I147))="","",OFFSET('Sanitation Data'!$I$32,0,10*ROW('Sanitation Data'!I147)))</f>
        <v/>
      </c>
      <c r="DO153" s="275" t="str">
        <f ca="true">+IF(OFFSET('Hygiene Data'!$D$11,0,10*ROW('Hygiene Data'!D147))="","",OFFSET('Hygiene Data'!$D$11,0,10*ROW('Hygiene Data'!D147)))</f>
        <v/>
      </c>
      <c r="DP153" s="275" t="str">
        <f ca="true">+IF(OFFSET('Hygiene Data'!$D$12,0,10*ROW('Hygiene Data'!D147))="","",OFFSET('Hygiene Data'!$D$12,0,10*ROW('Hygiene Data'!D147)))</f>
        <v/>
      </c>
      <c r="DQ153" s="275" t="str">
        <f ca="true">+IF(OFFSET('Hygiene Data'!$D$13,0,10*ROW('Hygiene Data'!D147))="","",OFFSET('Hygiene Data'!$D$13,0,10*ROW('Hygiene Data'!D147)))</f>
        <v/>
      </c>
      <c r="DR153" s="275" t="str">
        <f ca="true">+IF(OFFSET('Hygiene Data'!$E$11,0,10*ROW('Hygiene Data'!E147))="","",OFFSET('Hygiene Data'!$E$11,0,10*ROW('Hygiene Data'!E147)))</f>
        <v/>
      </c>
      <c r="DS153" s="275" t="str">
        <f ca="true">+IF(OFFSET('Hygiene Data'!$E$12,0,10*ROW('Hygiene Data'!E147))="","",OFFSET('Hygiene Data'!$E$12,0,10*ROW('Hygiene Data'!E147)))</f>
        <v/>
      </c>
      <c r="DT153" s="275" t="str">
        <f ca="true">+IF(OFFSET('Hygiene Data'!$E$13,0,10*ROW('Hygiene Data'!E147))="","",OFFSET('Hygiene Data'!$E$13,0,10*ROW('Hygiene Data'!E147)))</f>
        <v/>
      </c>
      <c r="DU153" s="275" t="str">
        <f ca="true">+IF(OFFSET('Hygiene Data'!$F$11,0,10*ROW('Hygiene Data'!F147))="","",OFFSET('Hygiene Data'!$F$11,0,10*ROW('Hygiene Data'!F147)))</f>
        <v/>
      </c>
      <c r="DV153" s="275" t="str">
        <f ca="true">+IF(OFFSET('Hygiene Data'!$F$12,0,10*ROW('Hygiene Data'!F147))="","",OFFSET('Hygiene Data'!$F$12,0,10*ROW('Hygiene Data'!F147)))</f>
        <v/>
      </c>
      <c r="DW153" s="275" t="str">
        <f ca="true">+IF(OFFSET('Hygiene Data'!$F$13,0,10*ROW('Hygiene Data'!F147))="","",OFFSET('Hygiene Data'!$F$13,0,10*ROW('Hygiene Data'!F147)))</f>
        <v/>
      </c>
      <c r="DX153" s="275" t="str">
        <f ca="true">+IF(OFFSET('Hygiene Data'!$G$11,0,10*ROW('Hygiene Data'!G147))="","",OFFSET('Hygiene Data'!$G$11,0,10*ROW('Hygiene Data'!G147)))</f>
        <v/>
      </c>
      <c r="DY153" s="275" t="str">
        <f ca="true">+IF(OFFSET('Hygiene Data'!$G$12,0,10*ROW('Hygiene Data'!G147))="","",OFFSET('Hygiene Data'!$G$12,0,10*ROW('Hygiene Data'!G147)))</f>
        <v/>
      </c>
      <c r="DZ153" s="275" t="str">
        <f ca="true">+IF(OFFSET('Hygiene Data'!$G$13,0,10*ROW('Hygiene Data'!G147))="","",OFFSET('Hygiene Data'!$G$13,0,10*ROW('Hygiene Data'!G147)))</f>
        <v/>
      </c>
      <c r="EA153" s="275" t="str">
        <f ca="true">+IF(OFFSET('Hygiene Data'!$H$11,0,10*ROW('Hygiene Data'!H147))="","",OFFSET('Hygiene Data'!$H$11,0,10*ROW('Hygiene Data'!H147)))</f>
        <v/>
      </c>
      <c r="EB153" s="275" t="str">
        <f ca="true">+IF(OFFSET('Hygiene Data'!$H$12,0,10*ROW('Hygiene Data'!H147))="","",OFFSET('Hygiene Data'!$H$12,0,10*ROW('Hygiene Data'!H147)))</f>
        <v/>
      </c>
      <c r="EC153" s="275" t="str">
        <f ca="true">+IF(OFFSET('Hygiene Data'!$H$13,0,10*ROW('Hygiene Data'!H147))="","",OFFSET('Hygiene Data'!$H$13,0,10*ROW('Hygiene Data'!H147)))</f>
        <v/>
      </c>
      <c r="ED153" s="275" t="str">
        <f ca="true">+IF(OFFSET('Hygiene Data'!$I$11,0,10*ROW('Hygiene Data'!I147))="","",OFFSET('Hygiene Data'!$I$11,0,10*ROW('Hygiene Data'!I147)))</f>
        <v/>
      </c>
      <c r="EE153" s="275" t="str">
        <f ca="true">+IF(OFFSET('Hygiene Data'!$I$12,0,10*ROW('Hygiene Data'!I147))="","",OFFSET('Hygiene Data'!$I$12,0,10*ROW('Hygiene Data'!I147)))</f>
        <v/>
      </c>
      <c r="EF153" s="27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5"/>
      <c r="BS154" s="275" t="str">
        <f ca="true">+IF(OFFSET('Water Data'!$D$27,0,10*ROW('Water Data'!D148))="","",OFFSET('Water Data'!$D$27,0,10*ROW('Water Data'!D148)))</f>
        <v/>
      </c>
      <c r="BT154" s="275" t="str">
        <f ca="true">+IF(OFFSET('Water Data'!$D$28,0,10*ROW('Water Data'!D148))="","",OFFSET('Water Data'!$D$28,0,10*ROW('Water Data'!D148)))</f>
        <v/>
      </c>
      <c r="BU154" s="275" t="str">
        <f ca="true">+IF(OFFSET('Water Data'!$D$29,0,10*ROW('Water Data'!D148))="","",OFFSET('Water Data'!$D$29,0,10*ROW('Water Data'!D148)))</f>
        <v/>
      </c>
      <c r="BV154" s="275" t="str">
        <f ca="true">+IF(OFFSET('Water Data'!$E$27,0,10*ROW('Water Data'!E148))="","",OFFSET('Water Data'!$E$27,0,10*ROW('Water Data'!E148)))</f>
        <v/>
      </c>
      <c r="BW154" s="275" t="str">
        <f ca="true">+IF(OFFSET('Water Data'!$E$28,0,10*ROW('Water Data'!E148))="","",OFFSET('Water Data'!$E$28,0,10*ROW('Water Data'!E148)))</f>
        <v/>
      </c>
      <c r="BX154" s="275" t="str">
        <f ca="true">+IF(OFFSET('Water Data'!$E$29,0,10*ROW('Water Data'!E148))="","",OFFSET('Water Data'!$E$29,0,10*ROW('Water Data'!E148)))</f>
        <v/>
      </c>
      <c r="BY154" s="275" t="str">
        <f ca="true">+IF(OFFSET('Water Data'!$F$27,0,10*ROW('Water Data'!F148))="","",OFFSET('Water Data'!$F$27,0,10*ROW('Water Data'!F148)))</f>
        <v/>
      </c>
      <c r="BZ154" s="275" t="str">
        <f ca="true">+IF(OFFSET('Water Data'!$F$28,0,10*ROW('Water Data'!F148))="","",OFFSET('Water Data'!$F$28,0,10*ROW('Water Data'!F148)))</f>
        <v/>
      </c>
      <c r="CA154" s="275" t="str">
        <f ca="true">+IF(OFFSET('Water Data'!$F$29,0,10*ROW('Water Data'!F148))="","",OFFSET('Water Data'!$F$29,0,10*ROW('Water Data'!F148)))</f>
        <v/>
      </c>
      <c r="CB154" s="275" t="str">
        <f ca="true">+IF(OFFSET('Water Data'!$G$27,0,10*ROW('Water Data'!G148))="","",OFFSET('Water Data'!$G$27,0,10*ROW('Water Data'!G148)))</f>
        <v/>
      </c>
      <c r="CC154" s="275" t="str">
        <f ca="true">+IF(OFFSET('Water Data'!$G$28,0,10*ROW('Water Data'!G148))="","",OFFSET('Water Data'!$G$28,0,10*ROW('Water Data'!G148)))</f>
        <v/>
      </c>
      <c r="CD154" s="275" t="str">
        <f ca="true">+IF(OFFSET('Water Data'!$G$29,0,10*ROW('Water Data'!G148))="","",OFFSET('Water Data'!$G$29,0,10*ROW('Water Data'!G148)))</f>
        <v/>
      </c>
      <c r="CE154" s="275" t="str">
        <f ca="true">+IF(OFFSET('Water Data'!$H$27,0,10*ROW('Water Data'!H148))="","",OFFSET('Water Data'!$H$27,0,10*ROW('Water Data'!H148)))</f>
        <v/>
      </c>
      <c r="CF154" s="275" t="str">
        <f ca="true">+IF(OFFSET('Water Data'!$H$28,0,10*ROW('Water Data'!H148))="","",OFFSET('Water Data'!$H$28,0,10*ROW('Water Data'!H148)))</f>
        <v/>
      </c>
      <c r="CG154" s="275" t="str">
        <f ca="true">+IF(OFFSET('Water Data'!$H$29,0,10*ROW('Water Data'!H148))="","",OFFSET('Water Data'!$H$29,0,10*ROW('Water Data'!H148)))</f>
        <v/>
      </c>
      <c r="CH154" s="275" t="str">
        <f ca="true">+IF(OFFSET('Water Data'!$I$27,0,10*ROW('Water Data'!I148))="","",OFFSET('Water Data'!$I$27,0,10*ROW('Water Data'!I148)))</f>
        <v/>
      </c>
      <c r="CI154" s="275" t="str">
        <f ca="true">+IF(OFFSET('Water Data'!$I$28,0,10*ROW('Water Data'!I148))="","",OFFSET('Water Data'!$I$28,0,10*ROW('Water Data'!I148)))</f>
        <v/>
      </c>
      <c r="CJ154" s="275" t="str">
        <f ca="true">+IF(OFFSET('Water Data'!$I$29,0,10*ROW('Water Data'!I148))="","",OFFSET('Water Data'!$I$29,0,10*ROW('Water Data'!I148)))</f>
        <v/>
      </c>
      <c r="CK154" s="275" t="str">
        <f ca="true">+IF(OFFSET('Sanitation Data'!$D$28,0,10*ROW('Sanitation Data'!D148))="","",OFFSET('Sanitation Data'!$D$28,0,10*ROW('Sanitation Data'!D148)))</f>
        <v/>
      </c>
      <c r="CL154" s="275" t="str">
        <f ca="true">+IF(OFFSET('Sanitation Data'!$D$29,0,10*ROW('Sanitation Data'!D148))="","",OFFSET('Sanitation Data'!$D$29,0,10*ROW('Sanitation Data'!D148)))</f>
        <v/>
      </c>
      <c r="CM154" s="275" t="str">
        <f ca="true">+IF(OFFSET('Sanitation Data'!$D$30,0,10*ROW('Sanitation Data'!D148))="","",OFFSET('Sanitation Data'!$D$30,0,10*ROW('Sanitation Data'!D148)))</f>
        <v/>
      </c>
      <c r="CN154" s="275" t="str">
        <f ca="true">+IF(OFFSET('Sanitation Data'!$D$31,0,10*ROW('Sanitation Data'!D148))="","",OFFSET('Sanitation Data'!$D$31,0,10*ROW('Sanitation Data'!D148)))</f>
        <v/>
      </c>
      <c r="CO154" s="275" t="str">
        <f ca="true">+IF(OFFSET('Sanitation Data'!$D$32,0,10*ROW('Sanitation Data'!D148))="","",OFFSET('Sanitation Data'!$D$32,0,10*ROW('Sanitation Data'!D148)))</f>
        <v/>
      </c>
      <c r="CP154" s="275" t="str">
        <f ca="true">+IF(OFFSET('Sanitation Data'!$E$28,0,10*ROW('Sanitation Data'!E148))="","",OFFSET('Sanitation Data'!$E$28,0,10*ROW('Sanitation Data'!E148)))</f>
        <v/>
      </c>
      <c r="CQ154" s="275" t="str">
        <f ca="true">+IF(OFFSET('Sanitation Data'!$E$29,0,10*ROW('Sanitation Data'!E148))="","",OFFSET('Sanitation Data'!$E$29,0,10*ROW('Sanitation Data'!E148)))</f>
        <v/>
      </c>
      <c r="CR154" s="275" t="str">
        <f ca="true">+IF(OFFSET('Sanitation Data'!$E$30,0,10*ROW('Sanitation Data'!E148))="","",OFFSET('Sanitation Data'!$E$30,0,10*ROW('Sanitation Data'!E148)))</f>
        <v/>
      </c>
      <c r="CS154" s="275" t="str">
        <f ca="true">+IF(OFFSET('Sanitation Data'!$E$31,0,10*ROW('Sanitation Data'!E148))="","",OFFSET('Sanitation Data'!$E$31,0,10*ROW('Sanitation Data'!E148)))</f>
        <v/>
      </c>
      <c r="CT154" s="275" t="str">
        <f ca="true">+IF(OFFSET('Sanitation Data'!$E$32,0,10*ROW('Sanitation Data'!E148))="","",OFFSET('Sanitation Data'!$E$32,0,10*ROW('Sanitation Data'!E148)))</f>
        <v/>
      </c>
      <c r="CU154" s="275" t="str">
        <f ca="true">+IF(OFFSET('Sanitation Data'!$F$28,0,10*ROW('Sanitation Data'!F148))="","",OFFSET('Sanitation Data'!$F$28,0,10*ROW('Sanitation Data'!F148)))</f>
        <v/>
      </c>
      <c r="CV154" s="275" t="str">
        <f ca="true">+IF(OFFSET('Sanitation Data'!$F$29,0,10*ROW('Sanitation Data'!F148))="","",OFFSET('Sanitation Data'!$F$29,0,10*ROW('Sanitation Data'!F148)))</f>
        <v/>
      </c>
      <c r="CW154" s="275" t="str">
        <f ca="true">+IF(OFFSET('Sanitation Data'!$F$30,0,10*ROW('Sanitation Data'!F148))="","",OFFSET('Sanitation Data'!$F$30,0,10*ROW('Sanitation Data'!F148)))</f>
        <v/>
      </c>
      <c r="CX154" s="275" t="str">
        <f ca="true">+IF(OFFSET('Sanitation Data'!$F$31,0,10*ROW('Sanitation Data'!F148))="","",OFFSET('Sanitation Data'!$F$31,0,10*ROW('Sanitation Data'!F148)))</f>
        <v/>
      </c>
      <c r="CY154" s="275" t="str">
        <f ca="true">+IF(OFFSET('Sanitation Data'!$F$32,0,10*ROW('Sanitation Data'!F148))="","",OFFSET('Sanitation Data'!$F$32,0,10*ROW('Sanitation Data'!F148)))</f>
        <v/>
      </c>
      <c r="CZ154" s="275" t="str">
        <f ca="true">+IF(OFFSET('Sanitation Data'!$G$28,0,10*ROW('Sanitation Data'!G148))="","",OFFSET('Sanitation Data'!$G$28,0,10*ROW('Sanitation Data'!G148)))</f>
        <v/>
      </c>
      <c r="DA154" s="275" t="str">
        <f ca="true">+IF(OFFSET('Sanitation Data'!$G$29,0,10*ROW('Sanitation Data'!G148))="","",OFFSET('Sanitation Data'!$G$29,0,10*ROW('Sanitation Data'!G148)))</f>
        <v/>
      </c>
      <c r="DB154" s="275" t="str">
        <f ca="true">+IF(OFFSET('Sanitation Data'!$G$30,0,10*ROW('Sanitation Data'!G148))="","",OFFSET('Sanitation Data'!$G$30,0,10*ROW('Sanitation Data'!G148)))</f>
        <v/>
      </c>
      <c r="DC154" s="275" t="str">
        <f ca="true">+IF(OFFSET('Sanitation Data'!$G$31,0,10*ROW('Sanitation Data'!G148))="","",OFFSET('Sanitation Data'!$G$31,0,10*ROW('Sanitation Data'!G148)))</f>
        <v/>
      </c>
      <c r="DD154" s="275" t="str">
        <f ca="true">+IF(OFFSET('Sanitation Data'!$G$32,0,10*ROW('Sanitation Data'!G148))="","",OFFSET('Sanitation Data'!$G$32,0,10*ROW('Sanitation Data'!G148)))</f>
        <v/>
      </c>
      <c r="DE154" s="275" t="str">
        <f ca="true">+IF(OFFSET('Sanitation Data'!$H$28,0,10*ROW('Sanitation Data'!H148))="","",OFFSET('Sanitation Data'!$H$28,0,10*ROW('Sanitation Data'!H148)))</f>
        <v/>
      </c>
      <c r="DF154" s="275" t="str">
        <f ca="true">+IF(OFFSET('Sanitation Data'!$H$29,0,10*ROW('Sanitation Data'!H148))="","",OFFSET('Sanitation Data'!$H$29,0,10*ROW('Sanitation Data'!H148)))</f>
        <v/>
      </c>
      <c r="DG154" s="275" t="str">
        <f ca="true">+IF(OFFSET('Sanitation Data'!$H$30,0,10*ROW('Sanitation Data'!H148))="","",OFFSET('Sanitation Data'!$H$30,0,10*ROW('Sanitation Data'!H148)))</f>
        <v/>
      </c>
      <c r="DH154" s="275" t="str">
        <f ca="true">+IF(OFFSET('Sanitation Data'!$H$31,0,10*ROW('Sanitation Data'!H148))="","",OFFSET('Sanitation Data'!$H$31,0,10*ROW('Sanitation Data'!H148)))</f>
        <v/>
      </c>
      <c r="DI154" s="275" t="str">
        <f ca="true">+IF(OFFSET('Sanitation Data'!$H$32,0,10*ROW('Sanitation Data'!H148))="","",OFFSET('Sanitation Data'!$H$32,0,10*ROW('Sanitation Data'!H148)))</f>
        <v/>
      </c>
      <c r="DJ154" s="275" t="str">
        <f ca="true">+IF(OFFSET('Sanitation Data'!$I$28,0,10*ROW('Sanitation Data'!I148))="","",OFFSET('Sanitation Data'!$I$28,0,10*ROW('Sanitation Data'!I148)))</f>
        <v/>
      </c>
      <c r="DK154" s="275" t="str">
        <f ca="true">+IF(OFFSET('Sanitation Data'!$I$29,0,10*ROW('Sanitation Data'!I148))="","",OFFSET('Sanitation Data'!$I$29,0,10*ROW('Sanitation Data'!I148)))</f>
        <v/>
      </c>
      <c r="DL154" s="275" t="str">
        <f ca="true">+IF(OFFSET('Sanitation Data'!$I$30,0,10*ROW('Sanitation Data'!I148))="","",OFFSET('Sanitation Data'!$I$30,0,10*ROW('Sanitation Data'!I148)))</f>
        <v/>
      </c>
      <c r="DM154" s="275" t="str">
        <f ca="true">+IF(OFFSET('Sanitation Data'!$I$31,0,10*ROW('Sanitation Data'!I148))="","",OFFSET('Sanitation Data'!$I$31,0,10*ROW('Sanitation Data'!I148)))</f>
        <v/>
      </c>
      <c r="DN154" s="275" t="str">
        <f ca="true">+IF(OFFSET('Sanitation Data'!$I$32,0,10*ROW('Sanitation Data'!I148))="","",OFFSET('Sanitation Data'!$I$32,0,10*ROW('Sanitation Data'!I148)))</f>
        <v/>
      </c>
      <c r="DO154" s="275" t="str">
        <f ca="true">+IF(OFFSET('Hygiene Data'!$D$11,0,10*ROW('Hygiene Data'!D148))="","",OFFSET('Hygiene Data'!$D$11,0,10*ROW('Hygiene Data'!D148)))</f>
        <v/>
      </c>
      <c r="DP154" s="275" t="str">
        <f ca="true">+IF(OFFSET('Hygiene Data'!$D$12,0,10*ROW('Hygiene Data'!D148))="","",OFFSET('Hygiene Data'!$D$12,0,10*ROW('Hygiene Data'!D148)))</f>
        <v/>
      </c>
      <c r="DQ154" s="275" t="str">
        <f ca="true">+IF(OFFSET('Hygiene Data'!$D$13,0,10*ROW('Hygiene Data'!D148))="","",OFFSET('Hygiene Data'!$D$13,0,10*ROW('Hygiene Data'!D148)))</f>
        <v/>
      </c>
      <c r="DR154" s="275" t="str">
        <f ca="true">+IF(OFFSET('Hygiene Data'!$E$11,0,10*ROW('Hygiene Data'!E148))="","",OFFSET('Hygiene Data'!$E$11,0,10*ROW('Hygiene Data'!E148)))</f>
        <v/>
      </c>
      <c r="DS154" s="275" t="str">
        <f ca="true">+IF(OFFSET('Hygiene Data'!$E$12,0,10*ROW('Hygiene Data'!E148))="","",OFFSET('Hygiene Data'!$E$12,0,10*ROW('Hygiene Data'!E148)))</f>
        <v/>
      </c>
      <c r="DT154" s="275" t="str">
        <f ca="true">+IF(OFFSET('Hygiene Data'!$E$13,0,10*ROW('Hygiene Data'!E148))="","",OFFSET('Hygiene Data'!$E$13,0,10*ROW('Hygiene Data'!E148)))</f>
        <v/>
      </c>
      <c r="DU154" s="275" t="str">
        <f ca="true">+IF(OFFSET('Hygiene Data'!$F$11,0,10*ROW('Hygiene Data'!F148))="","",OFFSET('Hygiene Data'!$F$11,0,10*ROW('Hygiene Data'!F148)))</f>
        <v/>
      </c>
      <c r="DV154" s="275" t="str">
        <f ca="true">+IF(OFFSET('Hygiene Data'!$F$12,0,10*ROW('Hygiene Data'!F148))="","",OFFSET('Hygiene Data'!$F$12,0,10*ROW('Hygiene Data'!F148)))</f>
        <v/>
      </c>
      <c r="DW154" s="275" t="str">
        <f ca="true">+IF(OFFSET('Hygiene Data'!$F$13,0,10*ROW('Hygiene Data'!F148))="","",OFFSET('Hygiene Data'!$F$13,0,10*ROW('Hygiene Data'!F148)))</f>
        <v/>
      </c>
      <c r="DX154" s="275" t="str">
        <f ca="true">+IF(OFFSET('Hygiene Data'!$G$11,0,10*ROW('Hygiene Data'!G148))="","",OFFSET('Hygiene Data'!$G$11,0,10*ROW('Hygiene Data'!G148)))</f>
        <v/>
      </c>
      <c r="DY154" s="275" t="str">
        <f ca="true">+IF(OFFSET('Hygiene Data'!$G$12,0,10*ROW('Hygiene Data'!G148))="","",OFFSET('Hygiene Data'!$G$12,0,10*ROW('Hygiene Data'!G148)))</f>
        <v/>
      </c>
      <c r="DZ154" s="275" t="str">
        <f ca="true">+IF(OFFSET('Hygiene Data'!$G$13,0,10*ROW('Hygiene Data'!G148))="","",OFFSET('Hygiene Data'!$G$13,0,10*ROW('Hygiene Data'!G148)))</f>
        <v/>
      </c>
      <c r="EA154" s="275" t="str">
        <f ca="true">+IF(OFFSET('Hygiene Data'!$H$11,0,10*ROW('Hygiene Data'!H148))="","",OFFSET('Hygiene Data'!$H$11,0,10*ROW('Hygiene Data'!H148)))</f>
        <v/>
      </c>
      <c r="EB154" s="275" t="str">
        <f ca="true">+IF(OFFSET('Hygiene Data'!$H$12,0,10*ROW('Hygiene Data'!H148))="","",OFFSET('Hygiene Data'!$H$12,0,10*ROW('Hygiene Data'!H148)))</f>
        <v/>
      </c>
      <c r="EC154" s="275" t="str">
        <f ca="true">+IF(OFFSET('Hygiene Data'!$H$13,0,10*ROW('Hygiene Data'!H148))="","",OFFSET('Hygiene Data'!$H$13,0,10*ROW('Hygiene Data'!H148)))</f>
        <v/>
      </c>
      <c r="ED154" s="275" t="str">
        <f ca="true">+IF(OFFSET('Hygiene Data'!$I$11,0,10*ROW('Hygiene Data'!I148))="","",OFFSET('Hygiene Data'!$I$11,0,10*ROW('Hygiene Data'!I148)))</f>
        <v/>
      </c>
      <c r="EE154" s="275" t="str">
        <f ca="true">+IF(OFFSET('Hygiene Data'!$I$12,0,10*ROW('Hygiene Data'!I148))="","",OFFSET('Hygiene Data'!$I$12,0,10*ROW('Hygiene Data'!I148)))</f>
        <v/>
      </c>
      <c r="EF154" s="27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5"/>
      <c r="BS155" s="275" t="str">
        <f ca="true">+IF(OFFSET('Water Data'!$D$27,0,10*ROW('Water Data'!D149))="","",OFFSET('Water Data'!$D$27,0,10*ROW('Water Data'!D149)))</f>
        <v/>
      </c>
      <c r="BT155" s="275" t="str">
        <f ca="true">+IF(OFFSET('Water Data'!$D$28,0,10*ROW('Water Data'!D149))="","",OFFSET('Water Data'!$D$28,0,10*ROW('Water Data'!D149)))</f>
        <v/>
      </c>
      <c r="BU155" s="275" t="str">
        <f ca="true">+IF(OFFSET('Water Data'!$D$29,0,10*ROW('Water Data'!D149))="","",OFFSET('Water Data'!$D$29,0,10*ROW('Water Data'!D149)))</f>
        <v/>
      </c>
      <c r="BV155" s="275" t="str">
        <f ca="true">+IF(OFFSET('Water Data'!$E$27,0,10*ROW('Water Data'!E149))="","",OFFSET('Water Data'!$E$27,0,10*ROW('Water Data'!E149)))</f>
        <v/>
      </c>
      <c r="BW155" s="275" t="str">
        <f ca="true">+IF(OFFSET('Water Data'!$E$28,0,10*ROW('Water Data'!E149))="","",OFFSET('Water Data'!$E$28,0,10*ROW('Water Data'!E149)))</f>
        <v/>
      </c>
      <c r="BX155" s="275" t="str">
        <f ca="true">+IF(OFFSET('Water Data'!$E$29,0,10*ROW('Water Data'!E149))="","",OFFSET('Water Data'!$E$29,0,10*ROW('Water Data'!E149)))</f>
        <v/>
      </c>
      <c r="BY155" s="275" t="str">
        <f ca="true">+IF(OFFSET('Water Data'!$F$27,0,10*ROW('Water Data'!F149))="","",OFFSET('Water Data'!$F$27,0,10*ROW('Water Data'!F149)))</f>
        <v/>
      </c>
      <c r="BZ155" s="275" t="str">
        <f ca="true">+IF(OFFSET('Water Data'!$F$28,0,10*ROW('Water Data'!F149))="","",OFFSET('Water Data'!$F$28,0,10*ROW('Water Data'!F149)))</f>
        <v/>
      </c>
      <c r="CA155" s="275" t="str">
        <f ca="true">+IF(OFFSET('Water Data'!$F$29,0,10*ROW('Water Data'!F149))="","",OFFSET('Water Data'!$F$29,0,10*ROW('Water Data'!F149)))</f>
        <v/>
      </c>
      <c r="CB155" s="275" t="str">
        <f ca="true">+IF(OFFSET('Water Data'!$G$27,0,10*ROW('Water Data'!G149))="","",OFFSET('Water Data'!$G$27,0,10*ROW('Water Data'!G149)))</f>
        <v/>
      </c>
      <c r="CC155" s="275" t="str">
        <f ca="true">+IF(OFFSET('Water Data'!$G$28,0,10*ROW('Water Data'!G149))="","",OFFSET('Water Data'!$G$28,0,10*ROW('Water Data'!G149)))</f>
        <v/>
      </c>
      <c r="CD155" s="275" t="str">
        <f ca="true">+IF(OFFSET('Water Data'!$G$29,0,10*ROW('Water Data'!G149))="","",OFFSET('Water Data'!$G$29,0,10*ROW('Water Data'!G149)))</f>
        <v/>
      </c>
      <c r="CE155" s="275" t="str">
        <f ca="true">+IF(OFFSET('Water Data'!$H$27,0,10*ROW('Water Data'!H149))="","",OFFSET('Water Data'!$H$27,0,10*ROW('Water Data'!H149)))</f>
        <v/>
      </c>
      <c r="CF155" s="275" t="str">
        <f ca="true">+IF(OFFSET('Water Data'!$H$28,0,10*ROW('Water Data'!H149))="","",OFFSET('Water Data'!$H$28,0,10*ROW('Water Data'!H149)))</f>
        <v/>
      </c>
      <c r="CG155" s="275" t="str">
        <f ca="true">+IF(OFFSET('Water Data'!$H$29,0,10*ROW('Water Data'!H149))="","",OFFSET('Water Data'!$H$29,0,10*ROW('Water Data'!H149)))</f>
        <v/>
      </c>
      <c r="CH155" s="275" t="str">
        <f ca="true">+IF(OFFSET('Water Data'!$I$27,0,10*ROW('Water Data'!I149))="","",OFFSET('Water Data'!$I$27,0,10*ROW('Water Data'!I149)))</f>
        <v/>
      </c>
      <c r="CI155" s="275" t="str">
        <f ca="true">+IF(OFFSET('Water Data'!$I$28,0,10*ROW('Water Data'!I149))="","",OFFSET('Water Data'!$I$28,0,10*ROW('Water Data'!I149)))</f>
        <v/>
      </c>
      <c r="CJ155" s="275" t="str">
        <f ca="true">+IF(OFFSET('Water Data'!$I$29,0,10*ROW('Water Data'!I149))="","",OFFSET('Water Data'!$I$29,0,10*ROW('Water Data'!I149)))</f>
        <v/>
      </c>
      <c r="CK155" s="275" t="str">
        <f ca="true">+IF(OFFSET('Sanitation Data'!$D$28,0,10*ROW('Sanitation Data'!D149))="","",OFFSET('Sanitation Data'!$D$28,0,10*ROW('Sanitation Data'!D149)))</f>
        <v/>
      </c>
      <c r="CL155" s="275" t="str">
        <f ca="true">+IF(OFFSET('Sanitation Data'!$D$29,0,10*ROW('Sanitation Data'!D149))="","",OFFSET('Sanitation Data'!$D$29,0,10*ROW('Sanitation Data'!D149)))</f>
        <v/>
      </c>
      <c r="CM155" s="275" t="str">
        <f ca="true">+IF(OFFSET('Sanitation Data'!$D$30,0,10*ROW('Sanitation Data'!D149))="","",OFFSET('Sanitation Data'!$D$30,0,10*ROW('Sanitation Data'!D149)))</f>
        <v/>
      </c>
      <c r="CN155" s="275" t="str">
        <f ca="true">+IF(OFFSET('Sanitation Data'!$D$31,0,10*ROW('Sanitation Data'!D149))="","",OFFSET('Sanitation Data'!$D$31,0,10*ROW('Sanitation Data'!D149)))</f>
        <v/>
      </c>
      <c r="CO155" s="275" t="str">
        <f ca="true">+IF(OFFSET('Sanitation Data'!$D$32,0,10*ROW('Sanitation Data'!D149))="","",OFFSET('Sanitation Data'!$D$32,0,10*ROW('Sanitation Data'!D149)))</f>
        <v/>
      </c>
      <c r="CP155" s="275" t="str">
        <f ca="true">+IF(OFFSET('Sanitation Data'!$E$28,0,10*ROW('Sanitation Data'!E149))="","",OFFSET('Sanitation Data'!$E$28,0,10*ROW('Sanitation Data'!E149)))</f>
        <v/>
      </c>
      <c r="CQ155" s="275" t="str">
        <f ca="true">+IF(OFFSET('Sanitation Data'!$E$29,0,10*ROW('Sanitation Data'!E149))="","",OFFSET('Sanitation Data'!$E$29,0,10*ROW('Sanitation Data'!E149)))</f>
        <v/>
      </c>
      <c r="CR155" s="275" t="str">
        <f ca="true">+IF(OFFSET('Sanitation Data'!$E$30,0,10*ROW('Sanitation Data'!E149))="","",OFFSET('Sanitation Data'!$E$30,0,10*ROW('Sanitation Data'!E149)))</f>
        <v/>
      </c>
      <c r="CS155" s="275" t="str">
        <f ca="true">+IF(OFFSET('Sanitation Data'!$E$31,0,10*ROW('Sanitation Data'!E149))="","",OFFSET('Sanitation Data'!$E$31,0,10*ROW('Sanitation Data'!E149)))</f>
        <v/>
      </c>
      <c r="CT155" s="275" t="str">
        <f ca="true">+IF(OFFSET('Sanitation Data'!$E$32,0,10*ROW('Sanitation Data'!E149))="","",OFFSET('Sanitation Data'!$E$32,0,10*ROW('Sanitation Data'!E149)))</f>
        <v/>
      </c>
      <c r="CU155" s="275" t="str">
        <f ca="true">+IF(OFFSET('Sanitation Data'!$F$28,0,10*ROW('Sanitation Data'!F149))="","",OFFSET('Sanitation Data'!$F$28,0,10*ROW('Sanitation Data'!F149)))</f>
        <v/>
      </c>
      <c r="CV155" s="275" t="str">
        <f ca="true">+IF(OFFSET('Sanitation Data'!$F$29,0,10*ROW('Sanitation Data'!F149))="","",OFFSET('Sanitation Data'!$F$29,0,10*ROW('Sanitation Data'!F149)))</f>
        <v/>
      </c>
      <c r="CW155" s="275" t="str">
        <f ca="true">+IF(OFFSET('Sanitation Data'!$F$30,0,10*ROW('Sanitation Data'!F149))="","",OFFSET('Sanitation Data'!$F$30,0,10*ROW('Sanitation Data'!F149)))</f>
        <v/>
      </c>
      <c r="CX155" s="275" t="str">
        <f ca="true">+IF(OFFSET('Sanitation Data'!$F$31,0,10*ROW('Sanitation Data'!F149))="","",OFFSET('Sanitation Data'!$F$31,0,10*ROW('Sanitation Data'!F149)))</f>
        <v/>
      </c>
      <c r="CY155" s="275" t="str">
        <f ca="true">+IF(OFFSET('Sanitation Data'!$F$32,0,10*ROW('Sanitation Data'!F149))="","",OFFSET('Sanitation Data'!$F$32,0,10*ROW('Sanitation Data'!F149)))</f>
        <v/>
      </c>
      <c r="CZ155" s="275" t="str">
        <f ca="true">+IF(OFFSET('Sanitation Data'!$G$28,0,10*ROW('Sanitation Data'!G149))="","",OFFSET('Sanitation Data'!$G$28,0,10*ROW('Sanitation Data'!G149)))</f>
        <v/>
      </c>
      <c r="DA155" s="275" t="str">
        <f ca="true">+IF(OFFSET('Sanitation Data'!$G$29,0,10*ROW('Sanitation Data'!G149))="","",OFFSET('Sanitation Data'!$G$29,0,10*ROW('Sanitation Data'!G149)))</f>
        <v/>
      </c>
      <c r="DB155" s="275" t="str">
        <f ca="true">+IF(OFFSET('Sanitation Data'!$G$30,0,10*ROW('Sanitation Data'!G149))="","",OFFSET('Sanitation Data'!$G$30,0,10*ROW('Sanitation Data'!G149)))</f>
        <v/>
      </c>
      <c r="DC155" s="275" t="str">
        <f ca="true">+IF(OFFSET('Sanitation Data'!$G$31,0,10*ROW('Sanitation Data'!G149))="","",OFFSET('Sanitation Data'!$G$31,0,10*ROW('Sanitation Data'!G149)))</f>
        <v/>
      </c>
      <c r="DD155" s="275" t="str">
        <f ca="true">+IF(OFFSET('Sanitation Data'!$G$32,0,10*ROW('Sanitation Data'!G149))="","",OFFSET('Sanitation Data'!$G$32,0,10*ROW('Sanitation Data'!G149)))</f>
        <v/>
      </c>
      <c r="DE155" s="275" t="str">
        <f ca="true">+IF(OFFSET('Sanitation Data'!$H$28,0,10*ROW('Sanitation Data'!H149))="","",OFFSET('Sanitation Data'!$H$28,0,10*ROW('Sanitation Data'!H149)))</f>
        <v/>
      </c>
      <c r="DF155" s="275" t="str">
        <f ca="true">+IF(OFFSET('Sanitation Data'!$H$29,0,10*ROW('Sanitation Data'!H149))="","",OFFSET('Sanitation Data'!$H$29,0,10*ROW('Sanitation Data'!H149)))</f>
        <v/>
      </c>
      <c r="DG155" s="275" t="str">
        <f ca="true">+IF(OFFSET('Sanitation Data'!$H$30,0,10*ROW('Sanitation Data'!H149))="","",OFFSET('Sanitation Data'!$H$30,0,10*ROW('Sanitation Data'!H149)))</f>
        <v/>
      </c>
      <c r="DH155" s="275" t="str">
        <f ca="true">+IF(OFFSET('Sanitation Data'!$H$31,0,10*ROW('Sanitation Data'!H149))="","",OFFSET('Sanitation Data'!$H$31,0,10*ROW('Sanitation Data'!H149)))</f>
        <v/>
      </c>
      <c r="DI155" s="275" t="str">
        <f ca="true">+IF(OFFSET('Sanitation Data'!$H$32,0,10*ROW('Sanitation Data'!H149))="","",OFFSET('Sanitation Data'!$H$32,0,10*ROW('Sanitation Data'!H149)))</f>
        <v/>
      </c>
      <c r="DJ155" s="275" t="str">
        <f ca="true">+IF(OFFSET('Sanitation Data'!$I$28,0,10*ROW('Sanitation Data'!I149))="","",OFFSET('Sanitation Data'!$I$28,0,10*ROW('Sanitation Data'!I149)))</f>
        <v/>
      </c>
      <c r="DK155" s="275" t="str">
        <f ca="true">+IF(OFFSET('Sanitation Data'!$I$29,0,10*ROW('Sanitation Data'!I149))="","",OFFSET('Sanitation Data'!$I$29,0,10*ROW('Sanitation Data'!I149)))</f>
        <v/>
      </c>
      <c r="DL155" s="275" t="str">
        <f ca="true">+IF(OFFSET('Sanitation Data'!$I$30,0,10*ROW('Sanitation Data'!I149))="","",OFFSET('Sanitation Data'!$I$30,0,10*ROW('Sanitation Data'!I149)))</f>
        <v/>
      </c>
      <c r="DM155" s="275" t="str">
        <f ca="true">+IF(OFFSET('Sanitation Data'!$I$31,0,10*ROW('Sanitation Data'!I149))="","",OFFSET('Sanitation Data'!$I$31,0,10*ROW('Sanitation Data'!I149)))</f>
        <v/>
      </c>
      <c r="DN155" s="275" t="str">
        <f ca="true">+IF(OFFSET('Sanitation Data'!$I$32,0,10*ROW('Sanitation Data'!I149))="","",OFFSET('Sanitation Data'!$I$32,0,10*ROW('Sanitation Data'!I149)))</f>
        <v/>
      </c>
      <c r="DO155" s="275" t="str">
        <f ca="true">+IF(OFFSET('Hygiene Data'!$D$11,0,10*ROW('Hygiene Data'!D149))="","",OFFSET('Hygiene Data'!$D$11,0,10*ROW('Hygiene Data'!D149)))</f>
        <v/>
      </c>
      <c r="DP155" s="275" t="str">
        <f ca="true">+IF(OFFSET('Hygiene Data'!$D$12,0,10*ROW('Hygiene Data'!D149))="","",OFFSET('Hygiene Data'!$D$12,0,10*ROW('Hygiene Data'!D149)))</f>
        <v/>
      </c>
      <c r="DQ155" s="275" t="str">
        <f ca="true">+IF(OFFSET('Hygiene Data'!$D$13,0,10*ROW('Hygiene Data'!D149))="","",OFFSET('Hygiene Data'!$D$13,0,10*ROW('Hygiene Data'!D149)))</f>
        <v/>
      </c>
      <c r="DR155" s="275" t="str">
        <f ca="true">+IF(OFFSET('Hygiene Data'!$E$11,0,10*ROW('Hygiene Data'!E149))="","",OFFSET('Hygiene Data'!$E$11,0,10*ROW('Hygiene Data'!E149)))</f>
        <v/>
      </c>
      <c r="DS155" s="275" t="str">
        <f ca="true">+IF(OFFSET('Hygiene Data'!$E$12,0,10*ROW('Hygiene Data'!E149))="","",OFFSET('Hygiene Data'!$E$12,0,10*ROW('Hygiene Data'!E149)))</f>
        <v/>
      </c>
      <c r="DT155" s="275" t="str">
        <f ca="true">+IF(OFFSET('Hygiene Data'!$E$13,0,10*ROW('Hygiene Data'!E149))="","",OFFSET('Hygiene Data'!$E$13,0,10*ROW('Hygiene Data'!E149)))</f>
        <v/>
      </c>
      <c r="DU155" s="275" t="str">
        <f ca="true">+IF(OFFSET('Hygiene Data'!$F$11,0,10*ROW('Hygiene Data'!F149))="","",OFFSET('Hygiene Data'!$F$11,0,10*ROW('Hygiene Data'!F149)))</f>
        <v/>
      </c>
      <c r="DV155" s="275" t="str">
        <f ca="true">+IF(OFFSET('Hygiene Data'!$F$12,0,10*ROW('Hygiene Data'!F149))="","",OFFSET('Hygiene Data'!$F$12,0,10*ROW('Hygiene Data'!F149)))</f>
        <v/>
      </c>
      <c r="DW155" s="275" t="str">
        <f ca="true">+IF(OFFSET('Hygiene Data'!$F$13,0,10*ROW('Hygiene Data'!F149))="","",OFFSET('Hygiene Data'!$F$13,0,10*ROW('Hygiene Data'!F149)))</f>
        <v/>
      </c>
      <c r="DX155" s="275" t="str">
        <f ca="true">+IF(OFFSET('Hygiene Data'!$G$11,0,10*ROW('Hygiene Data'!G149))="","",OFFSET('Hygiene Data'!$G$11,0,10*ROW('Hygiene Data'!G149)))</f>
        <v/>
      </c>
      <c r="DY155" s="275" t="str">
        <f ca="true">+IF(OFFSET('Hygiene Data'!$G$12,0,10*ROW('Hygiene Data'!G149))="","",OFFSET('Hygiene Data'!$G$12,0,10*ROW('Hygiene Data'!G149)))</f>
        <v/>
      </c>
      <c r="DZ155" s="275" t="str">
        <f ca="true">+IF(OFFSET('Hygiene Data'!$G$13,0,10*ROW('Hygiene Data'!G149))="","",OFFSET('Hygiene Data'!$G$13,0,10*ROW('Hygiene Data'!G149)))</f>
        <v/>
      </c>
      <c r="EA155" s="275" t="str">
        <f ca="true">+IF(OFFSET('Hygiene Data'!$H$11,0,10*ROW('Hygiene Data'!H149))="","",OFFSET('Hygiene Data'!$H$11,0,10*ROW('Hygiene Data'!H149)))</f>
        <v/>
      </c>
      <c r="EB155" s="275" t="str">
        <f ca="true">+IF(OFFSET('Hygiene Data'!$H$12,0,10*ROW('Hygiene Data'!H149))="","",OFFSET('Hygiene Data'!$H$12,0,10*ROW('Hygiene Data'!H149)))</f>
        <v/>
      </c>
      <c r="EC155" s="275" t="str">
        <f ca="true">+IF(OFFSET('Hygiene Data'!$H$13,0,10*ROW('Hygiene Data'!H149))="","",OFFSET('Hygiene Data'!$H$13,0,10*ROW('Hygiene Data'!H149)))</f>
        <v/>
      </c>
      <c r="ED155" s="275" t="str">
        <f ca="true">+IF(OFFSET('Hygiene Data'!$I$11,0,10*ROW('Hygiene Data'!I149))="","",OFFSET('Hygiene Data'!$I$11,0,10*ROW('Hygiene Data'!I149)))</f>
        <v/>
      </c>
      <c r="EE155" s="275" t="str">
        <f ca="true">+IF(OFFSET('Hygiene Data'!$I$12,0,10*ROW('Hygiene Data'!I149))="","",OFFSET('Hygiene Data'!$I$12,0,10*ROW('Hygiene Data'!I149)))</f>
        <v/>
      </c>
      <c r="EF155" s="27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5"/>
      <c r="BS156" s="275" t="str">
        <f ca="true">+IF(OFFSET('Water Data'!$D$27,0,10*ROW('Water Data'!D150))="","",OFFSET('Water Data'!$D$27,0,10*ROW('Water Data'!D150)))</f>
        <v/>
      </c>
      <c r="BT156" s="275" t="str">
        <f ca="true">+IF(OFFSET('Water Data'!$D$28,0,10*ROW('Water Data'!D150))="","",OFFSET('Water Data'!$D$28,0,10*ROW('Water Data'!D150)))</f>
        <v/>
      </c>
      <c r="BU156" s="275" t="str">
        <f ca="true">+IF(OFFSET('Water Data'!$D$29,0,10*ROW('Water Data'!D150))="","",OFFSET('Water Data'!$D$29,0,10*ROW('Water Data'!D150)))</f>
        <v/>
      </c>
      <c r="BV156" s="275" t="str">
        <f ca="true">+IF(OFFSET('Water Data'!$E$27,0,10*ROW('Water Data'!E150))="","",OFFSET('Water Data'!$E$27,0,10*ROW('Water Data'!E150)))</f>
        <v/>
      </c>
      <c r="BW156" s="275" t="str">
        <f ca="true">+IF(OFFSET('Water Data'!$E$28,0,10*ROW('Water Data'!E150))="","",OFFSET('Water Data'!$E$28,0,10*ROW('Water Data'!E150)))</f>
        <v/>
      </c>
      <c r="BX156" s="275" t="str">
        <f ca="true">+IF(OFFSET('Water Data'!$E$29,0,10*ROW('Water Data'!E150))="","",OFFSET('Water Data'!$E$29,0,10*ROW('Water Data'!E150)))</f>
        <v/>
      </c>
      <c r="BY156" s="275" t="str">
        <f ca="true">+IF(OFFSET('Water Data'!$F$27,0,10*ROW('Water Data'!F150))="","",OFFSET('Water Data'!$F$27,0,10*ROW('Water Data'!F150)))</f>
        <v/>
      </c>
      <c r="BZ156" s="275" t="str">
        <f ca="true">+IF(OFFSET('Water Data'!$F$28,0,10*ROW('Water Data'!F150))="","",OFFSET('Water Data'!$F$28,0,10*ROW('Water Data'!F150)))</f>
        <v/>
      </c>
      <c r="CA156" s="275" t="str">
        <f ca="true">+IF(OFFSET('Water Data'!$F$29,0,10*ROW('Water Data'!F150))="","",OFFSET('Water Data'!$F$29,0,10*ROW('Water Data'!F150)))</f>
        <v/>
      </c>
      <c r="CB156" s="275" t="str">
        <f ca="true">+IF(OFFSET('Water Data'!$G$27,0,10*ROW('Water Data'!G150))="","",OFFSET('Water Data'!$G$27,0,10*ROW('Water Data'!G150)))</f>
        <v/>
      </c>
      <c r="CC156" s="275" t="str">
        <f ca="true">+IF(OFFSET('Water Data'!$G$28,0,10*ROW('Water Data'!G150))="","",OFFSET('Water Data'!$G$28,0,10*ROW('Water Data'!G150)))</f>
        <v/>
      </c>
      <c r="CD156" s="275" t="str">
        <f ca="true">+IF(OFFSET('Water Data'!$G$29,0,10*ROW('Water Data'!G150))="","",OFFSET('Water Data'!$G$29,0,10*ROW('Water Data'!G150)))</f>
        <v/>
      </c>
      <c r="CE156" s="275" t="str">
        <f ca="true">+IF(OFFSET('Water Data'!$H$27,0,10*ROW('Water Data'!H150))="","",OFFSET('Water Data'!$H$27,0,10*ROW('Water Data'!H150)))</f>
        <v/>
      </c>
      <c r="CF156" s="275" t="str">
        <f ca="true">+IF(OFFSET('Water Data'!$H$28,0,10*ROW('Water Data'!H150))="","",OFFSET('Water Data'!$H$28,0,10*ROW('Water Data'!H150)))</f>
        <v/>
      </c>
      <c r="CG156" s="275" t="str">
        <f ca="true">+IF(OFFSET('Water Data'!$H$29,0,10*ROW('Water Data'!H150))="","",OFFSET('Water Data'!$H$29,0,10*ROW('Water Data'!H150)))</f>
        <v/>
      </c>
      <c r="CH156" s="275" t="str">
        <f ca="true">+IF(OFFSET('Water Data'!$I$27,0,10*ROW('Water Data'!I150))="","",OFFSET('Water Data'!$I$27,0,10*ROW('Water Data'!I150)))</f>
        <v/>
      </c>
      <c r="CI156" s="275" t="str">
        <f ca="true">+IF(OFFSET('Water Data'!$I$28,0,10*ROW('Water Data'!I150))="","",OFFSET('Water Data'!$I$28,0,10*ROW('Water Data'!I150)))</f>
        <v/>
      </c>
      <c r="CJ156" s="275" t="str">
        <f ca="true">+IF(OFFSET('Water Data'!$I$29,0,10*ROW('Water Data'!I150))="","",OFFSET('Water Data'!$I$29,0,10*ROW('Water Data'!I150)))</f>
        <v/>
      </c>
      <c r="CK156" s="275" t="str">
        <f ca="true">+IF(OFFSET('Sanitation Data'!$D$28,0,10*ROW('Sanitation Data'!D150))="","",OFFSET('Sanitation Data'!$D$28,0,10*ROW('Sanitation Data'!D150)))</f>
        <v/>
      </c>
      <c r="CL156" s="275" t="str">
        <f ca="true">+IF(OFFSET('Sanitation Data'!$D$29,0,10*ROW('Sanitation Data'!D150))="","",OFFSET('Sanitation Data'!$D$29,0,10*ROW('Sanitation Data'!D150)))</f>
        <v/>
      </c>
      <c r="CM156" s="275" t="str">
        <f ca="true">+IF(OFFSET('Sanitation Data'!$D$30,0,10*ROW('Sanitation Data'!D150))="","",OFFSET('Sanitation Data'!$D$30,0,10*ROW('Sanitation Data'!D150)))</f>
        <v/>
      </c>
      <c r="CN156" s="275" t="str">
        <f ca="true">+IF(OFFSET('Sanitation Data'!$D$31,0,10*ROW('Sanitation Data'!D150))="","",OFFSET('Sanitation Data'!$D$31,0,10*ROW('Sanitation Data'!D150)))</f>
        <v/>
      </c>
      <c r="CO156" s="275" t="str">
        <f ca="true">+IF(OFFSET('Sanitation Data'!$D$32,0,10*ROW('Sanitation Data'!D150))="","",OFFSET('Sanitation Data'!$D$32,0,10*ROW('Sanitation Data'!D150)))</f>
        <v/>
      </c>
      <c r="CP156" s="275" t="str">
        <f ca="true">+IF(OFFSET('Sanitation Data'!$E$28,0,10*ROW('Sanitation Data'!E150))="","",OFFSET('Sanitation Data'!$E$28,0,10*ROW('Sanitation Data'!E150)))</f>
        <v/>
      </c>
      <c r="CQ156" s="275" t="str">
        <f ca="true">+IF(OFFSET('Sanitation Data'!$E$29,0,10*ROW('Sanitation Data'!E150))="","",OFFSET('Sanitation Data'!$E$29,0,10*ROW('Sanitation Data'!E150)))</f>
        <v/>
      </c>
      <c r="CR156" s="275" t="str">
        <f ca="true">+IF(OFFSET('Sanitation Data'!$E$30,0,10*ROW('Sanitation Data'!E150))="","",OFFSET('Sanitation Data'!$E$30,0,10*ROW('Sanitation Data'!E150)))</f>
        <v/>
      </c>
      <c r="CS156" s="275" t="str">
        <f ca="true">+IF(OFFSET('Sanitation Data'!$E$31,0,10*ROW('Sanitation Data'!E150))="","",OFFSET('Sanitation Data'!$E$31,0,10*ROW('Sanitation Data'!E150)))</f>
        <v/>
      </c>
      <c r="CT156" s="275" t="str">
        <f ca="true">+IF(OFFSET('Sanitation Data'!$E$32,0,10*ROW('Sanitation Data'!E150))="","",OFFSET('Sanitation Data'!$E$32,0,10*ROW('Sanitation Data'!E150)))</f>
        <v/>
      </c>
      <c r="CU156" s="275" t="str">
        <f ca="true">+IF(OFFSET('Sanitation Data'!$F$28,0,10*ROW('Sanitation Data'!F150))="","",OFFSET('Sanitation Data'!$F$28,0,10*ROW('Sanitation Data'!F150)))</f>
        <v/>
      </c>
      <c r="CV156" s="275" t="str">
        <f ca="true">+IF(OFFSET('Sanitation Data'!$F$29,0,10*ROW('Sanitation Data'!F150))="","",OFFSET('Sanitation Data'!$F$29,0,10*ROW('Sanitation Data'!F150)))</f>
        <v/>
      </c>
      <c r="CW156" s="275" t="str">
        <f ca="true">+IF(OFFSET('Sanitation Data'!$F$30,0,10*ROW('Sanitation Data'!F150))="","",OFFSET('Sanitation Data'!$F$30,0,10*ROW('Sanitation Data'!F150)))</f>
        <v/>
      </c>
      <c r="CX156" s="275" t="str">
        <f ca="true">+IF(OFFSET('Sanitation Data'!$F$31,0,10*ROW('Sanitation Data'!F150))="","",OFFSET('Sanitation Data'!$F$31,0,10*ROW('Sanitation Data'!F150)))</f>
        <v/>
      </c>
      <c r="CY156" s="275" t="str">
        <f ca="true">+IF(OFFSET('Sanitation Data'!$F$32,0,10*ROW('Sanitation Data'!F150))="","",OFFSET('Sanitation Data'!$F$32,0,10*ROW('Sanitation Data'!F150)))</f>
        <v/>
      </c>
      <c r="CZ156" s="275" t="str">
        <f ca="true">+IF(OFFSET('Sanitation Data'!$G$28,0,10*ROW('Sanitation Data'!G150))="","",OFFSET('Sanitation Data'!$G$28,0,10*ROW('Sanitation Data'!G150)))</f>
        <v/>
      </c>
      <c r="DA156" s="275" t="str">
        <f ca="true">+IF(OFFSET('Sanitation Data'!$G$29,0,10*ROW('Sanitation Data'!G150))="","",OFFSET('Sanitation Data'!$G$29,0,10*ROW('Sanitation Data'!G150)))</f>
        <v/>
      </c>
      <c r="DB156" s="275" t="str">
        <f ca="true">+IF(OFFSET('Sanitation Data'!$G$30,0,10*ROW('Sanitation Data'!G150))="","",OFFSET('Sanitation Data'!$G$30,0,10*ROW('Sanitation Data'!G150)))</f>
        <v/>
      </c>
      <c r="DC156" s="275" t="str">
        <f ca="true">+IF(OFFSET('Sanitation Data'!$G$31,0,10*ROW('Sanitation Data'!G150))="","",OFFSET('Sanitation Data'!$G$31,0,10*ROW('Sanitation Data'!G150)))</f>
        <v/>
      </c>
      <c r="DD156" s="275" t="str">
        <f ca="true">+IF(OFFSET('Sanitation Data'!$G$32,0,10*ROW('Sanitation Data'!G150))="","",OFFSET('Sanitation Data'!$G$32,0,10*ROW('Sanitation Data'!G150)))</f>
        <v/>
      </c>
      <c r="DE156" s="275" t="str">
        <f ca="true">+IF(OFFSET('Sanitation Data'!$H$28,0,10*ROW('Sanitation Data'!H150))="","",OFFSET('Sanitation Data'!$H$28,0,10*ROW('Sanitation Data'!H150)))</f>
        <v/>
      </c>
      <c r="DF156" s="275" t="str">
        <f ca="true">+IF(OFFSET('Sanitation Data'!$H$29,0,10*ROW('Sanitation Data'!H150))="","",OFFSET('Sanitation Data'!$H$29,0,10*ROW('Sanitation Data'!H150)))</f>
        <v/>
      </c>
      <c r="DG156" s="275" t="str">
        <f ca="true">+IF(OFFSET('Sanitation Data'!$H$30,0,10*ROW('Sanitation Data'!H150))="","",OFFSET('Sanitation Data'!$H$30,0,10*ROW('Sanitation Data'!H150)))</f>
        <v/>
      </c>
      <c r="DH156" s="275" t="str">
        <f ca="true">+IF(OFFSET('Sanitation Data'!$H$31,0,10*ROW('Sanitation Data'!H150))="","",OFFSET('Sanitation Data'!$H$31,0,10*ROW('Sanitation Data'!H150)))</f>
        <v/>
      </c>
      <c r="DI156" s="275" t="str">
        <f ca="true">+IF(OFFSET('Sanitation Data'!$H$32,0,10*ROW('Sanitation Data'!H150))="","",OFFSET('Sanitation Data'!$H$32,0,10*ROW('Sanitation Data'!H150)))</f>
        <v/>
      </c>
      <c r="DJ156" s="275" t="str">
        <f ca="true">+IF(OFFSET('Sanitation Data'!$I$28,0,10*ROW('Sanitation Data'!I150))="","",OFFSET('Sanitation Data'!$I$28,0,10*ROW('Sanitation Data'!I150)))</f>
        <v/>
      </c>
      <c r="DK156" s="275" t="str">
        <f ca="true">+IF(OFFSET('Sanitation Data'!$I$29,0,10*ROW('Sanitation Data'!I150))="","",OFFSET('Sanitation Data'!$I$29,0,10*ROW('Sanitation Data'!I150)))</f>
        <v/>
      </c>
      <c r="DL156" s="275" t="str">
        <f ca="true">+IF(OFFSET('Sanitation Data'!$I$30,0,10*ROW('Sanitation Data'!I150))="","",OFFSET('Sanitation Data'!$I$30,0,10*ROW('Sanitation Data'!I150)))</f>
        <v/>
      </c>
      <c r="DM156" s="275" t="str">
        <f ca="true">+IF(OFFSET('Sanitation Data'!$I$31,0,10*ROW('Sanitation Data'!I150))="","",OFFSET('Sanitation Data'!$I$31,0,10*ROW('Sanitation Data'!I150)))</f>
        <v/>
      </c>
      <c r="DN156" s="275" t="str">
        <f ca="true">+IF(OFFSET('Sanitation Data'!$I$32,0,10*ROW('Sanitation Data'!I150))="","",OFFSET('Sanitation Data'!$I$32,0,10*ROW('Sanitation Data'!I150)))</f>
        <v/>
      </c>
      <c r="DO156" s="275" t="str">
        <f ca="true">+IF(OFFSET('Hygiene Data'!$D$11,0,10*ROW('Hygiene Data'!D150))="","",OFFSET('Hygiene Data'!$D$11,0,10*ROW('Hygiene Data'!D150)))</f>
        <v/>
      </c>
      <c r="DP156" s="275" t="str">
        <f ca="true">+IF(OFFSET('Hygiene Data'!$D$12,0,10*ROW('Hygiene Data'!D150))="","",OFFSET('Hygiene Data'!$D$12,0,10*ROW('Hygiene Data'!D150)))</f>
        <v/>
      </c>
      <c r="DQ156" s="275" t="str">
        <f ca="true">+IF(OFFSET('Hygiene Data'!$D$13,0,10*ROW('Hygiene Data'!D150))="","",OFFSET('Hygiene Data'!$D$13,0,10*ROW('Hygiene Data'!D150)))</f>
        <v/>
      </c>
      <c r="DR156" s="275" t="str">
        <f ca="true">+IF(OFFSET('Hygiene Data'!$E$11,0,10*ROW('Hygiene Data'!E150))="","",OFFSET('Hygiene Data'!$E$11,0,10*ROW('Hygiene Data'!E150)))</f>
        <v/>
      </c>
      <c r="DS156" s="275" t="str">
        <f ca="true">+IF(OFFSET('Hygiene Data'!$E$12,0,10*ROW('Hygiene Data'!E150))="","",OFFSET('Hygiene Data'!$E$12,0,10*ROW('Hygiene Data'!E150)))</f>
        <v/>
      </c>
      <c r="DT156" s="275" t="str">
        <f ca="true">+IF(OFFSET('Hygiene Data'!$E$13,0,10*ROW('Hygiene Data'!E150))="","",OFFSET('Hygiene Data'!$E$13,0,10*ROW('Hygiene Data'!E150)))</f>
        <v/>
      </c>
      <c r="DU156" s="275" t="str">
        <f ca="true">+IF(OFFSET('Hygiene Data'!$F$11,0,10*ROW('Hygiene Data'!F150))="","",OFFSET('Hygiene Data'!$F$11,0,10*ROW('Hygiene Data'!F150)))</f>
        <v/>
      </c>
      <c r="DV156" s="275" t="str">
        <f ca="true">+IF(OFFSET('Hygiene Data'!$F$12,0,10*ROW('Hygiene Data'!F150))="","",OFFSET('Hygiene Data'!$F$12,0,10*ROW('Hygiene Data'!F150)))</f>
        <v/>
      </c>
      <c r="DW156" s="275" t="str">
        <f ca="true">+IF(OFFSET('Hygiene Data'!$F$13,0,10*ROW('Hygiene Data'!F150))="","",OFFSET('Hygiene Data'!$F$13,0,10*ROW('Hygiene Data'!F150)))</f>
        <v/>
      </c>
      <c r="DX156" s="275" t="str">
        <f ca="true">+IF(OFFSET('Hygiene Data'!$G$11,0,10*ROW('Hygiene Data'!G150))="","",OFFSET('Hygiene Data'!$G$11,0,10*ROW('Hygiene Data'!G150)))</f>
        <v/>
      </c>
      <c r="DY156" s="275" t="str">
        <f ca="true">+IF(OFFSET('Hygiene Data'!$G$12,0,10*ROW('Hygiene Data'!G150))="","",OFFSET('Hygiene Data'!$G$12,0,10*ROW('Hygiene Data'!G150)))</f>
        <v/>
      </c>
      <c r="DZ156" s="275" t="str">
        <f ca="true">+IF(OFFSET('Hygiene Data'!$G$13,0,10*ROW('Hygiene Data'!G150))="","",OFFSET('Hygiene Data'!$G$13,0,10*ROW('Hygiene Data'!G150)))</f>
        <v/>
      </c>
      <c r="EA156" s="275" t="str">
        <f ca="true">+IF(OFFSET('Hygiene Data'!$H$11,0,10*ROW('Hygiene Data'!H150))="","",OFFSET('Hygiene Data'!$H$11,0,10*ROW('Hygiene Data'!H150)))</f>
        <v/>
      </c>
      <c r="EB156" s="275" t="str">
        <f ca="true">+IF(OFFSET('Hygiene Data'!$H$12,0,10*ROW('Hygiene Data'!H150))="","",OFFSET('Hygiene Data'!$H$12,0,10*ROW('Hygiene Data'!H150)))</f>
        <v/>
      </c>
      <c r="EC156" s="275" t="str">
        <f ca="true">+IF(OFFSET('Hygiene Data'!$H$13,0,10*ROW('Hygiene Data'!H150))="","",OFFSET('Hygiene Data'!$H$13,0,10*ROW('Hygiene Data'!H150)))</f>
        <v/>
      </c>
      <c r="ED156" s="275" t="str">
        <f ca="true">+IF(OFFSET('Hygiene Data'!$I$11,0,10*ROW('Hygiene Data'!I150))="","",OFFSET('Hygiene Data'!$I$11,0,10*ROW('Hygiene Data'!I150)))</f>
        <v/>
      </c>
      <c r="EE156" s="275" t="str">
        <f ca="true">+IF(OFFSET('Hygiene Data'!$I$12,0,10*ROW('Hygiene Data'!I150))="","",OFFSET('Hygiene Data'!$I$12,0,10*ROW('Hygiene Data'!I150)))</f>
        <v/>
      </c>
      <c r="EF156" s="27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5"/>
      <c r="BS157" s="275" t="str">
        <f ca="true">+IF(OFFSET('Water Data'!$D$27,0,10*ROW('Water Data'!D151))="","",OFFSET('Water Data'!$D$27,0,10*ROW('Water Data'!D151)))</f>
        <v/>
      </c>
      <c r="BT157" s="275" t="str">
        <f ca="true">+IF(OFFSET('Water Data'!$D$28,0,10*ROW('Water Data'!D151))="","",OFFSET('Water Data'!$D$28,0,10*ROW('Water Data'!D151)))</f>
        <v/>
      </c>
      <c r="BU157" s="275" t="str">
        <f ca="true">+IF(OFFSET('Water Data'!$D$29,0,10*ROW('Water Data'!D151))="","",OFFSET('Water Data'!$D$29,0,10*ROW('Water Data'!D151)))</f>
        <v/>
      </c>
      <c r="BV157" s="275" t="str">
        <f ca="true">+IF(OFFSET('Water Data'!$E$27,0,10*ROW('Water Data'!E151))="","",OFFSET('Water Data'!$E$27,0,10*ROW('Water Data'!E151)))</f>
        <v/>
      </c>
      <c r="BW157" s="275" t="str">
        <f ca="true">+IF(OFFSET('Water Data'!$E$28,0,10*ROW('Water Data'!E151))="","",OFFSET('Water Data'!$E$28,0,10*ROW('Water Data'!E151)))</f>
        <v/>
      </c>
      <c r="BX157" s="275" t="str">
        <f ca="true">+IF(OFFSET('Water Data'!$E$29,0,10*ROW('Water Data'!E151))="","",OFFSET('Water Data'!$E$29,0,10*ROW('Water Data'!E151)))</f>
        <v/>
      </c>
      <c r="BY157" s="275" t="str">
        <f ca="true">+IF(OFFSET('Water Data'!$F$27,0,10*ROW('Water Data'!F151))="","",OFFSET('Water Data'!$F$27,0,10*ROW('Water Data'!F151)))</f>
        <v/>
      </c>
      <c r="BZ157" s="275" t="str">
        <f ca="true">+IF(OFFSET('Water Data'!$F$28,0,10*ROW('Water Data'!F151))="","",OFFSET('Water Data'!$F$28,0,10*ROW('Water Data'!F151)))</f>
        <v/>
      </c>
      <c r="CA157" s="275" t="str">
        <f ca="true">+IF(OFFSET('Water Data'!$F$29,0,10*ROW('Water Data'!F151))="","",OFFSET('Water Data'!$F$29,0,10*ROW('Water Data'!F151)))</f>
        <v/>
      </c>
      <c r="CB157" s="275" t="str">
        <f ca="true">+IF(OFFSET('Water Data'!$G$27,0,10*ROW('Water Data'!G151))="","",OFFSET('Water Data'!$G$27,0,10*ROW('Water Data'!G151)))</f>
        <v/>
      </c>
      <c r="CC157" s="275" t="str">
        <f ca="true">+IF(OFFSET('Water Data'!$G$28,0,10*ROW('Water Data'!G151))="","",OFFSET('Water Data'!$G$28,0,10*ROW('Water Data'!G151)))</f>
        <v/>
      </c>
      <c r="CD157" s="275" t="str">
        <f ca="true">+IF(OFFSET('Water Data'!$G$29,0,10*ROW('Water Data'!G151))="","",OFFSET('Water Data'!$G$29,0,10*ROW('Water Data'!G151)))</f>
        <v/>
      </c>
      <c r="CE157" s="275" t="str">
        <f ca="true">+IF(OFFSET('Water Data'!$H$27,0,10*ROW('Water Data'!H151))="","",OFFSET('Water Data'!$H$27,0,10*ROW('Water Data'!H151)))</f>
        <v/>
      </c>
      <c r="CF157" s="275" t="str">
        <f ca="true">+IF(OFFSET('Water Data'!$H$28,0,10*ROW('Water Data'!H151))="","",OFFSET('Water Data'!$H$28,0,10*ROW('Water Data'!H151)))</f>
        <v/>
      </c>
      <c r="CG157" s="275" t="str">
        <f ca="true">+IF(OFFSET('Water Data'!$H$29,0,10*ROW('Water Data'!H151))="","",OFFSET('Water Data'!$H$29,0,10*ROW('Water Data'!H151)))</f>
        <v/>
      </c>
      <c r="CH157" s="275" t="str">
        <f ca="true">+IF(OFFSET('Water Data'!$I$27,0,10*ROW('Water Data'!I151))="","",OFFSET('Water Data'!$I$27,0,10*ROW('Water Data'!I151)))</f>
        <v/>
      </c>
      <c r="CI157" s="275" t="str">
        <f ca="true">+IF(OFFSET('Water Data'!$I$28,0,10*ROW('Water Data'!I151))="","",OFFSET('Water Data'!$I$28,0,10*ROW('Water Data'!I151)))</f>
        <v/>
      </c>
      <c r="CJ157" s="275" t="str">
        <f ca="true">+IF(OFFSET('Water Data'!$I$29,0,10*ROW('Water Data'!I151))="","",OFFSET('Water Data'!$I$29,0,10*ROW('Water Data'!I151)))</f>
        <v/>
      </c>
      <c r="CK157" s="275" t="str">
        <f ca="true">+IF(OFFSET('Sanitation Data'!$D$28,0,10*ROW('Sanitation Data'!D151))="","",OFFSET('Sanitation Data'!$D$28,0,10*ROW('Sanitation Data'!D151)))</f>
        <v/>
      </c>
      <c r="CL157" s="275" t="str">
        <f ca="true">+IF(OFFSET('Sanitation Data'!$D$29,0,10*ROW('Sanitation Data'!D151))="","",OFFSET('Sanitation Data'!$D$29,0,10*ROW('Sanitation Data'!D151)))</f>
        <v/>
      </c>
      <c r="CM157" s="275" t="str">
        <f ca="true">+IF(OFFSET('Sanitation Data'!$D$30,0,10*ROW('Sanitation Data'!D151))="","",OFFSET('Sanitation Data'!$D$30,0,10*ROW('Sanitation Data'!D151)))</f>
        <v/>
      </c>
      <c r="CN157" s="275" t="str">
        <f ca="true">+IF(OFFSET('Sanitation Data'!$D$31,0,10*ROW('Sanitation Data'!D151))="","",OFFSET('Sanitation Data'!$D$31,0,10*ROW('Sanitation Data'!D151)))</f>
        <v/>
      </c>
      <c r="CO157" s="275" t="str">
        <f ca="true">+IF(OFFSET('Sanitation Data'!$D$32,0,10*ROW('Sanitation Data'!D151))="","",OFFSET('Sanitation Data'!$D$32,0,10*ROW('Sanitation Data'!D151)))</f>
        <v/>
      </c>
      <c r="CP157" s="275" t="str">
        <f ca="true">+IF(OFFSET('Sanitation Data'!$E$28,0,10*ROW('Sanitation Data'!E151))="","",OFFSET('Sanitation Data'!$E$28,0,10*ROW('Sanitation Data'!E151)))</f>
        <v/>
      </c>
      <c r="CQ157" s="275" t="str">
        <f ca="true">+IF(OFFSET('Sanitation Data'!$E$29,0,10*ROW('Sanitation Data'!E151))="","",OFFSET('Sanitation Data'!$E$29,0,10*ROW('Sanitation Data'!E151)))</f>
        <v/>
      </c>
      <c r="CR157" s="275" t="str">
        <f ca="true">+IF(OFFSET('Sanitation Data'!$E$30,0,10*ROW('Sanitation Data'!E151))="","",OFFSET('Sanitation Data'!$E$30,0,10*ROW('Sanitation Data'!E151)))</f>
        <v/>
      </c>
      <c r="CS157" s="275" t="str">
        <f ca="true">+IF(OFFSET('Sanitation Data'!$E$31,0,10*ROW('Sanitation Data'!E151))="","",OFFSET('Sanitation Data'!$E$31,0,10*ROW('Sanitation Data'!E151)))</f>
        <v/>
      </c>
      <c r="CT157" s="275" t="str">
        <f ca="true">+IF(OFFSET('Sanitation Data'!$E$32,0,10*ROW('Sanitation Data'!E151))="","",OFFSET('Sanitation Data'!$E$32,0,10*ROW('Sanitation Data'!E151)))</f>
        <v/>
      </c>
      <c r="CU157" s="275" t="str">
        <f ca="true">+IF(OFFSET('Sanitation Data'!$F$28,0,10*ROW('Sanitation Data'!F151))="","",OFFSET('Sanitation Data'!$F$28,0,10*ROW('Sanitation Data'!F151)))</f>
        <v/>
      </c>
      <c r="CV157" s="275" t="str">
        <f ca="true">+IF(OFFSET('Sanitation Data'!$F$29,0,10*ROW('Sanitation Data'!F151))="","",OFFSET('Sanitation Data'!$F$29,0,10*ROW('Sanitation Data'!F151)))</f>
        <v/>
      </c>
      <c r="CW157" s="275" t="str">
        <f ca="true">+IF(OFFSET('Sanitation Data'!$F$30,0,10*ROW('Sanitation Data'!F151))="","",OFFSET('Sanitation Data'!$F$30,0,10*ROW('Sanitation Data'!F151)))</f>
        <v/>
      </c>
      <c r="CX157" s="275" t="str">
        <f ca="true">+IF(OFFSET('Sanitation Data'!$F$31,0,10*ROW('Sanitation Data'!F151))="","",OFFSET('Sanitation Data'!$F$31,0,10*ROW('Sanitation Data'!F151)))</f>
        <v/>
      </c>
      <c r="CY157" s="275" t="str">
        <f ca="true">+IF(OFFSET('Sanitation Data'!$F$32,0,10*ROW('Sanitation Data'!F151))="","",OFFSET('Sanitation Data'!$F$32,0,10*ROW('Sanitation Data'!F151)))</f>
        <v/>
      </c>
      <c r="CZ157" s="275" t="str">
        <f ca="true">+IF(OFFSET('Sanitation Data'!$G$28,0,10*ROW('Sanitation Data'!G151))="","",OFFSET('Sanitation Data'!$G$28,0,10*ROW('Sanitation Data'!G151)))</f>
        <v/>
      </c>
      <c r="DA157" s="275" t="str">
        <f ca="true">+IF(OFFSET('Sanitation Data'!$G$29,0,10*ROW('Sanitation Data'!G151))="","",OFFSET('Sanitation Data'!$G$29,0,10*ROW('Sanitation Data'!G151)))</f>
        <v/>
      </c>
      <c r="DB157" s="275" t="str">
        <f ca="true">+IF(OFFSET('Sanitation Data'!$G$30,0,10*ROW('Sanitation Data'!G151))="","",OFFSET('Sanitation Data'!$G$30,0,10*ROW('Sanitation Data'!G151)))</f>
        <v/>
      </c>
      <c r="DC157" s="275" t="str">
        <f ca="true">+IF(OFFSET('Sanitation Data'!$G$31,0,10*ROW('Sanitation Data'!G151))="","",OFFSET('Sanitation Data'!$G$31,0,10*ROW('Sanitation Data'!G151)))</f>
        <v/>
      </c>
      <c r="DD157" s="275" t="str">
        <f ca="true">+IF(OFFSET('Sanitation Data'!$G$32,0,10*ROW('Sanitation Data'!G151))="","",OFFSET('Sanitation Data'!$G$32,0,10*ROW('Sanitation Data'!G151)))</f>
        <v/>
      </c>
      <c r="DE157" s="275" t="str">
        <f ca="true">+IF(OFFSET('Sanitation Data'!$H$28,0,10*ROW('Sanitation Data'!H151))="","",OFFSET('Sanitation Data'!$H$28,0,10*ROW('Sanitation Data'!H151)))</f>
        <v/>
      </c>
      <c r="DF157" s="275" t="str">
        <f ca="true">+IF(OFFSET('Sanitation Data'!$H$29,0,10*ROW('Sanitation Data'!H151))="","",OFFSET('Sanitation Data'!$H$29,0,10*ROW('Sanitation Data'!H151)))</f>
        <v/>
      </c>
      <c r="DG157" s="275" t="str">
        <f ca="true">+IF(OFFSET('Sanitation Data'!$H$30,0,10*ROW('Sanitation Data'!H151))="","",OFFSET('Sanitation Data'!$H$30,0,10*ROW('Sanitation Data'!H151)))</f>
        <v/>
      </c>
      <c r="DH157" s="275" t="str">
        <f ca="true">+IF(OFFSET('Sanitation Data'!$H$31,0,10*ROW('Sanitation Data'!H151))="","",OFFSET('Sanitation Data'!$H$31,0,10*ROW('Sanitation Data'!H151)))</f>
        <v/>
      </c>
      <c r="DI157" s="275" t="str">
        <f ca="true">+IF(OFFSET('Sanitation Data'!$H$32,0,10*ROW('Sanitation Data'!H151))="","",OFFSET('Sanitation Data'!$H$32,0,10*ROW('Sanitation Data'!H151)))</f>
        <v/>
      </c>
      <c r="DJ157" s="275" t="str">
        <f ca="true">+IF(OFFSET('Sanitation Data'!$I$28,0,10*ROW('Sanitation Data'!I151))="","",OFFSET('Sanitation Data'!$I$28,0,10*ROW('Sanitation Data'!I151)))</f>
        <v/>
      </c>
      <c r="DK157" s="275" t="str">
        <f ca="true">+IF(OFFSET('Sanitation Data'!$I$29,0,10*ROW('Sanitation Data'!I151))="","",OFFSET('Sanitation Data'!$I$29,0,10*ROW('Sanitation Data'!I151)))</f>
        <v/>
      </c>
      <c r="DL157" s="275" t="str">
        <f ca="true">+IF(OFFSET('Sanitation Data'!$I$30,0,10*ROW('Sanitation Data'!I151))="","",OFFSET('Sanitation Data'!$I$30,0,10*ROW('Sanitation Data'!I151)))</f>
        <v/>
      </c>
      <c r="DM157" s="275" t="str">
        <f ca="true">+IF(OFFSET('Sanitation Data'!$I$31,0,10*ROW('Sanitation Data'!I151))="","",OFFSET('Sanitation Data'!$I$31,0,10*ROW('Sanitation Data'!I151)))</f>
        <v/>
      </c>
      <c r="DN157" s="275" t="str">
        <f ca="true">+IF(OFFSET('Sanitation Data'!$I$32,0,10*ROW('Sanitation Data'!I151))="","",OFFSET('Sanitation Data'!$I$32,0,10*ROW('Sanitation Data'!I151)))</f>
        <v/>
      </c>
      <c r="DO157" s="275" t="str">
        <f ca="true">+IF(OFFSET('Hygiene Data'!$D$11,0,10*ROW('Hygiene Data'!D151))="","",OFFSET('Hygiene Data'!$D$11,0,10*ROW('Hygiene Data'!D151)))</f>
        <v/>
      </c>
      <c r="DP157" s="275" t="str">
        <f ca="true">+IF(OFFSET('Hygiene Data'!$D$12,0,10*ROW('Hygiene Data'!D151))="","",OFFSET('Hygiene Data'!$D$12,0,10*ROW('Hygiene Data'!D151)))</f>
        <v/>
      </c>
      <c r="DQ157" s="275" t="str">
        <f ca="true">+IF(OFFSET('Hygiene Data'!$D$13,0,10*ROW('Hygiene Data'!D151))="","",OFFSET('Hygiene Data'!$D$13,0,10*ROW('Hygiene Data'!D151)))</f>
        <v/>
      </c>
      <c r="DR157" s="275" t="str">
        <f ca="true">+IF(OFFSET('Hygiene Data'!$E$11,0,10*ROW('Hygiene Data'!E151))="","",OFFSET('Hygiene Data'!$E$11,0,10*ROW('Hygiene Data'!E151)))</f>
        <v/>
      </c>
      <c r="DS157" s="275" t="str">
        <f ca="true">+IF(OFFSET('Hygiene Data'!$E$12,0,10*ROW('Hygiene Data'!E151))="","",OFFSET('Hygiene Data'!$E$12,0,10*ROW('Hygiene Data'!E151)))</f>
        <v/>
      </c>
      <c r="DT157" s="275" t="str">
        <f ca="true">+IF(OFFSET('Hygiene Data'!$E$13,0,10*ROW('Hygiene Data'!E151))="","",OFFSET('Hygiene Data'!$E$13,0,10*ROW('Hygiene Data'!E151)))</f>
        <v/>
      </c>
      <c r="DU157" s="275" t="str">
        <f ca="true">+IF(OFFSET('Hygiene Data'!$F$11,0,10*ROW('Hygiene Data'!F151))="","",OFFSET('Hygiene Data'!$F$11,0,10*ROW('Hygiene Data'!F151)))</f>
        <v/>
      </c>
      <c r="DV157" s="275" t="str">
        <f ca="true">+IF(OFFSET('Hygiene Data'!$F$12,0,10*ROW('Hygiene Data'!F151))="","",OFFSET('Hygiene Data'!$F$12,0,10*ROW('Hygiene Data'!F151)))</f>
        <v/>
      </c>
      <c r="DW157" s="275" t="str">
        <f ca="true">+IF(OFFSET('Hygiene Data'!$F$13,0,10*ROW('Hygiene Data'!F151))="","",OFFSET('Hygiene Data'!$F$13,0,10*ROW('Hygiene Data'!F151)))</f>
        <v/>
      </c>
      <c r="DX157" s="275" t="str">
        <f ca="true">+IF(OFFSET('Hygiene Data'!$G$11,0,10*ROW('Hygiene Data'!G151))="","",OFFSET('Hygiene Data'!$G$11,0,10*ROW('Hygiene Data'!G151)))</f>
        <v/>
      </c>
      <c r="DY157" s="275" t="str">
        <f ca="true">+IF(OFFSET('Hygiene Data'!$G$12,0,10*ROW('Hygiene Data'!G151))="","",OFFSET('Hygiene Data'!$G$12,0,10*ROW('Hygiene Data'!G151)))</f>
        <v/>
      </c>
      <c r="DZ157" s="275" t="str">
        <f ca="true">+IF(OFFSET('Hygiene Data'!$G$13,0,10*ROW('Hygiene Data'!G151))="","",OFFSET('Hygiene Data'!$G$13,0,10*ROW('Hygiene Data'!G151)))</f>
        <v/>
      </c>
      <c r="EA157" s="275" t="str">
        <f ca="true">+IF(OFFSET('Hygiene Data'!$H$11,0,10*ROW('Hygiene Data'!H151))="","",OFFSET('Hygiene Data'!$H$11,0,10*ROW('Hygiene Data'!H151)))</f>
        <v/>
      </c>
      <c r="EB157" s="275" t="str">
        <f ca="true">+IF(OFFSET('Hygiene Data'!$H$12,0,10*ROW('Hygiene Data'!H151))="","",OFFSET('Hygiene Data'!$H$12,0,10*ROW('Hygiene Data'!H151)))</f>
        <v/>
      </c>
      <c r="EC157" s="275" t="str">
        <f ca="true">+IF(OFFSET('Hygiene Data'!$H$13,0,10*ROW('Hygiene Data'!H151))="","",OFFSET('Hygiene Data'!$H$13,0,10*ROW('Hygiene Data'!H151)))</f>
        <v/>
      </c>
      <c r="ED157" s="275" t="str">
        <f ca="true">+IF(OFFSET('Hygiene Data'!$I$11,0,10*ROW('Hygiene Data'!I151))="","",OFFSET('Hygiene Data'!$I$11,0,10*ROW('Hygiene Data'!I151)))</f>
        <v/>
      </c>
      <c r="EE157" s="275" t="str">
        <f ca="true">+IF(OFFSET('Hygiene Data'!$I$12,0,10*ROW('Hygiene Data'!I151))="","",OFFSET('Hygiene Data'!$I$12,0,10*ROW('Hygiene Data'!I151)))</f>
        <v/>
      </c>
      <c r="EF157" s="27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5"/>
      <c r="BS158" s="275" t="str">
        <f ca="true">+IF(OFFSET('Water Data'!$D$27,0,10*ROW('Water Data'!D152))="","",OFFSET('Water Data'!$D$27,0,10*ROW('Water Data'!D152)))</f>
        <v/>
      </c>
      <c r="BT158" s="275" t="str">
        <f ca="true">+IF(OFFSET('Water Data'!$D$28,0,10*ROW('Water Data'!D152))="","",OFFSET('Water Data'!$D$28,0,10*ROW('Water Data'!D152)))</f>
        <v/>
      </c>
      <c r="BU158" s="275" t="str">
        <f ca="true">+IF(OFFSET('Water Data'!$D$29,0,10*ROW('Water Data'!D152))="","",OFFSET('Water Data'!$D$29,0,10*ROW('Water Data'!D152)))</f>
        <v/>
      </c>
      <c r="BV158" s="275" t="str">
        <f ca="true">+IF(OFFSET('Water Data'!$E$27,0,10*ROW('Water Data'!E152))="","",OFFSET('Water Data'!$E$27,0,10*ROW('Water Data'!E152)))</f>
        <v/>
      </c>
      <c r="BW158" s="275" t="str">
        <f ca="true">+IF(OFFSET('Water Data'!$E$28,0,10*ROW('Water Data'!E152))="","",OFFSET('Water Data'!$E$28,0,10*ROW('Water Data'!E152)))</f>
        <v/>
      </c>
      <c r="BX158" s="275" t="str">
        <f ca="true">+IF(OFFSET('Water Data'!$E$29,0,10*ROW('Water Data'!E152))="","",OFFSET('Water Data'!$E$29,0,10*ROW('Water Data'!E152)))</f>
        <v/>
      </c>
      <c r="BY158" s="275" t="str">
        <f ca="true">+IF(OFFSET('Water Data'!$F$27,0,10*ROW('Water Data'!F152))="","",OFFSET('Water Data'!$F$27,0,10*ROW('Water Data'!F152)))</f>
        <v/>
      </c>
      <c r="BZ158" s="275" t="str">
        <f ca="true">+IF(OFFSET('Water Data'!$F$28,0,10*ROW('Water Data'!F152))="","",OFFSET('Water Data'!$F$28,0,10*ROW('Water Data'!F152)))</f>
        <v/>
      </c>
      <c r="CA158" s="275" t="str">
        <f ca="true">+IF(OFFSET('Water Data'!$F$29,0,10*ROW('Water Data'!F152))="","",OFFSET('Water Data'!$F$29,0,10*ROW('Water Data'!F152)))</f>
        <v/>
      </c>
      <c r="CB158" s="275" t="str">
        <f ca="true">+IF(OFFSET('Water Data'!$G$27,0,10*ROW('Water Data'!G152))="","",OFFSET('Water Data'!$G$27,0,10*ROW('Water Data'!G152)))</f>
        <v/>
      </c>
      <c r="CC158" s="275" t="str">
        <f ca="true">+IF(OFFSET('Water Data'!$G$28,0,10*ROW('Water Data'!G152))="","",OFFSET('Water Data'!$G$28,0,10*ROW('Water Data'!G152)))</f>
        <v/>
      </c>
      <c r="CD158" s="275" t="str">
        <f ca="true">+IF(OFFSET('Water Data'!$G$29,0,10*ROW('Water Data'!G152))="","",OFFSET('Water Data'!$G$29,0,10*ROW('Water Data'!G152)))</f>
        <v/>
      </c>
      <c r="CE158" s="275" t="str">
        <f ca="true">+IF(OFFSET('Water Data'!$H$27,0,10*ROW('Water Data'!H152))="","",OFFSET('Water Data'!$H$27,0,10*ROW('Water Data'!H152)))</f>
        <v/>
      </c>
      <c r="CF158" s="275" t="str">
        <f ca="true">+IF(OFFSET('Water Data'!$H$28,0,10*ROW('Water Data'!H152))="","",OFFSET('Water Data'!$H$28,0,10*ROW('Water Data'!H152)))</f>
        <v/>
      </c>
      <c r="CG158" s="275" t="str">
        <f ca="true">+IF(OFFSET('Water Data'!$H$29,0,10*ROW('Water Data'!H152))="","",OFFSET('Water Data'!$H$29,0,10*ROW('Water Data'!H152)))</f>
        <v/>
      </c>
      <c r="CH158" s="275" t="str">
        <f ca="true">+IF(OFFSET('Water Data'!$I$27,0,10*ROW('Water Data'!I152))="","",OFFSET('Water Data'!$I$27,0,10*ROW('Water Data'!I152)))</f>
        <v/>
      </c>
      <c r="CI158" s="275" t="str">
        <f ca="true">+IF(OFFSET('Water Data'!$I$28,0,10*ROW('Water Data'!I152))="","",OFFSET('Water Data'!$I$28,0,10*ROW('Water Data'!I152)))</f>
        <v/>
      </c>
      <c r="CJ158" s="275" t="str">
        <f ca="true">+IF(OFFSET('Water Data'!$I$29,0,10*ROW('Water Data'!I152))="","",OFFSET('Water Data'!$I$29,0,10*ROW('Water Data'!I152)))</f>
        <v/>
      </c>
      <c r="CK158" s="275" t="str">
        <f ca="true">+IF(OFFSET('Sanitation Data'!$D$28,0,10*ROW('Sanitation Data'!D152))="","",OFFSET('Sanitation Data'!$D$28,0,10*ROW('Sanitation Data'!D152)))</f>
        <v/>
      </c>
      <c r="CL158" s="275" t="str">
        <f ca="true">+IF(OFFSET('Sanitation Data'!$D$29,0,10*ROW('Sanitation Data'!D152))="","",OFFSET('Sanitation Data'!$D$29,0,10*ROW('Sanitation Data'!D152)))</f>
        <v/>
      </c>
      <c r="CM158" s="275" t="str">
        <f ca="true">+IF(OFFSET('Sanitation Data'!$D$30,0,10*ROW('Sanitation Data'!D152))="","",OFFSET('Sanitation Data'!$D$30,0,10*ROW('Sanitation Data'!D152)))</f>
        <v/>
      </c>
      <c r="CN158" s="275" t="str">
        <f ca="true">+IF(OFFSET('Sanitation Data'!$D$31,0,10*ROW('Sanitation Data'!D152))="","",OFFSET('Sanitation Data'!$D$31,0,10*ROW('Sanitation Data'!D152)))</f>
        <v/>
      </c>
      <c r="CO158" s="275" t="str">
        <f ca="true">+IF(OFFSET('Sanitation Data'!$D$32,0,10*ROW('Sanitation Data'!D152))="","",OFFSET('Sanitation Data'!$D$32,0,10*ROW('Sanitation Data'!D152)))</f>
        <v/>
      </c>
      <c r="CP158" s="275" t="str">
        <f ca="true">+IF(OFFSET('Sanitation Data'!$E$28,0,10*ROW('Sanitation Data'!E152))="","",OFFSET('Sanitation Data'!$E$28,0,10*ROW('Sanitation Data'!E152)))</f>
        <v/>
      </c>
      <c r="CQ158" s="275" t="str">
        <f ca="true">+IF(OFFSET('Sanitation Data'!$E$29,0,10*ROW('Sanitation Data'!E152))="","",OFFSET('Sanitation Data'!$E$29,0,10*ROW('Sanitation Data'!E152)))</f>
        <v/>
      </c>
      <c r="CR158" s="275" t="str">
        <f ca="true">+IF(OFFSET('Sanitation Data'!$E$30,0,10*ROW('Sanitation Data'!E152))="","",OFFSET('Sanitation Data'!$E$30,0,10*ROW('Sanitation Data'!E152)))</f>
        <v/>
      </c>
      <c r="CS158" s="275" t="str">
        <f ca="true">+IF(OFFSET('Sanitation Data'!$E$31,0,10*ROW('Sanitation Data'!E152))="","",OFFSET('Sanitation Data'!$E$31,0,10*ROW('Sanitation Data'!E152)))</f>
        <v/>
      </c>
      <c r="CT158" s="275" t="str">
        <f ca="true">+IF(OFFSET('Sanitation Data'!$E$32,0,10*ROW('Sanitation Data'!E152))="","",OFFSET('Sanitation Data'!$E$32,0,10*ROW('Sanitation Data'!E152)))</f>
        <v/>
      </c>
      <c r="CU158" s="275" t="str">
        <f ca="true">+IF(OFFSET('Sanitation Data'!$F$28,0,10*ROW('Sanitation Data'!F152))="","",OFFSET('Sanitation Data'!$F$28,0,10*ROW('Sanitation Data'!F152)))</f>
        <v/>
      </c>
      <c r="CV158" s="275" t="str">
        <f ca="true">+IF(OFFSET('Sanitation Data'!$F$29,0,10*ROW('Sanitation Data'!F152))="","",OFFSET('Sanitation Data'!$F$29,0,10*ROW('Sanitation Data'!F152)))</f>
        <v/>
      </c>
      <c r="CW158" s="275" t="str">
        <f ca="true">+IF(OFFSET('Sanitation Data'!$F$30,0,10*ROW('Sanitation Data'!F152))="","",OFFSET('Sanitation Data'!$F$30,0,10*ROW('Sanitation Data'!F152)))</f>
        <v/>
      </c>
      <c r="CX158" s="275" t="str">
        <f ca="true">+IF(OFFSET('Sanitation Data'!$F$31,0,10*ROW('Sanitation Data'!F152))="","",OFFSET('Sanitation Data'!$F$31,0,10*ROW('Sanitation Data'!F152)))</f>
        <v/>
      </c>
      <c r="CY158" s="275" t="str">
        <f ca="true">+IF(OFFSET('Sanitation Data'!$F$32,0,10*ROW('Sanitation Data'!F152))="","",OFFSET('Sanitation Data'!$F$32,0,10*ROW('Sanitation Data'!F152)))</f>
        <v/>
      </c>
      <c r="CZ158" s="275" t="str">
        <f ca="true">+IF(OFFSET('Sanitation Data'!$G$28,0,10*ROW('Sanitation Data'!G152))="","",OFFSET('Sanitation Data'!$G$28,0,10*ROW('Sanitation Data'!G152)))</f>
        <v/>
      </c>
      <c r="DA158" s="275" t="str">
        <f ca="true">+IF(OFFSET('Sanitation Data'!$G$29,0,10*ROW('Sanitation Data'!G152))="","",OFFSET('Sanitation Data'!$G$29,0,10*ROW('Sanitation Data'!G152)))</f>
        <v/>
      </c>
      <c r="DB158" s="275" t="str">
        <f ca="true">+IF(OFFSET('Sanitation Data'!$G$30,0,10*ROW('Sanitation Data'!G152))="","",OFFSET('Sanitation Data'!$G$30,0,10*ROW('Sanitation Data'!G152)))</f>
        <v/>
      </c>
      <c r="DC158" s="275" t="str">
        <f ca="true">+IF(OFFSET('Sanitation Data'!$G$31,0,10*ROW('Sanitation Data'!G152))="","",OFFSET('Sanitation Data'!$G$31,0,10*ROW('Sanitation Data'!G152)))</f>
        <v/>
      </c>
      <c r="DD158" s="275" t="str">
        <f ca="true">+IF(OFFSET('Sanitation Data'!$G$32,0,10*ROW('Sanitation Data'!G152))="","",OFFSET('Sanitation Data'!$G$32,0,10*ROW('Sanitation Data'!G152)))</f>
        <v/>
      </c>
      <c r="DE158" s="275" t="str">
        <f ca="true">+IF(OFFSET('Sanitation Data'!$H$28,0,10*ROW('Sanitation Data'!H152))="","",OFFSET('Sanitation Data'!$H$28,0,10*ROW('Sanitation Data'!H152)))</f>
        <v/>
      </c>
      <c r="DF158" s="275" t="str">
        <f ca="true">+IF(OFFSET('Sanitation Data'!$H$29,0,10*ROW('Sanitation Data'!H152))="","",OFFSET('Sanitation Data'!$H$29,0,10*ROW('Sanitation Data'!H152)))</f>
        <v/>
      </c>
      <c r="DG158" s="275" t="str">
        <f ca="true">+IF(OFFSET('Sanitation Data'!$H$30,0,10*ROW('Sanitation Data'!H152))="","",OFFSET('Sanitation Data'!$H$30,0,10*ROW('Sanitation Data'!H152)))</f>
        <v/>
      </c>
      <c r="DH158" s="275" t="str">
        <f ca="true">+IF(OFFSET('Sanitation Data'!$H$31,0,10*ROW('Sanitation Data'!H152))="","",OFFSET('Sanitation Data'!$H$31,0,10*ROW('Sanitation Data'!H152)))</f>
        <v/>
      </c>
      <c r="DI158" s="275" t="str">
        <f ca="true">+IF(OFFSET('Sanitation Data'!$H$32,0,10*ROW('Sanitation Data'!H152))="","",OFFSET('Sanitation Data'!$H$32,0,10*ROW('Sanitation Data'!H152)))</f>
        <v/>
      </c>
      <c r="DJ158" s="275" t="str">
        <f ca="true">+IF(OFFSET('Sanitation Data'!$I$28,0,10*ROW('Sanitation Data'!I152))="","",OFFSET('Sanitation Data'!$I$28,0,10*ROW('Sanitation Data'!I152)))</f>
        <v/>
      </c>
      <c r="DK158" s="275" t="str">
        <f ca="true">+IF(OFFSET('Sanitation Data'!$I$29,0,10*ROW('Sanitation Data'!I152))="","",OFFSET('Sanitation Data'!$I$29,0,10*ROW('Sanitation Data'!I152)))</f>
        <v/>
      </c>
      <c r="DL158" s="275" t="str">
        <f ca="true">+IF(OFFSET('Sanitation Data'!$I$30,0,10*ROW('Sanitation Data'!I152))="","",OFFSET('Sanitation Data'!$I$30,0,10*ROW('Sanitation Data'!I152)))</f>
        <v/>
      </c>
      <c r="DM158" s="275" t="str">
        <f ca="true">+IF(OFFSET('Sanitation Data'!$I$31,0,10*ROW('Sanitation Data'!I152))="","",OFFSET('Sanitation Data'!$I$31,0,10*ROW('Sanitation Data'!I152)))</f>
        <v/>
      </c>
      <c r="DN158" s="275" t="str">
        <f ca="true">+IF(OFFSET('Sanitation Data'!$I$32,0,10*ROW('Sanitation Data'!I152))="","",OFFSET('Sanitation Data'!$I$32,0,10*ROW('Sanitation Data'!I152)))</f>
        <v/>
      </c>
      <c r="DO158" s="275" t="str">
        <f ca="true">+IF(OFFSET('Hygiene Data'!$D$11,0,10*ROW('Hygiene Data'!D152))="","",OFFSET('Hygiene Data'!$D$11,0,10*ROW('Hygiene Data'!D152)))</f>
        <v/>
      </c>
      <c r="DP158" s="275" t="str">
        <f ca="true">+IF(OFFSET('Hygiene Data'!$D$12,0,10*ROW('Hygiene Data'!D152))="","",OFFSET('Hygiene Data'!$D$12,0,10*ROW('Hygiene Data'!D152)))</f>
        <v/>
      </c>
      <c r="DQ158" s="275" t="str">
        <f ca="true">+IF(OFFSET('Hygiene Data'!$D$13,0,10*ROW('Hygiene Data'!D152))="","",OFFSET('Hygiene Data'!$D$13,0,10*ROW('Hygiene Data'!D152)))</f>
        <v/>
      </c>
      <c r="DR158" s="275" t="str">
        <f ca="true">+IF(OFFSET('Hygiene Data'!$E$11,0,10*ROW('Hygiene Data'!E152))="","",OFFSET('Hygiene Data'!$E$11,0,10*ROW('Hygiene Data'!E152)))</f>
        <v/>
      </c>
      <c r="DS158" s="275" t="str">
        <f ca="true">+IF(OFFSET('Hygiene Data'!$E$12,0,10*ROW('Hygiene Data'!E152))="","",OFFSET('Hygiene Data'!$E$12,0,10*ROW('Hygiene Data'!E152)))</f>
        <v/>
      </c>
      <c r="DT158" s="275" t="str">
        <f ca="true">+IF(OFFSET('Hygiene Data'!$E$13,0,10*ROW('Hygiene Data'!E152))="","",OFFSET('Hygiene Data'!$E$13,0,10*ROW('Hygiene Data'!E152)))</f>
        <v/>
      </c>
      <c r="DU158" s="275" t="str">
        <f ca="true">+IF(OFFSET('Hygiene Data'!$F$11,0,10*ROW('Hygiene Data'!F152))="","",OFFSET('Hygiene Data'!$F$11,0,10*ROW('Hygiene Data'!F152)))</f>
        <v/>
      </c>
      <c r="DV158" s="275" t="str">
        <f ca="true">+IF(OFFSET('Hygiene Data'!$F$12,0,10*ROW('Hygiene Data'!F152))="","",OFFSET('Hygiene Data'!$F$12,0,10*ROW('Hygiene Data'!F152)))</f>
        <v/>
      </c>
      <c r="DW158" s="275" t="str">
        <f ca="true">+IF(OFFSET('Hygiene Data'!$F$13,0,10*ROW('Hygiene Data'!F152))="","",OFFSET('Hygiene Data'!$F$13,0,10*ROW('Hygiene Data'!F152)))</f>
        <v/>
      </c>
      <c r="DX158" s="275" t="str">
        <f ca="true">+IF(OFFSET('Hygiene Data'!$G$11,0,10*ROW('Hygiene Data'!G152))="","",OFFSET('Hygiene Data'!$G$11,0,10*ROW('Hygiene Data'!G152)))</f>
        <v/>
      </c>
      <c r="DY158" s="275" t="str">
        <f ca="true">+IF(OFFSET('Hygiene Data'!$G$12,0,10*ROW('Hygiene Data'!G152))="","",OFFSET('Hygiene Data'!$G$12,0,10*ROW('Hygiene Data'!G152)))</f>
        <v/>
      </c>
      <c r="DZ158" s="275" t="str">
        <f ca="true">+IF(OFFSET('Hygiene Data'!$G$13,0,10*ROW('Hygiene Data'!G152))="","",OFFSET('Hygiene Data'!$G$13,0,10*ROW('Hygiene Data'!G152)))</f>
        <v/>
      </c>
      <c r="EA158" s="275" t="str">
        <f ca="true">+IF(OFFSET('Hygiene Data'!$H$11,0,10*ROW('Hygiene Data'!H152))="","",OFFSET('Hygiene Data'!$H$11,0,10*ROW('Hygiene Data'!H152)))</f>
        <v/>
      </c>
      <c r="EB158" s="275" t="str">
        <f ca="true">+IF(OFFSET('Hygiene Data'!$H$12,0,10*ROW('Hygiene Data'!H152))="","",OFFSET('Hygiene Data'!$H$12,0,10*ROW('Hygiene Data'!H152)))</f>
        <v/>
      </c>
      <c r="EC158" s="275" t="str">
        <f ca="true">+IF(OFFSET('Hygiene Data'!$H$13,0,10*ROW('Hygiene Data'!H152))="","",OFFSET('Hygiene Data'!$H$13,0,10*ROW('Hygiene Data'!H152)))</f>
        <v/>
      </c>
      <c r="ED158" s="275" t="str">
        <f ca="true">+IF(OFFSET('Hygiene Data'!$I$11,0,10*ROW('Hygiene Data'!I152))="","",OFFSET('Hygiene Data'!$I$11,0,10*ROW('Hygiene Data'!I152)))</f>
        <v/>
      </c>
      <c r="EE158" s="275" t="str">
        <f ca="true">+IF(OFFSET('Hygiene Data'!$I$12,0,10*ROW('Hygiene Data'!I152))="","",OFFSET('Hygiene Data'!$I$12,0,10*ROW('Hygiene Data'!I152)))</f>
        <v/>
      </c>
      <c r="EF158" s="27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5"/>
      <c r="BS159" s="275" t="str">
        <f ca="true">+IF(OFFSET('Water Data'!$D$27,0,10*ROW('Water Data'!D153))="","",OFFSET('Water Data'!$D$27,0,10*ROW('Water Data'!D153)))</f>
        <v/>
      </c>
      <c r="BT159" s="275" t="str">
        <f ca="true">+IF(OFFSET('Water Data'!$D$28,0,10*ROW('Water Data'!D153))="","",OFFSET('Water Data'!$D$28,0,10*ROW('Water Data'!D153)))</f>
        <v/>
      </c>
      <c r="BU159" s="275" t="str">
        <f ca="true">+IF(OFFSET('Water Data'!$D$29,0,10*ROW('Water Data'!D153))="","",OFFSET('Water Data'!$D$29,0,10*ROW('Water Data'!D153)))</f>
        <v/>
      </c>
      <c r="BV159" s="275" t="str">
        <f ca="true">+IF(OFFSET('Water Data'!$E$27,0,10*ROW('Water Data'!E153))="","",OFFSET('Water Data'!$E$27,0,10*ROW('Water Data'!E153)))</f>
        <v/>
      </c>
      <c r="BW159" s="275" t="str">
        <f ca="true">+IF(OFFSET('Water Data'!$E$28,0,10*ROW('Water Data'!E153))="","",OFFSET('Water Data'!$E$28,0,10*ROW('Water Data'!E153)))</f>
        <v/>
      </c>
      <c r="BX159" s="275" t="str">
        <f ca="true">+IF(OFFSET('Water Data'!$E$29,0,10*ROW('Water Data'!E153))="","",OFFSET('Water Data'!$E$29,0,10*ROW('Water Data'!E153)))</f>
        <v/>
      </c>
      <c r="BY159" s="275" t="str">
        <f ca="true">+IF(OFFSET('Water Data'!$F$27,0,10*ROW('Water Data'!F153))="","",OFFSET('Water Data'!$F$27,0,10*ROW('Water Data'!F153)))</f>
        <v/>
      </c>
      <c r="BZ159" s="275" t="str">
        <f ca="true">+IF(OFFSET('Water Data'!$F$28,0,10*ROW('Water Data'!F153))="","",OFFSET('Water Data'!$F$28,0,10*ROW('Water Data'!F153)))</f>
        <v/>
      </c>
      <c r="CA159" s="275" t="str">
        <f ca="true">+IF(OFFSET('Water Data'!$F$29,0,10*ROW('Water Data'!F153))="","",OFFSET('Water Data'!$F$29,0,10*ROW('Water Data'!F153)))</f>
        <v/>
      </c>
      <c r="CB159" s="275" t="str">
        <f ca="true">+IF(OFFSET('Water Data'!$G$27,0,10*ROW('Water Data'!G153))="","",OFFSET('Water Data'!$G$27,0,10*ROW('Water Data'!G153)))</f>
        <v/>
      </c>
      <c r="CC159" s="275" t="str">
        <f ca="true">+IF(OFFSET('Water Data'!$G$28,0,10*ROW('Water Data'!G153))="","",OFFSET('Water Data'!$G$28,0,10*ROW('Water Data'!G153)))</f>
        <v/>
      </c>
      <c r="CD159" s="275" t="str">
        <f ca="true">+IF(OFFSET('Water Data'!$G$29,0,10*ROW('Water Data'!G153))="","",OFFSET('Water Data'!$G$29,0,10*ROW('Water Data'!G153)))</f>
        <v/>
      </c>
      <c r="CE159" s="275" t="str">
        <f ca="true">+IF(OFFSET('Water Data'!$H$27,0,10*ROW('Water Data'!H153))="","",OFFSET('Water Data'!$H$27,0,10*ROW('Water Data'!H153)))</f>
        <v/>
      </c>
      <c r="CF159" s="275" t="str">
        <f ca="true">+IF(OFFSET('Water Data'!$H$28,0,10*ROW('Water Data'!H153))="","",OFFSET('Water Data'!$H$28,0,10*ROW('Water Data'!H153)))</f>
        <v/>
      </c>
      <c r="CG159" s="275" t="str">
        <f ca="true">+IF(OFFSET('Water Data'!$H$29,0,10*ROW('Water Data'!H153))="","",OFFSET('Water Data'!$H$29,0,10*ROW('Water Data'!H153)))</f>
        <v/>
      </c>
      <c r="CH159" s="275" t="str">
        <f ca="true">+IF(OFFSET('Water Data'!$I$27,0,10*ROW('Water Data'!I153))="","",OFFSET('Water Data'!$I$27,0,10*ROW('Water Data'!I153)))</f>
        <v/>
      </c>
      <c r="CI159" s="275" t="str">
        <f ca="true">+IF(OFFSET('Water Data'!$I$28,0,10*ROW('Water Data'!I153))="","",OFFSET('Water Data'!$I$28,0,10*ROW('Water Data'!I153)))</f>
        <v/>
      </c>
      <c r="CJ159" s="275" t="str">
        <f ca="true">+IF(OFFSET('Water Data'!$I$29,0,10*ROW('Water Data'!I153))="","",OFFSET('Water Data'!$I$29,0,10*ROW('Water Data'!I153)))</f>
        <v/>
      </c>
      <c r="CK159" s="275" t="str">
        <f ca="true">+IF(OFFSET('Sanitation Data'!$D$28,0,10*ROW('Sanitation Data'!D153))="","",OFFSET('Sanitation Data'!$D$28,0,10*ROW('Sanitation Data'!D153)))</f>
        <v/>
      </c>
      <c r="CL159" s="275" t="str">
        <f ca="true">+IF(OFFSET('Sanitation Data'!$D$29,0,10*ROW('Sanitation Data'!D153))="","",OFFSET('Sanitation Data'!$D$29,0,10*ROW('Sanitation Data'!D153)))</f>
        <v/>
      </c>
      <c r="CM159" s="275" t="str">
        <f ca="true">+IF(OFFSET('Sanitation Data'!$D$30,0,10*ROW('Sanitation Data'!D153))="","",OFFSET('Sanitation Data'!$D$30,0,10*ROW('Sanitation Data'!D153)))</f>
        <v/>
      </c>
      <c r="CN159" s="275" t="str">
        <f ca="true">+IF(OFFSET('Sanitation Data'!$D$31,0,10*ROW('Sanitation Data'!D153))="","",OFFSET('Sanitation Data'!$D$31,0,10*ROW('Sanitation Data'!D153)))</f>
        <v/>
      </c>
      <c r="CO159" s="275" t="str">
        <f ca="true">+IF(OFFSET('Sanitation Data'!$D$32,0,10*ROW('Sanitation Data'!D153))="","",OFFSET('Sanitation Data'!$D$32,0,10*ROW('Sanitation Data'!D153)))</f>
        <v/>
      </c>
      <c r="CP159" s="275" t="str">
        <f ca="true">+IF(OFFSET('Sanitation Data'!$E$28,0,10*ROW('Sanitation Data'!E153))="","",OFFSET('Sanitation Data'!$E$28,0,10*ROW('Sanitation Data'!E153)))</f>
        <v/>
      </c>
      <c r="CQ159" s="275" t="str">
        <f ca="true">+IF(OFFSET('Sanitation Data'!$E$29,0,10*ROW('Sanitation Data'!E153))="","",OFFSET('Sanitation Data'!$E$29,0,10*ROW('Sanitation Data'!E153)))</f>
        <v/>
      </c>
      <c r="CR159" s="275" t="str">
        <f ca="true">+IF(OFFSET('Sanitation Data'!$E$30,0,10*ROW('Sanitation Data'!E153))="","",OFFSET('Sanitation Data'!$E$30,0,10*ROW('Sanitation Data'!E153)))</f>
        <v/>
      </c>
      <c r="CS159" s="275" t="str">
        <f ca="true">+IF(OFFSET('Sanitation Data'!$E$31,0,10*ROW('Sanitation Data'!E153))="","",OFFSET('Sanitation Data'!$E$31,0,10*ROW('Sanitation Data'!E153)))</f>
        <v/>
      </c>
      <c r="CT159" s="275" t="str">
        <f ca="true">+IF(OFFSET('Sanitation Data'!$E$32,0,10*ROW('Sanitation Data'!E153))="","",OFFSET('Sanitation Data'!$E$32,0,10*ROW('Sanitation Data'!E153)))</f>
        <v/>
      </c>
      <c r="CU159" s="275" t="str">
        <f ca="true">+IF(OFFSET('Sanitation Data'!$F$28,0,10*ROW('Sanitation Data'!F153))="","",OFFSET('Sanitation Data'!$F$28,0,10*ROW('Sanitation Data'!F153)))</f>
        <v/>
      </c>
      <c r="CV159" s="275" t="str">
        <f ca="true">+IF(OFFSET('Sanitation Data'!$F$29,0,10*ROW('Sanitation Data'!F153))="","",OFFSET('Sanitation Data'!$F$29,0,10*ROW('Sanitation Data'!F153)))</f>
        <v/>
      </c>
      <c r="CW159" s="275" t="str">
        <f ca="true">+IF(OFFSET('Sanitation Data'!$F$30,0,10*ROW('Sanitation Data'!F153))="","",OFFSET('Sanitation Data'!$F$30,0,10*ROW('Sanitation Data'!F153)))</f>
        <v/>
      </c>
      <c r="CX159" s="275" t="str">
        <f ca="true">+IF(OFFSET('Sanitation Data'!$F$31,0,10*ROW('Sanitation Data'!F153))="","",OFFSET('Sanitation Data'!$F$31,0,10*ROW('Sanitation Data'!F153)))</f>
        <v/>
      </c>
      <c r="CY159" s="275" t="str">
        <f ca="true">+IF(OFFSET('Sanitation Data'!$F$32,0,10*ROW('Sanitation Data'!F153))="","",OFFSET('Sanitation Data'!$F$32,0,10*ROW('Sanitation Data'!F153)))</f>
        <v/>
      </c>
      <c r="CZ159" s="275" t="str">
        <f ca="true">+IF(OFFSET('Sanitation Data'!$G$28,0,10*ROW('Sanitation Data'!G153))="","",OFFSET('Sanitation Data'!$G$28,0,10*ROW('Sanitation Data'!G153)))</f>
        <v/>
      </c>
      <c r="DA159" s="275" t="str">
        <f ca="true">+IF(OFFSET('Sanitation Data'!$G$29,0,10*ROW('Sanitation Data'!G153))="","",OFFSET('Sanitation Data'!$G$29,0,10*ROW('Sanitation Data'!G153)))</f>
        <v/>
      </c>
      <c r="DB159" s="275" t="str">
        <f ca="true">+IF(OFFSET('Sanitation Data'!$G$30,0,10*ROW('Sanitation Data'!G153))="","",OFFSET('Sanitation Data'!$G$30,0,10*ROW('Sanitation Data'!G153)))</f>
        <v/>
      </c>
      <c r="DC159" s="275" t="str">
        <f ca="true">+IF(OFFSET('Sanitation Data'!$G$31,0,10*ROW('Sanitation Data'!G153))="","",OFFSET('Sanitation Data'!$G$31,0,10*ROW('Sanitation Data'!G153)))</f>
        <v/>
      </c>
      <c r="DD159" s="275" t="str">
        <f ca="true">+IF(OFFSET('Sanitation Data'!$G$32,0,10*ROW('Sanitation Data'!G153))="","",OFFSET('Sanitation Data'!$G$32,0,10*ROW('Sanitation Data'!G153)))</f>
        <v/>
      </c>
      <c r="DE159" s="275" t="str">
        <f ca="true">+IF(OFFSET('Sanitation Data'!$H$28,0,10*ROW('Sanitation Data'!H153))="","",OFFSET('Sanitation Data'!$H$28,0,10*ROW('Sanitation Data'!H153)))</f>
        <v/>
      </c>
      <c r="DF159" s="275" t="str">
        <f ca="true">+IF(OFFSET('Sanitation Data'!$H$29,0,10*ROW('Sanitation Data'!H153))="","",OFFSET('Sanitation Data'!$H$29,0,10*ROW('Sanitation Data'!H153)))</f>
        <v/>
      </c>
      <c r="DG159" s="275" t="str">
        <f ca="true">+IF(OFFSET('Sanitation Data'!$H$30,0,10*ROW('Sanitation Data'!H153))="","",OFFSET('Sanitation Data'!$H$30,0,10*ROW('Sanitation Data'!H153)))</f>
        <v/>
      </c>
      <c r="DH159" s="275" t="str">
        <f ca="true">+IF(OFFSET('Sanitation Data'!$H$31,0,10*ROW('Sanitation Data'!H153))="","",OFFSET('Sanitation Data'!$H$31,0,10*ROW('Sanitation Data'!H153)))</f>
        <v/>
      </c>
      <c r="DI159" s="275" t="str">
        <f ca="true">+IF(OFFSET('Sanitation Data'!$H$32,0,10*ROW('Sanitation Data'!H153))="","",OFFSET('Sanitation Data'!$H$32,0,10*ROW('Sanitation Data'!H153)))</f>
        <v/>
      </c>
      <c r="DJ159" s="275" t="str">
        <f ca="true">+IF(OFFSET('Sanitation Data'!$I$28,0,10*ROW('Sanitation Data'!I153))="","",OFFSET('Sanitation Data'!$I$28,0,10*ROW('Sanitation Data'!I153)))</f>
        <v/>
      </c>
      <c r="DK159" s="275" t="str">
        <f ca="true">+IF(OFFSET('Sanitation Data'!$I$29,0,10*ROW('Sanitation Data'!I153))="","",OFFSET('Sanitation Data'!$I$29,0,10*ROW('Sanitation Data'!I153)))</f>
        <v/>
      </c>
      <c r="DL159" s="275" t="str">
        <f ca="true">+IF(OFFSET('Sanitation Data'!$I$30,0,10*ROW('Sanitation Data'!I153))="","",OFFSET('Sanitation Data'!$I$30,0,10*ROW('Sanitation Data'!I153)))</f>
        <v/>
      </c>
      <c r="DM159" s="275" t="str">
        <f ca="true">+IF(OFFSET('Sanitation Data'!$I$31,0,10*ROW('Sanitation Data'!I153))="","",OFFSET('Sanitation Data'!$I$31,0,10*ROW('Sanitation Data'!I153)))</f>
        <v/>
      </c>
      <c r="DN159" s="275" t="str">
        <f ca="true">+IF(OFFSET('Sanitation Data'!$I$32,0,10*ROW('Sanitation Data'!I153))="","",OFFSET('Sanitation Data'!$I$32,0,10*ROW('Sanitation Data'!I153)))</f>
        <v/>
      </c>
      <c r="DO159" s="275" t="str">
        <f ca="true">+IF(OFFSET('Hygiene Data'!$D$11,0,10*ROW('Hygiene Data'!D153))="","",OFFSET('Hygiene Data'!$D$11,0,10*ROW('Hygiene Data'!D153)))</f>
        <v/>
      </c>
      <c r="DP159" s="275" t="str">
        <f ca="true">+IF(OFFSET('Hygiene Data'!$D$12,0,10*ROW('Hygiene Data'!D153))="","",OFFSET('Hygiene Data'!$D$12,0,10*ROW('Hygiene Data'!D153)))</f>
        <v/>
      </c>
      <c r="DQ159" s="275" t="str">
        <f ca="true">+IF(OFFSET('Hygiene Data'!$D$13,0,10*ROW('Hygiene Data'!D153))="","",OFFSET('Hygiene Data'!$D$13,0,10*ROW('Hygiene Data'!D153)))</f>
        <v/>
      </c>
      <c r="DR159" s="275" t="str">
        <f ca="true">+IF(OFFSET('Hygiene Data'!$E$11,0,10*ROW('Hygiene Data'!E153))="","",OFFSET('Hygiene Data'!$E$11,0,10*ROW('Hygiene Data'!E153)))</f>
        <v/>
      </c>
      <c r="DS159" s="275" t="str">
        <f ca="true">+IF(OFFSET('Hygiene Data'!$E$12,0,10*ROW('Hygiene Data'!E153))="","",OFFSET('Hygiene Data'!$E$12,0,10*ROW('Hygiene Data'!E153)))</f>
        <v/>
      </c>
      <c r="DT159" s="275" t="str">
        <f ca="true">+IF(OFFSET('Hygiene Data'!$E$13,0,10*ROW('Hygiene Data'!E153))="","",OFFSET('Hygiene Data'!$E$13,0,10*ROW('Hygiene Data'!E153)))</f>
        <v/>
      </c>
      <c r="DU159" s="275" t="str">
        <f ca="true">+IF(OFFSET('Hygiene Data'!$F$11,0,10*ROW('Hygiene Data'!F153))="","",OFFSET('Hygiene Data'!$F$11,0,10*ROW('Hygiene Data'!F153)))</f>
        <v/>
      </c>
      <c r="DV159" s="275" t="str">
        <f ca="true">+IF(OFFSET('Hygiene Data'!$F$12,0,10*ROW('Hygiene Data'!F153))="","",OFFSET('Hygiene Data'!$F$12,0,10*ROW('Hygiene Data'!F153)))</f>
        <v/>
      </c>
      <c r="DW159" s="275" t="str">
        <f ca="true">+IF(OFFSET('Hygiene Data'!$F$13,0,10*ROW('Hygiene Data'!F153))="","",OFFSET('Hygiene Data'!$F$13,0,10*ROW('Hygiene Data'!F153)))</f>
        <v/>
      </c>
      <c r="DX159" s="275" t="str">
        <f ca="true">+IF(OFFSET('Hygiene Data'!$G$11,0,10*ROW('Hygiene Data'!G153))="","",OFFSET('Hygiene Data'!$G$11,0,10*ROW('Hygiene Data'!G153)))</f>
        <v/>
      </c>
      <c r="DY159" s="275" t="str">
        <f ca="true">+IF(OFFSET('Hygiene Data'!$G$12,0,10*ROW('Hygiene Data'!G153))="","",OFFSET('Hygiene Data'!$G$12,0,10*ROW('Hygiene Data'!G153)))</f>
        <v/>
      </c>
      <c r="DZ159" s="275" t="str">
        <f ca="true">+IF(OFFSET('Hygiene Data'!$G$13,0,10*ROW('Hygiene Data'!G153))="","",OFFSET('Hygiene Data'!$G$13,0,10*ROW('Hygiene Data'!G153)))</f>
        <v/>
      </c>
      <c r="EA159" s="275" t="str">
        <f ca="true">+IF(OFFSET('Hygiene Data'!$H$11,0,10*ROW('Hygiene Data'!H153))="","",OFFSET('Hygiene Data'!$H$11,0,10*ROW('Hygiene Data'!H153)))</f>
        <v/>
      </c>
      <c r="EB159" s="275" t="str">
        <f ca="true">+IF(OFFSET('Hygiene Data'!$H$12,0,10*ROW('Hygiene Data'!H153))="","",OFFSET('Hygiene Data'!$H$12,0,10*ROW('Hygiene Data'!H153)))</f>
        <v/>
      </c>
      <c r="EC159" s="275" t="str">
        <f ca="true">+IF(OFFSET('Hygiene Data'!$H$13,0,10*ROW('Hygiene Data'!H153))="","",OFFSET('Hygiene Data'!$H$13,0,10*ROW('Hygiene Data'!H153)))</f>
        <v/>
      </c>
      <c r="ED159" s="275" t="str">
        <f ca="true">+IF(OFFSET('Hygiene Data'!$I$11,0,10*ROW('Hygiene Data'!I153))="","",OFFSET('Hygiene Data'!$I$11,0,10*ROW('Hygiene Data'!I153)))</f>
        <v/>
      </c>
      <c r="EE159" s="275" t="str">
        <f ca="true">+IF(OFFSET('Hygiene Data'!$I$12,0,10*ROW('Hygiene Data'!I153))="","",OFFSET('Hygiene Data'!$I$12,0,10*ROW('Hygiene Data'!I153)))</f>
        <v/>
      </c>
      <c r="EF159" s="27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5"/>
      <c r="BS160" s="275" t="str">
        <f ca="true">+IF(OFFSET('Water Data'!$D$27,0,10*ROW('Water Data'!D154))="","",OFFSET('Water Data'!$D$27,0,10*ROW('Water Data'!D154)))</f>
        <v/>
      </c>
      <c r="BT160" s="275" t="str">
        <f ca="true">+IF(OFFSET('Water Data'!$D$28,0,10*ROW('Water Data'!D154))="","",OFFSET('Water Data'!$D$28,0,10*ROW('Water Data'!D154)))</f>
        <v/>
      </c>
      <c r="BU160" s="275" t="str">
        <f ca="true">+IF(OFFSET('Water Data'!$D$29,0,10*ROW('Water Data'!D154))="","",OFFSET('Water Data'!$D$29,0,10*ROW('Water Data'!D154)))</f>
        <v/>
      </c>
      <c r="BV160" s="275" t="str">
        <f ca="true">+IF(OFFSET('Water Data'!$E$27,0,10*ROW('Water Data'!E154))="","",OFFSET('Water Data'!$E$27,0,10*ROW('Water Data'!E154)))</f>
        <v/>
      </c>
      <c r="BW160" s="275" t="str">
        <f ca="true">+IF(OFFSET('Water Data'!$E$28,0,10*ROW('Water Data'!E154))="","",OFFSET('Water Data'!$E$28,0,10*ROW('Water Data'!E154)))</f>
        <v/>
      </c>
      <c r="BX160" s="275" t="str">
        <f ca="true">+IF(OFFSET('Water Data'!$E$29,0,10*ROW('Water Data'!E154))="","",OFFSET('Water Data'!$E$29,0,10*ROW('Water Data'!E154)))</f>
        <v/>
      </c>
      <c r="BY160" s="275" t="str">
        <f ca="true">+IF(OFFSET('Water Data'!$F$27,0,10*ROW('Water Data'!F154))="","",OFFSET('Water Data'!$F$27,0,10*ROW('Water Data'!F154)))</f>
        <v/>
      </c>
      <c r="BZ160" s="275" t="str">
        <f ca="true">+IF(OFFSET('Water Data'!$F$28,0,10*ROW('Water Data'!F154))="","",OFFSET('Water Data'!$F$28,0,10*ROW('Water Data'!F154)))</f>
        <v/>
      </c>
      <c r="CA160" s="275" t="str">
        <f ca="true">+IF(OFFSET('Water Data'!$F$29,0,10*ROW('Water Data'!F154))="","",OFFSET('Water Data'!$F$29,0,10*ROW('Water Data'!F154)))</f>
        <v/>
      </c>
      <c r="CB160" s="275" t="str">
        <f ca="true">+IF(OFFSET('Water Data'!$G$27,0,10*ROW('Water Data'!G154))="","",OFFSET('Water Data'!$G$27,0,10*ROW('Water Data'!G154)))</f>
        <v/>
      </c>
      <c r="CC160" s="275" t="str">
        <f ca="true">+IF(OFFSET('Water Data'!$G$28,0,10*ROW('Water Data'!G154))="","",OFFSET('Water Data'!$G$28,0,10*ROW('Water Data'!G154)))</f>
        <v/>
      </c>
      <c r="CD160" s="275" t="str">
        <f ca="true">+IF(OFFSET('Water Data'!$G$29,0,10*ROW('Water Data'!G154))="","",OFFSET('Water Data'!$G$29,0,10*ROW('Water Data'!G154)))</f>
        <v/>
      </c>
      <c r="CE160" s="275" t="str">
        <f ca="true">+IF(OFFSET('Water Data'!$H$27,0,10*ROW('Water Data'!H154))="","",OFFSET('Water Data'!$H$27,0,10*ROW('Water Data'!H154)))</f>
        <v/>
      </c>
      <c r="CF160" s="275" t="str">
        <f ca="true">+IF(OFFSET('Water Data'!$H$28,0,10*ROW('Water Data'!H154))="","",OFFSET('Water Data'!$H$28,0,10*ROW('Water Data'!H154)))</f>
        <v/>
      </c>
      <c r="CG160" s="275" t="str">
        <f ca="true">+IF(OFFSET('Water Data'!$H$29,0,10*ROW('Water Data'!H154))="","",OFFSET('Water Data'!$H$29,0,10*ROW('Water Data'!H154)))</f>
        <v/>
      </c>
      <c r="CH160" s="275" t="str">
        <f ca="true">+IF(OFFSET('Water Data'!$I$27,0,10*ROW('Water Data'!I154))="","",OFFSET('Water Data'!$I$27,0,10*ROW('Water Data'!I154)))</f>
        <v/>
      </c>
      <c r="CI160" s="275" t="str">
        <f ca="true">+IF(OFFSET('Water Data'!$I$28,0,10*ROW('Water Data'!I154))="","",OFFSET('Water Data'!$I$28,0,10*ROW('Water Data'!I154)))</f>
        <v/>
      </c>
      <c r="CJ160" s="275" t="str">
        <f ca="true">+IF(OFFSET('Water Data'!$I$29,0,10*ROW('Water Data'!I154))="","",OFFSET('Water Data'!$I$29,0,10*ROW('Water Data'!I154)))</f>
        <v/>
      </c>
      <c r="CK160" s="275" t="str">
        <f ca="true">+IF(OFFSET('Sanitation Data'!$D$28,0,10*ROW('Sanitation Data'!D154))="","",OFFSET('Sanitation Data'!$D$28,0,10*ROW('Sanitation Data'!D154)))</f>
        <v/>
      </c>
      <c r="CL160" s="275" t="str">
        <f ca="true">+IF(OFFSET('Sanitation Data'!$D$29,0,10*ROW('Sanitation Data'!D154))="","",OFFSET('Sanitation Data'!$D$29,0,10*ROW('Sanitation Data'!D154)))</f>
        <v/>
      </c>
      <c r="CM160" s="275" t="str">
        <f ca="true">+IF(OFFSET('Sanitation Data'!$D$30,0,10*ROW('Sanitation Data'!D154))="","",OFFSET('Sanitation Data'!$D$30,0,10*ROW('Sanitation Data'!D154)))</f>
        <v/>
      </c>
      <c r="CN160" s="275" t="str">
        <f ca="true">+IF(OFFSET('Sanitation Data'!$D$31,0,10*ROW('Sanitation Data'!D154))="","",OFFSET('Sanitation Data'!$D$31,0,10*ROW('Sanitation Data'!D154)))</f>
        <v/>
      </c>
      <c r="CO160" s="275" t="str">
        <f ca="true">+IF(OFFSET('Sanitation Data'!$D$32,0,10*ROW('Sanitation Data'!D154))="","",OFFSET('Sanitation Data'!$D$32,0,10*ROW('Sanitation Data'!D154)))</f>
        <v/>
      </c>
      <c r="CP160" s="275" t="str">
        <f ca="true">+IF(OFFSET('Sanitation Data'!$E$28,0,10*ROW('Sanitation Data'!E154))="","",OFFSET('Sanitation Data'!$E$28,0,10*ROW('Sanitation Data'!E154)))</f>
        <v/>
      </c>
      <c r="CQ160" s="275" t="str">
        <f ca="true">+IF(OFFSET('Sanitation Data'!$E$29,0,10*ROW('Sanitation Data'!E154))="","",OFFSET('Sanitation Data'!$E$29,0,10*ROW('Sanitation Data'!E154)))</f>
        <v/>
      </c>
      <c r="CR160" s="275" t="str">
        <f ca="true">+IF(OFFSET('Sanitation Data'!$E$30,0,10*ROW('Sanitation Data'!E154))="","",OFFSET('Sanitation Data'!$E$30,0,10*ROW('Sanitation Data'!E154)))</f>
        <v/>
      </c>
      <c r="CS160" s="275" t="str">
        <f ca="true">+IF(OFFSET('Sanitation Data'!$E$31,0,10*ROW('Sanitation Data'!E154))="","",OFFSET('Sanitation Data'!$E$31,0,10*ROW('Sanitation Data'!E154)))</f>
        <v/>
      </c>
      <c r="CT160" s="275" t="str">
        <f ca="true">+IF(OFFSET('Sanitation Data'!$E$32,0,10*ROW('Sanitation Data'!E154))="","",OFFSET('Sanitation Data'!$E$32,0,10*ROW('Sanitation Data'!E154)))</f>
        <v/>
      </c>
      <c r="CU160" s="275" t="str">
        <f ca="true">+IF(OFFSET('Sanitation Data'!$F$28,0,10*ROW('Sanitation Data'!F154))="","",OFFSET('Sanitation Data'!$F$28,0,10*ROW('Sanitation Data'!F154)))</f>
        <v/>
      </c>
      <c r="CV160" s="275" t="str">
        <f ca="true">+IF(OFFSET('Sanitation Data'!$F$29,0,10*ROW('Sanitation Data'!F154))="","",OFFSET('Sanitation Data'!$F$29,0,10*ROW('Sanitation Data'!F154)))</f>
        <v/>
      </c>
      <c r="CW160" s="275" t="str">
        <f ca="true">+IF(OFFSET('Sanitation Data'!$F$30,0,10*ROW('Sanitation Data'!F154))="","",OFFSET('Sanitation Data'!$F$30,0,10*ROW('Sanitation Data'!F154)))</f>
        <v/>
      </c>
      <c r="CX160" s="275" t="str">
        <f ca="true">+IF(OFFSET('Sanitation Data'!$F$31,0,10*ROW('Sanitation Data'!F154))="","",OFFSET('Sanitation Data'!$F$31,0,10*ROW('Sanitation Data'!F154)))</f>
        <v/>
      </c>
      <c r="CY160" s="275" t="str">
        <f ca="true">+IF(OFFSET('Sanitation Data'!$F$32,0,10*ROW('Sanitation Data'!F154))="","",OFFSET('Sanitation Data'!$F$32,0,10*ROW('Sanitation Data'!F154)))</f>
        <v/>
      </c>
      <c r="CZ160" s="275" t="str">
        <f ca="true">+IF(OFFSET('Sanitation Data'!$G$28,0,10*ROW('Sanitation Data'!G154))="","",OFFSET('Sanitation Data'!$G$28,0,10*ROW('Sanitation Data'!G154)))</f>
        <v/>
      </c>
      <c r="DA160" s="275" t="str">
        <f ca="true">+IF(OFFSET('Sanitation Data'!$G$29,0,10*ROW('Sanitation Data'!G154))="","",OFFSET('Sanitation Data'!$G$29,0,10*ROW('Sanitation Data'!G154)))</f>
        <v/>
      </c>
      <c r="DB160" s="275" t="str">
        <f ca="true">+IF(OFFSET('Sanitation Data'!$G$30,0,10*ROW('Sanitation Data'!G154))="","",OFFSET('Sanitation Data'!$G$30,0,10*ROW('Sanitation Data'!G154)))</f>
        <v/>
      </c>
      <c r="DC160" s="275" t="str">
        <f ca="true">+IF(OFFSET('Sanitation Data'!$G$31,0,10*ROW('Sanitation Data'!G154))="","",OFFSET('Sanitation Data'!$G$31,0,10*ROW('Sanitation Data'!G154)))</f>
        <v/>
      </c>
      <c r="DD160" s="275" t="str">
        <f ca="true">+IF(OFFSET('Sanitation Data'!$G$32,0,10*ROW('Sanitation Data'!G154))="","",OFFSET('Sanitation Data'!$G$32,0,10*ROW('Sanitation Data'!G154)))</f>
        <v/>
      </c>
      <c r="DE160" s="275" t="str">
        <f ca="true">+IF(OFFSET('Sanitation Data'!$H$28,0,10*ROW('Sanitation Data'!H154))="","",OFFSET('Sanitation Data'!$H$28,0,10*ROW('Sanitation Data'!H154)))</f>
        <v/>
      </c>
      <c r="DF160" s="275" t="str">
        <f ca="true">+IF(OFFSET('Sanitation Data'!$H$29,0,10*ROW('Sanitation Data'!H154))="","",OFFSET('Sanitation Data'!$H$29,0,10*ROW('Sanitation Data'!H154)))</f>
        <v/>
      </c>
      <c r="DG160" s="275" t="str">
        <f ca="true">+IF(OFFSET('Sanitation Data'!$H$30,0,10*ROW('Sanitation Data'!H154))="","",OFFSET('Sanitation Data'!$H$30,0,10*ROW('Sanitation Data'!H154)))</f>
        <v/>
      </c>
      <c r="DH160" s="275" t="str">
        <f ca="true">+IF(OFFSET('Sanitation Data'!$H$31,0,10*ROW('Sanitation Data'!H154))="","",OFFSET('Sanitation Data'!$H$31,0,10*ROW('Sanitation Data'!H154)))</f>
        <v/>
      </c>
      <c r="DI160" s="275" t="str">
        <f ca="true">+IF(OFFSET('Sanitation Data'!$H$32,0,10*ROW('Sanitation Data'!H154))="","",OFFSET('Sanitation Data'!$H$32,0,10*ROW('Sanitation Data'!H154)))</f>
        <v/>
      </c>
      <c r="DJ160" s="275" t="str">
        <f ca="true">+IF(OFFSET('Sanitation Data'!$I$28,0,10*ROW('Sanitation Data'!I154))="","",OFFSET('Sanitation Data'!$I$28,0,10*ROW('Sanitation Data'!I154)))</f>
        <v/>
      </c>
      <c r="DK160" s="275" t="str">
        <f ca="true">+IF(OFFSET('Sanitation Data'!$I$29,0,10*ROW('Sanitation Data'!I154))="","",OFFSET('Sanitation Data'!$I$29,0,10*ROW('Sanitation Data'!I154)))</f>
        <v/>
      </c>
      <c r="DL160" s="275" t="str">
        <f ca="true">+IF(OFFSET('Sanitation Data'!$I$30,0,10*ROW('Sanitation Data'!I154))="","",OFFSET('Sanitation Data'!$I$30,0,10*ROW('Sanitation Data'!I154)))</f>
        <v/>
      </c>
      <c r="DM160" s="275" t="str">
        <f ca="true">+IF(OFFSET('Sanitation Data'!$I$31,0,10*ROW('Sanitation Data'!I154))="","",OFFSET('Sanitation Data'!$I$31,0,10*ROW('Sanitation Data'!I154)))</f>
        <v/>
      </c>
      <c r="DN160" s="275" t="str">
        <f ca="true">+IF(OFFSET('Sanitation Data'!$I$32,0,10*ROW('Sanitation Data'!I154))="","",OFFSET('Sanitation Data'!$I$32,0,10*ROW('Sanitation Data'!I154)))</f>
        <v/>
      </c>
      <c r="DO160" s="275" t="str">
        <f ca="true">+IF(OFFSET('Hygiene Data'!$D$11,0,10*ROW('Hygiene Data'!D154))="","",OFFSET('Hygiene Data'!$D$11,0,10*ROW('Hygiene Data'!D154)))</f>
        <v/>
      </c>
      <c r="DP160" s="275" t="str">
        <f ca="true">+IF(OFFSET('Hygiene Data'!$D$12,0,10*ROW('Hygiene Data'!D154))="","",OFFSET('Hygiene Data'!$D$12,0,10*ROW('Hygiene Data'!D154)))</f>
        <v/>
      </c>
      <c r="DQ160" s="275" t="str">
        <f ca="true">+IF(OFFSET('Hygiene Data'!$D$13,0,10*ROW('Hygiene Data'!D154))="","",OFFSET('Hygiene Data'!$D$13,0,10*ROW('Hygiene Data'!D154)))</f>
        <v/>
      </c>
      <c r="DR160" s="275" t="str">
        <f ca="true">+IF(OFFSET('Hygiene Data'!$E$11,0,10*ROW('Hygiene Data'!E154))="","",OFFSET('Hygiene Data'!$E$11,0,10*ROW('Hygiene Data'!E154)))</f>
        <v/>
      </c>
      <c r="DS160" s="275" t="str">
        <f ca="true">+IF(OFFSET('Hygiene Data'!$E$12,0,10*ROW('Hygiene Data'!E154))="","",OFFSET('Hygiene Data'!$E$12,0,10*ROW('Hygiene Data'!E154)))</f>
        <v/>
      </c>
      <c r="DT160" s="275" t="str">
        <f ca="true">+IF(OFFSET('Hygiene Data'!$E$13,0,10*ROW('Hygiene Data'!E154))="","",OFFSET('Hygiene Data'!$E$13,0,10*ROW('Hygiene Data'!E154)))</f>
        <v/>
      </c>
      <c r="DU160" s="275" t="str">
        <f ca="true">+IF(OFFSET('Hygiene Data'!$F$11,0,10*ROW('Hygiene Data'!F154))="","",OFFSET('Hygiene Data'!$F$11,0,10*ROW('Hygiene Data'!F154)))</f>
        <v/>
      </c>
      <c r="DV160" s="275" t="str">
        <f ca="true">+IF(OFFSET('Hygiene Data'!$F$12,0,10*ROW('Hygiene Data'!F154))="","",OFFSET('Hygiene Data'!$F$12,0,10*ROW('Hygiene Data'!F154)))</f>
        <v/>
      </c>
      <c r="DW160" s="275" t="str">
        <f ca="true">+IF(OFFSET('Hygiene Data'!$F$13,0,10*ROW('Hygiene Data'!F154))="","",OFFSET('Hygiene Data'!$F$13,0,10*ROW('Hygiene Data'!F154)))</f>
        <v/>
      </c>
      <c r="DX160" s="275" t="str">
        <f ca="true">+IF(OFFSET('Hygiene Data'!$G$11,0,10*ROW('Hygiene Data'!G154))="","",OFFSET('Hygiene Data'!$G$11,0,10*ROW('Hygiene Data'!G154)))</f>
        <v/>
      </c>
      <c r="DY160" s="275" t="str">
        <f ca="true">+IF(OFFSET('Hygiene Data'!$G$12,0,10*ROW('Hygiene Data'!G154))="","",OFFSET('Hygiene Data'!$G$12,0,10*ROW('Hygiene Data'!G154)))</f>
        <v/>
      </c>
      <c r="DZ160" s="275" t="str">
        <f ca="true">+IF(OFFSET('Hygiene Data'!$G$13,0,10*ROW('Hygiene Data'!G154))="","",OFFSET('Hygiene Data'!$G$13,0,10*ROW('Hygiene Data'!G154)))</f>
        <v/>
      </c>
      <c r="EA160" s="275" t="str">
        <f ca="true">+IF(OFFSET('Hygiene Data'!$H$11,0,10*ROW('Hygiene Data'!H154))="","",OFFSET('Hygiene Data'!$H$11,0,10*ROW('Hygiene Data'!H154)))</f>
        <v/>
      </c>
      <c r="EB160" s="275" t="str">
        <f ca="true">+IF(OFFSET('Hygiene Data'!$H$12,0,10*ROW('Hygiene Data'!H154))="","",OFFSET('Hygiene Data'!$H$12,0,10*ROW('Hygiene Data'!H154)))</f>
        <v/>
      </c>
      <c r="EC160" s="275" t="str">
        <f ca="true">+IF(OFFSET('Hygiene Data'!$H$13,0,10*ROW('Hygiene Data'!H154))="","",OFFSET('Hygiene Data'!$H$13,0,10*ROW('Hygiene Data'!H154)))</f>
        <v/>
      </c>
      <c r="ED160" s="275" t="str">
        <f ca="true">+IF(OFFSET('Hygiene Data'!$I$11,0,10*ROW('Hygiene Data'!I154))="","",OFFSET('Hygiene Data'!$I$11,0,10*ROW('Hygiene Data'!I154)))</f>
        <v/>
      </c>
      <c r="EE160" s="275" t="str">
        <f ca="true">+IF(OFFSET('Hygiene Data'!$I$12,0,10*ROW('Hygiene Data'!I154))="","",OFFSET('Hygiene Data'!$I$12,0,10*ROW('Hygiene Data'!I154)))</f>
        <v/>
      </c>
      <c r="EF160" s="27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5"/>
      <c r="BS161" s="275" t="str">
        <f ca="true">+IF(OFFSET('Water Data'!$D$27,0,10*ROW('Water Data'!D155))="","",OFFSET('Water Data'!$D$27,0,10*ROW('Water Data'!D155)))</f>
        <v/>
      </c>
      <c r="BT161" s="275" t="str">
        <f ca="true">+IF(OFFSET('Water Data'!$D$28,0,10*ROW('Water Data'!D155))="","",OFFSET('Water Data'!$D$28,0,10*ROW('Water Data'!D155)))</f>
        <v/>
      </c>
      <c r="BU161" s="275" t="str">
        <f ca="true">+IF(OFFSET('Water Data'!$D$29,0,10*ROW('Water Data'!D155))="","",OFFSET('Water Data'!$D$29,0,10*ROW('Water Data'!D155)))</f>
        <v/>
      </c>
      <c r="BV161" s="275" t="str">
        <f ca="true">+IF(OFFSET('Water Data'!$E$27,0,10*ROW('Water Data'!E155))="","",OFFSET('Water Data'!$E$27,0,10*ROW('Water Data'!E155)))</f>
        <v/>
      </c>
      <c r="BW161" s="275" t="str">
        <f ca="true">+IF(OFFSET('Water Data'!$E$28,0,10*ROW('Water Data'!E155))="","",OFFSET('Water Data'!$E$28,0,10*ROW('Water Data'!E155)))</f>
        <v/>
      </c>
      <c r="BX161" s="275" t="str">
        <f ca="true">+IF(OFFSET('Water Data'!$E$29,0,10*ROW('Water Data'!E155))="","",OFFSET('Water Data'!$E$29,0,10*ROW('Water Data'!E155)))</f>
        <v/>
      </c>
      <c r="BY161" s="275" t="str">
        <f ca="true">+IF(OFFSET('Water Data'!$F$27,0,10*ROW('Water Data'!F155))="","",OFFSET('Water Data'!$F$27,0,10*ROW('Water Data'!F155)))</f>
        <v/>
      </c>
      <c r="BZ161" s="275" t="str">
        <f ca="true">+IF(OFFSET('Water Data'!$F$28,0,10*ROW('Water Data'!F155))="","",OFFSET('Water Data'!$F$28,0,10*ROW('Water Data'!F155)))</f>
        <v/>
      </c>
      <c r="CA161" s="275" t="str">
        <f ca="true">+IF(OFFSET('Water Data'!$F$29,0,10*ROW('Water Data'!F155))="","",OFFSET('Water Data'!$F$29,0,10*ROW('Water Data'!F155)))</f>
        <v/>
      </c>
      <c r="CB161" s="275" t="str">
        <f ca="true">+IF(OFFSET('Water Data'!$G$27,0,10*ROW('Water Data'!G155))="","",OFFSET('Water Data'!$G$27,0,10*ROW('Water Data'!G155)))</f>
        <v/>
      </c>
      <c r="CC161" s="275" t="str">
        <f ca="true">+IF(OFFSET('Water Data'!$G$28,0,10*ROW('Water Data'!G155))="","",OFFSET('Water Data'!$G$28,0,10*ROW('Water Data'!G155)))</f>
        <v/>
      </c>
      <c r="CD161" s="275" t="str">
        <f ca="true">+IF(OFFSET('Water Data'!$G$29,0,10*ROW('Water Data'!G155))="","",OFFSET('Water Data'!$G$29,0,10*ROW('Water Data'!G155)))</f>
        <v/>
      </c>
      <c r="CE161" s="275" t="str">
        <f ca="true">+IF(OFFSET('Water Data'!$H$27,0,10*ROW('Water Data'!H155))="","",OFFSET('Water Data'!$H$27,0,10*ROW('Water Data'!H155)))</f>
        <v/>
      </c>
      <c r="CF161" s="275" t="str">
        <f ca="true">+IF(OFFSET('Water Data'!$H$28,0,10*ROW('Water Data'!H155))="","",OFFSET('Water Data'!$H$28,0,10*ROW('Water Data'!H155)))</f>
        <v/>
      </c>
      <c r="CG161" s="275" t="str">
        <f ca="true">+IF(OFFSET('Water Data'!$H$29,0,10*ROW('Water Data'!H155))="","",OFFSET('Water Data'!$H$29,0,10*ROW('Water Data'!H155)))</f>
        <v/>
      </c>
      <c r="CH161" s="275" t="str">
        <f ca="true">+IF(OFFSET('Water Data'!$I$27,0,10*ROW('Water Data'!I155))="","",OFFSET('Water Data'!$I$27,0,10*ROW('Water Data'!I155)))</f>
        <v/>
      </c>
      <c r="CI161" s="275" t="str">
        <f ca="true">+IF(OFFSET('Water Data'!$I$28,0,10*ROW('Water Data'!I155))="","",OFFSET('Water Data'!$I$28,0,10*ROW('Water Data'!I155)))</f>
        <v/>
      </c>
      <c r="CJ161" s="275" t="str">
        <f ca="true">+IF(OFFSET('Water Data'!$I$29,0,10*ROW('Water Data'!I155))="","",OFFSET('Water Data'!$I$29,0,10*ROW('Water Data'!I155)))</f>
        <v/>
      </c>
      <c r="CK161" s="275" t="str">
        <f ca="true">+IF(OFFSET('Sanitation Data'!$D$28,0,10*ROW('Sanitation Data'!D155))="","",OFFSET('Sanitation Data'!$D$28,0,10*ROW('Sanitation Data'!D155)))</f>
        <v/>
      </c>
      <c r="CL161" s="275" t="str">
        <f ca="true">+IF(OFFSET('Sanitation Data'!$D$29,0,10*ROW('Sanitation Data'!D155))="","",OFFSET('Sanitation Data'!$D$29,0,10*ROW('Sanitation Data'!D155)))</f>
        <v/>
      </c>
      <c r="CM161" s="275" t="str">
        <f ca="true">+IF(OFFSET('Sanitation Data'!$D$30,0,10*ROW('Sanitation Data'!D155))="","",OFFSET('Sanitation Data'!$D$30,0,10*ROW('Sanitation Data'!D155)))</f>
        <v/>
      </c>
      <c r="CN161" s="275" t="str">
        <f ca="true">+IF(OFFSET('Sanitation Data'!$D$31,0,10*ROW('Sanitation Data'!D155))="","",OFFSET('Sanitation Data'!$D$31,0,10*ROW('Sanitation Data'!D155)))</f>
        <v/>
      </c>
      <c r="CO161" s="275" t="str">
        <f ca="true">+IF(OFFSET('Sanitation Data'!$D$32,0,10*ROW('Sanitation Data'!D155))="","",OFFSET('Sanitation Data'!$D$32,0,10*ROW('Sanitation Data'!D155)))</f>
        <v/>
      </c>
      <c r="CP161" s="275" t="str">
        <f ca="true">+IF(OFFSET('Sanitation Data'!$E$28,0,10*ROW('Sanitation Data'!E155))="","",OFFSET('Sanitation Data'!$E$28,0,10*ROW('Sanitation Data'!E155)))</f>
        <v/>
      </c>
      <c r="CQ161" s="275" t="str">
        <f ca="true">+IF(OFFSET('Sanitation Data'!$E$29,0,10*ROW('Sanitation Data'!E155))="","",OFFSET('Sanitation Data'!$E$29,0,10*ROW('Sanitation Data'!E155)))</f>
        <v/>
      </c>
      <c r="CR161" s="275" t="str">
        <f ca="true">+IF(OFFSET('Sanitation Data'!$E$30,0,10*ROW('Sanitation Data'!E155))="","",OFFSET('Sanitation Data'!$E$30,0,10*ROW('Sanitation Data'!E155)))</f>
        <v/>
      </c>
      <c r="CS161" s="275" t="str">
        <f ca="true">+IF(OFFSET('Sanitation Data'!$E$31,0,10*ROW('Sanitation Data'!E155))="","",OFFSET('Sanitation Data'!$E$31,0,10*ROW('Sanitation Data'!E155)))</f>
        <v/>
      </c>
      <c r="CT161" s="275" t="str">
        <f ca="true">+IF(OFFSET('Sanitation Data'!$E$32,0,10*ROW('Sanitation Data'!E155))="","",OFFSET('Sanitation Data'!$E$32,0,10*ROW('Sanitation Data'!E155)))</f>
        <v/>
      </c>
      <c r="CU161" s="275" t="str">
        <f ca="true">+IF(OFFSET('Sanitation Data'!$F$28,0,10*ROW('Sanitation Data'!F155))="","",OFFSET('Sanitation Data'!$F$28,0,10*ROW('Sanitation Data'!F155)))</f>
        <v/>
      </c>
      <c r="CV161" s="275" t="str">
        <f ca="true">+IF(OFFSET('Sanitation Data'!$F$29,0,10*ROW('Sanitation Data'!F155))="","",OFFSET('Sanitation Data'!$F$29,0,10*ROW('Sanitation Data'!F155)))</f>
        <v/>
      </c>
      <c r="CW161" s="275" t="str">
        <f ca="true">+IF(OFFSET('Sanitation Data'!$F$30,0,10*ROW('Sanitation Data'!F155))="","",OFFSET('Sanitation Data'!$F$30,0,10*ROW('Sanitation Data'!F155)))</f>
        <v/>
      </c>
      <c r="CX161" s="275" t="str">
        <f ca="true">+IF(OFFSET('Sanitation Data'!$F$31,0,10*ROW('Sanitation Data'!F155))="","",OFFSET('Sanitation Data'!$F$31,0,10*ROW('Sanitation Data'!F155)))</f>
        <v/>
      </c>
      <c r="CY161" s="275" t="str">
        <f ca="true">+IF(OFFSET('Sanitation Data'!$F$32,0,10*ROW('Sanitation Data'!F155))="","",OFFSET('Sanitation Data'!$F$32,0,10*ROW('Sanitation Data'!F155)))</f>
        <v/>
      </c>
      <c r="CZ161" s="275" t="str">
        <f ca="true">+IF(OFFSET('Sanitation Data'!$G$28,0,10*ROW('Sanitation Data'!G155))="","",OFFSET('Sanitation Data'!$G$28,0,10*ROW('Sanitation Data'!G155)))</f>
        <v/>
      </c>
      <c r="DA161" s="275" t="str">
        <f ca="true">+IF(OFFSET('Sanitation Data'!$G$29,0,10*ROW('Sanitation Data'!G155))="","",OFFSET('Sanitation Data'!$G$29,0,10*ROW('Sanitation Data'!G155)))</f>
        <v/>
      </c>
      <c r="DB161" s="275" t="str">
        <f ca="true">+IF(OFFSET('Sanitation Data'!$G$30,0,10*ROW('Sanitation Data'!G155))="","",OFFSET('Sanitation Data'!$G$30,0,10*ROW('Sanitation Data'!G155)))</f>
        <v/>
      </c>
      <c r="DC161" s="275" t="str">
        <f ca="true">+IF(OFFSET('Sanitation Data'!$G$31,0,10*ROW('Sanitation Data'!G155))="","",OFFSET('Sanitation Data'!$G$31,0,10*ROW('Sanitation Data'!G155)))</f>
        <v/>
      </c>
      <c r="DD161" s="275" t="str">
        <f ca="true">+IF(OFFSET('Sanitation Data'!$G$32,0,10*ROW('Sanitation Data'!G155))="","",OFFSET('Sanitation Data'!$G$32,0,10*ROW('Sanitation Data'!G155)))</f>
        <v/>
      </c>
      <c r="DE161" s="275" t="str">
        <f ca="true">+IF(OFFSET('Sanitation Data'!$H$28,0,10*ROW('Sanitation Data'!H155))="","",OFFSET('Sanitation Data'!$H$28,0,10*ROW('Sanitation Data'!H155)))</f>
        <v/>
      </c>
      <c r="DF161" s="275" t="str">
        <f ca="true">+IF(OFFSET('Sanitation Data'!$H$29,0,10*ROW('Sanitation Data'!H155))="","",OFFSET('Sanitation Data'!$H$29,0,10*ROW('Sanitation Data'!H155)))</f>
        <v/>
      </c>
      <c r="DG161" s="275" t="str">
        <f ca="true">+IF(OFFSET('Sanitation Data'!$H$30,0,10*ROW('Sanitation Data'!H155))="","",OFFSET('Sanitation Data'!$H$30,0,10*ROW('Sanitation Data'!H155)))</f>
        <v/>
      </c>
      <c r="DH161" s="275" t="str">
        <f ca="true">+IF(OFFSET('Sanitation Data'!$H$31,0,10*ROW('Sanitation Data'!H155))="","",OFFSET('Sanitation Data'!$H$31,0,10*ROW('Sanitation Data'!H155)))</f>
        <v/>
      </c>
      <c r="DI161" s="275" t="str">
        <f ca="true">+IF(OFFSET('Sanitation Data'!$H$32,0,10*ROW('Sanitation Data'!H155))="","",OFFSET('Sanitation Data'!$H$32,0,10*ROW('Sanitation Data'!H155)))</f>
        <v/>
      </c>
      <c r="DJ161" s="275" t="str">
        <f ca="true">+IF(OFFSET('Sanitation Data'!$I$28,0,10*ROW('Sanitation Data'!I155))="","",OFFSET('Sanitation Data'!$I$28,0,10*ROW('Sanitation Data'!I155)))</f>
        <v/>
      </c>
      <c r="DK161" s="275" t="str">
        <f ca="true">+IF(OFFSET('Sanitation Data'!$I$29,0,10*ROW('Sanitation Data'!I155))="","",OFFSET('Sanitation Data'!$I$29,0,10*ROW('Sanitation Data'!I155)))</f>
        <v/>
      </c>
      <c r="DL161" s="275" t="str">
        <f ca="true">+IF(OFFSET('Sanitation Data'!$I$30,0,10*ROW('Sanitation Data'!I155))="","",OFFSET('Sanitation Data'!$I$30,0,10*ROW('Sanitation Data'!I155)))</f>
        <v/>
      </c>
      <c r="DM161" s="275" t="str">
        <f ca="true">+IF(OFFSET('Sanitation Data'!$I$31,0,10*ROW('Sanitation Data'!I155))="","",OFFSET('Sanitation Data'!$I$31,0,10*ROW('Sanitation Data'!I155)))</f>
        <v/>
      </c>
      <c r="DN161" s="275" t="str">
        <f ca="true">+IF(OFFSET('Sanitation Data'!$I$32,0,10*ROW('Sanitation Data'!I155))="","",OFFSET('Sanitation Data'!$I$32,0,10*ROW('Sanitation Data'!I155)))</f>
        <v/>
      </c>
      <c r="DO161" s="275" t="str">
        <f ca="true">+IF(OFFSET('Hygiene Data'!$D$11,0,10*ROW('Hygiene Data'!D155))="","",OFFSET('Hygiene Data'!$D$11,0,10*ROW('Hygiene Data'!D155)))</f>
        <v/>
      </c>
      <c r="DP161" s="275" t="str">
        <f ca="true">+IF(OFFSET('Hygiene Data'!$D$12,0,10*ROW('Hygiene Data'!D155))="","",OFFSET('Hygiene Data'!$D$12,0,10*ROW('Hygiene Data'!D155)))</f>
        <v/>
      </c>
      <c r="DQ161" s="275" t="str">
        <f ca="true">+IF(OFFSET('Hygiene Data'!$D$13,0,10*ROW('Hygiene Data'!D155))="","",OFFSET('Hygiene Data'!$D$13,0,10*ROW('Hygiene Data'!D155)))</f>
        <v/>
      </c>
      <c r="DR161" s="275" t="str">
        <f ca="true">+IF(OFFSET('Hygiene Data'!$E$11,0,10*ROW('Hygiene Data'!E155))="","",OFFSET('Hygiene Data'!$E$11,0,10*ROW('Hygiene Data'!E155)))</f>
        <v/>
      </c>
      <c r="DS161" s="275" t="str">
        <f ca="true">+IF(OFFSET('Hygiene Data'!$E$12,0,10*ROW('Hygiene Data'!E155))="","",OFFSET('Hygiene Data'!$E$12,0,10*ROW('Hygiene Data'!E155)))</f>
        <v/>
      </c>
      <c r="DT161" s="275" t="str">
        <f ca="true">+IF(OFFSET('Hygiene Data'!$E$13,0,10*ROW('Hygiene Data'!E155))="","",OFFSET('Hygiene Data'!$E$13,0,10*ROW('Hygiene Data'!E155)))</f>
        <v/>
      </c>
      <c r="DU161" s="275" t="str">
        <f ca="true">+IF(OFFSET('Hygiene Data'!$F$11,0,10*ROW('Hygiene Data'!F155))="","",OFFSET('Hygiene Data'!$F$11,0,10*ROW('Hygiene Data'!F155)))</f>
        <v/>
      </c>
      <c r="DV161" s="275" t="str">
        <f ca="true">+IF(OFFSET('Hygiene Data'!$F$12,0,10*ROW('Hygiene Data'!F155))="","",OFFSET('Hygiene Data'!$F$12,0,10*ROW('Hygiene Data'!F155)))</f>
        <v/>
      </c>
      <c r="DW161" s="275" t="str">
        <f ca="true">+IF(OFFSET('Hygiene Data'!$F$13,0,10*ROW('Hygiene Data'!F155))="","",OFFSET('Hygiene Data'!$F$13,0,10*ROW('Hygiene Data'!F155)))</f>
        <v/>
      </c>
      <c r="DX161" s="275" t="str">
        <f ca="true">+IF(OFFSET('Hygiene Data'!$G$11,0,10*ROW('Hygiene Data'!G155))="","",OFFSET('Hygiene Data'!$G$11,0,10*ROW('Hygiene Data'!G155)))</f>
        <v/>
      </c>
      <c r="DY161" s="275" t="str">
        <f ca="true">+IF(OFFSET('Hygiene Data'!$G$12,0,10*ROW('Hygiene Data'!G155))="","",OFFSET('Hygiene Data'!$G$12,0,10*ROW('Hygiene Data'!G155)))</f>
        <v/>
      </c>
      <c r="DZ161" s="275" t="str">
        <f ca="true">+IF(OFFSET('Hygiene Data'!$G$13,0,10*ROW('Hygiene Data'!G155))="","",OFFSET('Hygiene Data'!$G$13,0,10*ROW('Hygiene Data'!G155)))</f>
        <v/>
      </c>
      <c r="EA161" s="275" t="str">
        <f ca="true">+IF(OFFSET('Hygiene Data'!$H$11,0,10*ROW('Hygiene Data'!H155))="","",OFFSET('Hygiene Data'!$H$11,0,10*ROW('Hygiene Data'!H155)))</f>
        <v/>
      </c>
      <c r="EB161" s="275" t="str">
        <f ca="true">+IF(OFFSET('Hygiene Data'!$H$12,0,10*ROW('Hygiene Data'!H155))="","",OFFSET('Hygiene Data'!$H$12,0,10*ROW('Hygiene Data'!H155)))</f>
        <v/>
      </c>
      <c r="EC161" s="275" t="str">
        <f ca="true">+IF(OFFSET('Hygiene Data'!$H$13,0,10*ROW('Hygiene Data'!H155))="","",OFFSET('Hygiene Data'!$H$13,0,10*ROW('Hygiene Data'!H155)))</f>
        <v/>
      </c>
      <c r="ED161" s="275" t="str">
        <f ca="true">+IF(OFFSET('Hygiene Data'!$I$11,0,10*ROW('Hygiene Data'!I155))="","",OFFSET('Hygiene Data'!$I$11,0,10*ROW('Hygiene Data'!I155)))</f>
        <v/>
      </c>
      <c r="EE161" s="275" t="str">
        <f ca="true">+IF(OFFSET('Hygiene Data'!$I$12,0,10*ROW('Hygiene Data'!I155))="","",OFFSET('Hygiene Data'!$I$12,0,10*ROW('Hygiene Data'!I155)))</f>
        <v/>
      </c>
      <c r="EF161" s="27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5"/>
      <c r="BS162" s="275" t="str">
        <f ca="true">+IF(OFFSET('Water Data'!$D$27,0,10*ROW('Water Data'!D156))="","",OFFSET('Water Data'!$D$27,0,10*ROW('Water Data'!D156)))</f>
        <v/>
      </c>
      <c r="BT162" s="275" t="str">
        <f ca="true">+IF(OFFSET('Water Data'!$D$28,0,10*ROW('Water Data'!D156))="","",OFFSET('Water Data'!$D$28,0,10*ROW('Water Data'!D156)))</f>
        <v/>
      </c>
      <c r="BU162" s="275" t="str">
        <f ca="true">+IF(OFFSET('Water Data'!$D$29,0,10*ROW('Water Data'!D156))="","",OFFSET('Water Data'!$D$29,0,10*ROW('Water Data'!D156)))</f>
        <v/>
      </c>
      <c r="BV162" s="275" t="str">
        <f ca="true">+IF(OFFSET('Water Data'!$E$27,0,10*ROW('Water Data'!E156))="","",OFFSET('Water Data'!$E$27,0,10*ROW('Water Data'!E156)))</f>
        <v/>
      </c>
      <c r="BW162" s="275" t="str">
        <f ca="true">+IF(OFFSET('Water Data'!$E$28,0,10*ROW('Water Data'!E156))="","",OFFSET('Water Data'!$E$28,0,10*ROW('Water Data'!E156)))</f>
        <v/>
      </c>
      <c r="BX162" s="275" t="str">
        <f ca="true">+IF(OFFSET('Water Data'!$E$29,0,10*ROW('Water Data'!E156))="","",OFFSET('Water Data'!$E$29,0,10*ROW('Water Data'!E156)))</f>
        <v/>
      </c>
      <c r="BY162" s="275" t="str">
        <f ca="true">+IF(OFFSET('Water Data'!$F$27,0,10*ROW('Water Data'!F156))="","",OFFSET('Water Data'!$F$27,0,10*ROW('Water Data'!F156)))</f>
        <v/>
      </c>
      <c r="BZ162" s="275" t="str">
        <f ca="true">+IF(OFFSET('Water Data'!$F$28,0,10*ROW('Water Data'!F156))="","",OFFSET('Water Data'!$F$28,0,10*ROW('Water Data'!F156)))</f>
        <v/>
      </c>
      <c r="CA162" s="275" t="str">
        <f ca="true">+IF(OFFSET('Water Data'!$F$29,0,10*ROW('Water Data'!F156))="","",OFFSET('Water Data'!$F$29,0,10*ROW('Water Data'!F156)))</f>
        <v/>
      </c>
      <c r="CB162" s="275" t="str">
        <f ca="true">+IF(OFFSET('Water Data'!$G$27,0,10*ROW('Water Data'!G156))="","",OFFSET('Water Data'!$G$27,0,10*ROW('Water Data'!G156)))</f>
        <v/>
      </c>
      <c r="CC162" s="275" t="str">
        <f ca="true">+IF(OFFSET('Water Data'!$G$28,0,10*ROW('Water Data'!G156))="","",OFFSET('Water Data'!$G$28,0,10*ROW('Water Data'!G156)))</f>
        <v/>
      </c>
      <c r="CD162" s="275" t="str">
        <f ca="true">+IF(OFFSET('Water Data'!$G$29,0,10*ROW('Water Data'!G156))="","",OFFSET('Water Data'!$G$29,0,10*ROW('Water Data'!G156)))</f>
        <v/>
      </c>
      <c r="CE162" s="275" t="str">
        <f ca="true">+IF(OFFSET('Water Data'!$H$27,0,10*ROW('Water Data'!H156))="","",OFFSET('Water Data'!$H$27,0,10*ROW('Water Data'!H156)))</f>
        <v/>
      </c>
      <c r="CF162" s="275" t="str">
        <f ca="true">+IF(OFFSET('Water Data'!$H$28,0,10*ROW('Water Data'!H156))="","",OFFSET('Water Data'!$H$28,0,10*ROW('Water Data'!H156)))</f>
        <v/>
      </c>
      <c r="CG162" s="275" t="str">
        <f ca="true">+IF(OFFSET('Water Data'!$H$29,0,10*ROW('Water Data'!H156))="","",OFFSET('Water Data'!$H$29,0,10*ROW('Water Data'!H156)))</f>
        <v/>
      </c>
      <c r="CH162" s="275" t="str">
        <f ca="true">+IF(OFFSET('Water Data'!$I$27,0,10*ROW('Water Data'!I156))="","",OFFSET('Water Data'!$I$27,0,10*ROW('Water Data'!I156)))</f>
        <v/>
      </c>
      <c r="CI162" s="275" t="str">
        <f ca="true">+IF(OFFSET('Water Data'!$I$28,0,10*ROW('Water Data'!I156))="","",OFFSET('Water Data'!$I$28,0,10*ROW('Water Data'!I156)))</f>
        <v/>
      </c>
      <c r="CJ162" s="275" t="str">
        <f ca="true">+IF(OFFSET('Water Data'!$I$29,0,10*ROW('Water Data'!I156))="","",OFFSET('Water Data'!$I$29,0,10*ROW('Water Data'!I156)))</f>
        <v/>
      </c>
      <c r="CK162" s="275" t="str">
        <f ca="true">+IF(OFFSET('Sanitation Data'!$D$28,0,10*ROW('Sanitation Data'!D156))="","",OFFSET('Sanitation Data'!$D$28,0,10*ROW('Sanitation Data'!D156)))</f>
        <v/>
      </c>
      <c r="CL162" s="275" t="str">
        <f ca="true">+IF(OFFSET('Sanitation Data'!$D$29,0,10*ROW('Sanitation Data'!D156))="","",OFFSET('Sanitation Data'!$D$29,0,10*ROW('Sanitation Data'!D156)))</f>
        <v/>
      </c>
      <c r="CM162" s="275" t="str">
        <f ca="true">+IF(OFFSET('Sanitation Data'!$D$30,0,10*ROW('Sanitation Data'!D156))="","",OFFSET('Sanitation Data'!$D$30,0,10*ROW('Sanitation Data'!D156)))</f>
        <v/>
      </c>
      <c r="CN162" s="275" t="str">
        <f ca="true">+IF(OFFSET('Sanitation Data'!$D$31,0,10*ROW('Sanitation Data'!D156))="","",OFFSET('Sanitation Data'!$D$31,0,10*ROW('Sanitation Data'!D156)))</f>
        <v/>
      </c>
      <c r="CO162" s="275" t="str">
        <f ca="true">+IF(OFFSET('Sanitation Data'!$D$32,0,10*ROW('Sanitation Data'!D156))="","",OFFSET('Sanitation Data'!$D$32,0,10*ROW('Sanitation Data'!D156)))</f>
        <v/>
      </c>
      <c r="CP162" s="275" t="str">
        <f ca="true">+IF(OFFSET('Sanitation Data'!$E$28,0,10*ROW('Sanitation Data'!E156))="","",OFFSET('Sanitation Data'!$E$28,0,10*ROW('Sanitation Data'!E156)))</f>
        <v/>
      </c>
      <c r="CQ162" s="275" t="str">
        <f ca="true">+IF(OFFSET('Sanitation Data'!$E$29,0,10*ROW('Sanitation Data'!E156))="","",OFFSET('Sanitation Data'!$E$29,0,10*ROW('Sanitation Data'!E156)))</f>
        <v/>
      </c>
      <c r="CR162" s="275" t="str">
        <f ca="true">+IF(OFFSET('Sanitation Data'!$E$30,0,10*ROW('Sanitation Data'!E156))="","",OFFSET('Sanitation Data'!$E$30,0,10*ROW('Sanitation Data'!E156)))</f>
        <v/>
      </c>
      <c r="CS162" s="275" t="str">
        <f ca="true">+IF(OFFSET('Sanitation Data'!$E$31,0,10*ROW('Sanitation Data'!E156))="","",OFFSET('Sanitation Data'!$E$31,0,10*ROW('Sanitation Data'!E156)))</f>
        <v/>
      </c>
      <c r="CT162" s="275" t="str">
        <f ca="true">+IF(OFFSET('Sanitation Data'!$E$32,0,10*ROW('Sanitation Data'!E156))="","",OFFSET('Sanitation Data'!$E$32,0,10*ROW('Sanitation Data'!E156)))</f>
        <v/>
      </c>
      <c r="CU162" s="275" t="str">
        <f ca="true">+IF(OFFSET('Sanitation Data'!$F$28,0,10*ROW('Sanitation Data'!F156))="","",OFFSET('Sanitation Data'!$F$28,0,10*ROW('Sanitation Data'!F156)))</f>
        <v/>
      </c>
      <c r="CV162" s="275" t="str">
        <f ca="true">+IF(OFFSET('Sanitation Data'!$F$29,0,10*ROW('Sanitation Data'!F156))="","",OFFSET('Sanitation Data'!$F$29,0,10*ROW('Sanitation Data'!F156)))</f>
        <v/>
      </c>
      <c r="CW162" s="275" t="str">
        <f ca="true">+IF(OFFSET('Sanitation Data'!$F$30,0,10*ROW('Sanitation Data'!F156))="","",OFFSET('Sanitation Data'!$F$30,0,10*ROW('Sanitation Data'!F156)))</f>
        <v/>
      </c>
      <c r="CX162" s="275" t="str">
        <f ca="true">+IF(OFFSET('Sanitation Data'!$F$31,0,10*ROW('Sanitation Data'!F156))="","",OFFSET('Sanitation Data'!$F$31,0,10*ROW('Sanitation Data'!F156)))</f>
        <v/>
      </c>
      <c r="CY162" s="275" t="str">
        <f ca="true">+IF(OFFSET('Sanitation Data'!$F$32,0,10*ROW('Sanitation Data'!F156))="","",OFFSET('Sanitation Data'!$F$32,0,10*ROW('Sanitation Data'!F156)))</f>
        <v/>
      </c>
      <c r="CZ162" s="275" t="str">
        <f ca="true">+IF(OFFSET('Sanitation Data'!$G$28,0,10*ROW('Sanitation Data'!G156))="","",OFFSET('Sanitation Data'!$G$28,0,10*ROW('Sanitation Data'!G156)))</f>
        <v/>
      </c>
      <c r="DA162" s="275" t="str">
        <f ca="true">+IF(OFFSET('Sanitation Data'!$G$29,0,10*ROW('Sanitation Data'!G156))="","",OFFSET('Sanitation Data'!$G$29,0,10*ROW('Sanitation Data'!G156)))</f>
        <v/>
      </c>
      <c r="DB162" s="275" t="str">
        <f ca="true">+IF(OFFSET('Sanitation Data'!$G$30,0,10*ROW('Sanitation Data'!G156))="","",OFFSET('Sanitation Data'!$G$30,0,10*ROW('Sanitation Data'!G156)))</f>
        <v/>
      </c>
      <c r="DC162" s="275" t="str">
        <f ca="true">+IF(OFFSET('Sanitation Data'!$G$31,0,10*ROW('Sanitation Data'!G156))="","",OFFSET('Sanitation Data'!$G$31,0,10*ROW('Sanitation Data'!G156)))</f>
        <v/>
      </c>
      <c r="DD162" s="275" t="str">
        <f ca="true">+IF(OFFSET('Sanitation Data'!$G$32,0,10*ROW('Sanitation Data'!G156))="","",OFFSET('Sanitation Data'!$G$32,0,10*ROW('Sanitation Data'!G156)))</f>
        <v/>
      </c>
      <c r="DE162" s="275" t="str">
        <f ca="true">+IF(OFFSET('Sanitation Data'!$H$28,0,10*ROW('Sanitation Data'!H156))="","",OFFSET('Sanitation Data'!$H$28,0,10*ROW('Sanitation Data'!H156)))</f>
        <v/>
      </c>
      <c r="DF162" s="275" t="str">
        <f ca="true">+IF(OFFSET('Sanitation Data'!$H$29,0,10*ROW('Sanitation Data'!H156))="","",OFFSET('Sanitation Data'!$H$29,0,10*ROW('Sanitation Data'!H156)))</f>
        <v/>
      </c>
      <c r="DG162" s="275" t="str">
        <f ca="true">+IF(OFFSET('Sanitation Data'!$H$30,0,10*ROW('Sanitation Data'!H156))="","",OFFSET('Sanitation Data'!$H$30,0,10*ROW('Sanitation Data'!H156)))</f>
        <v/>
      </c>
      <c r="DH162" s="275" t="str">
        <f ca="true">+IF(OFFSET('Sanitation Data'!$H$31,0,10*ROW('Sanitation Data'!H156))="","",OFFSET('Sanitation Data'!$H$31,0,10*ROW('Sanitation Data'!H156)))</f>
        <v/>
      </c>
      <c r="DI162" s="275" t="str">
        <f ca="true">+IF(OFFSET('Sanitation Data'!$H$32,0,10*ROW('Sanitation Data'!H156))="","",OFFSET('Sanitation Data'!$H$32,0,10*ROW('Sanitation Data'!H156)))</f>
        <v/>
      </c>
      <c r="DJ162" s="275" t="str">
        <f ca="true">+IF(OFFSET('Sanitation Data'!$I$28,0,10*ROW('Sanitation Data'!I156))="","",OFFSET('Sanitation Data'!$I$28,0,10*ROW('Sanitation Data'!I156)))</f>
        <v/>
      </c>
      <c r="DK162" s="275" t="str">
        <f ca="true">+IF(OFFSET('Sanitation Data'!$I$29,0,10*ROW('Sanitation Data'!I156))="","",OFFSET('Sanitation Data'!$I$29,0,10*ROW('Sanitation Data'!I156)))</f>
        <v/>
      </c>
      <c r="DL162" s="275" t="str">
        <f ca="true">+IF(OFFSET('Sanitation Data'!$I$30,0,10*ROW('Sanitation Data'!I156))="","",OFFSET('Sanitation Data'!$I$30,0,10*ROW('Sanitation Data'!I156)))</f>
        <v/>
      </c>
      <c r="DM162" s="275" t="str">
        <f ca="true">+IF(OFFSET('Sanitation Data'!$I$31,0,10*ROW('Sanitation Data'!I156))="","",OFFSET('Sanitation Data'!$I$31,0,10*ROW('Sanitation Data'!I156)))</f>
        <v/>
      </c>
      <c r="DN162" s="275" t="str">
        <f ca="true">+IF(OFFSET('Sanitation Data'!$I$32,0,10*ROW('Sanitation Data'!I156))="","",OFFSET('Sanitation Data'!$I$32,0,10*ROW('Sanitation Data'!I156)))</f>
        <v/>
      </c>
      <c r="DO162" s="275" t="str">
        <f ca="true">+IF(OFFSET('Hygiene Data'!$D$11,0,10*ROW('Hygiene Data'!D156))="","",OFFSET('Hygiene Data'!$D$11,0,10*ROW('Hygiene Data'!D156)))</f>
        <v/>
      </c>
      <c r="DP162" s="275" t="str">
        <f ca="true">+IF(OFFSET('Hygiene Data'!$D$12,0,10*ROW('Hygiene Data'!D156))="","",OFFSET('Hygiene Data'!$D$12,0,10*ROW('Hygiene Data'!D156)))</f>
        <v/>
      </c>
      <c r="DQ162" s="275" t="str">
        <f ca="true">+IF(OFFSET('Hygiene Data'!$D$13,0,10*ROW('Hygiene Data'!D156))="","",OFFSET('Hygiene Data'!$D$13,0,10*ROW('Hygiene Data'!D156)))</f>
        <v/>
      </c>
      <c r="DR162" s="275" t="str">
        <f ca="true">+IF(OFFSET('Hygiene Data'!$E$11,0,10*ROW('Hygiene Data'!E156))="","",OFFSET('Hygiene Data'!$E$11,0,10*ROW('Hygiene Data'!E156)))</f>
        <v/>
      </c>
      <c r="DS162" s="275" t="str">
        <f ca="true">+IF(OFFSET('Hygiene Data'!$E$12,0,10*ROW('Hygiene Data'!E156))="","",OFFSET('Hygiene Data'!$E$12,0,10*ROW('Hygiene Data'!E156)))</f>
        <v/>
      </c>
      <c r="DT162" s="275" t="str">
        <f ca="true">+IF(OFFSET('Hygiene Data'!$E$13,0,10*ROW('Hygiene Data'!E156))="","",OFFSET('Hygiene Data'!$E$13,0,10*ROW('Hygiene Data'!E156)))</f>
        <v/>
      </c>
      <c r="DU162" s="275" t="str">
        <f ca="true">+IF(OFFSET('Hygiene Data'!$F$11,0,10*ROW('Hygiene Data'!F156))="","",OFFSET('Hygiene Data'!$F$11,0,10*ROW('Hygiene Data'!F156)))</f>
        <v/>
      </c>
      <c r="DV162" s="275" t="str">
        <f ca="true">+IF(OFFSET('Hygiene Data'!$F$12,0,10*ROW('Hygiene Data'!F156))="","",OFFSET('Hygiene Data'!$F$12,0,10*ROW('Hygiene Data'!F156)))</f>
        <v/>
      </c>
      <c r="DW162" s="275" t="str">
        <f ca="true">+IF(OFFSET('Hygiene Data'!$F$13,0,10*ROW('Hygiene Data'!F156))="","",OFFSET('Hygiene Data'!$F$13,0,10*ROW('Hygiene Data'!F156)))</f>
        <v/>
      </c>
      <c r="DX162" s="275" t="str">
        <f ca="true">+IF(OFFSET('Hygiene Data'!$G$11,0,10*ROW('Hygiene Data'!G156))="","",OFFSET('Hygiene Data'!$G$11,0,10*ROW('Hygiene Data'!G156)))</f>
        <v/>
      </c>
      <c r="DY162" s="275" t="str">
        <f ca="true">+IF(OFFSET('Hygiene Data'!$G$12,0,10*ROW('Hygiene Data'!G156))="","",OFFSET('Hygiene Data'!$G$12,0,10*ROW('Hygiene Data'!G156)))</f>
        <v/>
      </c>
      <c r="DZ162" s="275" t="str">
        <f ca="true">+IF(OFFSET('Hygiene Data'!$G$13,0,10*ROW('Hygiene Data'!G156))="","",OFFSET('Hygiene Data'!$G$13,0,10*ROW('Hygiene Data'!G156)))</f>
        <v/>
      </c>
      <c r="EA162" s="275" t="str">
        <f ca="true">+IF(OFFSET('Hygiene Data'!$H$11,0,10*ROW('Hygiene Data'!H156))="","",OFFSET('Hygiene Data'!$H$11,0,10*ROW('Hygiene Data'!H156)))</f>
        <v/>
      </c>
      <c r="EB162" s="275" t="str">
        <f ca="true">+IF(OFFSET('Hygiene Data'!$H$12,0,10*ROW('Hygiene Data'!H156))="","",OFFSET('Hygiene Data'!$H$12,0,10*ROW('Hygiene Data'!H156)))</f>
        <v/>
      </c>
      <c r="EC162" s="275" t="str">
        <f ca="true">+IF(OFFSET('Hygiene Data'!$H$13,0,10*ROW('Hygiene Data'!H156))="","",OFFSET('Hygiene Data'!$H$13,0,10*ROW('Hygiene Data'!H156)))</f>
        <v/>
      </c>
      <c r="ED162" s="275" t="str">
        <f ca="true">+IF(OFFSET('Hygiene Data'!$I$11,0,10*ROW('Hygiene Data'!I156))="","",OFFSET('Hygiene Data'!$I$11,0,10*ROW('Hygiene Data'!I156)))</f>
        <v/>
      </c>
      <c r="EE162" s="275" t="str">
        <f ca="true">+IF(OFFSET('Hygiene Data'!$I$12,0,10*ROW('Hygiene Data'!I156))="","",OFFSET('Hygiene Data'!$I$12,0,10*ROW('Hygiene Data'!I156)))</f>
        <v/>
      </c>
      <c r="EF162" s="27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5"/>
      <c r="BS163" s="275" t="str">
        <f ca="true">+IF(OFFSET('Water Data'!$D$27,0,10*ROW('Water Data'!D157))="","",OFFSET('Water Data'!$D$27,0,10*ROW('Water Data'!D157)))</f>
        <v/>
      </c>
      <c r="BT163" s="275" t="str">
        <f ca="true">+IF(OFFSET('Water Data'!$D$28,0,10*ROW('Water Data'!D157))="","",OFFSET('Water Data'!$D$28,0,10*ROW('Water Data'!D157)))</f>
        <v/>
      </c>
      <c r="BU163" s="275" t="str">
        <f ca="true">+IF(OFFSET('Water Data'!$D$29,0,10*ROW('Water Data'!D157))="","",OFFSET('Water Data'!$D$29,0,10*ROW('Water Data'!D157)))</f>
        <v/>
      </c>
      <c r="BV163" s="275" t="str">
        <f ca="true">+IF(OFFSET('Water Data'!$E$27,0,10*ROW('Water Data'!E157))="","",OFFSET('Water Data'!$E$27,0,10*ROW('Water Data'!E157)))</f>
        <v/>
      </c>
      <c r="BW163" s="275" t="str">
        <f ca="true">+IF(OFFSET('Water Data'!$E$28,0,10*ROW('Water Data'!E157))="","",OFFSET('Water Data'!$E$28,0,10*ROW('Water Data'!E157)))</f>
        <v/>
      </c>
      <c r="BX163" s="275" t="str">
        <f ca="true">+IF(OFFSET('Water Data'!$E$29,0,10*ROW('Water Data'!E157))="","",OFFSET('Water Data'!$E$29,0,10*ROW('Water Data'!E157)))</f>
        <v/>
      </c>
      <c r="BY163" s="275" t="str">
        <f ca="true">+IF(OFFSET('Water Data'!$F$27,0,10*ROW('Water Data'!F157))="","",OFFSET('Water Data'!$F$27,0,10*ROW('Water Data'!F157)))</f>
        <v/>
      </c>
      <c r="BZ163" s="275" t="str">
        <f ca="true">+IF(OFFSET('Water Data'!$F$28,0,10*ROW('Water Data'!F157))="","",OFFSET('Water Data'!$F$28,0,10*ROW('Water Data'!F157)))</f>
        <v/>
      </c>
      <c r="CA163" s="275" t="str">
        <f ca="true">+IF(OFFSET('Water Data'!$F$29,0,10*ROW('Water Data'!F157))="","",OFFSET('Water Data'!$F$29,0,10*ROW('Water Data'!F157)))</f>
        <v/>
      </c>
      <c r="CB163" s="275" t="str">
        <f ca="true">+IF(OFFSET('Water Data'!$G$27,0,10*ROW('Water Data'!G157))="","",OFFSET('Water Data'!$G$27,0,10*ROW('Water Data'!G157)))</f>
        <v/>
      </c>
      <c r="CC163" s="275" t="str">
        <f ca="true">+IF(OFFSET('Water Data'!$G$28,0,10*ROW('Water Data'!G157))="","",OFFSET('Water Data'!$G$28,0,10*ROW('Water Data'!G157)))</f>
        <v/>
      </c>
      <c r="CD163" s="275" t="str">
        <f ca="true">+IF(OFFSET('Water Data'!$G$29,0,10*ROW('Water Data'!G157))="","",OFFSET('Water Data'!$G$29,0,10*ROW('Water Data'!G157)))</f>
        <v/>
      </c>
      <c r="CE163" s="275" t="str">
        <f ca="true">+IF(OFFSET('Water Data'!$H$27,0,10*ROW('Water Data'!H157))="","",OFFSET('Water Data'!$H$27,0,10*ROW('Water Data'!H157)))</f>
        <v/>
      </c>
      <c r="CF163" s="275" t="str">
        <f ca="true">+IF(OFFSET('Water Data'!$H$28,0,10*ROW('Water Data'!H157))="","",OFFSET('Water Data'!$H$28,0,10*ROW('Water Data'!H157)))</f>
        <v/>
      </c>
      <c r="CG163" s="275" t="str">
        <f ca="true">+IF(OFFSET('Water Data'!$H$29,0,10*ROW('Water Data'!H157))="","",OFFSET('Water Data'!$H$29,0,10*ROW('Water Data'!H157)))</f>
        <v/>
      </c>
      <c r="CH163" s="275" t="str">
        <f ca="true">+IF(OFFSET('Water Data'!$I$27,0,10*ROW('Water Data'!I157))="","",OFFSET('Water Data'!$I$27,0,10*ROW('Water Data'!I157)))</f>
        <v/>
      </c>
      <c r="CI163" s="275" t="str">
        <f ca="true">+IF(OFFSET('Water Data'!$I$28,0,10*ROW('Water Data'!I157))="","",OFFSET('Water Data'!$I$28,0,10*ROW('Water Data'!I157)))</f>
        <v/>
      </c>
      <c r="CJ163" s="275" t="str">
        <f ca="true">+IF(OFFSET('Water Data'!$I$29,0,10*ROW('Water Data'!I157))="","",OFFSET('Water Data'!$I$29,0,10*ROW('Water Data'!I157)))</f>
        <v/>
      </c>
      <c r="CK163" s="275" t="str">
        <f ca="true">+IF(OFFSET('Sanitation Data'!$D$28,0,10*ROW('Sanitation Data'!D157))="","",OFFSET('Sanitation Data'!$D$28,0,10*ROW('Sanitation Data'!D157)))</f>
        <v/>
      </c>
      <c r="CL163" s="275" t="str">
        <f ca="true">+IF(OFFSET('Sanitation Data'!$D$29,0,10*ROW('Sanitation Data'!D157))="","",OFFSET('Sanitation Data'!$D$29,0,10*ROW('Sanitation Data'!D157)))</f>
        <v/>
      </c>
      <c r="CM163" s="275" t="str">
        <f ca="true">+IF(OFFSET('Sanitation Data'!$D$30,0,10*ROW('Sanitation Data'!D157))="","",OFFSET('Sanitation Data'!$D$30,0,10*ROW('Sanitation Data'!D157)))</f>
        <v/>
      </c>
      <c r="CN163" s="275" t="str">
        <f ca="true">+IF(OFFSET('Sanitation Data'!$D$31,0,10*ROW('Sanitation Data'!D157))="","",OFFSET('Sanitation Data'!$D$31,0,10*ROW('Sanitation Data'!D157)))</f>
        <v/>
      </c>
      <c r="CO163" s="275" t="str">
        <f ca="true">+IF(OFFSET('Sanitation Data'!$D$32,0,10*ROW('Sanitation Data'!D157))="","",OFFSET('Sanitation Data'!$D$32,0,10*ROW('Sanitation Data'!D157)))</f>
        <v/>
      </c>
      <c r="CP163" s="275" t="str">
        <f ca="true">+IF(OFFSET('Sanitation Data'!$E$28,0,10*ROW('Sanitation Data'!E157))="","",OFFSET('Sanitation Data'!$E$28,0,10*ROW('Sanitation Data'!E157)))</f>
        <v/>
      </c>
      <c r="CQ163" s="275" t="str">
        <f ca="true">+IF(OFFSET('Sanitation Data'!$E$29,0,10*ROW('Sanitation Data'!E157))="","",OFFSET('Sanitation Data'!$E$29,0,10*ROW('Sanitation Data'!E157)))</f>
        <v/>
      </c>
      <c r="CR163" s="275" t="str">
        <f ca="true">+IF(OFFSET('Sanitation Data'!$E$30,0,10*ROW('Sanitation Data'!E157))="","",OFFSET('Sanitation Data'!$E$30,0,10*ROW('Sanitation Data'!E157)))</f>
        <v/>
      </c>
      <c r="CS163" s="275" t="str">
        <f ca="true">+IF(OFFSET('Sanitation Data'!$E$31,0,10*ROW('Sanitation Data'!E157))="","",OFFSET('Sanitation Data'!$E$31,0,10*ROW('Sanitation Data'!E157)))</f>
        <v/>
      </c>
      <c r="CT163" s="275" t="str">
        <f ca="true">+IF(OFFSET('Sanitation Data'!$E$32,0,10*ROW('Sanitation Data'!E157))="","",OFFSET('Sanitation Data'!$E$32,0,10*ROW('Sanitation Data'!E157)))</f>
        <v/>
      </c>
      <c r="CU163" s="275" t="str">
        <f ca="true">+IF(OFFSET('Sanitation Data'!$F$28,0,10*ROW('Sanitation Data'!F157))="","",OFFSET('Sanitation Data'!$F$28,0,10*ROW('Sanitation Data'!F157)))</f>
        <v/>
      </c>
      <c r="CV163" s="275" t="str">
        <f ca="true">+IF(OFFSET('Sanitation Data'!$F$29,0,10*ROW('Sanitation Data'!F157))="","",OFFSET('Sanitation Data'!$F$29,0,10*ROW('Sanitation Data'!F157)))</f>
        <v/>
      </c>
      <c r="CW163" s="275" t="str">
        <f ca="true">+IF(OFFSET('Sanitation Data'!$F$30,0,10*ROW('Sanitation Data'!F157))="","",OFFSET('Sanitation Data'!$F$30,0,10*ROW('Sanitation Data'!F157)))</f>
        <v/>
      </c>
      <c r="CX163" s="275" t="str">
        <f ca="true">+IF(OFFSET('Sanitation Data'!$F$31,0,10*ROW('Sanitation Data'!F157))="","",OFFSET('Sanitation Data'!$F$31,0,10*ROW('Sanitation Data'!F157)))</f>
        <v/>
      </c>
      <c r="CY163" s="275" t="str">
        <f ca="true">+IF(OFFSET('Sanitation Data'!$F$32,0,10*ROW('Sanitation Data'!F157))="","",OFFSET('Sanitation Data'!$F$32,0,10*ROW('Sanitation Data'!F157)))</f>
        <v/>
      </c>
      <c r="CZ163" s="275" t="str">
        <f ca="true">+IF(OFFSET('Sanitation Data'!$G$28,0,10*ROW('Sanitation Data'!G157))="","",OFFSET('Sanitation Data'!$G$28,0,10*ROW('Sanitation Data'!G157)))</f>
        <v/>
      </c>
      <c r="DA163" s="275" t="str">
        <f ca="true">+IF(OFFSET('Sanitation Data'!$G$29,0,10*ROW('Sanitation Data'!G157))="","",OFFSET('Sanitation Data'!$G$29,0,10*ROW('Sanitation Data'!G157)))</f>
        <v/>
      </c>
      <c r="DB163" s="275" t="str">
        <f ca="true">+IF(OFFSET('Sanitation Data'!$G$30,0,10*ROW('Sanitation Data'!G157))="","",OFFSET('Sanitation Data'!$G$30,0,10*ROW('Sanitation Data'!G157)))</f>
        <v/>
      </c>
      <c r="DC163" s="275" t="str">
        <f ca="true">+IF(OFFSET('Sanitation Data'!$G$31,0,10*ROW('Sanitation Data'!G157))="","",OFFSET('Sanitation Data'!$G$31,0,10*ROW('Sanitation Data'!G157)))</f>
        <v/>
      </c>
      <c r="DD163" s="275" t="str">
        <f ca="true">+IF(OFFSET('Sanitation Data'!$G$32,0,10*ROW('Sanitation Data'!G157))="","",OFFSET('Sanitation Data'!$G$32,0,10*ROW('Sanitation Data'!G157)))</f>
        <v/>
      </c>
      <c r="DE163" s="275" t="str">
        <f ca="true">+IF(OFFSET('Sanitation Data'!$H$28,0,10*ROW('Sanitation Data'!H157))="","",OFFSET('Sanitation Data'!$H$28,0,10*ROW('Sanitation Data'!H157)))</f>
        <v/>
      </c>
      <c r="DF163" s="275" t="str">
        <f ca="true">+IF(OFFSET('Sanitation Data'!$H$29,0,10*ROW('Sanitation Data'!H157))="","",OFFSET('Sanitation Data'!$H$29,0,10*ROW('Sanitation Data'!H157)))</f>
        <v/>
      </c>
      <c r="DG163" s="275" t="str">
        <f ca="true">+IF(OFFSET('Sanitation Data'!$H$30,0,10*ROW('Sanitation Data'!H157))="","",OFFSET('Sanitation Data'!$H$30,0,10*ROW('Sanitation Data'!H157)))</f>
        <v/>
      </c>
      <c r="DH163" s="275" t="str">
        <f ca="true">+IF(OFFSET('Sanitation Data'!$H$31,0,10*ROW('Sanitation Data'!H157))="","",OFFSET('Sanitation Data'!$H$31,0,10*ROW('Sanitation Data'!H157)))</f>
        <v/>
      </c>
      <c r="DI163" s="275" t="str">
        <f ca="true">+IF(OFFSET('Sanitation Data'!$H$32,0,10*ROW('Sanitation Data'!H157))="","",OFFSET('Sanitation Data'!$H$32,0,10*ROW('Sanitation Data'!H157)))</f>
        <v/>
      </c>
      <c r="DJ163" s="275" t="str">
        <f ca="true">+IF(OFFSET('Sanitation Data'!$I$28,0,10*ROW('Sanitation Data'!I157))="","",OFFSET('Sanitation Data'!$I$28,0,10*ROW('Sanitation Data'!I157)))</f>
        <v/>
      </c>
      <c r="DK163" s="275" t="str">
        <f ca="true">+IF(OFFSET('Sanitation Data'!$I$29,0,10*ROW('Sanitation Data'!I157))="","",OFFSET('Sanitation Data'!$I$29,0,10*ROW('Sanitation Data'!I157)))</f>
        <v/>
      </c>
      <c r="DL163" s="275" t="str">
        <f ca="true">+IF(OFFSET('Sanitation Data'!$I$30,0,10*ROW('Sanitation Data'!I157))="","",OFFSET('Sanitation Data'!$I$30,0,10*ROW('Sanitation Data'!I157)))</f>
        <v/>
      </c>
      <c r="DM163" s="275" t="str">
        <f ca="true">+IF(OFFSET('Sanitation Data'!$I$31,0,10*ROW('Sanitation Data'!I157))="","",OFFSET('Sanitation Data'!$I$31,0,10*ROW('Sanitation Data'!I157)))</f>
        <v/>
      </c>
      <c r="DN163" s="275" t="str">
        <f ca="true">+IF(OFFSET('Sanitation Data'!$I$32,0,10*ROW('Sanitation Data'!I157))="","",OFFSET('Sanitation Data'!$I$32,0,10*ROW('Sanitation Data'!I157)))</f>
        <v/>
      </c>
      <c r="DO163" s="275" t="str">
        <f ca="true">+IF(OFFSET('Hygiene Data'!$D$11,0,10*ROW('Hygiene Data'!D157))="","",OFFSET('Hygiene Data'!$D$11,0,10*ROW('Hygiene Data'!D157)))</f>
        <v/>
      </c>
      <c r="DP163" s="275" t="str">
        <f ca="true">+IF(OFFSET('Hygiene Data'!$D$12,0,10*ROW('Hygiene Data'!D157))="","",OFFSET('Hygiene Data'!$D$12,0,10*ROW('Hygiene Data'!D157)))</f>
        <v/>
      </c>
      <c r="DQ163" s="275" t="str">
        <f ca="true">+IF(OFFSET('Hygiene Data'!$D$13,0,10*ROW('Hygiene Data'!D157))="","",OFFSET('Hygiene Data'!$D$13,0,10*ROW('Hygiene Data'!D157)))</f>
        <v/>
      </c>
      <c r="DR163" s="275" t="str">
        <f ca="true">+IF(OFFSET('Hygiene Data'!$E$11,0,10*ROW('Hygiene Data'!E157))="","",OFFSET('Hygiene Data'!$E$11,0,10*ROW('Hygiene Data'!E157)))</f>
        <v/>
      </c>
      <c r="DS163" s="275" t="str">
        <f ca="true">+IF(OFFSET('Hygiene Data'!$E$12,0,10*ROW('Hygiene Data'!E157))="","",OFFSET('Hygiene Data'!$E$12,0,10*ROW('Hygiene Data'!E157)))</f>
        <v/>
      </c>
      <c r="DT163" s="275" t="str">
        <f ca="true">+IF(OFFSET('Hygiene Data'!$E$13,0,10*ROW('Hygiene Data'!E157))="","",OFFSET('Hygiene Data'!$E$13,0,10*ROW('Hygiene Data'!E157)))</f>
        <v/>
      </c>
      <c r="DU163" s="275" t="str">
        <f ca="true">+IF(OFFSET('Hygiene Data'!$F$11,0,10*ROW('Hygiene Data'!F157))="","",OFFSET('Hygiene Data'!$F$11,0,10*ROW('Hygiene Data'!F157)))</f>
        <v/>
      </c>
      <c r="DV163" s="275" t="str">
        <f ca="true">+IF(OFFSET('Hygiene Data'!$F$12,0,10*ROW('Hygiene Data'!F157))="","",OFFSET('Hygiene Data'!$F$12,0,10*ROW('Hygiene Data'!F157)))</f>
        <v/>
      </c>
      <c r="DW163" s="275" t="str">
        <f ca="true">+IF(OFFSET('Hygiene Data'!$F$13,0,10*ROW('Hygiene Data'!F157))="","",OFFSET('Hygiene Data'!$F$13,0,10*ROW('Hygiene Data'!F157)))</f>
        <v/>
      </c>
      <c r="DX163" s="275" t="str">
        <f ca="true">+IF(OFFSET('Hygiene Data'!$G$11,0,10*ROW('Hygiene Data'!G157))="","",OFFSET('Hygiene Data'!$G$11,0,10*ROW('Hygiene Data'!G157)))</f>
        <v/>
      </c>
      <c r="DY163" s="275" t="str">
        <f ca="true">+IF(OFFSET('Hygiene Data'!$G$12,0,10*ROW('Hygiene Data'!G157))="","",OFFSET('Hygiene Data'!$G$12,0,10*ROW('Hygiene Data'!G157)))</f>
        <v/>
      </c>
      <c r="DZ163" s="275" t="str">
        <f ca="true">+IF(OFFSET('Hygiene Data'!$G$13,0,10*ROW('Hygiene Data'!G157))="","",OFFSET('Hygiene Data'!$G$13,0,10*ROW('Hygiene Data'!G157)))</f>
        <v/>
      </c>
      <c r="EA163" s="275" t="str">
        <f ca="true">+IF(OFFSET('Hygiene Data'!$H$11,0,10*ROW('Hygiene Data'!H157))="","",OFFSET('Hygiene Data'!$H$11,0,10*ROW('Hygiene Data'!H157)))</f>
        <v/>
      </c>
      <c r="EB163" s="275" t="str">
        <f ca="true">+IF(OFFSET('Hygiene Data'!$H$12,0,10*ROW('Hygiene Data'!H157))="","",OFFSET('Hygiene Data'!$H$12,0,10*ROW('Hygiene Data'!H157)))</f>
        <v/>
      </c>
      <c r="EC163" s="275" t="str">
        <f ca="true">+IF(OFFSET('Hygiene Data'!$H$13,0,10*ROW('Hygiene Data'!H157))="","",OFFSET('Hygiene Data'!$H$13,0,10*ROW('Hygiene Data'!H157)))</f>
        <v/>
      </c>
      <c r="ED163" s="275" t="str">
        <f ca="true">+IF(OFFSET('Hygiene Data'!$I$11,0,10*ROW('Hygiene Data'!I157))="","",OFFSET('Hygiene Data'!$I$11,0,10*ROW('Hygiene Data'!I157)))</f>
        <v/>
      </c>
      <c r="EE163" s="275" t="str">
        <f ca="true">+IF(OFFSET('Hygiene Data'!$I$12,0,10*ROW('Hygiene Data'!I157))="","",OFFSET('Hygiene Data'!$I$12,0,10*ROW('Hygiene Data'!I157)))</f>
        <v/>
      </c>
      <c r="EF163" s="27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5"/>
      <c r="BS164" s="275" t="str">
        <f ca="true">+IF(OFFSET('Water Data'!$D$27,0,10*ROW('Water Data'!D158))="","",OFFSET('Water Data'!$D$27,0,10*ROW('Water Data'!D158)))</f>
        <v/>
      </c>
      <c r="BT164" s="275" t="str">
        <f ca="true">+IF(OFFSET('Water Data'!$D$28,0,10*ROW('Water Data'!D158))="","",OFFSET('Water Data'!$D$28,0,10*ROW('Water Data'!D158)))</f>
        <v/>
      </c>
      <c r="BU164" s="275" t="str">
        <f ca="true">+IF(OFFSET('Water Data'!$D$29,0,10*ROW('Water Data'!D158))="","",OFFSET('Water Data'!$D$29,0,10*ROW('Water Data'!D158)))</f>
        <v/>
      </c>
      <c r="BV164" s="275" t="str">
        <f ca="true">+IF(OFFSET('Water Data'!$E$27,0,10*ROW('Water Data'!E158))="","",OFFSET('Water Data'!$E$27,0,10*ROW('Water Data'!E158)))</f>
        <v/>
      </c>
      <c r="BW164" s="275" t="str">
        <f ca="true">+IF(OFFSET('Water Data'!$E$28,0,10*ROW('Water Data'!E158))="","",OFFSET('Water Data'!$E$28,0,10*ROW('Water Data'!E158)))</f>
        <v/>
      </c>
      <c r="BX164" s="275" t="str">
        <f ca="true">+IF(OFFSET('Water Data'!$E$29,0,10*ROW('Water Data'!E158))="","",OFFSET('Water Data'!$E$29,0,10*ROW('Water Data'!E158)))</f>
        <v/>
      </c>
      <c r="BY164" s="275" t="str">
        <f ca="true">+IF(OFFSET('Water Data'!$F$27,0,10*ROW('Water Data'!F158))="","",OFFSET('Water Data'!$F$27,0,10*ROW('Water Data'!F158)))</f>
        <v/>
      </c>
      <c r="BZ164" s="275" t="str">
        <f ca="true">+IF(OFFSET('Water Data'!$F$28,0,10*ROW('Water Data'!F158))="","",OFFSET('Water Data'!$F$28,0,10*ROW('Water Data'!F158)))</f>
        <v/>
      </c>
      <c r="CA164" s="275" t="str">
        <f ca="true">+IF(OFFSET('Water Data'!$F$29,0,10*ROW('Water Data'!F158))="","",OFFSET('Water Data'!$F$29,0,10*ROW('Water Data'!F158)))</f>
        <v/>
      </c>
      <c r="CB164" s="275" t="str">
        <f ca="true">+IF(OFFSET('Water Data'!$G$27,0,10*ROW('Water Data'!G158))="","",OFFSET('Water Data'!$G$27,0,10*ROW('Water Data'!G158)))</f>
        <v/>
      </c>
      <c r="CC164" s="275" t="str">
        <f ca="true">+IF(OFFSET('Water Data'!$G$28,0,10*ROW('Water Data'!G158))="","",OFFSET('Water Data'!$G$28,0,10*ROW('Water Data'!G158)))</f>
        <v/>
      </c>
      <c r="CD164" s="275" t="str">
        <f ca="true">+IF(OFFSET('Water Data'!$G$29,0,10*ROW('Water Data'!G158))="","",OFFSET('Water Data'!$G$29,0,10*ROW('Water Data'!G158)))</f>
        <v/>
      </c>
      <c r="CE164" s="275" t="str">
        <f ca="true">+IF(OFFSET('Water Data'!$H$27,0,10*ROW('Water Data'!H158))="","",OFFSET('Water Data'!$H$27,0,10*ROW('Water Data'!H158)))</f>
        <v/>
      </c>
      <c r="CF164" s="275" t="str">
        <f ca="true">+IF(OFFSET('Water Data'!$H$28,0,10*ROW('Water Data'!H158))="","",OFFSET('Water Data'!$H$28,0,10*ROW('Water Data'!H158)))</f>
        <v/>
      </c>
      <c r="CG164" s="275" t="str">
        <f ca="true">+IF(OFFSET('Water Data'!$H$29,0,10*ROW('Water Data'!H158))="","",OFFSET('Water Data'!$H$29,0,10*ROW('Water Data'!H158)))</f>
        <v/>
      </c>
      <c r="CH164" s="275" t="str">
        <f ca="true">+IF(OFFSET('Water Data'!$I$27,0,10*ROW('Water Data'!I158))="","",OFFSET('Water Data'!$I$27,0,10*ROW('Water Data'!I158)))</f>
        <v/>
      </c>
      <c r="CI164" s="275" t="str">
        <f ca="true">+IF(OFFSET('Water Data'!$I$28,0,10*ROW('Water Data'!I158))="","",OFFSET('Water Data'!$I$28,0,10*ROW('Water Data'!I158)))</f>
        <v/>
      </c>
      <c r="CJ164" s="275" t="str">
        <f ca="true">+IF(OFFSET('Water Data'!$I$29,0,10*ROW('Water Data'!I158))="","",OFFSET('Water Data'!$I$29,0,10*ROW('Water Data'!I158)))</f>
        <v/>
      </c>
      <c r="CK164" s="275" t="str">
        <f ca="true">+IF(OFFSET('Sanitation Data'!$D$28,0,10*ROW('Sanitation Data'!D158))="","",OFFSET('Sanitation Data'!$D$28,0,10*ROW('Sanitation Data'!D158)))</f>
        <v/>
      </c>
      <c r="CL164" s="275" t="str">
        <f ca="true">+IF(OFFSET('Sanitation Data'!$D$29,0,10*ROW('Sanitation Data'!D158))="","",OFFSET('Sanitation Data'!$D$29,0,10*ROW('Sanitation Data'!D158)))</f>
        <v/>
      </c>
      <c r="CM164" s="275" t="str">
        <f ca="true">+IF(OFFSET('Sanitation Data'!$D$30,0,10*ROW('Sanitation Data'!D158))="","",OFFSET('Sanitation Data'!$D$30,0,10*ROW('Sanitation Data'!D158)))</f>
        <v/>
      </c>
      <c r="CN164" s="275" t="str">
        <f ca="true">+IF(OFFSET('Sanitation Data'!$D$31,0,10*ROW('Sanitation Data'!D158))="","",OFFSET('Sanitation Data'!$D$31,0,10*ROW('Sanitation Data'!D158)))</f>
        <v/>
      </c>
      <c r="CO164" s="275" t="str">
        <f ca="true">+IF(OFFSET('Sanitation Data'!$D$32,0,10*ROW('Sanitation Data'!D158))="","",OFFSET('Sanitation Data'!$D$32,0,10*ROW('Sanitation Data'!D158)))</f>
        <v/>
      </c>
      <c r="CP164" s="275" t="str">
        <f ca="true">+IF(OFFSET('Sanitation Data'!$E$28,0,10*ROW('Sanitation Data'!E158))="","",OFFSET('Sanitation Data'!$E$28,0,10*ROW('Sanitation Data'!E158)))</f>
        <v/>
      </c>
      <c r="CQ164" s="275" t="str">
        <f ca="true">+IF(OFFSET('Sanitation Data'!$E$29,0,10*ROW('Sanitation Data'!E158))="","",OFFSET('Sanitation Data'!$E$29,0,10*ROW('Sanitation Data'!E158)))</f>
        <v/>
      </c>
      <c r="CR164" s="275" t="str">
        <f ca="true">+IF(OFFSET('Sanitation Data'!$E$30,0,10*ROW('Sanitation Data'!E158))="","",OFFSET('Sanitation Data'!$E$30,0,10*ROW('Sanitation Data'!E158)))</f>
        <v/>
      </c>
      <c r="CS164" s="275" t="str">
        <f ca="true">+IF(OFFSET('Sanitation Data'!$E$31,0,10*ROW('Sanitation Data'!E158))="","",OFFSET('Sanitation Data'!$E$31,0,10*ROW('Sanitation Data'!E158)))</f>
        <v/>
      </c>
      <c r="CT164" s="275" t="str">
        <f ca="true">+IF(OFFSET('Sanitation Data'!$E$32,0,10*ROW('Sanitation Data'!E158))="","",OFFSET('Sanitation Data'!$E$32,0,10*ROW('Sanitation Data'!E158)))</f>
        <v/>
      </c>
      <c r="CU164" s="275" t="str">
        <f ca="true">+IF(OFFSET('Sanitation Data'!$F$28,0,10*ROW('Sanitation Data'!F158))="","",OFFSET('Sanitation Data'!$F$28,0,10*ROW('Sanitation Data'!F158)))</f>
        <v/>
      </c>
      <c r="CV164" s="275" t="str">
        <f ca="true">+IF(OFFSET('Sanitation Data'!$F$29,0,10*ROW('Sanitation Data'!F158))="","",OFFSET('Sanitation Data'!$F$29,0,10*ROW('Sanitation Data'!F158)))</f>
        <v/>
      </c>
      <c r="CW164" s="275" t="str">
        <f ca="true">+IF(OFFSET('Sanitation Data'!$F$30,0,10*ROW('Sanitation Data'!F158))="","",OFFSET('Sanitation Data'!$F$30,0,10*ROW('Sanitation Data'!F158)))</f>
        <v/>
      </c>
      <c r="CX164" s="275" t="str">
        <f ca="true">+IF(OFFSET('Sanitation Data'!$F$31,0,10*ROW('Sanitation Data'!F158))="","",OFFSET('Sanitation Data'!$F$31,0,10*ROW('Sanitation Data'!F158)))</f>
        <v/>
      </c>
      <c r="CY164" s="275" t="str">
        <f ca="true">+IF(OFFSET('Sanitation Data'!$F$32,0,10*ROW('Sanitation Data'!F158))="","",OFFSET('Sanitation Data'!$F$32,0,10*ROW('Sanitation Data'!F158)))</f>
        <v/>
      </c>
      <c r="CZ164" s="275" t="str">
        <f ca="true">+IF(OFFSET('Sanitation Data'!$G$28,0,10*ROW('Sanitation Data'!G158))="","",OFFSET('Sanitation Data'!$G$28,0,10*ROW('Sanitation Data'!G158)))</f>
        <v/>
      </c>
      <c r="DA164" s="275" t="str">
        <f ca="true">+IF(OFFSET('Sanitation Data'!$G$29,0,10*ROW('Sanitation Data'!G158))="","",OFFSET('Sanitation Data'!$G$29,0,10*ROW('Sanitation Data'!G158)))</f>
        <v/>
      </c>
      <c r="DB164" s="275" t="str">
        <f ca="true">+IF(OFFSET('Sanitation Data'!$G$30,0,10*ROW('Sanitation Data'!G158))="","",OFFSET('Sanitation Data'!$G$30,0,10*ROW('Sanitation Data'!G158)))</f>
        <v/>
      </c>
      <c r="DC164" s="275" t="str">
        <f ca="true">+IF(OFFSET('Sanitation Data'!$G$31,0,10*ROW('Sanitation Data'!G158))="","",OFFSET('Sanitation Data'!$G$31,0,10*ROW('Sanitation Data'!G158)))</f>
        <v/>
      </c>
      <c r="DD164" s="275" t="str">
        <f ca="true">+IF(OFFSET('Sanitation Data'!$G$32,0,10*ROW('Sanitation Data'!G158))="","",OFFSET('Sanitation Data'!$G$32,0,10*ROW('Sanitation Data'!G158)))</f>
        <v/>
      </c>
      <c r="DE164" s="275" t="str">
        <f ca="true">+IF(OFFSET('Sanitation Data'!$H$28,0,10*ROW('Sanitation Data'!H158))="","",OFFSET('Sanitation Data'!$H$28,0,10*ROW('Sanitation Data'!H158)))</f>
        <v/>
      </c>
      <c r="DF164" s="275" t="str">
        <f ca="true">+IF(OFFSET('Sanitation Data'!$H$29,0,10*ROW('Sanitation Data'!H158))="","",OFFSET('Sanitation Data'!$H$29,0,10*ROW('Sanitation Data'!H158)))</f>
        <v/>
      </c>
      <c r="DG164" s="275" t="str">
        <f ca="true">+IF(OFFSET('Sanitation Data'!$H$30,0,10*ROW('Sanitation Data'!H158))="","",OFFSET('Sanitation Data'!$H$30,0,10*ROW('Sanitation Data'!H158)))</f>
        <v/>
      </c>
      <c r="DH164" s="275" t="str">
        <f ca="true">+IF(OFFSET('Sanitation Data'!$H$31,0,10*ROW('Sanitation Data'!H158))="","",OFFSET('Sanitation Data'!$H$31,0,10*ROW('Sanitation Data'!H158)))</f>
        <v/>
      </c>
      <c r="DI164" s="275" t="str">
        <f ca="true">+IF(OFFSET('Sanitation Data'!$H$32,0,10*ROW('Sanitation Data'!H158))="","",OFFSET('Sanitation Data'!$H$32,0,10*ROW('Sanitation Data'!H158)))</f>
        <v/>
      </c>
      <c r="DJ164" s="275" t="str">
        <f ca="true">+IF(OFFSET('Sanitation Data'!$I$28,0,10*ROW('Sanitation Data'!I158))="","",OFFSET('Sanitation Data'!$I$28,0,10*ROW('Sanitation Data'!I158)))</f>
        <v/>
      </c>
      <c r="DK164" s="275" t="str">
        <f ca="true">+IF(OFFSET('Sanitation Data'!$I$29,0,10*ROW('Sanitation Data'!I158))="","",OFFSET('Sanitation Data'!$I$29,0,10*ROW('Sanitation Data'!I158)))</f>
        <v/>
      </c>
      <c r="DL164" s="275" t="str">
        <f ca="true">+IF(OFFSET('Sanitation Data'!$I$30,0,10*ROW('Sanitation Data'!I158))="","",OFFSET('Sanitation Data'!$I$30,0,10*ROW('Sanitation Data'!I158)))</f>
        <v/>
      </c>
      <c r="DM164" s="275" t="str">
        <f ca="true">+IF(OFFSET('Sanitation Data'!$I$31,0,10*ROW('Sanitation Data'!I158))="","",OFFSET('Sanitation Data'!$I$31,0,10*ROW('Sanitation Data'!I158)))</f>
        <v/>
      </c>
      <c r="DN164" s="275" t="str">
        <f ca="true">+IF(OFFSET('Sanitation Data'!$I$32,0,10*ROW('Sanitation Data'!I158))="","",OFFSET('Sanitation Data'!$I$32,0,10*ROW('Sanitation Data'!I158)))</f>
        <v/>
      </c>
      <c r="DO164" s="275" t="str">
        <f ca="true">+IF(OFFSET('Hygiene Data'!$D$11,0,10*ROW('Hygiene Data'!D158))="","",OFFSET('Hygiene Data'!$D$11,0,10*ROW('Hygiene Data'!D158)))</f>
        <v/>
      </c>
      <c r="DP164" s="275" t="str">
        <f ca="true">+IF(OFFSET('Hygiene Data'!$D$12,0,10*ROW('Hygiene Data'!D158))="","",OFFSET('Hygiene Data'!$D$12,0,10*ROW('Hygiene Data'!D158)))</f>
        <v/>
      </c>
      <c r="DQ164" s="275" t="str">
        <f ca="true">+IF(OFFSET('Hygiene Data'!$D$13,0,10*ROW('Hygiene Data'!D158))="","",OFFSET('Hygiene Data'!$D$13,0,10*ROW('Hygiene Data'!D158)))</f>
        <v/>
      </c>
      <c r="DR164" s="275" t="str">
        <f ca="true">+IF(OFFSET('Hygiene Data'!$E$11,0,10*ROW('Hygiene Data'!E158))="","",OFFSET('Hygiene Data'!$E$11,0,10*ROW('Hygiene Data'!E158)))</f>
        <v/>
      </c>
      <c r="DS164" s="275" t="str">
        <f ca="true">+IF(OFFSET('Hygiene Data'!$E$12,0,10*ROW('Hygiene Data'!E158))="","",OFFSET('Hygiene Data'!$E$12,0,10*ROW('Hygiene Data'!E158)))</f>
        <v/>
      </c>
      <c r="DT164" s="275" t="str">
        <f ca="true">+IF(OFFSET('Hygiene Data'!$E$13,0,10*ROW('Hygiene Data'!E158))="","",OFFSET('Hygiene Data'!$E$13,0,10*ROW('Hygiene Data'!E158)))</f>
        <v/>
      </c>
      <c r="DU164" s="275" t="str">
        <f ca="true">+IF(OFFSET('Hygiene Data'!$F$11,0,10*ROW('Hygiene Data'!F158))="","",OFFSET('Hygiene Data'!$F$11,0,10*ROW('Hygiene Data'!F158)))</f>
        <v/>
      </c>
      <c r="DV164" s="275" t="str">
        <f ca="true">+IF(OFFSET('Hygiene Data'!$F$12,0,10*ROW('Hygiene Data'!F158))="","",OFFSET('Hygiene Data'!$F$12,0,10*ROW('Hygiene Data'!F158)))</f>
        <v/>
      </c>
      <c r="DW164" s="275" t="str">
        <f ca="true">+IF(OFFSET('Hygiene Data'!$F$13,0,10*ROW('Hygiene Data'!F158))="","",OFFSET('Hygiene Data'!$F$13,0,10*ROW('Hygiene Data'!F158)))</f>
        <v/>
      </c>
      <c r="DX164" s="275" t="str">
        <f ca="true">+IF(OFFSET('Hygiene Data'!$G$11,0,10*ROW('Hygiene Data'!G158))="","",OFFSET('Hygiene Data'!$G$11,0,10*ROW('Hygiene Data'!G158)))</f>
        <v/>
      </c>
      <c r="DY164" s="275" t="str">
        <f ca="true">+IF(OFFSET('Hygiene Data'!$G$12,0,10*ROW('Hygiene Data'!G158))="","",OFFSET('Hygiene Data'!$G$12,0,10*ROW('Hygiene Data'!G158)))</f>
        <v/>
      </c>
      <c r="DZ164" s="275" t="str">
        <f ca="true">+IF(OFFSET('Hygiene Data'!$G$13,0,10*ROW('Hygiene Data'!G158))="","",OFFSET('Hygiene Data'!$G$13,0,10*ROW('Hygiene Data'!G158)))</f>
        <v/>
      </c>
      <c r="EA164" s="275" t="str">
        <f ca="true">+IF(OFFSET('Hygiene Data'!$H$11,0,10*ROW('Hygiene Data'!H158))="","",OFFSET('Hygiene Data'!$H$11,0,10*ROW('Hygiene Data'!H158)))</f>
        <v/>
      </c>
      <c r="EB164" s="275" t="str">
        <f ca="true">+IF(OFFSET('Hygiene Data'!$H$12,0,10*ROW('Hygiene Data'!H158))="","",OFFSET('Hygiene Data'!$H$12,0,10*ROW('Hygiene Data'!H158)))</f>
        <v/>
      </c>
      <c r="EC164" s="275" t="str">
        <f ca="true">+IF(OFFSET('Hygiene Data'!$H$13,0,10*ROW('Hygiene Data'!H158))="","",OFFSET('Hygiene Data'!$H$13,0,10*ROW('Hygiene Data'!H158)))</f>
        <v/>
      </c>
      <c r="ED164" s="275" t="str">
        <f ca="true">+IF(OFFSET('Hygiene Data'!$I$11,0,10*ROW('Hygiene Data'!I158))="","",OFFSET('Hygiene Data'!$I$11,0,10*ROW('Hygiene Data'!I158)))</f>
        <v/>
      </c>
      <c r="EE164" s="275" t="str">
        <f ca="true">+IF(OFFSET('Hygiene Data'!$I$12,0,10*ROW('Hygiene Data'!I158))="","",OFFSET('Hygiene Data'!$I$12,0,10*ROW('Hygiene Data'!I158)))</f>
        <v/>
      </c>
      <c r="EF164" s="27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5"/>
      <c r="BS165" s="275" t="str">
        <f ca="true">+IF(OFFSET('Water Data'!$D$27,0,10*ROW('Water Data'!D159))="","",OFFSET('Water Data'!$D$27,0,10*ROW('Water Data'!D159)))</f>
        <v/>
      </c>
      <c r="BT165" s="275" t="str">
        <f ca="true">+IF(OFFSET('Water Data'!$D$28,0,10*ROW('Water Data'!D159))="","",OFFSET('Water Data'!$D$28,0,10*ROW('Water Data'!D159)))</f>
        <v/>
      </c>
      <c r="BU165" s="275" t="str">
        <f ca="true">+IF(OFFSET('Water Data'!$D$29,0,10*ROW('Water Data'!D159))="","",OFFSET('Water Data'!$D$29,0,10*ROW('Water Data'!D159)))</f>
        <v/>
      </c>
      <c r="BV165" s="275" t="str">
        <f ca="true">+IF(OFFSET('Water Data'!$E$27,0,10*ROW('Water Data'!E159))="","",OFFSET('Water Data'!$E$27,0,10*ROW('Water Data'!E159)))</f>
        <v/>
      </c>
      <c r="BW165" s="275" t="str">
        <f ca="true">+IF(OFFSET('Water Data'!$E$28,0,10*ROW('Water Data'!E159))="","",OFFSET('Water Data'!$E$28,0,10*ROW('Water Data'!E159)))</f>
        <v/>
      </c>
      <c r="BX165" s="275" t="str">
        <f ca="true">+IF(OFFSET('Water Data'!$E$29,0,10*ROW('Water Data'!E159))="","",OFFSET('Water Data'!$E$29,0,10*ROW('Water Data'!E159)))</f>
        <v/>
      </c>
      <c r="BY165" s="275" t="str">
        <f ca="true">+IF(OFFSET('Water Data'!$F$27,0,10*ROW('Water Data'!F159))="","",OFFSET('Water Data'!$F$27,0,10*ROW('Water Data'!F159)))</f>
        <v/>
      </c>
      <c r="BZ165" s="275" t="str">
        <f ca="true">+IF(OFFSET('Water Data'!$F$28,0,10*ROW('Water Data'!F159))="","",OFFSET('Water Data'!$F$28,0,10*ROW('Water Data'!F159)))</f>
        <v/>
      </c>
      <c r="CA165" s="275" t="str">
        <f ca="true">+IF(OFFSET('Water Data'!$F$29,0,10*ROW('Water Data'!F159))="","",OFFSET('Water Data'!$F$29,0,10*ROW('Water Data'!F159)))</f>
        <v/>
      </c>
      <c r="CB165" s="275" t="str">
        <f ca="true">+IF(OFFSET('Water Data'!$G$27,0,10*ROW('Water Data'!G159))="","",OFFSET('Water Data'!$G$27,0,10*ROW('Water Data'!G159)))</f>
        <v/>
      </c>
      <c r="CC165" s="275" t="str">
        <f ca="true">+IF(OFFSET('Water Data'!$G$28,0,10*ROW('Water Data'!G159))="","",OFFSET('Water Data'!$G$28,0,10*ROW('Water Data'!G159)))</f>
        <v/>
      </c>
      <c r="CD165" s="275" t="str">
        <f ca="true">+IF(OFFSET('Water Data'!$G$29,0,10*ROW('Water Data'!G159))="","",OFFSET('Water Data'!$G$29,0,10*ROW('Water Data'!G159)))</f>
        <v/>
      </c>
      <c r="CE165" s="275" t="str">
        <f ca="true">+IF(OFFSET('Water Data'!$H$27,0,10*ROW('Water Data'!H159))="","",OFFSET('Water Data'!$H$27,0,10*ROW('Water Data'!H159)))</f>
        <v/>
      </c>
      <c r="CF165" s="275" t="str">
        <f ca="true">+IF(OFFSET('Water Data'!$H$28,0,10*ROW('Water Data'!H159))="","",OFFSET('Water Data'!$H$28,0,10*ROW('Water Data'!H159)))</f>
        <v/>
      </c>
      <c r="CG165" s="275" t="str">
        <f ca="true">+IF(OFFSET('Water Data'!$H$29,0,10*ROW('Water Data'!H159))="","",OFFSET('Water Data'!$H$29,0,10*ROW('Water Data'!H159)))</f>
        <v/>
      </c>
      <c r="CH165" s="275" t="str">
        <f ca="true">+IF(OFFSET('Water Data'!$I$27,0,10*ROW('Water Data'!I159))="","",OFFSET('Water Data'!$I$27,0,10*ROW('Water Data'!I159)))</f>
        <v/>
      </c>
      <c r="CI165" s="275" t="str">
        <f ca="true">+IF(OFFSET('Water Data'!$I$28,0,10*ROW('Water Data'!I159))="","",OFFSET('Water Data'!$I$28,0,10*ROW('Water Data'!I159)))</f>
        <v/>
      </c>
      <c r="CJ165" s="275" t="str">
        <f ca="true">+IF(OFFSET('Water Data'!$I$29,0,10*ROW('Water Data'!I159))="","",OFFSET('Water Data'!$I$29,0,10*ROW('Water Data'!I159)))</f>
        <v/>
      </c>
      <c r="CK165" s="275" t="str">
        <f ca="true">+IF(OFFSET('Sanitation Data'!$D$28,0,10*ROW('Sanitation Data'!D159))="","",OFFSET('Sanitation Data'!$D$28,0,10*ROW('Sanitation Data'!D159)))</f>
        <v/>
      </c>
      <c r="CL165" s="275" t="str">
        <f ca="true">+IF(OFFSET('Sanitation Data'!$D$29,0,10*ROW('Sanitation Data'!D159))="","",OFFSET('Sanitation Data'!$D$29,0,10*ROW('Sanitation Data'!D159)))</f>
        <v/>
      </c>
      <c r="CM165" s="275" t="str">
        <f ca="true">+IF(OFFSET('Sanitation Data'!$D$30,0,10*ROW('Sanitation Data'!D159))="","",OFFSET('Sanitation Data'!$D$30,0,10*ROW('Sanitation Data'!D159)))</f>
        <v/>
      </c>
      <c r="CN165" s="275" t="str">
        <f ca="true">+IF(OFFSET('Sanitation Data'!$D$31,0,10*ROW('Sanitation Data'!D159))="","",OFFSET('Sanitation Data'!$D$31,0,10*ROW('Sanitation Data'!D159)))</f>
        <v/>
      </c>
      <c r="CO165" s="275" t="str">
        <f ca="true">+IF(OFFSET('Sanitation Data'!$D$32,0,10*ROW('Sanitation Data'!D159))="","",OFFSET('Sanitation Data'!$D$32,0,10*ROW('Sanitation Data'!D159)))</f>
        <v/>
      </c>
      <c r="CP165" s="275" t="str">
        <f ca="true">+IF(OFFSET('Sanitation Data'!$E$28,0,10*ROW('Sanitation Data'!E159))="","",OFFSET('Sanitation Data'!$E$28,0,10*ROW('Sanitation Data'!E159)))</f>
        <v/>
      </c>
      <c r="CQ165" s="275" t="str">
        <f ca="true">+IF(OFFSET('Sanitation Data'!$E$29,0,10*ROW('Sanitation Data'!E159))="","",OFFSET('Sanitation Data'!$E$29,0,10*ROW('Sanitation Data'!E159)))</f>
        <v/>
      </c>
      <c r="CR165" s="275" t="str">
        <f ca="true">+IF(OFFSET('Sanitation Data'!$E$30,0,10*ROW('Sanitation Data'!E159))="","",OFFSET('Sanitation Data'!$E$30,0,10*ROW('Sanitation Data'!E159)))</f>
        <v/>
      </c>
      <c r="CS165" s="275" t="str">
        <f ca="true">+IF(OFFSET('Sanitation Data'!$E$31,0,10*ROW('Sanitation Data'!E159))="","",OFFSET('Sanitation Data'!$E$31,0,10*ROW('Sanitation Data'!E159)))</f>
        <v/>
      </c>
      <c r="CT165" s="275" t="str">
        <f ca="true">+IF(OFFSET('Sanitation Data'!$E$32,0,10*ROW('Sanitation Data'!E159))="","",OFFSET('Sanitation Data'!$E$32,0,10*ROW('Sanitation Data'!E159)))</f>
        <v/>
      </c>
      <c r="CU165" s="275" t="str">
        <f ca="true">+IF(OFFSET('Sanitation Data'!$F$28,0,10*ROW('Sanitation Data'!F159))="","",OFFSET('Sanitation Data'!$F$28,0,10*ROW('Sanitation Data'!F159)))</f>
        <v/>
      </c>
      <c r="CV165" s="275" t="str">
        <f ca="true">+IF(OFFSET('Sanitation Data'!$F$29,0,10*ROW('Sanitation Data'!F159))="","",OFFSET('Sanitation Data'!$F$29,0,10*ROW('Sanitation Data'!F159)))</f>
        <v/>
      </c>
      <c r="CW165" s="275" t="str">
        <f ca="true">+IF(OFFSET('Sanitation Data'!$F$30,0,10*ROW('Sanitation Data'!F159))="","",OFFSET('Sanitation Data'!$F$30,0,10*ROW('Sanitation Data'!F159)))</f>
        <v/>
      </c>
      <c r="CX165" s="275" t="str">
        <f ca="true">+IF(OFFSET('Sanitation Data'!$F$31,0,10*ROW('Sanitation Data'!F159))="","",OFFSET('Sanitation Data'!$F$31,0,10*ROW('Sanitation Data'!F159)))</f>
        <v/>
      </c>
      <c r="CY165" s="275" t="str">
        <f ca="true">+IF(OFFSET('Sanitation Data'!$F$32,0,10*ROW('Sanitation Data'!F159))="","",OFFSET('Sanitation Data'!$F$32,0,10*ROW('Sanitation Data'!F159)))</f>
        <v/>
      </c>
      <c r="CZ165" s="275" t="str">
        <f ca="true">+IF(OFFSET('Sanitation Data'!$G$28,0,10*ROW('Sanitation Data'!G159))="","",OFFSET('Sanitation Data'!$G$28,0,10*ROW('Sanitation Data'!G159)))</f>
        <v/>
      </c>
      <c r="DA165" s="275" t="str">
        <f ca="true">+IF(OFFSET('Sanitation Data'!$G$29,0,10*ROW('Sanitation Data'!G159))="","",OFFSET('Sanitation Data'!$G$29,0,10*ROW('Sanitation Data'!G159)))</f>
        <v/>
      </c>
      <c r="DB165" s="275" t="str">
        <f ca="true">+IF(OFFSET('Sanitation Data'!$G$30,0,10*ROW('Sanitation Data'!G159))="","",OFFSET('Sanitation Data'!$G$30,0,10*ROW('Sanitation Data'!G159)))</f>
        <v/>
      </c>
      <c r="DC165" s="275" t="str">
        <f ca="true">+IF(OFFSET('Sanitation Data'!$G$31,0,10*ROW('Sanitation Data'!G159))="","",OFFSET('Sanitation Data'!$G$31,0,10*ROW('Sanitation Data'!G159)))</f>
        <v/>
      </c>
      <c r="DD165" s="275" t="str">
        <f ca="true">+IF(OFFSET('Sanitation Data'!$G$32,0,10*ROW('Sanitation Data'!G159))="","",OFFSET('Sanitation Data'!$G$32,0,10*ROW('Sanitation Data'!G159)))</f>
        <v/>
      </c>
      <c r="DE165" s="275" t="str">
        <f ca="true">+IF(OFFSET('Sanitation Data'!$H$28,0,10*ROW('Sanitation Data'!H159))="","",OFFSET('Sanitation Data'!$H$28,0,10*ROW('Sanitation Data'!H159)))</f>
        <v/>
      </c>
      <c r="DF165" s="275" t="str">
        <f ca="true">+IF(OFFSET('Sanitation Data'!$H$29,0,10*ROW('Sanitation Data'!H159))="","",OFFSET('Sanitation Data'!$H$29,0,10*ROW('Sanitation Data'!H159)))</f>
        <v/>
      </c>
      <c r="DG165" s="275" t="str">
        <f ca="true">+IF(OFFSET('Sanitation Data'!$H$30,0,10*ROW('Sanitation Data'!H159))="","",OFFSET('Sanitation Data'!$H$30,0,10*ROW('Sanitation Data'!H159)))</f>
        <v/>
      </c>
      <c r="DH165" s="275" t="str">
        <f ca="true">+IF(OFFSET('Sanitation Data'!$H$31,0,10*ROW('Sanitation Data'!H159))="","",OFFSET('Sanitation Data'!$H$31,0,10*ROW('Sanitation Data'!H159)))</f>
        <v/>
      </c>
      <c r="DI165" s="275" t="str">
        <f ca="true">+IF(OFFSET('Sanitation Data'!$H$32,0,10*ROW('Sanitation Data'!H159))="","",OFFSET('Sanitation Data'!$H$32,0,10*ROW('Sanitation Data'!H159)))</f>
        <v/>
      </c>
      <c r="DJ165" s="275" t="str">
        <f ca="true">+IF(OFFSET('Sanitation Data'!$I$28,0,10*ROW('Sanitation Data'!I159))="","",OFFSET('Sanitation Data'!$I$28,0,10*ROW('Sanitation Data'!I159)))</f>
        <v/>
      </c>
      <c r="DK165" s="275" t="str">
        <f ca="true">+IF(OFFSET('Sanitation Data'!$I$29,0,10*ROW('Sanitation Data'!I159))="","",OFFSET('Sanitation Data'!$I$29,0,10*ROW('Sanitation Data'!I159)))</f>
        <v/>
      </c>
      <c r="DL165" s="275" t="str">
        <f ca="true">+IF(OFFSET('Sanitation Data'!$I$30,0,10*ROW('Sanitation Data'!I159))="","",OFFSET('Sanitation Data'!$I$30,0,10*ROW('Sanitation Data'!I159)))</f>
        <v/>
      </c>
      <c r="DM165" s="275" t="str">
        <f ca="true">+IF(OFFSET('Sanitation Data'!$I$31,0,10*ROW('Sanitation Data'!I159))="","",OFFSET('Sanitation Data'!$I$31,0,10*ROW('Sanitation Data'!I159)))</f>
        <v/>
      </c>
      <c r="DN165" s="275" t="str">
        <f ca="true">+IF(OFFSET('Sanitation Data'!$I$32,0,10*ROW('Sanitation Data'!I159))="","",OFFSET('Sanitation Data'!$I$32,0,10*ROW('Sanitation Data'!I159)))</f>
        <v/>
      </c>
      <c r="DO165" s="275" t="str">
        <f ca="true">+IF(OFFSET('Hygiene Data'!$D$11,0,10*ROW('Hygiene Data'!D159))="","",OFFSET('Hygiene Data'!$D$11,0,10*ROW('Hygiene Data'!D159)))</f>
        <v/>
      </c>
      <c r="DP165" s="275" t="str">
        <f ca="true">+IF(OFFSET('Hygiene Data'!$D$12,0,10*ROW('Hygiene Data'!D159))="","",OFFSET('Hygiene Data'!$D$12,0,10*ROW('Hygiene Data'!D159)))</f>
        <v/>
      </c>
      <c r="DQ165" s="275" t="str">
        <f ca="true">+IF(OFFSET('Hygiene Data'!$D$13,0,10*ROW('Hygiene Data'!D159))="","",OFFSET('Hygiene Data'!$D$13,0,10*ROW('Hygiene Data'!D159)))</f>
        <v/>
      </c>
      <c r="DR165" s="275" t="str">
        <f ca="true">+IF(OFFSET('Hygiene Data'!$E$11,0,10*ROW('Hygiene Data'!E159))="","",OFFSET('Hygiene Data'!$E$11,0,10*ROW('Hygiene Data'!E159)))</f>
        <v/>
      </c>
      <c r="DS165" s="275" t="str">
        <f ca="true">+IF(OFFSET('Hygiene Data'!$E$12,0,10*ROW('Hygiene Data'!E159))="","",OFFSET('Hygiene Data'!$E$12,0,10*ROW('Hygiene Data'!E159)))</f>
        <v/>
      </c>
      <c r="DT165" s="275" t="str">
        <f ca="true">+IF(OFFSET('Hygiene Data'!$E$13,0,10*ROW('Hygiene Data'!E159))="","",OFFSET('Hygiene Data'!$E$13,0,10*ROW('Hygiene Data'!E159)))</f>
        <v/>
      </c>
      <c r="DU165" s="275" t="str">
        <f ca="true">+IF(OFFSET('Hygiene Data'!$F$11,0,10*ROW('Hygiene Data'!F159))="","",OFFSET('Hygiene Data'!$F$11,0,10*ROW('Hygiene Data'!F159)))</f>
        <v/>
      </c>
      <c r="DV165" s="275" t="str">
        <f ca="true">+IF(OFFSET('Hygiene Data'!$F$12,0,10*ROW('Hygiene Data'!F159))="","",OFFSET('Hygiene Data'!$F$12,0,10*ROW('Hygiene Data'!F159)))</f>
        <v/>
      </c>
      <c r="DW165" s="275" t="str">
        <f ca="true">+IF(OFFSET('Hygiene Data'!$F$13,0,10*ROW('Hygiene Data'!F159))="","",OFFSET('Hygiene Data'!$F$13,0,10*ROW('Hygiene Data'!F159)))</f>
        <v/>
      </c>
      <c r="DX165" s="275" t="str">
        <f ca="true">+IF(OFFSET('Hygiene Data'!$G$11,0,10*ROW('Hygiene Data'!G159))="","",OFFSET('Hygiene Data'!$G$11,0,10*ROW('Hygiene Data'!G159)))</f>
        <v/>
      </c>
      <c r="DY165" s="275" t="str">
        <f ca="true">+IF(OFFSET('Hygiene Data'!$G$12,0,10*ROW('Hygiene Data'!G159))="","",OFFSET('Hygiene Data'!$G$12,0,10*ROW('Hygiene Data'!G159)))</f>
        <v/>
      </c>
      <c r="DZ165" s="275" t="str">
        <f ca="true">+IF(OFFSET('Hygiene Data'!$G$13,0,10*ROW('Hygiene Data'!G159))="","",OFFSET('Hygiene Data'!$G$13,0,10*ROW('Hygiene Data'!G159)))</f>
        <v/>
      </c>
      <c r="EA165" s="275" t="str">
        <f ca="true">+IF(OFFSET('Hygiene Data'!$H$11,0,10*ROW('Hygiene Data'!H159))="","",OFFSET('Hygiene Data'!$H$11,0,10*ROW('Hygiene Data'!H159)))</f>
        <v/>
      </c>
      <c r="EB165" s="275" t="str">
        <f ca="true">+IF(OFFSET('Hygiene Data'!$H$12,0,10*ROW('Hygiene Data'!H159))="","",OFFSET('Hygiene Data'!$H$12,0,10*ROW('Hygiene Data'!H159)))</f>
        <v/>
      </c>
      <c r="EC165" s="275" t="str">
        <f ca="true">+IF(OFFSET('Hygiene Data'!$H$13,0,10*ROW('Hygiene Data'!H159))="","",OFFSET('Hygiene Data'!$H$13,0,10*ROW('Hygiene Data'!H159)))</f>
        <v/>
      </c>
      <c r="ED165" s="275" t="str">
        <f ca="true">+IF(OFFSET('Hygiene Data'!$I$11,0,10*ROW('Hygiene Data'!I159))="","",OFFSET('Hygiene Data'!$I$11,0,10*ROW('Hygiene Data'!I159)))</f>
        <v/>
      </c>
      <c r="EE165" s="275" t="str">
        <f ca="true">+IF(OFFSET('Hygiene Data'!$I$12,0,10*ROW('Hygiene Data'!I159))="","",OFFSET('Hygiene Data'!$I$12,0,10*ROW('Hygiene Data'!I159)))</f>
        <v/>
      </c>
      <c r="EF165" s="27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5"/>
      <c r="BS166" s="275" t="str">
        <f ca="true">+IF(OFFSET('Water Data'!$D$27,0,10*ROW('Water Data'!D160))="","",OFFSET('Water Data'!$D$27,0,10*ROW('Water Data'!D160)))</f>
        <v/>
      </c>
      <c r="BT166" s="275" t="str">
        <f ca="true">+IF(OFFSET('Water Data'!$D$28,0,10*ROW('Water Data'!D160))="","",OFFSET('Water Data'!$D$28,0,10*ROW('Water Data'!D160)))</f>
        <v/>
      </c>
      <c r="BU166" s="275" t="str">
        <f ca="true">+IF(OFFSET('Water Data'!$D$29,0,10*ROW('Water Data'!D160))="","",OFFSET('Water Data'!$D$29,0,10*ROW('Water Data'!D160)))</f>
        <v/>
      </c>
      <c r="BV166" s="275" t="str">
        <f ca="true">+IF(OFFSET('Water Data'!$E$27,0,10*ROW('Water Data'!E160))="","",OFFSET('Water Data'!$E$27,0,10*ROW('Water Data'!E160)))</f>
        <v/>
      </c>
      <c r="BW166" s="275" t="str">
        <f ca="true">+IF(OFFSET('Water Data'!$E$28,0,10*ROW('Water Data'!E160))="","",OFFSET('Water Data'!$E$28,0,10*ROW('Water Data'!E160)))</f>
        <v/>
      </c>
      <c r="BX166" s="275" t="str">
        <f ca="true">+IF(OFFSET('Water Data'!$E$29,0,10*ROW('Water Data'!E160))="","",OFFSET('Water Data'!$E$29,0,10*ROW('Water Data'!E160)))</f>
        <v/>
      </c>
      <c r="BY166" s="275" t="str">
        <f ca="true">+IF(OFFSET('Water Data'!$F$27,0,10*ROW('Water Data'!F160))="","",OFFSET('Water Data'!$F$27,0,10*ROW('Water Data'!F160)))</f>
        <v/>
      </c>
      <c r="BZ166" s="275" t="str">
        <f ca="true">+IF(OFFSET('Water Data'!$F$28,0,10*ROW('Water Data'!F160))="","",OFFSET('Water Data'!$F$28,0,10*ROW('Water Data'!F160)))</f>
        <v/>
      </c>
      <c r="CA166" s="275" t="str">
        <f ca="true">+IF(OFFSET('Water Data'!$F$29,0,10*ROW('Water Data'!F160))="","",OFFSET('Water Data'!$F$29,0,10*ROW('Water Data'!F160)))</f>
        <v/>
      </c>
      <c r="CB166" s="275" t="str">
        <f ca="true">+IF(OFFSET('Water Data'!$G$27,0,10*ROW('Water Data'!G160))="","",OFFSET('Water Data'!$G$27,0,10*ROW('Water Data'!G160)))</f>
        <v/>
      </c>
      <c r="CC166" s="275" t="str">
        <f ca="true">+IF(OFFSET('Water Data'!$G$28,0,10*ROW('Water Data'!G160))="","",OFFSET('Water Data'!$G$28,0,10*ROW('Water Data'!G160)))</f>
        <v/>
      </c>
      <c r="CD166" s="275" t="str">
        <f ca="true">+IF(OFFSET('Water Data'!$G$29,0,10*ROW('Water Data'!G160))="","",OFFSET('Water Data'!$G$29,0,10*ROW('Water Data'!G160)))</f>
        <v/>
      </c>
      <c r="CE166" s="275" t="str">
        <f ca="true">+IF(OFFSET('Water Data'!$H$27,0,10*ROW('Water Data'!H160))="","",OFFSET('Water Data'!$H$27,0,10*ROW('Water Data'!H160)))</f>
        <v/>
      </c>
      <c r="CF166" s="275" t="str">
        <f ca="true">+IF(OFFSET('Water Data'!$H$28,0,10*ROW('Water Data'!H160))="","",OFFSET('Water Data'!$H$28,0,10*ROW('Water Data'!H160)))</f>
        <v/>
      </c>
      <c r="CG166" s="275" t="str">
        <f ca="true">+IF(OFFSET('Water Data'!$H$29,0,10*ROW('Water Data'!H160))="","",OFFSET('Water Data'!$H$29,0,10*ROW('Water Data'!H160)))</f>
        <v/>
      </c>
      <c r="CH166" s="275" t="str">
        <f ca="true">+IF(OFFSET('Water Data'!$I$27,0,10*ROW('Water Data'!I160))="","",OFFSET('Water Data'!$I$27,0,10*ROW('Water Data'!I160)))</f>
        <v/>
      </c>
      <c r="CI166" s="275" t="str">
        <f ca="true">+IF(OFFSET('Water Data'!$I$28,0,10*ROW('Water Data'!I160))="","",OFFSET('Water Data'!$I$28,0,10*ROW('Water Data'!I160)))</f>
        <v/>
      </c>
      <c r="CJ166" s="275" t="str">
        <f ca="true">+IF(OFFSET('Water Data'!$I$29,0,10*ROW('Water Data'!I160))="","",OFFSET('Water Data'!$I$29,0,10*ROW('Water Data'!I160)))</f>
        <v/>
      </c>
      <c r="CK166" s="275" t="str">
        <f ca="true">+IF(OFFSET('Sanitation Data'!$D$28,0,10*ROW('Sanitation Data'!D160))="","",OFFSET('Sanitation Data'!$D$28,0,10*ROW('Sanitation Data'!D160)))</f>
        <v/>
      </c>
      <c r="CL166" s="275" t="str">
        <f ca="true">+IF(OFFSET('Sanitation Data'!$D$29,0,10*ROW('Sanitation Data'!D160))="","",OFFSET('Sanitation Data'!$D$29,0,10*ROW('Sanitation Data'!D160)))</f>
        <v/>
      </c>
      <c r="CM166" s="275" t="str">
        <f ca="true">+IF(OFFSET('Sanitation Data'!$D$30,0,10*ROW('Sanitation Data'!D160))="","",OFFSET('Sanitation Data'!$D$30,0,10*ROW('Sanitation Data'!D160)))</f>
        <v/>
      </c>
      <c r="CN166" s="275" t="str">
        <f ca="true">+IF(OFFSET('Sanitation Data'!$D$31,0,10*ROW('Sanitation Data'!D160))="","",OFFSET('Sanitation Data'!$D$31,0,10*ROW('Sanitation Data'!D160)))</f>
        <v/>
      </c>
      <c r="CO166" s="275" t="str">
        <f ca="true">+IF(OFFSET('Sanitation Data'!$D$32,0,10*ROW('Sanitation Data'!D160))="","",OFFSET('Sanitation Data'!$D$32,0,10*ROW('Sanitation Data'!D160)))</f>
        <v/>
      </c>
      <c r="CP166" s="275" t="str">
        <f ca="true">+IF(OFFSET('Sanitation Data'!$E$28,0,10*ROW('Sanitation Data'!E160))="","",OFFSET('Sanitation Data'!$E$28,0,10*ROW('Sanitation Data'!E160)))</f>
        <v/>
      </c>
      <c r="CQ166" s="275" t="str">
        <f ca="true">+IF(OFFSET('Sanitation Data'!$E$29,0,10*ROW('Sanitation Data'!E160))="","",OFFSET('Sanitation Data'!$E$29,0,10*ROW('Sanitation Data'!E160)))</f>
        <v/>
      </c>
      <c r="CR166" s="275" t="str">
        <f ca="true">+IF(OFFSET('Sanitation Data'!$E$30,0,10*ROW('Sanitation Data'!E160))="","",OFFSET('Sanitation Data'!$E$30,0,10*ROW('Sanitation Data'!E160)))</f>
        <v/>
      </c>
      <c r="CS166" s="275" t="str">
        <f ca="true">+IF(OFFSET('Sanitation Data'!$E$31,0,10*ROW('Sanitation Data'!E160))="","",OFFSET('Sanitation Data'!$E$31,0,10*ROW('Sanitation Data'!E160)))</f>
        <v/>
      </c>
      <c r="CT166" s="275" t="str">
        <f ca="true">+IF(OFFSET('Sanitation Data'!$E$32,0,10*ROW('Sanitation Data'!E160))="","",OFFSET('Sanitation Data'!$E$32,0,10*ROW('Sanitation Data'!E160)))</f>
        <v/>
      </c>
      <c r="CU166" s="275" t="str">
        <f ca="true">+IF(OFFSET('Sanitation Data'!$F$28,0,10*ROW('Sanitation Data'!F160))="","",OFFSET('Sanitation Data'!$F$28,0,10*ROW('Sanitation Data'!F160)))</f>
        <v/>
      </c>
      <c r="CV166" s="275" t="str">
        <f ca="true">+IF(OFFSET('Sanitation Data'!$F$29,0,10*ROW('Sanitation Data'!F160))="","",OFFSET('Sanitation Data'!$F$29,0,10*ROW('Sanitation Data'!F160)))</f>
        <v/>
      </c>
      <c r="CW166" s="275" t="str">
        <f ca="true">+IF(OFFSET('Sanitation Data'!$F$30,0,10*ROW('Sanitation Data'!F160))="","",OFFSET('Sanitation Data'!$F$30,0,10*ROW('Sanitation Data'!F160)))</f>
        <v/>
      </c>
      <c r="CX166" s="275" t="str">
        <f ca="true">+IF(OFFSET('Sanitation Data'!$F$31,0,10*ROW('Sanitation Data'!F160))="","",OFFSET('Sanitation Data'!$F$31,0,10*ROW('Sanitation Data'!F160)))</f>
        <v/>
      </c>
      <c r="CY166" s="275" t="str">
        <f ca="true">+IF(OFFSET('Sanitation Data'!$F$32,0,10*ROW('Sanitation Data'!F160))="","",OFFSET('Sanitation Data'!$F$32,0,10*ROW('Sanitation Data'!F160)))</f>
        <v/>
      </c>
      <c r="CZ166" s="275" t="str">
        <f ca="true">+IF(OFFSET('Sanitation Data'!$G$28,0,10*ROW('Sanitation Data'!G160))="","",OFFSET('Sanitation Data'!$G$28,0,10*ROW('Sanitation Data'!G160)))</f>
        <v/>
      </c>
      <c r="DA166" s="275" t="str">
        <f ca="true">+IF(OFFSET('Sanitation Data'!$G$29,0,10*ROW('Sanitation Data'!G160))="","",OFFSET('Sanitation Data'!$G$29,0,10*ROW('Sanitation Data'!G160)))</f>
        <v/>
      </c>
      <c r="DB166" s="275" t="str">
        <f ca="true">+IF(OFFSET('Sanitation Data'!$G$30,0,10*ROW('Sanitation Data'!G160))="","",OFFSET('Sanitation Data'!$G$30,0,10*ROW('Sanitation Data'!G160)))</f>
        <v/>
      </c>
      <c r="DC166" s="275" t="str">
        <f ca="true">+IF(OFFSET('Sanitation Data'!$G$31,0,10*ROW('Sanitation Data'!G160))="","",OFFSET('Sanitation Data'!$G$31,0,10*ROW('Sanitation Data'!G160)))</f>
        <v/>
      </c>
      <c r="DD166" s="275" t="str">
        <f ca="true">+IF(OFFSET('Sanitation Data'!$G$32,0,10*ROW('Sanitation Data'!G160))="","",OFFSET('Sanitation Data'!$G$32,0,10*ROW('Sanitation Data'!G160)))</f>
        <v/>
      </c>
      <c r="DE166" s="275" t="str">
        <f ca="true">+IF(OFFSET('Sanitation Data'!$H$28,0,10*ROW('Sanitation Data'!H160))="","",OFFSET('Sanitation Data'!$H$28,0,10*ROW('Sanitation Data'!H160)))</f>
        <v/>
      </c>
      <c r="DF166" s="275" t="str">
        <f ca="true">+IF(OFFSET('Sanitation Data'!$H$29,0,10*ROW('Sanitation Data'!H160))="","",OFFSET('Sanitation Data'!$H$29,0,10*ROW('Sanitation Data'!H160)))</f>
        <v/>
      </c>
      <c r="DG166" s="275" t="str">
        <f ca="true">+IF(OFFSET('Sanitation Data'!$H$30,0,10*ROW('Sanitation Data'!H160))="","",OFFSET('Sanitation Data'!$H$30,0,10*ROW('Sanitation Data'!H160)))</f>
        <v/>
      </c>
      <c r="DH166" s="275" t="str">
        <f ca="true">+IF(OFFSET('Sanitation Data'!$H$31,0,10*ROW('Sanitation Data'!H160))="","",OFFSET('Sanitation Data'!$H$31,0,10*ROW('Sanitation Data'!H160)))</f>
        <v/>
      </c>
      <c r="DI166" s="275" t="str">
        <f ca="true">+IF(OFFSET('Sanitation Data'!$H$32,0,10*ROW('Sanitation Data'!H160))="","",OFFSET('Sanitation Data'!$H$32,0,10*ROW('Sanitation Data'!H160)))</f>
        <v/>
      </c>
      <c r="DJ166" s="275" t="str">
        <f ca="true">+IF(OFFSET('Sanitation Data'!$I$28,0,10*ROW('Sanitation Data'!I160))="","",OFFSET('Sanitation Data'!$I$28,0,10*ROW('Sanitation Data'!I160)))</f>
        <v/>
      </c>
      <c r="DK166" s="275" t="str">
        <f ca="true">+IF(OFFSET('Sanitation Data'!$I$29,0,10*ROW('Sanitation Data'!I160))="","",OFFSET('Sanitation Data'!$I$29,0,10*ROW('Sanitation Data'!I160)))</f>
        <v/>
      </c>
      <c r="DL166" s="275" t="str">
        <f ca="true">+IF(OFFSET('Sanitation Data'!$I$30,0,10*ROW('Sanitation Data'!I160))="","",OFFSET('Sanitation Data'!$I$30,0,10*ROW('Sanitation Data'!I160)))</f>
        <v/>
      </c>
      <c r="DM166" s="275" t="str">
        <f ca="true">+IF(OFFSET('Sanitation Data'!$I$31,0,10*ROW('Sanitation Data'!I160))="","",OFFSET('Sanitation Data'!$I$31,0,10*ROW('Sanitation Data'!I160)))</f>
        <v/>
      </c>
      <c r="DN166" s="275" t="str">
        <f ca="true">+IF(OFFSET('Sanitation Data'!$I$32,0,10*ROW('Sanitation Data'!I160))="","",OFFSET('Sanitation Data'!$I$32,0,10*ROW('Sanitation Data'!I160)))</f>
        <v/>
      </c>
      <c r="DO166" s="275" t="str">
        <f ca="true">+IF(OFFSET('Hygiene Data'!$D$11,0,10*ROW('Hygiene Data'!D160))="","",OFFSET('Hygiene Data'!$D$11,0,10*ROW('Hygiene Data'!D160)))</f>
        <v/>
      </c>
      <c r="DP166" s="275" t="str">
        <f ca="true">+IF(OFFSET('Hygiene Data'!$D$12,0,10*ROW('Hygiene Data'!D160))="","",OFFSET('Hygiene Data'!$D$12,0,10*ROW('Hygiene Data'!D160)))</f>
        <v/>
      </c>
      <c r="DQ166" s="275" t="str">
        <f ca="true">+IF(OFFSET('Hygiene Data'!$D$13,0,10*ROW('Hygiene Data'!D160))="","",OFFSET('Hygiene Data'!$D$13,0,10*ROW('Hygiene Data'!D160)))</f>
        <v/>
      </c>
      <c r="DR166" s="275" t="str">
        <f ca="true">+IF(OFFSET('Hygiene Data'!$E$11,0,10*ROW('Hygiene Data'!E160))="","",OFFSET('Hygiene Data'!$E$11,0,10*ROW('Hygiene Data'!E160)))</f>
        <v/>
      </c>
      <c r="DS166" s="275" t="str">
        <f ca="true">+IF(OFFSET('Hygiene Data'!$E$12,0,10*ROW('Hygiene Data'!E160))="","",OFFSET('Hygiene Data'!$E$12,0,10*ROW('Hygiene Data'!E160)))</f>
        <v/>
      </c>
      <c r="DT166" s="275" t="str">
        <f ca="true">+IF(OFFSET('Hygiene Data'!$E$13,0,10*ROW('Hygiene Data'!E160))="","",OFFSET('Hygiene Data'!$E$13,0,10*ROW('Hygiene Data'!E160)))</f>
        <v/>
      </c>
      <c r="DU166" s="275" t="str">
        <f ca="true">+IF(OFFSET('Hygiene Data'!$F$11,0,10*ROW('Hygiene Data'!F160))="","",OFFSET('Hygiene Data'!$F$11,0,10*ROW('Hygiene Data'!F160)))</f>
        <v/>
      </c>
      <c r="DV166" s="275" t="str">
        <f ca="true">+IF(OFFSET('Hygiene Data'!$F$12,0,10*ROW('Hygiene Data'!F160))="","",OFFSET('Hygiene Data'!$F$12,0,10*ROW('Hygiene Data'!F160)))</f>
        <v/>
      </c>
      <c r="DW166" s="275" t="str">
        <f ca="true">+IF(OFFSET('Hygiene Data'!$F$13,0,10*ROW('Hygiene Data'!F160))="","",OFFSET('Hygiene Data'!$F$13,0,10*ROW('Hygiene Data'!F160)))</f>
        <v/>
      </c>
      <c r="DX166" s="275" t="str">
        <f ca="true">+IF(OFFSET('Hygiene Data'!$G$11,0,10*ROW('Hygiene Data'!G160))="","",OFFSET('Hygiene Data'!$G$11,0,10*ROW('Hygiene Data'!G160)))</f>
        <v/>
      </c>
      <c r="DY166" s="275" t="str">
        <f ca="true">+IF(OFFSET('Hygiene Data'!$G$12,0,10*ROW('Hygiene Data'!G160))="","",OFFSET('Hygiene Data'!$G$12,0,10*ROW('Hygiene Data'!G160)))</f>
        <v/>
      </c>
      <c r="DZ166" s="275" t="str">
        <f ca="true">+IF(OFFSET('Hygiene Data'!$G$13,0,10*ROW('Hygiene Data'!G160))="","",OFFSET('Hygiene Data'!$G$13,0,10*ROW('Hygiene Data'!G160)))</f>
        <v/>
      </c>
      <c r="EA166" s="275" t="str">
        <f ca="true">+IF(OFFSET('Hygiene Data'!$H$11,0,10*ROW('Hygiene Data'!H160))="","",OFFSET('Hygiene Data'!$H$11,0,10*ROW('Hygiene Data'!H160)))</f>
        <v/>
      </c>
      <c r="EB166" s="275" t="str">
        <f ca="true">+IF(OFFSET('Hygiene Data'!$H$12,0,10*ROW('Hygiene Data'!H160))="","",OFFSET('Hygiene Data'!$H$12,0,10*ROW('Hygiene Data'!H160)))</f>
        <v/>
      </c>
      <c r="EC166" s="275" t="str">
        <f ca="true">+IF(OFFSET('Hygiene Data'!$H$13,0,10*ROW('Hygiene Data'!H160))="","",OFFSET('Hygiene Data'!$H$13,0,10*ROW('Hygiene Data'!H160)))</f>
        <v/>
      </c>
      <c r="ED166" s="275" t="str">
        <f ca="true">+IF(OFFSET('Hygiene Data'!$I$11,0,10*ROW('Hygiene Data'!I160))="","",OFFSET('Hygiene Data'!$I$11,0,10*ROW('Hygiene Data'!I160)))</f>
        <v/>
      </c>
      <c r="EE166" s="275" t="str">
        <f ca="true">+IF(OFFSET('Hygiene Data'!$I$12,0,10*ROW('Hygiene Data'!I160))="","",OFFSET('Hygiene Data'!$I$12,0,10*ROW('Hygiene Data'!I160)))</f>
        <v/>
      </c>
      <c r="EF166" s="27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5"/>
      <c r="BS167" s="275" t="str">
        <f ca="true">+IF(OFFSET('Water Data'!$D$27,0,10*ROW('Water Data'!D161))="","",OFFSET('Water Data'!$D$27,0,10*ROW('Water Data'!D161)))</f>
        <v/>
      </c>
      <c r="BT167" s="275" t="str">
        <f ca="true">+IF(OFFSET('Water Data'!$D$28,0,10*ROW('Water Data'!D161))="","",OFFSET('Water Data'!$D$28,0,10*ROW('Water Data'!D161)))</f>
        <v/>
      </c>
      <c r="BU167" s="275" t="str">
        <f ca="true">+IF(OFFSET('Water Data'!$D$29,0,10*ROW('Water Data'!D161))="","",OFFSET('Water Data'!$D$29,0,10*ROW('Water Data'!D161)))</f>
        <v/>
      </c>
      <c r="BV167" s="275" t="str">
        <f ca="true">+IF(OFFSET('Water Data'!$E$27,0,10*ROW('Water Data'!E161))="","",OFFSET('Water Data'!$E$27,0,10*ROW('Water Data'!E161)))</f>
        <v/>
      </c>
      <c r="BW167" s="275" t="str">
        <f ca="true">+IF(OFFSET('Water Data'!$E$28,0,10*ROW('Water Data'!E161))="","",OFFSET('Water Data'!$E$28,0,10*ROW('Water Data'!E161)))</f>
        <v/>
      </c>
      <c r="BX167" s="275" t="str">
        <f ca="true">+IF(OFFSET('Water Data'!$E$29,0,10*ROW('Water Data'!E161))="","",OFFSET('Water Data'!$E$29,0,10*ROW('Water Data'!E161)))</f>
        <v/>
      </c>
      <c r="BY167" s="275" t="str">
        <f ca="true">+IF(OFFSET('Water Data'!$F$27,0,10*ROW('Water Data'!F161))="","",OFFSET('Water Data'!$F$27,0,10*ROW('Water Data'!F161)))</f>
        <v/>
      </c>
      <c r="BZ167" s="275" t="str">
        <f ca="true">+IF(OFFSET('Water Data'!$F$28,0,10*ROW('Water Data'!F161))="","",OFFSET('Water Data'!$F$28,0,10*ROW('Water Data'!F161)))</f>
        <v/>
      </c>
      <c r="CA167" s="275" t="str">
        <f ca="true">+IF(OFFSET('Water Data'!$F$29,0,10*ROW('Water Data'!F161))="","",OFFSET('Water Data'!$F$29,0,10*ROW('Water Data'!F161)))</f>
        <v/>
      </c>
      <c r="CB167" s="275" t="str">
        <f ca="true">+IF(OFFSET('Water Data'!$G$27,0,10*ROW('Water Data'!G161))="","",OFFSET('Water Data'!$G$27,0,10*ROW('Water Data'!G161)))</f>
        <v/>
      </c>
      <c r="CC167" s="275" t="str">
        <f ca="true">+IF(OFFSET('Water Data'!$G$28,0,10*ROW('Water Data'!G161))="","",OFFSET('Water Data'!$G$28,0,10*ROW('Water Data'!G161)))</f>
        <v/>
      </c>
      <c r="CD167" s="275" t="str">
        <f ca="true">+IF(OFFSET('Water Data'!$G$29,0,10*ROW('Water Data'!G161))="","",OFFSET('Water Data'!$G$29,0,10*ROW('Water Data'!G161)))</f>
        <v/>
      </c>
      <c r="CE167" s="275" t="str">
        <f ca="true">+IF(OFFSET('Water Data'!$H$27,0,10*ROW('Water Data'!H161))="","",OFFSET('Water Data'!$H$27,0,10*ROW('Water Data'!H161)))</f>
        <v/>
      </c>
      <c r="CF167" s="275" t="str">
        <f ca="true">+IF(OFFSET('Water Data'!$H$28,0,10*ROW('Water Data'!H161))="","",OFFSET('Water Data'!$H$28,0,10*ROW('Water Data'!H161)))</f>
        <v/>
      </c>
      <c r="CG167" s="275" t="str">
        <f ca="true">+IF(OFFSET('Water Data'!$H$29,0,10*ROW('Water Data'!H161))="","",OFFSET('Water Data'!$H$29,0,10*ROW('Water Data'!H161)))</f>
        <v/>
      </c>
      <c r="CH167" s="275" t="str">
        <f ca="true">+IF(OFFSET('Water Data'!$I$27,0,10*ROW('Water Data'!I161))="","",OFFSET('Water Data'!$I$27,0,10*ROW('Water Data'!I161)))</f>
        <v/>
      </c>
      <c r="CI167" s="275" t="str">
        <f ca="true">+IF(OFFSET('Water Data'!$I$28,0,10*ROW('Water Data'!I161))="","",OFFSET('Water Data'!$I$28,0,10*ROW('Water Data'!I161)))</f>
        <v/>
      </c>
      <c r="CJ167" s="275" t="str">
        <f ca="true">+IF(OFFSET('Water Data'!$I$29,0,10*ROW('Water Data'!I161))="","",OFFSET('Water Data'!$I$29,0,10*ROW('Water Data'!I161)))</f>
        <v/>
      </c>
      <c r="CK167" s="275" t="str">
        <f ca="true">+IF(OFFSET('Sanitation Data'!$D$28,0,10*ROW('Sanitation Data'!D161))="","",OFFSET('Sanitation Data'!$D$28,0,10*ROW('Sanitation Data'!D161)))</f>
        <v/>
      </c>
      <c r="CL167" s="275" t="str">
        <f ca="true">+IF(OFFSET('Sanitation Data'!$D$29,0,10*ROW('Sanitation Data'!D161))="","",OFFSET('Sanitation Data'!$D$29,0,10*ROW('Sanitation Data'!D161)))</f>
        <v/>
      </c>
      <c r="CM167" s="275" t="str">
        <f ca="true">+IF(OFFSET('Sanitation Data'!$D$30,0,10*ROW('Sanitation Data'!D161))="","",OFFSET('Sanitation Data'!$D$30,0,10*ROW('Sanitation Data'!D161)))</f>
        <v/>
      </c>
      <c r="CN167" s="275" t="str">
        <f ca="true">+IF(OFFSET('Sanitation Data'!$D$31,0,10*ROW('Sanitation Data'!D161))="","",OFFSET('Sanitation Data'!$D$31,0,10*ROW('Sanitation Data'!D161)))</f>
        <v/>
      </c>
      <c r="CO167" s="275" t="str">
        <f ca="true">+IF(OFFSET('Sanitation Data'!$D$32,0,10*ROW('Sanitation Data'!D161))="","",OFFSET('Sanitation Data'!$D$32,0,10*ROW('Sanitation Data'!D161)))</f>
        <v/>
      </c>
      <c r="CP167" s="275" t="str">
        <f ca="true">+IF(OFFSET('Sanitation Data'!$E$28,0,10*ROW('Sanitation Data'!E161))="","",OFFSET('Sanitation Data'!$E$28,0,10*ROW('Sanitation Data'!E161)))</f>
        <v/>
      </c>
      <c r="CQ167" s="275" t="str">
        <f ca="true">+IF(OFFSET('Sanitation Data'!$E$29,0,10*ROW('Sanitation Data'!E161))="","",OFFSET('Sanitation Data'!$E$29,0,10*ROW('Sanitation Data'!E161)))</f>
        <v/>
      </c>
      <c r="CR167" s="275" t="str">
        <f ca="true">+IF(OFFSET('Sanitation Data'!$E$30,0,10*ROW('Sanitation Data'!E161))="","",OFFSET('Sanitation Data'!$E$30,0,10*ROW('Sanitation Data'!E161)))</f>
        <v/>
      </c>
      <c r="CS167" s="275" t="str">
        <f ca="true">+IF(OFFSET('Sanitation Data'!$E$31,0,10*ROW('Sanitation Data'!E161))="","",OFFSET('Sanitation Data'!$E$31,0,10*ROW('Sanitation Data'!E161)))</f>
        <v/>
      </c>
      <c r="CT167" s="275" t="str">
        <f ca="true">+IF(OFFSET('Sanitation Data'!$E$32,0,10*ROW('Sanitation Data'!E161))="","",OFFSET('Sanitation Data'!$E$32,0,10*ROW('Sanitation Data'!E161)))</f>
        <v/>
      </c>
      <c r="CU167" s="275" t="str">
        <f ca="true">+IF(OFFSET('Sanitation Data'!$F$28,0,10*ROW('Sanitation Data'!F161))="","",OFFSET('Sanitation Data'!$F$28,0,10*ROW('Sanitation Data'!F161)))</f>
        <v/>
      </c>
      <c r="CV167" s="275" t="str">
        <f ca="true">+IF(OFFSET('Sanitation Data'!$F$29,0,10*ROW('Sanitation Data'!F161))="","",OFFSET('Sanitation Data'!$F$29,0,10*ROW('Sanitation Data'!F161)))</f>
        <v/>
      </c>
      <c r="CW167" s="275" t="str">
        <f ca="true">+IF(OFFSET('Sanitation Data'!$F$30,0,10*ROW('Sanitation Data'!F161))="","",OFFSET('Sanitation Data'!$F$30,0,10*ROW('Sanitation Data'!F161)))</f>
        <v/>
      </c>
      <c r="CX167" s="275" t="str">
        <f ca="true">+IF(OFFSET('Sanitation Data'!$F$31,0,10*ROW('Sanitation Data'!F161))="","",OFFSET('Sanitation Data'!$F$31,0,10*ROW('Sanitation Data'!F161)))</f>
        <v/>
      </c>
      <c r="CY167" s="275" t="str">
        <f ca="true">+IF(OFFSET('Sanitation Data'!$F$32,0,10*ROW('Sanitation Data'!F161))="","",OFFSET('Sanitation Data'!$F$32,0,10*ROW('Sanitation Data'!F161)))</f>
        <v/>
      </c>
      <c r="CZ167" s="275" t="str">
        <f ca="true">+IF(OFFSET('Sanitation Data'!$G$28,0,10*ROW('Sanitation Data'!G161))="","",OFFSET('Sanitation Data'!$G$28,0,10*ROW('Sanitation Data'!G161)))</f>
        <v/>
      </c>
      <c r="DA167" s="275" t="str">
        <f ca="true">+IF(OFFSET('Sanitation Data'!$G$29,0,10*ROW('Sanitation Data'!G161))="","",OFFSET('Sanitation Data'!$G$29,0,10*ROW('Sanitation Data'!G161)))</f>
        <v/>
      </c>
      <c r="DB167" s="275" t="str">
        <f ca="true">+IF(OFFSET('Sanitation Data'!$G$30,0,10*ROW('Sanitation Data'!G161))="","",OFFSET('Sanitation Data'!$G$30,0,10*ROW('Sanitation Data'!G161)))</f>
        <v/>
      </c>
      <c r="DC167" s="275" t="str">
        <f ca="true">+IF(OFFSET('Sanitation Data'!$G$31,0,10*ROW('Sanitation Data'!G161))="","",OFFSET('Sanitation Data'!$G$31,0,10*ROW('Sanitation Data'!G161)))</f>
        <v/>
      </c>
      <c r="DD167" s="275" t="str">
        <f ca="true">+IF(OFFSET('Sanitation Data'!$G$32,0,10*ROW('Sanitation Data'!G161))="","",OFFSET('Sanitation Data'!$G$32,0,10*ROW('Sanitation Data'!G161)))</f>
        <v/>
      </c>
      <c r="DE167" s="275" t="str">
        <f ca="true">+IF(OFFSET('Sanitation Data'!$H$28,0,10*ROW('Sanitation Data'!H161))="","",OFFSET('Sanitation Data'!$H$28,0,10*ROW('Sanitation Data'!H161)))</f>
        <v/>
      </c>
      <c r="DF167" s="275" t="str">
        <f ca="true">+IF(OFFSET('Sanitation Data'!$H$29,0,10*ROW('Sanitation Data'!H161))="","",OFFSET('Sanitation Data'!$H$29,0,10*ROW('Sanitation Data'!H161)))</f>
        <v/>
      </c>
      <c r="DG167" s="275" t="str">
        <f ca="true">+IF(OFFSET('Sanitation Data'!$H$30,0,10*ROW('Sanitation Data'!H161))="","",OFFSET('Sanitation Data'!$H$30,0,10*ROW('Sanitation Data'!H161)))</f>
        <v/>
      </c>
      <c r="DH167" s="275" t="str">
        <f ca="true">+IF(OFFSET('Sanitation Data'!$H$31,0,10*ROW('Sanitation Data'!H161))="","",OFFSET('Sanitation Data'!$H$31,0,10*ROW('Sanitation Data'!H161)))</f>
        <v/>
      </c>
      <c r="DI167" s="275" t="str">
        <f ca="true">+IF(OFFSET('Sanitation Data'!$H$32,0,10*ROW('Sanitation Data'!H161))="","",OFFSET('Sanitation Data'!$H$32,0,10*ROW('Sanitation Data'!H161)))</f>
        <v/>
      </c>
      <c r="DJ167" s="275" t="str">
        <f ca="true">+IF(OFFSET('Sanitation Data'!$I$28,0,10*ROW('Sanitation Data'!I161))="","",OFFSET('Sanitation Data'!$I$28,0,10*ROW('Sanitation Data'!I161)))</f>
        <v/>
      </c>
      <c r="DK167" s="275" t="str">
        <f ca="true">+IF(OFFSET('Sanitation Data'!$I$29,0,10*ROW('Sanitation Data'!I161))="","",OFFSET('Sanitation Data'!$I$29,0,10*ROW('Sanitation Data'!I161)))</f>
        <v/>
      </c>
      <c r="DL167" s="275" t="str">
        <f ca="true">+IF(OFFSET('Sanitation Data'!$I$30,0,10*ROW('Sanitation Data'!I161))="","",OFFSET('Sanitation Data'!$I$30,0,10*ROW('Sanitation Data'!I161)))</f>
        <v/>
      </c>
      <c r="DM167" s="275" t="str">
        <f ca="true">+IF(OFFSET('Sanitation Data'!$I$31,0,10*ROW('Sanitation Data'!I161))="","",OFFSET('Sanitation Data'!$I$31,0,10*ROW('Sanitation Data'!I161)))</f>
        <v/>
      </c>
      <c r="DN167" s="275" t="str">
        <f ca="true">+IF(OFFSET('Sanitation Data'!$I$32,0,10*ROW('Sanitation Data'!I161))="","",OFFSET('Sanitation Data'!$I$32,0,10*ROW('Sanitation Data'!I161)))</f>
        <v/>
      </c>
      <c r="DO167" s="275" t="str">
        <f ca="true">+IF(OFFSET('Hygiene Data'!$D$11,0,10*ROW('Hygiene Data'!D161))="","",OFFSET('Hygiene Data'!$D$11,0,10*ROW('Hygiene Data'!D161)))</f>
        <v/>
      </c>
      <c r="DP167" s="275" t="str">
        <f ca="true">+IF(OFFSET('Hygiene Data'!$D$12,0,10*ROW('Hygiene Data'!D161))="","",OFFSET('Hygiene Data'!$D$12,0,10*ROW('Hygiene Data'!D161)))</f>
        <v/>
      </c>
      <c r="DQ167" s="275" t="str">
        <f ca="true">+IF(OFFSET('Hygiene Data'!$D$13,0,10*ROW('Hygiene Data'!D161))="","",OFFSET('Hygiene Data'!$D$13,0,10*ROW('Hygiene Data'!D161)))</f>
        <v/>
      </c>
      <c r="DR167" s="275" t="str">
        <f ca="true">+IF(OFFSET('Hygiene Data'!$E$11,0,10*ROW('Hygiene Data'!E161))="","",OFFSET('Hygiene Data'!$E$11,0,10*ROW('Hygiene Data'!E161)))</f>
        <v/>
      </c>
      <c r="DS167" s="275" t="str">
        <f ca="true">+IF(OFFSET('Hygiene Data'!$E$12,0,10*ROW('Hygiene Data'!E161))="","",OFFSET('Hygiene Data'!$E$12,0,10*ROW('Hygiene Data'!E161)))</f>
        <v/>
      </c>
      <c r="DT167" s="275" t="str">
        <f ca="true">+IF(OFFSET('Hygiene Data'!$E$13,0,10*ROW('Hygiene Data'!E161))="","",OFFSET('Hygiene Data'!$E$13,0,10*ROW('Hygiene Data'!E161)))</f>
        <v/>
      </c>
      <c r="DU167" s="275" t="str">
        <f ca="true">+IF(OFFSET('Hygiene Data'!$F$11,0,10*ROW('Hygiene Data'!F161))="","",OFFSET('Hygiene Data'!$F$11,0,10*ROW('Hygiene Data'!F161)))</f>
        <v/>
      </c>
      <c r="DV167" s="275" t="str">
        <f ca="true">+IF(OFFSET('Hygiene Data'!$F$12,0,10*ROW('Hygiene Data'!F161))="","",OFFSET('Hygiene Data'!$F$12,0,10*ROW('Hygiene Data'!F161)))</f>
        <v/>
      </c>
      <c r="DW167" s="275" t="str">
        <f ca="true">+IF(OFFSET('Hygiene Data'!$F$13,0,10*ROW('Hygiene Data'!F161))="","",OFFSET('Hygiene Data'!$F$13,0,10*ROW('Hygiene Data'!F161)))</f>
        <v/>
      </c>
      <c r="DX167" s="275" t="str">
        <f ca="true">+IF(OFFSET('Hygiene Data'!$G$11,0,10*ROW('Hygiene Data'!G161))="","",OFFSET('Hygiene Data'!$G$11,0,10*ROW('Hygiene Data'!G161)))</f>
        <v/>
      </c>
      <c r="DY167" s="275" t="str">
        <f ca="true">+IF(OFFSET('Hygiene Data'!$G$12,0,10*ROW('Hygiene Data'!G161))="","",OFFSET('Hygiene Data'!$G$12,0,10*ROW('Hygiene Data'!G161)))</f>
        <v/>
      </c>
      <c r="DZ167" s="275" t="str">
        <f ca="true">+IF(OFFSET('Hygiene Data'!$G$13,0,10*ROW('Hygiene Data'!G161))="","",OFFSET('Hygiene Data'!$G$13,0,10*ROW('Hygiene Data'!G161)))</f>
        <v/>
      </c>
      <c r="EA167" s="275" t="str">
        <f ca="true">+IF(OFFSET('Hygiene Data'!$H$11,0,10*ROW('Hygiene Data'!H161))="","",OFFSET('Hygiene Data'!$H$11,0,10*ROW('Hygiene Data'!H161)))</f>
        <v/>
      </c>
      <c r="EB167" s="275" t="str">
        <f ca="true">+IF(OFFSET('Hygiene Data'!$H$12,0,10*ROW('Hygiene Data'!H161))="","",OFFSET('Hygiene Data'!$H$12,0,10*ROW('Hygiene Data'!H161)))</f>
        <v/>
      </c>
      <c r="EC167" s="275" t="str">
        <f ca="true">+IF(OFFSET('Hygiene Data'!$H$13,0,10*ROW('Hygiene Data'!H161))="","",OFFSET('Hygiene Data'!$H$13,0,10*ROW('Hygiene Data'!H161)))</f>
        <v/>
      </c>
      <c r="ED167" s="275" t="str">
        <f ca="true">+IF(OFFSET('Hygiene Data'!$I$11,0,10*ROW('Hygiene Data'!I161))="","",OFFSET('Hygiene Data'!$I$11,0,10*ROW('Hygiene Data'!I161)))</f>
        <v/>
      </c>
      <c r="EE167" s="275" t="str">
        <f ca="true">+IF(OFFSET('Hygiene Data'!$I$12,0,10*ROW('Hygiene Data'!I161))="","",OFFSET('Hygiene Data'!$I$12,0,10*ROW('Hygiene Data'!I161)))</f>
        <v/>
      </c>
      <c r="EF167" s="27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5"/>
      <c r="BS168" s="275" t="str">
        <f ca="true">+IF(OFFSET('Water Data'!$D$27,0,10*ROW('Water Data'!D162))="","",OFFSET('Water Data'!$D$27,0,10*ROW('Water Data'!D162)))</f>
        <v/>
      </c>
      <c r="BT168" s="275" t="str">
        <f ca="true">+IF(OFFSET('Water Data'!$D$28,0,10*ROW('Water Data'!D162))="","",OFFSET('Water Data'!$D$28,0,10*ROW('Water Data'!D162)))</f>
        <v/>
      </c>
      <c r="BU168" s="275" t="str">
        <f ca="true">+IF(OFFSET('Water Data'!$D$29,0,10*ROW('Water Data'!D162))="","",OFFSET('Water Data'!$D$29,0,10*ROW('Water Data'!D162)))</f>
        <v/>
      </c>
      <c r="BV168" s="275" t="str">
        <f ca="true">+IF(OFFSET('Water Data'!$E$27,0,10*ROW('Water Data'!E162))="","",OFFSET('Water Data'!$E$27,0,10*ROW('Water Data'!E162)))</f>
        <v/>
      </c>
      <c r="BW168" s="275" t="str">
        <f ca="true">+IF(OFFSET('Water Data'!$E$28,0,10*ROW('Water Data'!E162))="","",OFFSET('Water Data'!$E$28,0,10*ROW('Water Data'!E162)))</f>
        <v/>
      </c>
      <c r="BX168" s="275" t="str">
        <f ca="true">+IF(OFFSET('Water Data'!$E$29,0,10*ROW('Water Data'!E162))="","",OFFSET('Water Data'!$E$29,0,10*ROW('Water Data'!E162)))</f>
        <v/>
      </c>
      <c r="BY168" s="275" t="str">
        <f ca="true">+IF(OFFSET('Water Data'!$F$27,0,10*ROW('Water Data'!F162))="","",OFFSET('Water Data'!$F$27,0,10*ROW('Water Data'!F162)))</f>
        <v/>
      </c>
      <c r="BZ168" s="275" t="str">
        <f ca="true">+IF(OFFSET('Water Data'!$F$28,0,10*ROW('Water Data'!F162))="","",OFFSET('Water Data'!$F$28,0,10*ROW('Water Data'!F162)))</f>
        <v/>
      </c>
      <c r="CA168" s="275" t="str">
        <f ca="true">+IF(OFFSET('Water Data'!$F$29,0,10*ROW('Water Data'!F162))="","",OFFSET('Water Data'!$F$29,0,10*ROW('Water Data'!F162)))</f>
        <v/>
      </c>
      <c r="CB168" s="275" t="str">
        <f ca="true">+IF(OFFSET('Water Data'!$G$27,0,10*ROW('Water Data'!G162))="","",OFFSET('Water Data'!$G$27,0,10*ROW('Water Data'!G162)))</f>
        <v/>
      </c>
      <c r="CC168" s="275" t="str">
        <f ca="true">+IF(OFFSET('Water Data'!$G$28,0,10*ROW('Water Data'!G162))="","",OFFSET('Water Data'!$G$28,0,10*ROW('Water Data'!G162)))</f>
        <v/>
      </c>
      <c r="CD168" s="275" t="str">
        <f ca="true">+IF(OFFSET('Water Data'!$G$29,0,10*ROW('Water Data'!G162))="","",OFFSET('Water Data'!$G$29,0,10*ROW('Water Data'!G162)))</f>
        <v/>
      </c>
      <c r="CE168" s="275" t="str">
        <f ca="true">+IF(OFFSET('Water Data'!$H$27,0,10*ROW('Water Data'!H162))="","",OFFSET('Water Data'!$H$27,0,10*ROW('Water Data'!H162)))</f>
        <v/>
      </c>
      <c r="CF168" s="275" t="str">
        <f ca="true">+IF(OFFSET('Water Data'!$H$28,0,10*ROW('Water Data'!H162))="","",OFFSET('Water Data'!$H$28,0,10*ROW('Water Data'!H162)))</f>
        <v/>
      </c>
      <c r="CG168" s="275" t="str">
        <f ca="true">+IF(OFFSET('Water Data'!$H$29,0,10*ROW('Water Data'!H162))="","",OFFSET('Water Data'!$H$29,0,10*ROW('Water Data'!H162)))</f>
        <v/>
      </c>
      <c r="CH168" s="275" t="str">
        <f ca="true">+IF(OFFSET('Water Data'!$I$27,0,10*ROW('Water Data'!I162))="","",OFFSET('Water Data'!$I$27,0,10*ROW('Water Data'!I162)))</f>
        <v/>
      </c>
      <c r="CI168" s="275" t="str">
        <f ca="true">+IF(OFFSET('Water Data'!$I$28,0,10*ROW('Water Data'!I162))="","",OFFSET('Water Data'!$I$28,0,10*ROW('Water Data'!I162)))</f>
        <v/>
      </c>
      <c r="CJ168" s="275" t="str">
        <f ca="true">+IF(OFFSET('Water Data'!$I$29,0,10*ROW('Water Data'!I162))="","",OFFSET('Water Data'!$I$29,0,10*ROW('Water Data'!I162)))</f>
        <v/>
      </c>
      <c r="CK168" s="275" t="str">
        <f ca="true">+IF(OFFSET('Sanitation Data'!$D$28,0,10*ROW('Sanitation Data'!D162))="","",OFFSET('Sanitation Data'!$D$28,0,10*ROW('Sanitation Data'!D162)))</f>
        <v/>
      </c>
      <c r="CL168" s="275" t="str">
        <f ca="true">+IF(OFFSET('Sanitation Data'!$D$29,0,10*ROW('Sanitation Data'!D162))="","",OFFSET('Sanitation Data'!$D$29,0,10*ROW('Sanitation Data'!D162)))</f>
        <v/>
      </c>
      <c r="CM168" s="275" t="str">
        <f ca="true">+IF(OFFSET('Sanitation Data'!$D$30,0,10*ROW('Sanitation Data'!D162))="","",OFFSET('Sanitation Data'!$D$30,0,10*ROW('Sanitation Data'!D162)))</f>
        <v/>
      </c>
      <c r="CN168" s="275" t="str">
        <f ca="true">+IF(OFFSET('Sanitation Data'!$D$31,0,10*ROW('Sanitation Data'!D162))="","",OFFSET('Sanitation Data'!$D$31,0,10*ROW('Sanitation Data'!D162)))</f>
        <v/>
      </c>
      <c r="CO168" s="275" t="str">
        <f ca="true">+IF(OFFSET('Sanitation Data'!$D$32,0,10*ROW('Sanitation Data'!D162))="","",OFFSET('Sanitation Data'!$D$32,0,10*ROW('Sanitation Data'!D162)))</f>
        <v/>
      </c>
      <c r="CP168" s="275" t="str">
        <f ca="true">+IF(OFFSET('Sanitation Data'!$E$28,0,10*ROW('Sanitation Data'!E162))="","",OFFSET('Sanitation Data'!$E$28,0,10*ROW('Sanitation Data'!E162)))</f>
        <v/>
      </c>
      <c r="CQ168" s="275" t="str">
        <f ca="true">+IF(OFFSET('Sanitation Data'!$E$29,0,10*ROW('Sanitation Data'!E162))="","",OFFSET('Sanitation Data'!$E$29,0,10*ROW('Sanitation Data'!E162)))</f>
        <v/>
      </c>
      <c r="CR168" s="275" t="str">
        <f ca="true">+IF(OFFSET('Sanitation Data'!$E$30,0,10*ROW('Sanitation Data'!E162))="","",OFFSET('Sanitation Data'!$E$30,0,10*ROW('Sanitation Data'!E162)))</f>
        <v/>
      </c>
      <c r="CS168" s="275" t="str">
        <f ca="true">+IF(OFFSET('Sanitation Data'!$E$31,0,10*ROW('Sanitation Data'!E162))="","",OFFSET('Sanitation Data'!$E$31,0,10*ROW('Sanitation Data'!E162)))</f>
        <v/>
      </c>
      <c r="CT168" s="275" t="str">
        <f ca="true">+IF(OFFSET('Sanitation Data'!$E$32,0,10*ROW('Sanitation Data'!E162))="","",OFFSET('Sanitation Data'!$E$32,0,10*ROW('Sanitation Data'!E162)))</f>
        <v/>
      </c>
      <c r="CU168" s="275" t="str">
        <f ca="true">+IF(OFFSET('Sanitation Data'!$F$28,0,10*ROW('Sanitation Data'!F162))="","",OFFSET('Sanitation Data'!$F$28,0,10*ROW('Sanitation Data'!F162)))</f>
        <v/>
      </c>
      <c r="CV168" s="275" t="str">
        <f ca="true">+IF(OFFSET('Sanitation Data'!$F$29,0,10*ROW('Sanitation Data'!F162))="","",OFFSET('Sanitation Data'!$F$29,0,10*ROW('Sanitation Data'!F162)))</f>
        <v/>
      </c>
      <c r="CW168" s="275" t="str">
        <f ca="true">+IF(OFFSET('Sanitation Data'!$F$30,0,10*ROW('Sanitation Data'!F162))="","",OFFSET('Sanitation Data'!$F$30,0,10*ROW('Sanitation Data'!F162)))</f>
        <v/>
      </c>
      <c r="CX168" s="275" t="str">
        <f ca="true">+IF(OFFSET('Sanitation Data'!$F$31,0,10*ROW('Sanitation Data'!F162))="","",OFFSET('Sanitation Data'!$F$31,0,10*ROW('Sanitation Data'!F162)))</f>
        <v/>
      </c>
      <c r="CY168" s="275" t="str">
        <f ca="true">+IF(OFFSET('Sanitation Data'!$F$32,0,10*ROW('Sanitation Data'!F162))="","",OFFSET('Sanitation Data'!$F$32,0,10*ROW('Sanitation Data'!F162)))</f>
        <v/>
      </c>
      <c r="CZ168" s="275" t="str">
        <f ca="true">+IF(OFFSET('Sanitation Data'!$G$28,0,10*ROW('Sanitation Data'!G162))="","",OFFSET('Sanitation Data'!$G$28,0,10*ROW('Sanitation Data'!G162)))</f>
        <v/>
      </c>
      <c r="DA168" s="275" t="str">
        <f ca="true">+IF(OFFSET('Sanitation Data'!$G$29,0,10*ROW('Sanitation Data'!G162))="","",OFFSET('Sanitation Data'!$G$29,0,10*ROW('Sanitation Data'!G162)))</f>
        <v/>
      </c>
      <c r="DB168" s="275" t="str">
        <f ca="true">+IF(OFFSET('Sanitation Data'!$G$30,0,10*ROW('Sanitation Data'!G162))="","",OFFSET('Sanitation Data'!$G$30,0,10*ROW('Sanitation Data'!G162)))</f>
        <v/>
      </c>
      <c r="DC168" s="275" t="str">
        <f ca="true">+IF(OFFSET('Sanitation Data'!$G$31,0,10*ROW('Sanitation Data'!G162))="","",OFFSET('Sanitation Data'!$G$31,0,10*ROW('Sanitation Data'!G162)))</f>
        <v/>
      </c>
      <c r="DD168" s="275" t="str">
        <f ca="true">+IF(OFFSET('Sanitation Data'!$G$32,0,10*ROW('Sanitation Data'!G162))="","",OFFSET('Sanitation Data'!$G$32,0,10*ROW('Sanitation Data'!G162)))</f>
        <v/>
      </c>
      <c r="DE168" s="275" t="str">
        <f ca="true">+IF(OFFSET('Sanitation Data'!$H$28,0,10*ROW('Sanitation Data'!H162))="","",OFFSET('Sanitation Data'!$H$28,0,10*ROW('Sanitation Data'!H162)))</f>
        <v/>
      </c>
      <c r="DF168" s="275" t="str">
        <f ca="true">+IF(OFFSET('Sanitation Data'!$H$29,0,10*ROW('Sanitation Data'!H162))="","",OFFSET('Sanitation Data'!$H$29,0,10*ROW('Sanitation Data'!H162)))</f>
        <v/>
      </c>
      <c r="DG168" s="275" t="str">
        <f ca="true">+IF(OFFSET('Sanitation Data'!$H$30,0,10*ROW('Sanitation Data'!H162))="","",OFFSET('Sanitation Data'!$H$30,0,10*ROW('Sanitation Data'!H162)))</f>
        <v/>
      </c>
      <c r="DH168" s="275" t="str">
        <f ca="true">+IF(OFFSET('Sanitation Data'!$H$31,0,10*ROW('Sanitation Data'!H162))="","",OFFSET('Sanitation Data'!$H$31,0,10*ROW('Sanitation Data'!H162)))</f>
        <v/>
      </c>
      <c r="DI168" s="275" t="str">
        <f ca="true">+IF(OFFSET('Sanitation Data'!$H$32,0,10*ROW('Sanitation Data'!H162))="","",OFFSET('Sanitation Data'!$H$32,0,10*ROW('Sanitation Data'!H162)))</f>
        <v/>
      </c>
      <c r="DJ168" s="275" t="str">
        <f ca="true">+IF(OFFSET('Sanitation Data'!$I$28,0,10*ROW('Sanitation Data'!I162))="","",OFFSET('Sanitation Data'!$I$28,0,10*ROW('Sanitation Data'!I162)))</f>
        <v/>
      </c>
      <c r="DK168" s="275" t="str">
        <f ca="true">+IF(OFFSET('Sanitation Data'!$I$29,0,10*ROW('Sanitation Data'!I162))="","",OFFSET('Sanitation Data'!$I$29,0,10*ROW('Sanitation Data'!I162)))</f>
        <v/>
      </c>
      <c r="DL168" s="275" t="str">
        <f ca="true">+IF(OFFSET('Sanitation Data'!$I$30,0,10*ROW('Sanitation Data'!I162))="","",OFFSET('Sanitation Data'!$I$30,0,10*ROW('Sanitation Data'!I162)))</f>
        <v/>
      </c>
      <c r="DM168" s="275" t="str">
        <f ca="true">+IF(OFFSET('Sanitation Data'!$I$31,0,10*ROW('Sanitation Data'!I162))="","",OFFSET('Sanitation Data'!$I$31,0,10*ROW('Sanitation Data'!I162)))</f>
        <v/>
      </c>
      <c r="DN168" s="275" t="str">
        <f ca="true">+IF(OFFSET('Sanitation Data'!$I$32,0,10*ROW('Sanitation Data'!I162))="","",OFFSET('Sanitation Data'!$I$32,0,10*ROW('Sanitation Data'!I162)))</f>
        <v/>
      </c>
      <c r="DO168" s="275" t="str">
        <f ca="true">+IF(OFFSET('Hygiene Data'!$D$11,0,10*ROW('Hygiene Data'!D162))="","",OFFSET('Hygiene Data'!$D$11,0,10*ROW('Hygiene Data'!D162)))</f>
        <v/>
      </c>
      <c r="DP168" s="275" t="str">
        <f ca="true">+IF(OFFSET('Hygiene Data'!$D$12,0,10*ROW('Hygiene Data'!D162))="","",OFFSET('Hygiene Data'!$D$12,0,10*ROW('Hygiene Data'!D162)))</f>
        <v/>
      </c>
      <c r="DQ168" s="275" t="str">
        <f ca="true">+IF(OFFSET('Hygiene Data'!$D$13,0,10*ROW('Hygiene Data'!D162))="","",OFFSET('Hygiene Data'!$D$13,0,10*ROW('Hygiene Data'!D162)))</f>
        <v/>
      </c>
      <c r="DR168" s="275" t="str">
        <f ca="true">+IF(OFFSET('Hygiene Data'!$E$11,0,10*ROW('Hygiene Data'!E162))="","",OFFSET('Hygiene Data'!$E$11,0,10*ROW('Hygiene Data'!E162)))</f>
        <v/>
      </c>
      <c r="DS168" s="275" t="str">
        <f ca="true">+IF(OFFSET('Hygiene Data'!$E$12,0,10*ROW('Hygiene Data'!E162))="","",OFFSET('Hygiene Data'!$E$12,0,10*ROW('Hygiene Data'!E162)))</f>
        <v/>
      </c>
      <c r="DT168" s="275" t="str">
        <f ca="true">+IF(OFFSET('Hygiene Data'!$E$13,0,10*ROW('Hygiene Data'!E162))="","",OFFSET('Hygiene Data'!$E$13,0,10*ROW('Hygiene Data'!E162)))</f>
        <v/>
      </c>
      <c r="DU168" s="275" t="str">
        <f ca="true">+IF(OFFSET('Hygiene Data'!$F$11,0,10*ROW('Hygiene Data'!F162))="","",OFFSET('Hygiene Data'!$F$11,0,10*ROW('Hygiene Data'!F162)))</f>
        <v/>
      </c>
      <c r="DV168" s="275" t="str">
        <f ca="true">+IF(OFFSET('Hygiene Data'!$F$12,0,10*ROW('Hygiene Data'!F162))="","",OFFSET('Hygiene Data'!$F$12,0,10*ROW('Hygiene Data'!F162)))</f>
        <v/>
      </c>
      <c r="DW168" s="275" t="str">
        <f ca="true">+IF(OFFSET('Hygiene Data'!$F$13,0,10*ROW('Hygiene Data'!F162))="","",OFFSET('Hygiene Data'!$F$13,0,10*ROW('Hygiene Data'!F162)))</f>
        <v/>
      </c>
      <c r="DX168" s="275" t="str">
        <f ca="true">+IF(OFFSET('Hygiene Data'!$G$11,0,10*ROW('Hygiene Data'!G162))="","",OFFSET('Hygiene Data'!$G$11,0,10*ROW('Hygiene Data'!G162)))</f>
        <v/>
      </c>
      <c r="DY168" s="275" t="str">
        <f ca="true">+IF(OFFSET('Hygiene Data'!$G$12,0,10*ROW('Hygiene Data'!G162))="","",OFFSET('Hygiene Data'!$G$12,0,10*ROW('Hygiene Data'!G162)))</f>
        <v/>
      </c>
      <c r="DZ168" s="275" t="str">
        <f ca="true">+IF(OFFSET('Hygiene Data'!$G$13,0,10*ROW('Hygiene Data'!G162))="","",OFFSET('Hygiene Data'!$G$13,0,10*ROW('Hygiene Data'!G162)))</f>
        <v/>
      </c>
      <c r="EA168" s="275" t="str">
        <f ca="true">+IF(OFFSET('Hygiene Data'!$H$11,0,10*ROW('Hygiene Data'!H162))="","",OFFSET('Hygiene Data'!$H$11,0,10*ROW('Hygiene Data'!H162)))</f>
        <v/>
      </c>
      <c r="EB168" s="275" t="str">
        <f ca="true">+IF(OFFSET('Hygiene Data'!$H$12,0,10*ROW('Hygiene Data'!H162))="","",OFFSET('Hygiene Data'!$H$12,0,10*ROW('Hygiene Data'!H162)))</f>
        <v/>
      </c>
      <c r="EC168" s="275" t="str">
        <f ca="true">+IF(OFFSET('Hygiene Data'!$H$13,0,10*ROW('Hygiene Data'!H162))="","",OFFSET('Hygiene Data'!$H$13,0,10*ROW('Hygiene Data'!H162)))</f>
        <v/>
      </c>
      <c r="ED168" s="275" t="str">
        <f ca="true">+IF(OFFSET('Hygiene Data'!$I$11,0,10*ROW('Hygiene Data'!I162))="","",OFFSET('Hygiene Data'!$I$11,0,10*ROW('Hygiene Data'!I162)))</f>
        <v/>
      </c>
      <c r="EE168" s="275" t="str">
        <f ca="true">+IF(OFFSET('Hygiene Data'!$I$12,0,10*ROW('Hygiene Data'!I162))="","",OFFSET('Hygiene Data'!$I$12,0,10*ROW('Hygiene Data'!I162)))</f>
        <v/>
      </c>
      <c r="EF168" s="27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5"/>
      <c r="BS169" s="275" t="str">
        <f ca="true">+IF(OFFSET('Water Data'!$D$27,0,10*ROW('Water Data'!D163))="","",OFFSET('Water Data'!$D$27,0,10*ROW('Water Data'!D163)))</f>
        <v/>
      </c>
      <c r="BT169" s="275" t="str">
        <f ca="true">+IF(OFFSET('Water Data'!$D$28,0,10*ROW('Water Data'!D163))="","",OFFSET('Water Data'!$D$28,0,10*ROW('Water Data'!D163)))</f>
        <v/>
      </c>
      <c r="BU169" s="275" t="str">
        <f ca="true">+IF(OFFSET('Water Data'!$D$29,0,10*ROW('Water Data'!D163))="","",OFFSET('Water Data'!$D$29,0,10*ROW('Water Data'!D163)))</f>
        <v/>
      </c>
      <c r="BV169" s="275" t="str">
        <f ca="true">+IF(OFFSET('Water Data'!$E$27,0,10*ROW('Water Data'!E163))="","",OFFSET('Water Data'!$E$27,0,10*ROW('Water Data'!E163)))</f>
        <v/>
      </c>
      <c r="BW169" s="275" t="str">
        <f ca="true">+IF(OFFSET('Water Data'!$E$28,0,10*ROW('Water Data'!E163))="","",OFFSET('Water Data'!$E$28,0,10*ROW('Water Data'!E163)))</f>
        <v/>
      </c>
      <c r="BX169" s="275" t="str">
        <f ca="true">+IF(OFFSET('Water Data'!$E$29,0,10*ROW('Water Data'!E163))="","",OFFSET('Water Data'!$E$29,0,10*ROW('Water Data'!E163)))</f>
        <v/>
      </c>
      <c r="BY169" s="275" t="str">
        <f ca="true">+IF(OFFSET('Water Data'!$F$27,0,10*ROW('Water Data'!F163))="","",OFFSET('Water Data'!$F$27,0,10*ROW('Water Data'!F163)))</f>
        <v/>
      </c>
      <c r="BZ169" s="275" t="str">
        <f ca="true">+IF(OFFSET('Water Data'!$F$28,0,10*ROW('Water Data'!F163))="","",OFFSET('Water Data'!$F$28,0,10*ROW('Water Data'!F163)))</f>
        <v/>
      </c>
      <c r="CA169" s="275" t="str">
        <f ca="true">+IF(OFFSET('Water Data'!$F$29,0,10*ROW('Water Data'!F163))="","",OFFSET('Water Data'!$F$29,0,10*ROW('Water Data'!F163)))</f>
        <v/>
      </c>
      <c r="CB169" s="275" t="str">
        <f ca="true">+IF(OFFSET('Water Data'!$G$27,0,10*ROW('Water Data'!G163))="","",OFFSET('Water Data'!$G$27,0,10*ROW('Water Data'!G163)))</f>
        <v/>
      </c>
      <c r="CC169" s="275" t="str">
        <f ca="true">+IF(OFFSET('Water Data'!$G$28,0,10*ROW('Water Data'!G163))="","",OFFSET('Water Data'!$G$28,0,10*ROW('Water Data'!G163)))</f>
        <v/>
      </c>
      <c r="CD169" s="275" t="str">
        <f ca="true">+IF(OFFSET('Water Data'!$G$29,0,10*ROW('Water Data'!G163))="","",OFFSET('Water Data'!$G$29,0,10*ROW('Water Data'!G163)))</f>
        <v/>
      </c>
      <c r="CE169" s="275" t="str">
        <f ca="true">+IF(OFFSET('Water Data'!$H$27,0,10*ROW('Water Data'!H163))="","",OFFSET('Water Data'!$H$27,0,10*ROW('Water Data'!H163)))</f>
        <v/>
      </c>
      <c r="CF169" s="275" t="str">
        <f ca="true">+IF(OFFSET('Water Data'!$H$28,0,10*ROW('Water Data'!H163))="","",OFFSET('Water Data'!$H$28,0,10*ROW('Water Data'!H163)))</f>
        <v/>
      </c>
      <c r="CG169" s="275" t="str">
        <f ca="true">+IF(OFFSET('Water Data'!$H$29,0,10*ROW('Water Data'!H163))="","",OFFSET('Water Data'!$H$29,0,10*ROW('Water Data'!H163)))</f>
        <v/>
      </c>
      <c r="CH169" s="275" t="str">
        <f ca="true">+IF(OFFSET('Water Data'!$I$27,0,10*ROW('Water Data'!I163))="","",OFFSET('Water Data'!$I$27,0,10*ROW('Water Data'!I163)))</f>
        <v/>
      </c>
      <c r="CI169" s="275" t="str">
        <f ca="true">+IF(OFFSET('Water Data'!$I$28,0,10*ROW('Water Data'!I163))="","",OFFSET('Water Data'!$I$28,0,10*ROW('Water Data'!I163)))</f>
        <v/>
      </c>
      <c r="CJ169" s="275" t="str">
        <f ca="true">+IF(OFFSET('Water Data'!$I$29,0,10*ROW('Water Data'!I163))="","",OFFSET('Water Data'!$I$29,0,10*ROW('Water Data'!I163)))</f>
        <v/>
      </c>
      <c r="CK169" s="275" t="str">
        <f ca="true">+IF(OFFSET('Sanitation Data'!$D$28,0,10*ROW('Sanitation Data'!D163))="","",OFFSET('Sanitation Data'!$D$28,0,10*ROW('Sanitation Data'!D163)))</f>
        <v/>
      </c>
      <c r="CL169" s="275" t="str">
        <f ca="true">+IF(OFFSET('Sanitation Data'!$D$29,0,10*ROW('Sanitation Data'!D163))="","",OFFSET('Sanitation Data'!$D$29,0,10*ROW('Sanitation Data'!D163)))</f>
        <v/>
      </c>
      <c r="CM169" s="275" t="str">
        <f ca="true">+IF(OFFSET('Sanitation Data'!$D$30,0,10*ROW('Sanitation Data'!D163))="","",OFFSET('Sanitation Data'!$D$30,0,10*ROW('Sanitation Data'!D163)))</f>
        <v/>
      </c>
      <c r="CN169" s="275" t="str">
        <f ca="true">+IF(OFFSET('Sanitation Data'!$D$31,0,10*ROW('Sanitation Data'!D163))="","",OFFSET('Sanitation Data'!$D$31,0,10*ROW('Sanitation Data'!D163)))</f>
        <v/>
      </c>
      <c r="CO169" s="275" t="str">
        <f ca="true">+IF(OFFSET('Sanitation Data'!$D$32,0,10*ROW('Sanitation Data'!D163))="","",OFFSET('Sanitation Data'!$D$32,0,10*ROW('Sanitation Data'!D163)))</f>
        <v/>
      </c>
      <c r="CP169" s="275" t="str">
        <f ca="true">+IF(OFFSET('Sanitation Data'!$E$28,0,10*ROW('Sanitation Data'!E163))="","",OFFSET('Sanitation Data'!$E$28,0,10*ROW('Sanitation Data'!E163)))</f>
        <v/>
      </c>
      <c r="CQ169" s="275" t="str">
        <f ca="true">+IF(OFFSET('Sanitation Data'!$E$29,0,10*ROW('Sanitation Data'!E163))="","",OFFSET('Sanitation Data'!$E$29,0,10*ROW('Sanitation Data'!E163)))</f>
        <v/>
      </c>
      <c r="CR169" s="275" t="str">
        <f ca="true">+IF(OFFSET('Sanitation Data'!$E$30,0,10*ROW('Sanitation Data'!E163))="","",OFFSET('Sanitation Data'!$E$30,0,10*ROW('Sanitation Data'!E163)))</f>
        <v/>
      </c>
      <c r="CS169" s="275" t="str">
        <f ca="true">+IF(OFFSET('Sanitation Data'!$E$31,0,10*ROW('Sanitation Data'!E163))="","",OFFSET('Sanitation Data'!$E$31,0,10*ROW('Sanitation Data'!E163)))</f>
        <v/>
      </c>
      <c r="CT169" s="275" t="str">
        <f ca="true">+IF(OFFSET('Sanitation Data'!$E$32,0,10*ROW('Sanitation Data'!E163))="","",OFFSET('Sanitation Data'!$E$32,0,10*ROW('Sanitation Data'!E163)))</f>
        <v/>
      </c>
      <c r="CU169" s="275" t="str">
        <f ca="true">+IF(OFFSET('Sanitation Data'!$F$28,0,10*ROW('Sanitation Data'!F163))="","",OFFSET('Sanitation Data'!$F$28,0,10*ROW('Sanitation Data'!F163)))</f>
        <v/>
      </c>
      <c r="CV169" s="275" t="str">
        <f ca="true">+IF(OFFSET('Sanitation Data'!$F$29,0,10*ROW('Sanitation Data'!F163))="","",OFFSET('Sanitation Data'!$F$29,0,10*ROW('Sanitation Data'!F163)))</f>
        <v/>
      </c>
      <c r="CW169" s="275" t="str">
        <f ca="true">+IF(OFFSET('Sanitation Data'!$F$30,0,10*ROW('Sanitation Data'!F163))="","",OFFSET('Sanitation Data'!$F$30,0,10*ROW('Sanitation Data'!F163)))</f>
        <v/>
      </c>
      <c r="CX169" s="275" t="str">
        <f ca="true">+IF(OFFSET('Sanitation Data'!$F$31,0,10*ROW('Sanitation Data'!F163))="","",OFFSET('Sanitation Data'!$F$31,0,10*ROW('Sanitation Data'!F163)))</f>
        <v/>
      </c>
      <c r="CY169" s="275" t="str">
        <f ca="true">+IF(OFFSET('Sanitation Data'!$F$32,0,10*ROW('Sanitation Data'!F163))="","",OFFSET('Sanitation Data'!$F$32,0,10*ROW('Sanitation Data'!F163)))</f>
        <v/>
      </c>
      <c r="CZ169" s="275" t="str">
        <f ca="true">+IF(OFFSET('Sanitation Data'!$G$28,0,10*ROW('Sanitation Data'!G163))="","",OFFSET('Sanitation Data'!$G$28,0,10*ROW('Sanitation Data'!G163)))</f>
        <v/>
      </c>
      <c r="DA169" s="275" t="str">
        <f ca="true">+IF(OFFSET('Sanitation Data'!$G$29,0,10*ROW('Sanitation Data'!G163))="","",OFFSET('Sanitation Data'!$G$29,0,10*ROW('Sanitation Data'!G163)))</f>
        <v/>
      </c>
      <c r="DB169" s="275" t="str">
        <f ca="true">+IF(OFFSET('Sanitation Data'!$G$30,0,10*ROW('Sanitation Data'!G163))="","",OFFSET('Sanitation Data'!$G$30,0,10*ROW('Sanitation Data'!G163)))</f>
        <v/>
      </c>
      <c r="DC169" s="275" t="str">
        <f ca="true">+IF(OFFSET('Sanitation Data'!$G$31,0,10*ROW('Sanitation Data'!G163))="","",OFFSET('Sanitation Data'!$G$31,0,10*ROW('Sanitation Data'!G163)))</f>
        <v/>
      </c>
      <c r="DD169" s="275" t="str">
        <f ca="true">+IF(OFFSET('Sanitation Data'!$G$32,0,10*ROW('Sanitation Data'!G163))="","",OFFSET('Sanitation Data'!$G$32,0,10*ROW('Sanitation Data'!G163)))</f>
        <v/>
      </c>
      <c r="DE169" s="275" t="str">
        <f ca="true">+IF(OFFSET('Sanitation Data'!$H$28,0,10*ROW('Sanitation Data'!H163))="","",OFFSET('Sanitation Data'!$H$28,0,10*ROW('Sanitation Data'!H163)))</f>
        <v/>
      </c>
      <c r="DF169" s="275" t="str">
        <f ca="true">+IF(OFFSET('Sanitation Data'!$H$29,0,10*ROW('Sanitation Data'!H163))="","",OFFSET('Sanitation Data'!$H$29,0,10*ROW('Sanitation Data'!H163)))</f>
        <v/>
      </c>
      <c r="DG169" s="275" t="str">
        <f ca="true">+IF(OFFSET('Sanitation Data'!$H$30,0,10*ROW('Sanitation Data'!H163))="","",OFFSET('Sanitation Data'!$H$30,0,10*ROW('Sanitation Data'!H163)))</f>
        <v/>
      </c>
      <c r="DH169" s="275" t="str">
        <f ca="true">+IF(OFFSET('Sanitation Data'!$H$31,0,10*ROW('Sanitation Data'!H163))="","",OFFSET('Sanitation Data'!$H$31,0,10*ROW('Sanitation Data'!H163)))</f>
        <v/>
      </c>
      <c r="DI169" s="275" t="str">
        <f ca="true">+IF(OFFSET('Sanitation Data'!$H$32,0,10*ROW('Sanitation Data'!H163))="","",OFFSET('Sanitation Data'!$H$32,0,10*ROW('Sanitation Data'!H163)))</f>
        <v/>
      </c>
      <c r="DJ169" s="275" t="str">
        <f ca="true">+IF(OFFSET('Sanitation Data'!$I$28,0,10*ROW('Sanitation Data'!I163))="","",OFFSET('Sanitation Data'!$I$28,0,10*ROW('Sanitation Data'!I163)))</f>
        <v/>
      </c>
      <c r="DK169" s="275" t="str">
        <f ca="true">+IF(OFFSET('Sanitation Data'!$I$29,0,10*ROW('Sanitation Data'!I163))="","",OFFSET('Sanitation Data'!$I$29,0,10*ROW('Sanitation Data'!I163)))</f>
        <v/>
      </c>
      <c r="DL169" s="275" t="str">
        <f ca="true">+IF(OFFSET('Sanitation Data'!$I$30,0,10*ROW('Sanitation Data'!I163))="","",OFFSET('Sanitation Data'!$I$30,0,10*ROW('Sanitation Data'!I163)))</f>
        <v/>
      </c>
      <c r="DM169" s="275" t="str">
        <f ca="true">+IF(OFFSET('Sanitation Data'!$I$31,0,10*ROW('Sanitation Data'!I163))="","",OFFSET('Sanitation Data'!$I$31,0,10*ROW('Sanitation Data'!I163)))</f>
        <v/>
      </c>
      <c r="DN169" s="275" t="str">
        <f ca="true">+IF(OFFSET('Sanitation Data'!$I$32,0,10*ROW('Sanitation Data'!I163))="","",OFFSET('Sanitation Data'!$I$32,0,10*ROW('Sanitation Data'!I163)))</f>
        <v/>
      </c>
      <c r="DO169" s="275" t="str">
        <f ca="true">+IF(OFFSET('Hygiene Data'!$D$11,0,10*ROW('Hygiene Data'!D163))="","",OFFSET('Hygiene Data'!$D$11,0,10*ROW('Hygiene Data'!D163)))</f>
        <v/>
      </c>
      <c r="DP169" s="275" t="str">
        <f ca="true">+IF(OFFSET('Hygiene Data'!$D$12,0,10*ROW('Hygiene Data'!D163))="","",OFFSET('Hygiene Data'!$D$12,0,10*ROW('Hygiene Data'!D163)))</f>
        <v/>
      </c>
      <c r="DQ169" s="275" t="str">
        <f ca="true">+IF(OFFSET('Hygiene Data'!$D$13,0,10*ROW('Hygiene Data'!D163))="","",OFFSET('Hygiene Data'!$D$13,0,10*ROW('Hygiene Data'!D163)))</f>
        <v/>
      </c>
      <c r="DR169" s="275" t="str">
        <f ca="true">+IF(OFFSET('Hygiene Data'!$E$11,0,10*ROW('Hygiene Data'!E163))="","",OFFSET('Hygiene Data'!$E$11,0,10*ROW('Hygiene Data'!E163)))</f>
        <v/>
      </c>
      <c r="DS169" s="275" t="str">
        <f ca="true">+IF(OFFSET('Hygiene Data'!$E$12,0,10*ROW('Hygiene Data'!E163))="","",OFFSET('Hygiene Data'!$E$12,0,10*ROW('Hygiene Data'!E163)))</f>
        <v/>
      </c>
      <c r="DT169" s="275" t="str">
        <f ca="true">+IF(OFFSET('Hygiene Data'!$E$13,0,10*ROW('Hygiene Data'!E163))="","",OFFSET('Hygiene Data'!$E$13,0,10*ROW('Hygiene Data'!E163)))</f>
        <v/>
      </c>
      <c r="DU169" s="275" t="str">
        <f ca="true">+IF(OFFSET('Hygiene Data'!$F$11,0,10*ROW('Hygiene Data'!F163))="","",OFFSET('Hygiene Data'!$F$11,0,10*ROW('Hygiene Data'!F163)))</f>
        <v/>
      </c>
      <c r="DV169" s="275" t="str">
        <f ca="true">+IF(OFFSET('Hygiene Data'!$F$12,0,10*ROW('Hygiene Data'!F163))="","",OFFSET('Hygiene Data'!$F$12,0,10*ROW('Hygiene Data'!F163)))</f>
        <v/>
      </c>
      <c r="DW169" s="275" t="str">
        <f ca="true">+IF(OFFSET('Hygiene Data'!$F$13,0,10*ROW('Hygiene Data'!F163))="","",OFFSET('Hygiene Data'!$F$13,0,10*ROW('Hygiene Data'!F163)))</f>
        <v/>
      </c>
      <c r="DX169" s="275" t="str">
        <f ca="true">+IF(OFFSET('Hygiene Data'!$G$11,0,10*ROW('Hygiene Data'!G163))="","",OFFSET('Hygiene Data'!$G$11,0,10*ROW('Hygiene Data'!G163)))</f>
        <v/>
      </c>
      <c r="DY169" s="275" t="str">
        <f ca="true">+IF(OFFSET('Hygiene Data'!$G$12,0,10*ROW('Hygiene Data'!G163))="","",OFFSET('Hygiene Data'!$G$12,0,10*ROW('Hygiene Data'!G163)))</f>
        <v/>
      </c>
      <c r="DZ169" s="275" t="str">
        <f ca="true">+IF(OFFSET('Hygiene Data'!$G$13,0,10*ROW('Hygiene Data'!G163))="","",OFFSET('Hygiene Data'!$G$13,0,10*ROW('Hygiene Data'!G163)))</f>
        <v/>
      </c>
      <c r="EA169" s="275" t="str">
        <f ca="true">+IF(OFFSET('Hygiene Data'!$H$11,0,10*ROW('Hygiene Data'!H163))="","",OFFSET('Hygiene Data'!$H$11,0,10*ROW('Hygiene Data'!H163)))</f>
        <v/>
      </c>
      <c r="EB169" s="275" t="str">
        <f ca="true">+IF(OFFSET('Hygiene Data'!$H$12,0,10*ROW('Hygiene Data'!H163))="","",OFFSET('Hygiene Data'!$H$12,0,10*ROW('Hygiene Data'!H163)))</f>
        <v/>
      </c>
      <c r="EC169" s="275" t="str">
        <f ca="true">+IF(OFFSET('Hygiene Data'!$H$13,0,10*ROW('Hygiene Data'!H163))="","",OFFSET('Hygiene Data'!$H$13,0,10*ROW('Hygiene Data'!H163)))</f>
        <v/>
      </c>
      <c r="ED169" s="275" t="str">
        <f ca="true">+IF(OFFSET('Hygiene Data'!$I$11,0,10*ROW('Hygiene Data'!I163))="","",OFFSET('Hygiene Data'!$I$11,0,10*ROW('Hygiene Data'!I163)))</f>
        <v/>
      </c>
      <c r="EE169" s="275" t="str">
        <f ca="true">+IF(OFFSET('Hygiene Data'!$I$12,0,10*ROW('Hygiene Data'!I163))="","",OFFSET('Hygiene Data'!$I$12,0,10*ROW('Hygiene Data'!I163)))</f>
        <v/>
      </c>
      <c r="EF169" s="27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5"/>
      <c r="BS170" s="275" t="str">
        <f ca="true">+IF(OFFSET('Water Data'!$D$27,0,10*ROW('Water Data'!D164))="","",OFFSET('Water Data'!$D$27,0,10*ROW('Water Data'!D164)))</f>
        <v/>
      </c>
      <c r="BT170" s="275" t="str">
        <f ca="true">+IF(OFFSET('Water Data'!$D$28,0,10*ROW('Water Data'!D164))="","",OFFSET('Water Data'!$D$28,0,10*ROW('Water Data'!D164)))</f>
        <v/>
      </c>
      <c r="BU170" s="275" t="str">
        <f ca="true">+IF(OFFSET('Water Data'!$D$29,0,10*ROW('Water Data'!D164))="","",OFFSET('Water Data'!$D$29,0,10*ROW('Water Data'!D164)))</f>
        <v/>
      </c>
      <c r="BV170" s="275" t="str">
        <f ca="true">+IF(OFFSET('Water Data'!$E$27,0,10*ROW('Water Data'!E164))="","",OFFSET('Water Data'!$E$27,0,10*ROW('Water Data'!E164)))</f>
        <v/>
      </c>
      <c r="BW170" s="275" t="str">
        <f ca="true">+IF(OFFSET('Water Data'!$E$28,0,10*ROW('Water Data'!E164))="","",OFFSET('Water Data'!$E$28,0,10*ROW('Water Data'!E164)))</f>
        <v/>
      </c>
      <c r="BX170" s="275" t="str">
        <f ca="true">+IF(OFFSET('Water Data'!$E$29,0,10*ROW('Water Data'!E164))="","",OFFSET('Water Data'!$E$29,0,10*ROW('Water Data'!E164)))</f>
        <v/>
      </c>
      <c r="BY170" s="275" t="str">
        <f ca="true">+IF(OFFSET('Water Data'!$F$27,0,10*ROW('Water Data'!F164))="","",OFFSET('Water Data'!$F$27,0,10*ROW('Water Data'!F164)))</f>
        <v/>
      </c>
      <c r="BZ170" s="275" t="str">
        <f ca="true">+IF(OFFSET('Water Data'!$F$28,0,10*ROW('Water Data'!F164))="","",OFFSET('Water Data'!$F$28,0,10*ROW('Water Data'!F164)))</f>
        <v/>
      </c>
      <c r="CA170" s="275" t="str">
        <f ca="true">+IF(OFFSET('Water Data'!$F$29,0,10*ROW('Water Data'!F164))="","",OFFSET('Water Data'!$F$29,0,10*ROW('Water Data'!F164)))</f>
        <v/>
      </c>
      <c r="CB170" s="275" t="str">
        <f ca="true">+IF(OFFSET('Water Data'!$G$27,0,10*ROW('Water Data'!G164))="","",OFFSET('Water Data'!$G$27,0,10*ROW('Water Data'!G164)))</f>
        <v/>
      </c>
      <c r="CC170" s="275" t="str">
        <f ca="true">+IF(OFFSET('Water Data'!$G$28,0,10*ROW('Water Data'!G164))="","",OFFSET('Water Data'!$G$28,0,10*ROW('Water Data'!G164)))</f>
        <v/>
      </c>
      <c r="CD170" s="275" t="str">
        <f ca="true">+IF(OFFSET('Water Data'!$G$29,0,10*ROW('Water Data'!G164))="","",OFFSET('Water Data'!$G$29,0,10*ROW('Water Data'!G164)))</f>
        <v/>
      </c>
      <c r="CE170" s="275" t="str">
        <f ca="true">+IF(OFFSET('Water Data'!$H$27,0,10*ROW('Water Data'!H164))="","",OFFSET('Water Data'!$H$27,0,10*ROW('Water Data'!H164)))</f>
        <v/>
      </c>
      <c r="CF170" s="275" t="str">
        <f ca="true">+IF(OFFSET('Water Data'!$H$28,0,10*ROW('Water Data'!H164))="","",OFFSET('Water Data'!$H$28,0,10*ROW('Water Data'!H164)))</f>
        <v/>
      </c>
      <c r="CG170" s="275" t="str">
        <f ca="true">+IF(OFFSET('Water Data'!$H$29,0,10*ROW('Water Data'!H164))="","",OFFSET('Water Data'!$H$29,0,10*ROW('Water Data'!H164)))</f>
        <v/>
      </c>
      <c r="CH170" s="275" t="str">
        <f ca="true">+IF(OFFSET('Water Data'!$I$27,0,10*ROW('Water Data'!I164))="","",OFFSET('Water Data'!$I$27,0,10*ROW('Water Data'!I164)))</f>
        <v/>
      </c>
      <c r="CI170" s="275" t="str">
        <f ca="true">+IF(OFFSET('Water Data'!$I$28,0,10*ROW('Water Data'!I164))="","",OFFSET('Water Data'!$I$28,0,10*ROW('Water Data'!I164)))</f>
        <v/>
      </c>
      <c r="CJ170" s="275" t="str">
        <f ca="true">+IF(OFFSET('Water Data'!$I$29,0,10*ROW('Water Data'!I164))="","",OFFSET('Water Data'!$I$29,0,10*ROW('Water Data'!I164)))</f>
        <v/>
      </c>
      <c r="CK170" s="275" t="str">
        <f ca="true">+IF(OFFSET('Sanitation Data'!$D$28,0,10*ROW('Sanitation Data'!D164))="","",OFFSET('Sanitation Data'!$D$28,0,10*ROW('Sanitation Data'!D164)))</f>
        <v/>
      </c>
      <c r="CL170" s="275" t="str">
        <f ca="true">+IF(OFFSET('Sanitation Data'!$D$29,0,10*ROW('Sanitation Data'!D164))="","",OFFSET('Sanitation Data'!$D$29,0,10*ROW('Sanitation Data'!D164)))</f>
        <v/>
      </c>
      <c r="CM170" s="275" t="str">
        <f ca="true">+IF(OFFSET('Sanitation Data'!$D$30,0,10*ROW('Sanitation Data'!D164))="","",OFFSET('Sanitation Data'!$D$30,0,10*ROW('Sanitation Data'!D164)))</f>
        <v/>
      </c>
      <c r="CN170" s="275" t="str">
        <f ca="true">+IF(OFFSET('Sanitation Data'!$D$31,0,10*ROW('Sanitation Data'!D164))="","",OFFSET('Sanitation Data'!$D$31,0,10*ROW('Sanitation Data'!D164)))</f>
        <v/>
      </c>
      <c r="CO170" s="275" t="str">
        <f ca="true">+IF(OFFSET('Sanitation Data'!$D$32,0,10*ROW('Sanitation Data'!D164))="","",OFFSET('Sanitation Data'!$D$32,0,10*ROW('Sanitation Data'!D164)))</f>
        <v/>
      </c>
      <c r="CP170" s="275" t="str">
        <f ca="true">+IF(OFFSET('Sanitation Data'!$E$28,0,10*ROW('Sanitation Data'!E164))="","",OFFSET('Sanitation Data'!$E$28,0,10*ROW('Sanitation Data'!E164)))</f>
        <v/>
      </c>
      <c r="CQ170" s="275" t="str">
        <f ca="true">+IF(OFFSET('Sanitation Data'!$E$29,0,10*ROW('Sanitation Data'!E164))="","",OFFSET('Sanitation Data'!$E$29,0,10*ROW('Sanitation Data'!E164)))</f>
        <v/>
      </c>
      <c r="CR170" s="275" t="str">
        <f ca="true">+IF(OFFSET('Sanitation Data'!$E$30,0,10*ROW('Sanitation Data'!E164))="","",OFFSET('Sanitation Data'!$E$30,0,10*ROW('Sanitation Data'!E164)))</f>
        <v/>
      </c>
      <c r="CS170" s="275" t="str">
        <f ca="true">+IF(OFFSET('Sanitation Data'!$E$31,0,10*ROW('Sanitation Data'!E164))="","",OFFSET('Sanitation Data'!$E$31,0,10*ROW('Sanitation Data'!E164)))</f>
        <v/>
      </c>
      <c r="CT170" s="275" t="str">
        <f ca="true">+IF(OFFSET('Sanitation Data'!$E$32,0,10*ROW('Sanitation Data'!E164))="","",OFFSET('Sanitation Data'!$E$32,0,10*ROW('Sanitation Data'!E164)))</f>
        <v/>
      </c>
      <c r="CU170" s="275" t="str">
        <f ca="true">+IF(OFFSET('Sanitation Data'!$F$28,0,10*ROW('Sanitation Data'!F164))="","",OFFSET('Sanitation Data'!$F$28,0,10*ROW('Sanitation Data'!F164)))</f>
        <v/>
      </c>
      <c r="CV170" s="275" t="str">
        <f ca="true">+IF(OFFSET('Sanitation Data'!$F$29,0,10*ROW('Sanitation Data'!F164))="","",OFFSET('Sanitation Data'!$F$29,0,10*ROW('Sanitation Data'!F164)))</f>
        <v/>
      </c>
      <c r="CW170" s="275" t="str">
        <f ca="true">+IF(OFFSET('Sanitation Data'!$F$30,0,10*ROW('Sanitation Data'!F164))="","",OFFSET('Sanitation Data'!$F$30,0,10*ROW('Sanitation Data'!F164)))</f>
        <v/>
      </c>
      <c r="CX170" s="275" t="str">
        <f ca="true">+IF(OFFSET('Sanitation Data'!$F$31,0,10*ROW('Sanitation Data'!F164))="","",OFFSET('Sanitation Data'!$F$31,0,10*ROW('Sanitation Data'!F164)))</f>
        <v/>
      </c>
      <c r="CY170" s="275" t="str">
        <f ca="true">+IF(OFFSET('Sanitation Data'!$F$32,0,10*ROW('Sanitation Data'!F164))="","",OFFSET('Sanitation Data'!$F$32,0,10*ROW('Sanitation Data'!F164)))</f>
        <v/>
      </c>
      <c r="CZ170" s="275" t="str">
        <f ca="true">+IF(OFFSET('Sanitation Data'!$G$28,0,10*ROW('Sanitation Data'!G164))="","",OFFSET('Sanitation Data'!$G$28,0,10*ROW('Sanitation Data'!G164)))</f>
        <v/>
      </c>
      <c r="DA170" s="275" t="str">
        <f ca="true">+IF(OFFSET('Sanitation Data'!$G$29,0,10*ROW('Sanitation Data'!G164))="","",OFFSET('Sanitation Data'!$G$29,0,10*ROW('Sanitation Data'!G164)))</f>
        <v/>
      </c>
      <c r="DB170" s="275" t="str">
        <f ca="true">+IF(OFFSET('Sanitation Data'!$G$30,0,10*ROW('Sanitation Data'!G164))="","",OFFSET('Sanitation Data'!$G$30,0,10*ROW('Sanitation Data'!G164)))</f>
        <v/>
      </c>
      <c r="DC170" s="275" t="str">
        <f ca="true">+IF(OFFSET('Sanitation Data'!$G$31,0,10*ROW('Sanitation Data'!G164))="","",OFFSET('Sanitation Data'!$G$31,0,10*ROW('Sanitation Data'!G164)))</f>
        <v/>
      </c>
      <c r="DD170" s="275" t="str">
        <f ca="true">+IF(OFFSET('Sanitation Data'!$G$32,0,10*ROW('Sanitation Data'!G164))="","",OFFSET('Sanitation Data'!$G$32,0,10*ROW('Sanitation Data'!G164)))</f>
        <v/>
      </c>
      <c r="DE170" s="275" t="str">
        <f ca="true">+IF(OFFSET('Sanitation Data'!$H$28,0,10*ROW('Sanitation Data'!H164))="","",OFFSET('Sanitation Data'!$H$28,0,10*ROW('Sanitation Data'!H164)))</f>
        <v/>
      </c>
      <c r="DF170" s="275" t="str">
        <f ca="true">+IF(OFFSET('Sanitation Data'!$H$29,0,10*ROW('Sanitation Data'!H164))="","",OFFSET('Sanitation Data'!$H$29,0,10*ROW('Sanitation Data'!H164)))</f>
        <v/>
      </c>
      <c r="DG170" s="275" t="str">
        <f ca="true">+IF(OFFSET('Sanitation Data'!$H$30,0,10*ROW('Sanitation Data'!H164))="","",OFFSET('Sanitation Data'!$H$30,0,10*ROW('Sanitation Data'!H164)))</f>
        <v/>
      </c>
      <c r="DH170" s="275" t="str">
        <f ca="true">+IF(OFFSET('Sanitation Data'!$H$31,0,10*ROW('Sanitation Data'!H164))="","",OFFSET('Sanitation Data'!$H$31,0,10*ROW('Sanitation Data'!H164)))</f>
        <v/>
      </c>
      <c r="DI170" s="275" t="str">
        <f ca="true">+IF(OFFSET('Sanitation Data'!$H$32,0,10*ROW('Sanitation Data'!H164))="","",OFFSET('Sanitation Data'!$H$32,0,10*ROW('Sanitation Data'!H164)))</f>
        <v/>
      </c>
      <c r="DJ170" s="275" t="str">
        <f ca="true">+IF(OFFSET('Sanitation Data'!$I$28,0,10*ROW('Sanitation Data'!I164))="","",OFFSET('Sanitation Data'!$I$28,0,10*ROW('Sanitation Data'!I164)))</f>
        <v/>
      </c>
      <c r="DK170" s="275" t="str">
        <f ca="true">+IF(OFFSET('Sanitation Data'!$I$29,0,10*ROW('Sanitation Data'!I164))="","",OFFSET('Sanitation Data'!$I$29,0,10*ROW('Sanitation Data'!I164)))</f>
        <v/>
      </c>
      <c r="DL170" s="275" t="str">
        <f ca="true">+IF(OFFSET('Sanitation Data'!$I$30,0,10*ROW('Sanitation Data'!I164))="","",OFFSET('Sanitation Data'!$I$30,0,10*ROW('Sanitation Data'!I164)))</f>
        <v/>
      </c>
      <c r="DM170" s="275" t="str">
        <f ca="true">+IF(OFFSET('Sanitation Data'!$I$31,0,10*ROW('Sanitation Data'!I164))="","",OFFSET('Sanitation Data'!$I$31,0,10*ROW('Sanitation Data'!I164)))</f>
        <v/>
      </c>
      <c r="DN170" s="275" t="str">
        <f ca="true">+IF(OFFSET('Sanitation Data'!$I$32,0,10*ROW('Sanitation Data'!I164))="","",OFFSET('Sanitation Data'!$I$32,0,10*ROW('Sanitation Data'!I164)))</f>
        <v/>
      </c>
      <c r="DO170" s="275" t="str">
        <f ca="true">+IF(OFFSET('Hygiene Data'!$D$11,0,10*ROW('Hygiene Data'!D164))="","",OFFSET('Hygiene Data'!$D$11,0,10*ROW('Hygiene Data'!D164)))</f>
        <v/>
      </c>
      <c r="DP170" s="275" t="str">
        <f ca="true">+IF(OFFSET('Hygiene Data'!$D$12,0,10*ROW('Hygiene Data'!D164))="","",OFFSET('Hygiene Data'!$D$12,0,10*ROW('Hygiene Data'!D164)))</f>
        <v/>
      </c>
      <c r="DQ170" s="275" t="str">
        <f ca="true">+IF(OFFSET('Hygiene Data'!$D$13,0,10*ROW('Hygiene Data'!D164))="","",OFFSET('Hygiene Data'!$D$13,0,10*ROW('Hygiene Data'!D164)))</f>
        <v/>
      </c>
      <c r="DR170" s="275" t="str">
        <f ca="true">+IF(OFFSET('Hygiene Data'!$E$11,0,10*ROW('Hygiene Data'!E164))="","",OFFSET('Hygiene Data'!$E$11,0,10*ROW('Hygiene Data'!E164)))</f>
        <v/>
      </c>
      <c r="DS170" s="275" t="str">
        <f ca="true">+IF(OFFSET('Hygiene Data'!$E$12,0,10*ROW('Hygiene Data'!E164))="","",OFFSET('Hygiene Data'!$E$12,0,10*ROW('Hygiene Data'!E164)))</f>
        <v/>
      </c>
      <c r="DT170" s="275" t="str">
        <f ca="true">+IF(OFFSET('Hygiene Data'!$E$13,0,10*ROW('Hygiene Data'!E164))="","",OFFSET('Hygiene Data'!$E$13,0,10*ROW('Hygiene Data'!E164)))</f>
        <v/>
      </c>
      <c r="DU170" s="275" t="str">
        <f ca="true">+IF(OFFSET('Hygiene Data'!$F$11,0,10*ROW('Hygiene Data'!F164))="","",OFFSET('Hygiene Data'!$F$11,0,10*ROW('Hygiene Data'!F164)))</f>
        <v/>
      </c>
      <c r="DV170" s="275" t="str">
        <f ca="true">+IF(OFFSET('Hygiene Data'!$F$12,0,10*ROW('Hygiene Data'!F164))="","",OFFSET('Hygiene Data'!$F$12,0,10*ROW('Hygiene Data'!F164)))</f>
        <v/>
      </c>
      <c r="DW170" s="275" t="str">
        <f ca="true">+IF(OFFSET('Hygiene Data'!$F$13,0,10*ROW('Hygiene Data'!F164))="","",OFFSET('Hygiene Data'!$F$13,0,10*ROW('Hygiene Data'!F164)))</f>
        <v/>
      </c>
      <c r="DX170" s="275" t="str">
        <f ca="true">+IF(OFFSET('Hygiene Data'!$G$11,0,10*ROW('Hygiene Data'!G164))="","",OFFSET('Hygiene Data'!$G$11,0,10*ROW('Hygiene Data'!G164)))</f>
        <v/>
      </c>
      <c r="DY170" s="275" t="str">
        <f ca="true">+IF(OFFSET('Hygiene Data'!$G$12,0,10*ROW('Hygiene Data'!G164))="","",OFFSET('Hygiene Data'!$G$12,0,10*ROW('Hygiene Data'!G164)))</f>
        <v/>
      </c>
      <c r="DZ170" s="275" t="str">
        <f ca="true">+IF(OFFSET('Hygiene Data'!$G$13,0,10*ROW('Hygiene Data'!G164))="","",OFFSET('Hygiene Data'!$G$13,0,10*ROW('Hygiene Data'!G164)))</f>
        <v/>
      </c>
      <c r="EA170" s="275" t="str">
        <f ca="true">+IF(OFFSET('Hygiene Data'!$H$11,0,10*ROW('Hygiene Data'!H164))="","",OFFSET('Hygiene Data'!$H$11,0,10*ROW('Hygiene Data'!H164)))</f>
        <v/>
      </c>
      <c r="EB170" s="275" t="str">
        <f ca="true">+IF(OFFSET('Hygiene Data'!$H$12,0,10*ROW('Hygiene Data'!H164))="","",OFFSET('Hygiene Data'!$H$12,0,10*ROW('Hygiene Data'!H164)))</f>
        <v/>
      </c>
      <c r="EC170" s="275" t="str">
        <f ca="true">+IF(OFFSET('Hygiene Data'!$H$13,0,10*ROW('Hygiene Data'!H164))="","",OFFSET('Hygiene Data'!$H$13,0,10*ROW('Hygiene Data'!H164)))</f>
        <v/>
      </c>
      <c r="ED170" s="275" t="str">
        <f ca="true">+IF(OFFSET('Hygiene Data'!$I$11,0,10*ROW('Hygiene Data'!I164))="","",OFFSET('Hygiene Data'!$I$11,0,10*ROW('Hygiene Data'!I164)))</f>
        <v/>
      </c>
      <c r="EE170" s="275" t="str">
        <f ca="true">+IF(OFFSET('Hygiene Data'!$I$12,0,10*ROW('Hygiene Data'!I164))="","",OFFSET('Hygiene Data'!$I$12,0,10*ROW('Hygiene Data'!I164)))</f>
        <v/>
      </c>
      <c r="EF170" s="27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5"/>
      <c r="BS171" s="275" t="str">
        <f ca="true">+IF(OFFSET('Water Data'!$D$27,0,10*ROW('Water Data'!D165))="","",OFFSET('Water Data'!$D$27,0,10*ROW('Water Data'!D165)))</f>
        <v/>
      </c>
      <c r="BT171" s="275" t="str">
        <f ca="true">+IF(OFFSET('Water Data'!$D$28,0,10*ROW('Water Data'!D165))="","",OFFSET('Water Data'!$D$28,0,10*ROW('Water Data'!D165)))</f>
        <v/>
      </c>
      <c r="BU171" s="275" t="str">
        <f ca="true">+IF(OFFSET('Water Data'!$D$29,0,10*ROW('Water Data'!D165))="","",OFFSET('Water Data'!$D$29,0,10*ROW('Water Data'!D165)))</f>
        <v/>
      </c>
      <c r="BV171" s="275" t="str">
        <f ca="true">+IF(OFFSET('Water Data'!$E$27,0,10*ROW('Water Data'!E165))="","",OFFSET('Water Data'!$E$27,0,10*ROW('Water Data'!E165)))</f>
        <v/>
      </c>
      <c r="BW171" s="275" t="str">
        <f ca="true">+IF(OFFSET('Water Data'!$E$28,0,10*ROW('Water Data'!E165))="","",OFFSET('Water Data'!$E$28,0,10*ROW('Water Data'!E165)))</f>
        <v/>
      </c>
      <c r="BX171" s="275" t="str">
        <f ca="true">+IF(OFFSET('Water Data'!$E$29,0,10*ROW('Water Data'!E165))="","",OFFSET('Water Data'!$E$29,0,10*ROW('Water Data'!E165)))</f>
        <v/>
      </c>
      <c r="BY171" s="275" t="str">
        <f ca="true">+IF(OFFSET('Water Data'!$F$27,0,10*ROW('Water Data'!F165))="","",OFFSET('Water Data'!$F$27,0,10*ROW('Water Data'!F165)))</f>
        <v/>
      </c>
      <c r="BZ171" s="275" t="str">
        <f ca="true">+IF(OFFSET('Water Data'!$F$28,0,10*ROW('Water Data'!F165))="","",OFFSET('Water Data'!$F$28,0,10*ROW('Water Data'!F165)))</f>
        <v/>
      </c>
      <c r="CA171" s="275" t="str">
        <f ca="true">+IF(OFFSET('Water Data'!$F$29,0,10*ROW('Water Data'!F165))="","",OFFSET('Water Data'!$F$29,0,10*ROW('Water Data'!F165)))</f>
        <v/>
      </c>
      <c r="CB171" s="275" t="str">
        <f ca="true">+IF(OFFSET('Water Data'!$G$27,0,10*ROW('Water Data'!G165))="","",OFFSET('Water Data'!$G$27,0,10*ROW('Water Data'!G165)))</f>
        <v/>
      </c>
      <c r="CC171" s="275" t="str">
        <f ca="true">+IF(OFFSET('Water Data'!$G$28,0,10*ROW('Water Data'!G165))="","",OFFSET('Water Data'!$G$28,0,10*ROW('Water Data'!G165)))</f>
        <v/>
      </c>
      <c r="CD171" s="275" t="str">
        <f ca="true">+IF(OFFSET('Water Data'!$G$29,0,10*ROW('Water Data'!G165))="","",OFFSET('Water Data'!$G$29,0,10*ROW('Water Data'!G165)))</f>
        <v/>
      </c>
      <c r="CE171" s="275" t="str">
        <f ca="true">+IF(OFFSET('Water Data'!$H$27,0,10*ROW('Water Data'!H165))="","",OFFSET('Water Data'!$H$27,0,10*ROW('Water Data'!H165)))</f>
        <v/>
      </c>
      <c r="CF171" s="275" t="str">
        <f ca="true">+IF(OFFSET('Water Data'!$H$28,0,10*ROW('Water Data'!H165))="","",OFFSET('Water Data'!$H$28,0,10*ROW('Water Data'!H165)))</f>
        <v/>
      </c>
      <c r="CG171" s="275" t="str">
        <f ca="true">+IF(OFFSET('Water Data'!$H$29,0,10*ROW('Water Data'!H165))="","",OFFSET('Water Data'!$H$29,0,10*ROW('Water Data'!H165)))</f>
        <v/>
      </c>
      <c r="CH171" s="275" t="str">
        <f ca="true">+IF(OFFSET('Water Data'!$I$27,0,10*ROW('Water Data'!I165))="","",OFFSET('Water Data'!$I$27,0,10*ROW('Water Data'!I165)))</f>
        <v/>
      </c>
      <c r="CI171" s="275" t="str">
        <f ca="true">+IF(OFFSET('Water Data'!$I$28,0,10*ROW('Water Data'!I165))="","",OFFSET('Water Data'!$I$28,0,10*ROW('Water Data'!I165)))</f>
        <v/>
      </c>
      <c r="CJ171" s="275" t="str">
        <f ca="true">+IF(OFFSET('Water Data'!$I$29,0,10*ROW('Water Data'!I165))="","",OFFSET('Water Data'!$I$29,0,10*ROW('Water Data'!I165)))</f>
        <v/>
      </c>
      <c r="CK171" s="275" t="str">
        <f ca="true">+IF(OFFSET('Sanitation Data'!$D$28,0,10*ROW('Sanitation Data'!D165))="","",OFFSET('Sanitation Data'!$D$28,0,10*ROW('Sanitation Data'!D165)))</f>
        <v/>
      </c>
      <c r="CL171" s="275" t="str">
        <f ca="true">+IF(OFFSET('Sanitation Data'!$D$29,0,10*ROW('Sanitation Data'!D165))="","",OFFSET('Sanitation Data'!$D$29,0,10*ROW('Sanitation Data'!D165)))</f>
        <v/>
      </c>
      <c r="CM171" s="275" t="str">
        <f ca="true">+IF(OFFSET('Sanitation Data'!$D$30,0,10*ROW('Sanitation Data'!D165))="","",OFFSET('Sanitation Data'!$D$30,0,10*ROW('Sanitation Data'!D165)))</f>
        <v/>
      </c>
      <c r="CN171" s="275" t="str">
        <f ca="true">+IF(OFFSET('Sanitation Data'!$D$31,0,10*ROW('Sanitation Data'!D165))="","",OFFSET('Sanitation Data'!$D$31,0,10*ROW('Sanitation Data'!D165)))</f>
        <v/>
      </c>
      <c r="CO171" s="275" t="str">
        <f ca="true">+IF(OFFSET('Sanitation Data'!$D$32,0,10*ROW('Sanitation Data'!D165))="","",OFFSET('Sanitation Data'!$D$32,0,10*ROW('Sanitation Data'!D165)))</f>
        <v/>
      </c>
      <c r="CP171" s="275" t="str">
        <f ca="true">+IF(OFFSET('Sanitation Data'!$E$28,0,10*ROW('Sanitation Data'!E165))="","",OFFSET('Sanitation Data'!$E$28,0,10*ROW('Sanitation Data'!E165)))</f>
        <v/>
      </c>
      <c r="CQ171" s="275" t="str">
        <f ca="true">+IF(OFFSET('Sanitation Data'!$E$29,0,10*ROW('Sanitation Data'!E165))="","",OFFSET('Sanitation Data'!$E$29,0,10*ROW('Sanitation Data'!E165)))</f>
        <v/>
      </c>
      <c r="CR171" s="275" t="str">
        <f ca="true">+IF(OFFSET('Sanitation Data'!$E$30,0,10*ROW('Sanitation Data'!E165))="","",OFFSET('Sanitation Data'!$E$30,0,10*ROW('Sanitation Data'!E165)))</f>
        <v/>
      </c>
      <c r="CS171" s="275" t="str">
        <f ca="true">+IF(OFFSET('Sanitation Data'!$E$31,0,10*ROW('Sanitation Data'!E165))="","",OFFSET('Sanitation Data'!$E$31,0,10*ROW('Sanitation Data'!E165)))</f>
        <v/>
      </c>
      <c r="CT171" s="275" t="str">
        <f ca="true">+IF(OFFSET('Sanitation Data'!$E$32,0,10*ROW('Sanitation Data'!E165))="","",OFFSET('Sanitation Data'!$E$32,0,10*ROW('Sanitation Data'!E165)))</f>
        <v/>
      </c>
      <c r="CU171" s="275" t="str">
        <f ca="true">+IF(OFFSET('Sanitation Data'!$F$28,0,10*ROW('Sanitation Data'!F165))="","",OFFSET('Sanitation Data'!$F$28,0,10*ROW('Sanitation Data'!F165)))</f>
        <v/>
      </c>
      <c r="CV171" s="275" t="str">
        <f ca="true">+IF(OFFSET('Sanitation Data'!$F$29,0,10*ROW('Sanitation Data'!F165))="","",OFFSET('Sanitation Data'!$F$29,0,10*ROW('Sanitation Data'!F165)))</f>
        <v/>
      </c>
      <c r="CW171" s="275" t="str">
        <f ca="true">+IF(OFFSET('Sanitation Data'!$F$30,0,10*ROW('Sanitation Data'!F165))="","",OFFSET('Sanitation Data'!$F$30,0,10*ROW('Sanitation Data'!F165)))</f>
        <v/>
      </c>
      <c r="CX171" s="275" t="str">
        <f ca="true">+IF(OFFSET('Sanitation Data'!$F$31,0,10*ROW('Sanitation Data'!F165))="","",OFFSET('Sanitation Data'!$F$31,0,10*ROW('Sanitation Data'!F165)))</f>
        <v/>
      </c>
      <c r="CY171" s="275" t="str">
        <f ca="true">+IF(OFFSET('Sanitation Data'!$F$32,0,10*ROW('Sanitation Data'!F165))="","",OFFSET('Sanitation Data'!$F$32,0,10*ROW('Sanitation Data'!F165)))</f>
        <v/>
      </c>
      <c r="CZ171" s="275" t="str">
        <f ca="true">+IF(OFFSET('Sanitation Data'!$G$28,0,10*ROW('Sanitation Data'!G165))="","",OFFSET('Sanitation Data'!$G$28,0,10*ROW('Sanitation Data'!G165)))</f>
        <v/>
      </c>
      <c r="DA171" s="275" t="str">
        <f ca="true">+IF(OFFSET('Sanitation Data'!$G$29,0,10*ROW('Sanitation Data'!G165))="","",OFFSET('Sanitation Data'!$G$29,0,10*ROW('Sanitation Data'!G165)))</f>
        <v/>
      </c>
      <c r="DB171" s="275" t="str">
        <f ca="true">+IF(OFFSET('Sanitation Data'!$G$30,0,10*ROW('Sanitation Data'!G165))="","",OFFSET('Sanitation Data'!$G$30,0,10*ROW('Sanitation Data'!G165)))</f>
        <v/>
      </c>
      <c r="DC171" s="275" t="str">
        <f ca="true">+IF(OFFSET('Sanitation Data'!$G$31,0,10*ROW('Sanitation Data'!G165))="","",OFFSET('Sanitation Data'!$G$31,0,10*ROW('Sanitation Data'!G165)))</f>
        <v/>
      </c>
      <c r="DD171" s="275" t="str">
        <f ca="true">+IF(OFFSET('Sanitation Data'!$G$32,0,10*ROW('Sanitation Data'!G165))="","",OFFSET('Sanitation Data'!$G$32,0,10*ROW('Sanitation Data'!G165)))</f>
        <v/>
      </c>
      <c r="DE171" s="275" t="str">
        <f ca="true">+IF(OFFSET('Sanitation Data'!$H$28,0,10*ROW('Sanitation Data'!H165))="","",OFFSET('Sanitation Data'!$H$28,0,10*ROW('Sanitation Data'!H165)))</f>
        <v/>
      </c>
      <c r="DF171" s="275" t="str">
        <f ca="true">+IF(OFFSET('Sanitation Data'!$H$29,0,10*ROW('Sanitation Data'!H165))="","",OFFSET('Sanitation Data'!$H$29,0,10*ROW('Sanitation Data'!H165)))</f>
        <v/>
      </c>
      <c r="DG171" s="275" t="str">
        <f ca="true">+IF(OFFSET('Sanitation Data'!$H$30,0,10*ROW('Sanitation Data'!H165))="","",OFFSET('Sanitation Data'!$H$30,0,10*ROW('Sanitation Data'!H165)))</f>
        <v/>
      </c>
      <c r="DH171" s="275" t="str">
        <f ca="true">+IF(OFFSET('Sanitation Data'!$H$31,0,10*ROW('Sanitation Data'!H165))="","",OFFSET('Sanitation Data'!$H$31,0,10*ROW('Sanitation Data'!H165)))</f>
        <v/>
      </c>
      <c r="DI171" s="275" t="str">
        <f ca="true">+IF(OFFSET('Sanitation Data'!$H$32,0,10*ROW('Sanitation Data'!H165))="","",OFFSET('Sanitation Data'!$H$32,0,10*ROW('Sanitation Data'!H165)))</f>
        <v/>
      </c>
      <c r="DJ171" s="275" t="str">
        <f ca="true">+IF(OFFSET('Sanitation Data'!$I$28,0,10*ROW('Sanitation Data'!I165))="","",OFFSET('Sanitation Data'!$I$28,0,10*ROW('Sanitation Data'!I165)))</f>
        <v/>
      </c>
      <c r="DK171" s="275" t="str">
        <f ca="true">+IF(OFFSET('Sanitation Data'!$I$29,0,10*ROW('Sanitation Data'!I165))="","",OFFSET('Sanitation Data'!$I$29,0,10*ROW('Sanitation Data'!I165)))</f>
        <v/>
      </c>
      <c r="DL171" s="275" t="str">
        <f ca="true">+IF(OFFSET('Sanitation Data'!$I$30,0,10*ROW('Sanitation Data'!I165))="","",OFFSET('Sanitation Data'!$I$30,0,10*ROW('Sanitation Data'!I165)))</f>
        <v/>
      </c>
      <c r="DM171" s="275" t="str">
        <f ca="true">+IF(OFFSET('Sanitation Data'!$I$31,0,10*ROW('Sanitation Data'!I165))="","",OFFSET('Sanitation Data'!$I$31,0,10*ROW('Sanitation Data'!I165)))</f>
        <v/>
      </c>
      <c r="DN171" s="275" t="str">
        <f ca="true">+IF(OFFSET('Sanitation Data'!$I$32,0,10*ROW('Sanitation Data'!I165))="","",OFFSET('Sanitation Data'!$I$32,0,10*ROW('Sanitation Data'!I165)))</f>
        <v/>
      </c>
      <c r="DO171" s="275" t="str">
        <f ca="true">+IF(OFFSET('Hygiene Data'!$D$11,0,10*ROW('Hygiene Data'!D165))="","",OFFSET('Hygiene Data'!$D$11,0,10*ROW('Hygiene Data'!D165)))</f>
        <v/>
      </c>
      <c r="DP171" s="275" t="str">
        <f ca="true">+IF(OFFSET('Hygiene Data'!$D$12,0,10*ROW('Hygiene Data'!D165))="","",OFFSET('Hygiene Data'!$D$12,0,10*ROW('Hygiene Data'!D165)))</f>
        <v/>
      </c>
      <c r="DQ171" s="275" t="str">
        <f ca="true">+IF(OFFSET('Hygiene Data'!$D$13,0,10*ROW('Hygiene Data'!D165))="","",OFFSET('Hygiene Data'!$D$13,0,10*ROW('Hygiene Data'!D165)))</f>
        <v/>
      </c>
      <c r="DR171" s="275" t="str">
        <f ca="true">+IF(OFFSET('Hygiene Data'!$E$11,0,10*ROW('Hygiene Data'!E165))="","",OFFSET('Hygiene Data'!$E$11,0,10*ROW('Hygiene Data'!E165)))</f>
        <v/>
      </c>
      <c r="DS171" s="275" t="str">
        <f ca="true">+IF(OFFSET('Hygiene Data'!$E$12,0,10*ROW('Hygiene Data'!E165))="","",OFFSET('Hygiene Data'!$E$12,0,10*ROW('Hygiene Data'!E165)))</f>
        <v/>
      </c>
      <c r="DT171" s="275" t="str">
        <f ca="true">+IF(OFFSET('Hygiene Data'!$E$13,0,10*ROW('Hygiene Data'!E165))="","",OFFSET('Hygiene Data'!$E$13,0,10*ROW('Hygiene Data'!E165)))</f>
        <v/>
      </c>
      <c r="DU171" s="275" t="str">
        <f ca="true">+IF(OFFSET('Hygiene Data'!$F$11,0,10*ROW('Hygiene Data'!F165))="","",OFFSET('Hygiene Data'!$F$11,0,10*ROW('Hygiene Data'!F165)))</f>
        <v/>
      </c>
      <c r="DV171" s="275" t="str">
        <f ca="true">+IF(OFFSET('Hygiene Data'!$F$12,0,10*ROW('Hygiene Data'!F165))="","",OFFSET('Hygiene Data'!$F$12,0,10*ROW('Hygiene Data'!F165)))</f>
        <v/>
      </c>
      <c r="DW171" s="275" t="str">
        <f ca="true">+IF(OFFSET('Hygiene Data'!$F$13,0,10*ROW('Hygiene Data'!F165))="","",OFFSET('Hygiene Data'!$F$13,0,10*ROW('Hygiene Data'!F165)))</f>
        <v/>
      </c>
      <c r="DX171" s="275" t="str">
        <f ca="true">+IF(OFFSET('Hygiene Data'!$G$11,0,10*ROW('Hygiene Data'!G165))="","",OFFSET('Hygiene Data'!$G$11,0,10*ROW('Hygiene Data'!G165)))</f>
        <v/>
      </c>
      <c r="DY171" s="275" t="str">
        <f ca="true">+IF(OFFSET('Hygiene Data'!$G$12,0,10*ROW('Hygiene Data'!G165))="","",OFFSET('Hygiene Data'!$G$12,0,10*ROW('Hygiene Data'!G165)))</f>
        <v/>
      </c>
      <c r="DZ171" s="275" t="str">
        <f ca="true">+IF(OFFSET('Hygiene Data'!$G$13,0,10*ROW('Hygiene Data'!G165))="","",OFFSET('Hygiene Data'!$G$13,0,10*ROW('Hygiene Data'!G165)))</f>
        <v/>
      </c>
      <c r="EA171" s="275" t="str">
        <f ca="true">+IF(OFFSET('Hygiene Data'!$H$11,0,10*ROW('Hygiene Data'!H165))="","",OFFSET('Hygiene Data'!$H$11,0,10*ROW('Hygiene Data'!H165)))</f>
        <v/>
      </c>
      <c r="EB171" s="275" t="str">
        <f ca="true">+IF(OFFSET('Hygiene Data'!$H$12,0,10*ROW('Hygiene Data'!H165))="","",OFFSET('Hygiene Data'!$H$12,0,10*ROW('Hygiene Data'!H165)))</f>
        <v/>
      </c>
      <c r="EC171" s="275" t="str">
        <f ca="true">+IF(OFFSET('Hygiene Data'!$H$13,0,10*ROW('Hygiene Data'!H165))="","",OFFSET('Hygiene Data'!$H$13,0,10*ROW('Hygiene Data'!H165)))</f>
        <v/>
      </c>
      <c r="ED171" s="275" t="str">
        <f ca="true">+IF(OFFSET('Hygiene Data'!$I$11,0,10*ROW('Hygiene Data'!I165))="","",OFFSET('Hygiene Data'!$I$11,0,10*ROW('Hygiene Data'!I165)))</f>
        <v/>
      </c>
      <c r="EE171" s="275" t="str">
        <f ca="true">+IF(OFFSET('Hygiene Data'!$I$12,0,10*ROW('Hygiene Data'!I165))="","",OFFSET('Hygiene Data'!$I$12,0,10*ROW('Hygiene Data'!I165)))</f>
        <v/>
      </c>
      <c r="EF171" s="27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5"/>
      <c r="BS172" s="275" t="str">
        <f ca="true">+IF(OFFSET('Water Data'!$D$27,0,10*ROW('Water Data'!D166))="","",OFFSET('Water Data'!$D$27,0,10*ROW('Water Data'!D166)))</f>
        <v/>
      </c>
      <c r="BT172" s="275" t="str">
        <f ca="true">+IF(OFFSET('Water Data'!$D$28,0,10*ROW('Water Data'!D166))="","",OFFSET('Water Data'!$D$28,0,10*ROW('Water Data'!D166)))</f>
        <v/>
      </c>
      <c r="BU172" s="275" t="str">
        <f ca="true">+IF(OFFSET('Water Data'!$D$29,0,10*ROW('Water Data'!D166))="","",OFFSET('Water Data'!$D$29,0,10*ROW('Water Data'!D166)))</f>
        <v/>
      </c>
      <c r="BV172" s="275" t="str">
        <f ca="true">+IF(OFFSET('Water Data'!$E$27,0,10*ROW('Water Data'!E166))="","",OFFSET('Water Data'!$E$27,0,10*ROW('Water Data'!E166)))</f>
        <v/>
      </c>
      <c r="BW172" s="275" t="str">
        <f ca="true">+IF(OFFSET('Water Data'!$E$28,0,10*ROW('Water Data'!E166))="","",OFFSET('Water Data'!$E$28,0,10*ROW('Water Data'!E166)))</f>
        <v/>
      </c>
      <c r="BX172" s="275" t="str">
        <f ca="true">+IF(OFFSET('Water Data'!$E$29,0,10*ROW('Water Data'!E166))="","",OFFSET('Water Data'!$E$29,0,10*ROW('Water Data'!E166)))</f>
        <v/>
      </c>
      <c r="BY172" s="275" t="str">
        <f ca="true">+IF(OFFSET('Water Data'!$F$27,0,10*ROW('Water Data'!F166))="","",OFFSET('Water Data'!$F$27,0,10*ROW('Water Data'!F166)))</f>
        <v/>
      </c>
      <c r="BZ172" s="275" t="str">
        <f ca="true">+IF(OFFSET('Water Data'!$F$28,0,10*ROW('Water Data'!F166))="","",OFFSET('Water Data'!$F$28,0,10*ROW('Water Data'!F166)))</f>
        <v/>
      </c>
      <c r="CA172" s="275" t="str">
        <f ca="true">+IF(OFFSET('Water Data'!$F$29,0,10*ROW('Water Data'!F166))="","",OFFSET('Water Data'!$F$29,0,10*ROW('Water Data'!F166)))</f>
        <v/>
      </c>
      <c r="CB172" s="275" t="str">
        <f ca="true">+IF(OFFSET('Water Data'!$G$27,0,10*ROW('Water Data'!G166))="","",OFFSET('Water Data'!$G$27,0,10*ROW('Water Data'!G166)))</f>
        <v/>
      </c>
      <c r="CC172" s="275" t="str">
        <f ca="true">+IF(OFFSET('Water Data'!$G$28,0,10*ROW('Water Data'!G166))="","",OFFSET('Water Data'!$G$28,0,10*ROW('Water Data'!G166)))</f>
        <v/>
      </c>
      <c r="CD172" s="275" t="str">
        <f ca="true">+IF(OFFSET('Water Data'!$G$29,0,10*ROW('Water Data'!G166))="","",OFFSET('Water Data'!$G$29,0,10*ROW('Water Data'!G166)))</f>
        <v/>
      </c>
      <c r="CE172" s="275" t="str">
        <f ca="true">+IF(OFFSET('Water Data'!$H$27,0,10*ROW('Water Data'!H166))="","",OFFSET('Water Data'!$H$27,0,10*ROW('Water Data'!H166)))</f>
        <v/>
      </c>
      <c r="CF172" s="275" t="str">
        <f ca="true">+IF(OFFSET('Water Data'!$H$28,0,10*ROW('Water Data'!H166))="","",OFFSET('Water Data'!$H$28,0,10*ROW('Water Data'!H166)))</f>
        <v/>
      </c>
      <c r="CG172" s="275" t="str">
        <f ca="true">+IF(OFFSET('Water Data'!$H$29,0,10*ROW('Water Data'!H166))="","",OFFSET('Water Data'!$H$29,0,10*ROW('Water Data'!H166)))</f>
        <v/>
      </c>
      <c r="CH172" s="275" t="str">
        <f ca="true">+IF(OFFSET('Water Data'!$I$27,0,10*ROW('Water Data'!I166))="","",OFFSET('Water Data'!$I$27,0,10*ROW('Water Data'!I166)))</f>
        <v/>
      </c>
      <c r="CI172" s="275" t="str">
        <f ca="true">+IF(OFFSET('Water Data'!$I$28,0,10*ROW('Water Data'!I166))="","",OFFSET('Water Data'!$I$28,0,10*ROW('Water Data'!I166)))</f>
        <v/>
      </c>
      <c r="CJ172" s="275" t="str">
        <f ca="true">+IF(OFFSET('Water Data'!$I$29,0,10*ROW('Water Data'!I166))="","",OFFSET('Water Data'!$I$29,0,10*ROW('Water Data'!I166)))</f>
        <v/>
      </c>
      <c r="CK172" s="275" t="str">
        <f ca="true">+IF(OFFSET('Sanitation Data'!$D$28,0,10*ROW('Sanitation Data'!D166))="","",OFFSET('Sanitation Data'!$D$28,0,10*ROW('Sanitation Data'!D166)))</f>
        <v/>
      </c>
      <c r="CL172" s="275" t="str">
        <f ca="true">+IF(OFFSET('Sanitation Data'!$D$29,0,10*ROW('Sanitation Data'!D166))="","",OFFSET('Sanitation Data'!$D$29,0,10*ROW('Sanitation Data'!D166)))</f>
        <v/>
      </c>
      <c r="CM172" s="275" t="str">
        <f ca="true">+IF(OFFSET('Sanitation Data'!$D$30,0,10*ROW('Sanitation Data'!D166))="","",OFFSET('Sanitation Data'!$D$30,0,10*ROW('Sanitation Data'!D166)))</f>
        <v/>
      </c>
      <c r="CN172" s="275" t="str">
        <f ca="true">+IF(OFFSET('Sanitation Data'!$D$31,0,10*ROW('Sanitation Data'!D166))="","",OFFSET('Sanitation Data'!$D$31,0,10*ROW('Sanitation Data'!D166)))</f>
        <v/>
      </c>
      <c r="CO172" s="275" t="str">
        <f ca="true">+IF(OFFSET('Sanitation Data'!$D$32,0,10*ROW('Sanitation Data'!D166))="","",OFFSET('Sanitation Data'!$D$32,0,10*ROW('Sanitation Data'!D166)))</f>
        <v/>
      </c>
      <c r="CP172" s="275" t="str">
        <f ca="true">+IF(OFFSET('Sanitation Data'!$E$28,0,10*ROW('Sanitation Data'!E166))="","",OFFSET('Sanitation Data'!$E$28,0,10*ROW('Sanitation Data'!E166)))</f>
        <v/>
      </c>
      <c r="CQ172" s="275" t="str">
        <f ca="true">+IF(OFFSET('Sanitation Data'!$E$29,0,10*ROW('Sanitation Data'!E166))="","",OFFSET('Sanitation Data'!$E$29,0,10*ROW('Sanitation Data'!E166)))</f>
        <v/>
      </c>
      <c r="CR172" s="275" t="str">
        <f ca="true">+IF(OFFSET('Sanitation Data'!$E$30,0,10*ROW('Sanitation Data'!E166))="","",OFFSET('Sanitation Data'!$E$30,0,10*ROW('Sanitation Data'!E166)))</f>
        <v/>
      </c>
      <c r="CS172" s="275" t="str">
        <f ca="true">+IF(OFFSET('Sanitation Data'!$E$31,0,10*ROW('Sanitation Data'!E166))="","",OFFSET('Sanitation Data'!$E$31,0,10*ROW('Sanitation Data'!E166)))</f>
        <v/>
      </c>
      <c r="CT172" s="275" t="str">
        <f ca="true">+IF(OFFSET('Sanitation Data'!$E$32,0,10*ROW('Sanitation Data'!E166))="","",OFFSET('Sanitation Data'!$E$32,0,10*ROW('Sanitation Data'!E166)))</f>
        <v/>
      </c>
      <c r="CU172" s="275" t="str">
        <f ca="true">+IF(OFFSET('Sanitation Data'!$F$28,0,10*ROW('Sanitation Data'!F166))="","",OFFSET('Sanitation Data'!$F$28,0,10*ROW('Sanitation Data'!F166)))</f>
        <v/>
      </c>
      <c r="CV172" s="275" t="str">
        <f ca="true">+IF(OFFSET('Sanitation Data'!$F$29,0,10*ROW('Sanitation Data'!F166))="","",OFFSET('Sanitation Data'!$F$29,0,10*ROW('Sanitation Data'!F166)))</f>
        <v/>
      </c>
      <c r="CW172" s="275" t="str">
        <f ca="true">+IF(OFFSET('Sanitation Data'!$F$30,0,10*ROW('Sanitation Data'!F166))="","",OFFSET('Sanitation Data'!$F$30,0,10*ROW('Sanitation Data'!F166)))</f>
        <v/>
      </c>
      <c r="CX172" s="275" t="str">
        <f ca="true">+IF(OFFSET('Sanitation Data'!$F$31,0,10*ROW('Sanitation Data'!F166))="","",OFFSET('Sanitation Data'!$F$31,0,10*ROW('Sanitation Data'!F166)))</f>
        <v/>
      </c>
      <c r="CY172" s="275" t="str">
        <f ca="true">+IF(OFFSET('Sanitation Data'!$F$32,0,10*ROW('Sanitation Data'!F166))="","",OFFSET('Sanitation Data'!$F$32,0,10*ROW('Sanitation Data'!F166)))</f>
        <v/>
      </c>
      <c r="CZ172" s="275" t="str">
        <f ca="true">+IF(OFFSET('Sanitation Data'!$G$28,0,10*ROW('Sanitation Data'!G166))="","",OFFSET('Sanitation Data'!$G$28,0,10*ROW('Sanitation Data'!G166)))</f>
        <v/>
      </c>
      <c r="DA172" s="275" t="str">
        <f ca="true">+IF(OFFSET('Sanitation Data'!$G$29,0,10*ROW('Sanitation Data'!G166))="","",OFFSET('Sanitation Data'!$G$29,0,10*ROW('Sanitation Data'!G166)))</f>
        <v/>
      </c>
      <c r="DB172" s="275" t="str">
        <f ca="true">+IF(OFFSET('Sanitation Data'!$G$30,0,10*ROW('Sanitation Data'!G166))="","",OFFSET('Sanitation Data'!$G$30,0,10*ROW('Sanitation Data'!G166)))</f>
        <v/>
      </c>
      <c r="DC172" s="275" t="str">
        <f ca="true">+IF(OFFSET('Sanitation Data'!$G$31,0,10*ROW('Sanitation Data'!G166))="","",OFFSET('Sanitation Data'!$G$31,0,10*ROW('Sanitation Data'!G166)))</f>
        <v/>
      </c>
      <c r="DD172" s="275" t="str">
        <f ca="true">+IF(OFFSET('Sanitation Data'!$G$32,0,10*ROW('Sanitation Data'!G166))="","",OFFSET('Sanitation Data'!$G$32,0,10*ROW('Sanitation Data'!G166)))</f>
        <v/>
      </c>
      <c r="DE172" s="275" t="str">
        <f ca="true">+IF(OFFSET('Sanitation Data'!$H$28,0,10*ROW('Sanitation Data'!H166))="","",OFFSET('Sanitation Data'!$H$28,0,10*ROW('Sanitation Data'!H166)))</f>
        <v/>
      </c>
      <c r="DF172" s="275" t="str">
        <f ca="true">+IF(OFFSET('Sanitation Data'!$H$29,0,10*ROW('Sanitation Data'!H166))="","",OFFSET('Sanitation Data'!$H$29,0,10*ROW('Sanitation Data'!H166)))</f>
        <v/>
      </c>
      <c r="DG172" s="275" t="str">
        <f ca="true">+IF(OFFSET('Sanitation Data'!$H$30,0,10*ROW('Sanitation Data'!H166))="","",OFFSET('Sanitation Data'!$H$30,0,10*ROW('Sanitation Data'!H166)))</f>
        <v/>
      </c>
      <c r="DH172" s="275" t="str">
        <f ca="true">+IF(OFFSET('Sanitation Data'!$H$31,0,10*ROW('Sanitation Data'!H166))="","",OFFSET('Sanitation Data'!$H$31,0,10*ROW('Sanitation Data'!H166)))</f>
        <v/>
      </c>
      <c r="DI172" s="275" t="str">
        <f ca="true">+IF(OFFSET('Sanitation Data'!$H$32,0,10*ROW('Sanitation Data'!H166))="","",OFFSET('Sanitation Data'!$H$32,0,10*ROW('Sanitation Data'!H166)))</f>
        <v/>
      </c>
      <c r="DJ172" s="275" t="str">
        <f ca="true">+IF(OFFSET('Sanitation Data'!$I$28,0,10*ROW('Sanitation Data'!I166))="","",OFFSET('Sanitation Data'!$I$28,0,10*ROW('Sanitation Data'!I166)))</f>
        <v/>
      </c>
      <c r="DK172" s="275" t="str">
        <f ca="true">+IF(OFFSET('Sanitation Data'!$I$29,0,10*ROW('Sanitation Data'!I166))="","",OFFSET('Sanitation Data'!$I$29,0,10*ROW('Sanitation Data'!I166)))</f>
        <v/>
      </c>
      <c r="DL172" s="275" t="str">
        <f ca="true">+IF(OFFSET('Sanitation Data'!$I$30,0,10*ROW('Sanitation Data'!I166))="","",OFFSET('Sanitation Data'!$I$30,0,10*ROW('Sanitation Data'!I166)))</f>
        <v/>
      </c>
      <c r="DM172" s="275" t="str">
        <f ca="true">+IF(OFFSET('Sanitation Data'!$I$31,0,10*ROW('Sanitation Data'!I166))="","",OFFSET('Sanitation Data'!$I$31,0,10*ROW('Sanitation Data'!I166)))</f>
        <v/>
      </c>
      <c r="DN172" s="275" t="str">
        <f ca="true">+IF(OFFSET('Sanitation Data'!$I$32,0,10*ROW('Sanitation Data'!I166))="","",OFFSET('Sanitation Data'!$I$32,0,10*ROW('Sanitation Data'!I166)))</f>
        <v/>
      </c>
      <c r="DO172" s="275" t="str">
        <f ca="true">+IF(OFFSET('Hygiene Data'!$D$11,0,10*ROW('Hygiene Data'!D166))="","",OFFSET('Hygiene Data'!$D$11,0,10*ROW('Hygiene Data'!D166)))</f>
        <v/>
      </c>
      <c r="DP172" s="275" t="str">
        <f ca="true">+IF(OFFSET('Hygiene Data'!$D$12,0,10*ROW('Hygiene Data'!D166))="","",OFFSET('Hygiene Data'!$D$12,0,10*ROW('Hygiene Data'!D166)))</f>
        <v/>
      </c>
      <c r="DQ172" s="275" t="str">
        <f ca="true">+IF(OFFSET('Hygiene Data'!$D$13,0,10*ROW('Hygiene Data'!D166))="","",OFFSET('Hygiene Data'!$D$13,0,10*ROW('Hygiene Data'!D166)))</f>
        <v/>
      </c>
      <c r="DR172" s="275" t="str">
        <f ca="true">+IF(OFFSET('Hygiene Data'!$E$11,0,10*ROW('Hygiene Data'!E166))="","",OFFSET('Hygiene Data'!$E$11,0,10*ROW('Hygiene Data'!E166)))</f>
        <v/>
      </c>
      <c r="DS172" s="275" t="str">
        <f ca="true">+IF(OFFSET('Hygiene Data'!$E$12,0,10*ROW('Hygiene Data'!E166))="","",OFFSET('Hygiene Data'!$E$12,0,10*ROW('Hygiene Data'!E166)))</f>
        <v/>
      </c>
      <c r="DT172" s="275" t="str">
        <f ca="true">+IF(OFFSET('Hygiene Data'!$E$13,0,10*ROW('Hygiene Data'!E166))="","",OFFSET('Hygiene Data'!$E$13,0,10*ROW('Hygiene Data'!E166)))</f>
        <v/>
      </c>
      <c r="DU172" s="275" t="str">
        <f ca="true">+IF(OFFSET('Hygiene Data'!$F$11,0,10*ROW('Hygiene Data'!F166))="","",OFFSET('Hygiene Data'!$F$11,0,10*ROW('Hygiene Data'!F166)))</f>
        <v/>
      </c>
      <c r="DV172" s="275" t="str">
        <f ca="true">+IF(OFFSET('Hygiene Data'!$F$12,0,10*ROW('Hygiene Data'!F166))="","",OFFSET('Hygiene Data'!$F$12,0,10*ROW('Hygiene Data'!F166)))</f>
        <v/>
      </c>
      <c r="DW172" s="275" t="str">
        <f ca="true">+IF(OFFSET('Hygiene Data'!$F$13,0,10*ROW('Hygiene Data'!F166))="","",OFFSET('Hygiene Data'!$F$13,0,10*ROW('Hygiene Data'!F166)))</f>
        <v/>
      </c>
      <c r="DX172" s="275" t="str">
        <f ca="true">+IF(OFFSET('Hygiene Data'!$G$11,0,10*ROW('Hygiene Data'!G166))="","",OFFSET('Hygiene Data'!$G$11,0,10*ROW('Hygiene Data'!G166)))</f>
        <v/>
      </c>
      <c r="DY172" s="275" t="str">
        <f ca="true">+IF(OFFSET('Hygiene Data'!$G$12,0,10*ROW('Hygiene Data'!G166))="","",OFFSET('Hygiene Data'!$G$12,0,10*ROW('Hygiene Data'!G166)))</f>
        <v/>
      </c>
      <c r="DZ172" s="275" t="str">
        <f ca="true">+IF(OFFSET('Hygiene Data'!$G$13,0,10*ROW('Hygiene Data'!G166))="","",OFFSET('Hygiene Data'!$G$13,0,10*ROW('Hygiene Data'!G166)))</f>
        <v/>
      </c>
      <c r="EA172" s="275" t="str">
        <f ca="true">+IF(OFFSET('Hygiene Data'!$H$11,0,10*ROW('Hygiene Data'!H166))="","",OFFSET('Hygiene Data'!$H$11,0,10*ROW('Hygiene Data'!H166)))</f>
        <v/>
      </c>
      <c r="EB172" s="275" t="str">
        <f ca="true">+IF(OFFSET('Hygiene Data'!$H$12,0,10*ROW('Hygiene Data'!H166))="","",OFFSET('Hygiene Data'!$H$12,0,10*ROW('Hygiene Data'!H166)))</f>
        <v/>
      </c>
      <c r="EC172" s="275" t="str">
        <f ca="true">+IF(OFFSET('Hygiene Data'!$H$13,0,10*ROW('Hygiene Data'!H166))="","",OFFSET('Hygiene Data'!$H$13,0,10*ROW('Hygiene Data'!H166)))</f>
        <v/>
      </c>
      <c r="ED172" s="275" t="str">
        <f ca="true">+IF(OFFSET('Hygiene Data'!$I$11,0,10*ROW('Hygiene Data'!I166))="","",OFFSET('Hygiene Data'!$I$11,0,10*ROW('Hygiene Data'!I166)))</f>
        <v/>
      </c>
      <c r="EE172" s="275" t="str">
        <f ca="true">+IF(OFFSET('Hygiene Data'!$I$12,0,10*ROW('Hygiene Data'!I166))="","",OFFSET('Hygiene Data'!$I$12,0,10*ROW('Hygiene Data'!I166)))</f>
        <v/>
      </c>
      <c r="EF172" s="27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5"/>
      <c r="BS173" s="275" t="str">
        <f ca="true">+IF(OFFSET('Water Data'!$D$27,0,10*ROW('Water Data'!D167))="","",OFFSET('Water Data'!$D$27,0,10*ROW('Water Data'!D167)))</f>
        <v/>
      </c>
      <c r="BT173" s="275" t="str">
        <f ca="true">+IF(OFFSET('Water Data'!$D$28,0,10*ROW('Water Data'!D167))="","",OFFSET('Water Data'!$D$28,0,10*ROW('Water Data'!D167)))</f>
        <v/>
      </c>
      <c r="BU173" s="275" t="str">
        <f ca="true">+IF(OFFSET('Water Data'!$D$29,0,10*ROW('Water Data'!D167))="","",OFFSET('Water Data'!$D$29,0,10*ROW('Water Data'!D167)))</f>
        <v/>
      </c>
      <c r="BV173" s="275" t="str">
        <f ca="true">+IF(OFFSET('Water Data'!$E$27,0,10*ROW('Water Data'!E167))="","",OFFSET('Water Data'!$E$27,0,10*ROW('Water Data'!E167)))</f>
        <v/>
      </c>
      <c r="BW173" s="275" t="str">
        <f ca="true">+IF(OFFSET('Water Data'!$E$28,0,10*ROW('Water Data'!E167))="","",OFFSET('Water Data'!$E$28,0,10*ROW('Water Data'!E167)))</f>
        <v/>
      </c>
      <c r="BX173" s="275" t="str">
        <f ca="true">+IF(OFFSET('Water Data'!$E$29,0,10*ROW('Water Data'!E167))="","",OFFSET('Water Data'!$E$29,0,10*ROW('Water Data'!E167)))</f>
        <v/>
      </c>
      <c r="BY173" s="275" t="str">
        <f ca="true">+IF(OFFSET('Water Data'!$F$27,0,10*ROW('Water Data'!F167))="","",OFFSET('Water Data'!$F$27,0,10*ROW('Water Data'!F167)))</f>
        <v/>
      </c>
      <c r="BZ173" s="275" t="str">
        <f ca="true">+IF(OFFSET('Water Data'!$F$28,0,10*ROW('Water Data'!F167))="","",OFFSET('Water Data'!$F$28,0,10*ROW('Water Data'!F167)))</f>
        <v/>
      </c>
      <c r="CA173" s="275" t="str">
        <f ca="true">+IF(OFFSET('Water Data'!$F$29,0,10*ROW('Water Data'!F167))="","",OFFSET('Water Data'!$F$29,0,10*ROW('Water Data'!F167)))</f>
        <v/>
      </c>
      <c r="CB173" s="275" t="str">
        <f ca="true">+IF(OFFSET('Water Data'!$G$27,0,10*ROW('Water Data'!G167))="","",OFFSET('Water Data'!$G$27,0,10*ROW('Water Data'!G167)))</f>
        <v/>
      </c>
      <c r="CC173" s="275" t="str">
        <f ca="true">+IF(OFFSET('Water Data'!$G$28,0,10*ROW('Water Data'!G167))="","",OFFSET('Water Data'!$G$28,0,10*ROW('Water Data'!G167)))</f>
        <v/>
      </c>
      <c r="CD173" s="275" t="str">
        <f ca="true">+IF(OFFSET('Water Data'!$G$29,0,10*ROW('Water Data'!G167))="","",OFFSET('Water Data'!$G$29,0,10*ROW('Water Data'!G167)))</f>
        <v/>
      </c>
      <c r="CE173" s="275" t="str">
        <f ca="true">+IF(OFFSET('Water Data'!$H$27,0,10*ROW('Water Data'!H167))="","",OFFSET('Water Data'!$H$27,0,10*ROW('Water Data'!H167)))</f>
        <v/>
      </c>
      <c r="CF173" s="275" t="str">
        <f ca="true">+IF(OFFSET('Water Data'!$H$28,0,10*ROW('Water Data'!H167))="","",OFFSET('Water Data'!$H$28,0,10*ROW('Water Data'!H167)))</f>
        <v/>
      </c>
      <c r="CG173" s="275" t="str">
        <f ca="true">+IF(OFFSET('Water Data'!$H$29,0,10*ROW('Water Data'!H167))="","",OFFSET('Water Data'!$H$29,0,10*ROW('Water Data'!H167)))</f>
        <v/>
      </c>
      <c r="CH173" s="275" t="str">
        <f ca="true">+IF(OFFSET('Water Data'!$I$27,0,10*ROW('Water Data'!I167))="","",OFFSET('Water Data'!$I$27,0,10*ROW('Water Data'!I167)))</f>
        <v/>
      </c>
      <c r="CI173" s="275" t="str">
        <f ca="true">+IF(OFFSET('Water Data'!$I$28,0,10*ROW('Water Data'!I167))="","",OFFSET('Water Data'!$I$28,0,10*ROW('Water Data'!I167)))</f>
        <v/>
      </c>
      <c r="CJ173" s="275" t="str">
        <f ca="true">+IF(OFFSET('Water Data'!$I$29,0,10*ROW('Water Data'!I167))="","",OFFSET('Water Data'!$I$29,0,10*ROW('Water Data'!I167)))</f>
        <v/>
      </c>
      <c r="CK173" s="275" t="str">
        <f ca="true">+IF(OFFSET('Sanitation Data'!$D$28,0,10*ROW('Sanitation Data'!D167))="","",OFFSET('Sanitation Data'!$D$28,0,10*ROW('Sanitation Data'!D167)))</f>
        <v/>
      </c>
      <c r="CL173" s="275" t="str">
        <f ca="true">+IF(OFFSET('Sanitation Data'!$D$29,0,10*ROW('Sanitation Data'!D167))="","",OFFSET('Sanitation Data'!$D$29,0,10*ROW('Sanitation Data'!D167)))</f>
        <v/>
      </c>
      <c r="CM173" s="275" t="str">
        <f ca="true">+IF(OFFSET('Sanitation Data'!$D$30,0,10*ROW('Sanitation Data'!D167))="","",OFFSET('Sanitation Data'!$D$30,0,10*ROW('Sanitation Data'!D167)))</f>
        <v/>
      </c>
      <c r="CN173" s="275" t="str">
        <f ca="true">+IF(OFFSET('Sanitation Data'!$D$31,0,10*ROW('Sanitation Data'!D167))="","",OFFSET('Sanitation Data'!$D$31,0,10*ROW('Sanitation Data'!D167)))</f>
        <v/>
      </c>
      <c r="CO173" s="275" t="str">
        <f ca="true">+IF(OFFSET('Sanitation Data'!$D$32,0,10*ROW('Sanitation Data'!D167))="","",OFFSET('Sanitation Data'!$D$32,0,10*ROW('Sanitation Data'!D167)))</f>
        <v/>
      </c>
      <c r="CP173" s="275" t="str">
        <f ca="true">+IF(OFFSET('Sanitation Data'!$E$28,0,10*ROW('Sanitation Data'!E167))="","",OFFSET('Sanitation Data'!$E$28,0,10*ROW('Sanitation Data'!E167)))</f>
        <v/>
      </c>
      <c r="CQ173" s="275" t="str">
        <f ca="true">+IF(OFFSET('Sanitation Data'!$E$29,0,10*ROW('Sanitation Data'!E167))="","",OFFSET('Sanitation Data'!$E$29,0,10*ROW('Sanitation Data'!E167)))</f>
        <v/>
      </c>
      <c r="CR173" s="275" t="str">
        <f ca="true">+IF(OFFSET('Sanitation Data'!$E$30,0,10*ROW('Sanitation Data'!E167))="","",OFFSET('Sanitation Data'!$E$30,0,10*ROW('Sanitation Data'!E167)))</f>
        <v/>
      </c>
      <c r="CS173" s="275" t="str">
        <f ca="true">+IF(OFFSET('Sanitation Data'!$E$31,0,10*ROW('Sanitation Data'!E167))="","",OFFSET('Sanitation Data'!$E$31,0,10*ROW('Sanitation Data'!E167)))</f>
        <v/>
      </c>
      <c r="CT173" s="275" t="str">
        <f ca="true">+IF(OFFSET('Sanitation Data'!$E$32,0,10*ROW('Sanitation Data'!E167))="","",OFFSET('Sanitation Data'!$E$32,0,10*ROW('Sanitation Data'!E167)))</f>
        <v/>
      </c>
      <c r="CU173" s="275" t="str">
        <f ca="true">+IF(OFFSET('Sanitation Data'!$F$28,0,10*ROW('Sanitation Data'!F167))="","",OFFSET('Sanitation Data'!$F$28,0,10*ROW('Sanitation Data'!F167)))</f>
        <v/>
      </c>
      <c r="CV173" s="275" t="str">
        <f ca="true">+IF(OFFSET('Sanitation Data'!$F$29,0,10*ROW('Sanitation Data'!F167))="","",OFFSET('Sanitation Data'!$F$29,0,10*ROW('Sanitation Data'!F167)))</f>
        <v/>
      </c>
      <c r="CW173" s="275" t="str">
        <f ca="true">+IF(OFFSET('Sanitation Data'!$F$30,0,10*ROW('Sanitation Data'!F167))="","",OFFSET('Sanitation Data'!$F$30,0,10*ROW('Sanitation Data'!F167)))</f>
        <v/>
      </c>
      <c r="CX173" s="275" t="str">
        <f ca="true">+IF(OFFSET('Sanitation Data'!$F$31,0,10*ROW('Sanitation Data'!F167))="","",OFFSET('Sanitation Data'!$F$31,0,10*ROW('Sanitation Data'!F167)))</f>
        <v/>
      </c>
      <c r="CY173" s="275" t="str">
        <f ca="true">+IF(OFFSET('Sanitation Data'!$F$32,0,10*ROW('Sanitation Data'!F167))="","",OFFSET('Sanitation Data'!$F$32,0,10*ROW('Sanitation Data'!F167)))</f>
        <v/>
      </c>
      <c r="CZ173" s="275" t="str">
        <f ca="true">+IF(OFFSET('Sanitation Data'!$G$28,0,10*ROW('Sanitation Data'!G167))="","",OFFSET('Sanitation Data'!$G$28,0,10*ROW('Sanitation Data'!G167)))</f>
        <v/>
      </c>
      <c r="DA173" s="275" t="str">
        <f ca="true">+IF(OFFSET('Sanitation Data'!$G$29,0,10*ROW('Sanitation Data'!G167))="","",OFFSET('Sanitation Data'!$G$29,0,10*ROW('Sanitation Data'!G167)))</f>
        <v/>
      </c>
      <c r="DB173" s="275" t="str">
        <f ca="true">+IF(OFFSET('Sanitation Data'!$G$30,0,10*ROW('Sanitation Data'!G167))="","",OFFSET('Sanitation Data'!$G$30,0,10*ROW('Sanitation Data'!G167)))</f>
        <v/>
      </c>
      <c r="DC173" s="275" t="str">
        <f ca="true">+IF(OFFSET('Sanitation Data'!$G$31,0,10*ROW('Sanitation Data'!G167))="","",OFFSET('Sanitation Data'!$G$31,0,10*ROW('Sanitation Data'!G167)))</f>
        <v/>
      </c>
      <c r="DD173" s="275" t="str">
        <f ca="true">+IF(OFFSET('Sanitation Data'!$G$32,0,10*ROW('Sanitation Data'!G167))="","",OFFSET('Sanitation Data'!$G$32,0,10*ROW('Sanitation Data'!G167)))</f>
        <v/>
      </c>
      <c r="DE173" s="275" t="str">
        <f ca="true">+IF(OFFSET('Sanitation Data'!$H$28,0,10*ROW('Sanitation Data'!H167))="","",OFFSET('Sanitation Data'!$H$28,0,10*ROW('Sanitation Data'!H167)))</f>
        <v/>
      </c>
      <c r="DF173" s="275" t="str">
        <f ca="true">+IF(OFFSET('Sanitation Data'!$H$29,0,10*ROW('Sanitation Data'!H167))="","",OFFSET('Sanitation Data'!$H$29,0,10*ROW('Sanitation Data'!H167)))</f>
        <v/>
      </c>
      <c r="DG173" s="275" t="str">
        <f ca="true">+IF(OFFSET('Sanitation Data'!$H$30,0,10*ROW('Sanitation Data'!H167))="","",OFFSET('Sanitation Data'!$H$30,0,10*ROW('Sanitation Data'!H167)))</f>
        <v/>
      </c>
      <c r="DH173" s="275" t="str">
        <f ca="true">+IF(OFFSET('Sanitation Data'!$H$31,0,10*ROW('Sanitation Data'!H167))="","",OFFSET('Sanitation Data'!$H$31,0,10*ROW('Sanitation Data'!H167)))</f>
        <v/>
      </c>
      <c r="DI173" s="275" t="str">
        <f ca="true">+IF(OFFSET('Sanitation Data'!$H$32,0,10*ROW('Sanitation Data'!H167))="","",OFFSET('Sanitation Data'!$H$32,0,10*ROW('Sanitation Data'!H167)))</f>
        <v/>
      </c>
      <c r="DJ173" s="275" t="str">
        <f ca="true">+IF(OFFSET('Sanitation Data'!$I$28,0,10*ROW('Sanitation Data'!I167))="","",OFFSET('Sanitation Data'!$I$28,0,10*ROW('Sanitation Data'!I167)))</f>
        <v/>
      </c>
      <c r="DK173" s="275" t="str">
        <f ca="true">+IF(OFFSET('Sanitation Data'!$I$29,0,10*ROW('Sanitation Data'!I167))="","",OFFSET('Sanitation Data'!$I$29,0,10*ROW('Sanitation Data'!I167)))</f>
        <v/>
      </c>
      <c r="DL173" s="275" t="str">
        <f ca="true">+IF(OFFSET('Sanitation Data'!$I$30,0,10*ROW('Sanitation Data'!I167))="","",OFFSET('Sanitation Data'!$I$30,0,10*ROW('Sanitation Data'!I167)))</f>
        <v/>
      </c>
      <c r="DM173" s="275" t="str">
        <f ca="true">+IF(OFFSET('Sanitation Data'!$I$31,0,10*ROW('Sanitation Data'!I167))="","",OFFSET('Sanitation Data'!$I$31,0,10*ROW('Sanitation Data'!I167)))</f>
        <v/>
      </c>
      <c r="DN173" s="275" t="str">
        <f ca="true">+IF(OFFSET('Sanitation Data'!$I$32,0,10*ROW('Sanitation Data'!I167))="","",OFFSET('Sanitation Data'!$I$32,0,10*ROW('Sanitation Data'!I167)))</f>
        <v/>
      </c>
      <c r="DO173" s="275" t="str">
        <f ca="true">+IF(OFFSET('Hygiene Data'!$D$11,0,10*ROW('Hygiene Data'!D167))="","",OFFSET('Hygiene Data'!$D$11,0,10*ROW('Hygiene Data'!D167)))</f>
        <v/>
      </c>
      <c r="DP173" s="275" t="str">
        <f ca="true">+IF(OFFSET('Hygiene Data'!$D$12,0,10*ROW('Hygiene Data'!D167))="","",OFFSET('Hygiene Data'!$D$12,0,10*ROW('Hygiene Data'!D167)))</f>
        <v/>
      </c>
      <c r="DQ173" s="275" t="str">
        <f ca="true">+IF(OFFSET('Hygiene Data'!$D$13,0,10*ROW('Hygiene Data'!D167))="","",OFFSET('Hygiene Data'!$D$13,0,10*ROW('Hygiene Data'!D167)))</f>
        <v/>
      </c>
      <c r="DR173" s="275" t="str">
        <f ca="true">+IF(OFFSET('Hygiene Data'!$E$11,0,10*ROW('Hygiene Data'!E167))="","",OFFSET('Hygiene Data'!$E$11,0,10*ROW('Hygiene Data'!E167)))</f>
        <v/>
      </c>
      <c r="DS173" s="275" t="str">
        <f ca="true">+IF(OFFSET('Hygiene Data'!$E$12,0,10*ROW('Hygiene Data'!E167))="","",OFFSET('Hygiene Data'!$E$12,0,10*ROW('Hygiene Data'!E167)))</f>
        <v/>
      </c>
      <c r="DT173" s="275" t="str">
        <f ca="true">+IF(OFFSET('Hygiene Data'!$E$13,0,10*ROW('Hygiene Data'!E167))="","",OFFSET('Hygiene Data'!$E$13,0,10*ROW('Hygiene Data'!E167)))</f>
        <v/>
      </c>
      <c r="DU173" s="275" t="str">
        <f ca="true">+IF(OFFSET('Hygiene Data'!$F$11,0,10*ROW('Hygiene Data'!F167))="","",OFFSET('Hygiene Data'!$F$11,0,10*ROW('Hygiene Data'!F167)))</f>
        <v/>
      </c>
      <c r="DV173" s="275" t="str">
        <f ca="true">+IF(OFFSET('Hygiene Data'!$F$12,0,10*ROW('Hygiene Data'!F167))="","",OFFSET('Hygiene Data'!$F$12,0,10*ROW('Hygiene Data'!F167)))</f>
        <v/>
      </c>
      <c r="DW173" s="275" t="str">
        <f ca="true">+IF(OFFSET('Hygiene Data'!$F$13,0,10*ROW('Hygiene Data'!F167))="","",OFFSET('Hygiene Data'!$F$13,0,10*ROW('Hygiene Data'!F167)))</f>
        <v/>
      </c>
      <c r="DX173" s="275" t="str">
        <f ca="true">+IF(OFFSET('Hygiene Data'!$G$11,0,10*ROW('Hygiene Data'!G167))="","",OFFSET('Hygiene Data'!$G$11,0,10*ROW('Hygiene Data'!G167)))</f>
        <v/>
      </c>
      <c r="DY173" s="275" t="str">
        <f ca="true">+IF(OFFSET('Hygiene Data'!$G$12,0,10*ROW('Hygiene Data'!G167))="","",OFFSET('Hygiene Data'!$G$12,0,10*ROW('Hygiene Data'!G167)))</f>
        <v/>
      </c>
      <c r="DZ173" s="275" t="str">
        <f ca="true">+IF(OFFSET('Hygiene Data'!$G$13,0,10*ROW('Hygiene Data'!G167))="","",OFFSET('Hygiene Data'!$G$13,0,10*ROW('Hygiene Data'!G167)))</f>
        <v/>
      </c>
      <c r="EA173" s="275" t="str">
        <f ca="true">+IF(OFFSET('Hygiene Data'!$H$11,0,10*ROW('Hygiene Data'!H167))="","",OFFSET('Hygiene Data'!$H$11,0,10*ROW('Hygiene Data'!H167)))</f>
        <v/>
      </c>
      <c r="EB173" s="275" t="str">
        <f ca="true">+IF(OFFSET('Hygiene Data'!$H$12,0,10*ROW('Hygiene Data'!H167))="","",OFFSET('Hygiene Data'!$H$12,0,10*ROW('Hygiene Data'!H167)))</f>
        <v/>
      </c>
      <c r="EC173" s="275" t="str">
        <f ca="true">+IF(OFFSET('Hygiene Data'!$H$13,0,10*ROW('Hygiene Data'!H167))="","",OFFSET('Hygiene Data'!$H$13,0,10*ROW('Hygiene Data'!H167)))</f>
        <v/>
      </c>
      <c r="ED173" s="275" t="str">
        <f ca="true">+IF(OFFSET('Hygiene Data'!$I$11,0,10*ROW('Hygiene Data'!I167))="","",OFFSET('Hygiene Data'!$I$11,0,10*ROW('Hygiene Data'!I167)))</f>
        <v/>
      </c>
      <c r="EE173" s="275" t="str">
        <f ca="true">+IF(OFFSET('Hygiene Data'!$I$12,0,10*ROW('Hygiene Data'!I167))="","",OFFSET('Hygiene Data'!$I$12,0,10*ROW('Hygiene Data'!I167)))</f>
        <v/>
      </c>
      <c r="EF173" s="27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5"/>
      <c r="BS174" s="275" t="str">
        <f ca="true">+IF(OFFSET('Water Data'!$D$27,0,10*ROW('Water Data'!D168))="","",OFFSET('Water Data'!$D$27,0,10*ROW('Water Data'!D168)))</f>
        <v/>
      </c>
      <c r="BT174" s="275" t="str">
        <f ca="true">+IF(OFFSET('Water Data'!$D$28,0,10*ROW('Water Data'!D168))="","",OFFSET('Water Data'!$D$28,0,10*ROW('Water Data'!D168)))</f>
        <v/>
      </c>
      <c r="BU174" s="275" t="str">
        <f ca="true">+IF(OFFSET('Water Data'!$D$29,0,10*ROW('Water Data'!D168))="","",OFFSET('Water Data'!$D$29,0,10*ROW('Water Data'!D168)))</f>
        <v/>
      </c>
      <c r="BV174" s="275" t="str">
        <f ca="true">+IF(OFFSET('Water Data'!$E$27,0,10*ROW('Water Data'!E168))="","",OFFSET('Water Data'!$E$27,0,10*ROW('Water Data'!E168)))</f>
        <v/>
      </c>
      <c r="BW174" s="275" t="str">
        <f ca="true">+IF(OFFSET('Water Data'!$E$28,0,10*ROW('Water Data'!E168))="","",OFFSET('Water Data'!$E$28,0,10*ROW('Water Data'!E168)))</f>
        <v/>
      </c>
      <c r="BX174" s="275" t="str">
        <f ca="true">+IF(OFFSET('Water Data'!$E$29,0,10*ROW('Water Data'!E168))="","",OFFSET('Water Data'!$E$29,0,10*ROW('Water Data'!E168)))</f>
        <v/>
      </c>
      <c r="BY174" s="275" t="str">
        <f ca="true">+IF(OFFSET('Water Data'!$F$27,0,10*ROW('Water Data'!F168))="","",OFFSET('Water Data'!$F$27,0,10*ROW('Water Data'!F168)))</f>
        <v/>
      </c>
      <c r="BZ174" s="275" t="str">
        <f ca="true">+IF(OFFSET('Water Data'!$F$28,0,10*ROW('Water Data'!F168))="","",OFFSET('Water Data'!$F$28,0,10*ROW('Water Data'!F168)))</f>
        <v/>
      </c>
      <c r="CA174" s="275" t="str">
        <f ca="true">+IF(OFFSET('Water Data'!$F$29,0,10*ROW('Water Data'!F168))="","",OFFSET('Water Data'!$F$29,0,10*ROW('Water Data'!F168)))</f>
        <v/>
      </c>
      <c r="CB174" s="275" t="str">
        <f ca="true">+IF(OFFSET('Water Data'!$G$27,0,10*ROW('Water Data'!G168))="","",OFFSET('Water Data'!$G$27,0,10*ROW('Water Data'!G168)))</f>
        <v/>
      </c>
      <c r="CC174" s="275" t="str">
        <f ca="true">+IF(OFFSET('Water Data'!$G$28,0,10*ROW('Water Data'!G168))="","",OFFSET('Water Data'!$G$28,0,10*ROW('Water Data'!G168)))</f>
        <v/>
      </c>
      <c r="CD174" s="275" t="str">
        <f ca="true">+IF(OFFSET('Water Data'!$G$29,0,10*ROW('Water Data'!G168))="","",OFFSET('Water Data'!$G$29,0,10*ROW('Water Data'!G168)))</f>
        <v/>
      </c>
      <c r="CE174" s="275" t="str">
        <f ca="true">+IF(OFFSET('Water Data'!$H$27,0,10*ROW('Water Data'!H168))="","",OFFSET('Water Data'!$H$27,0,10*ROW('Water Data'!H168)))</f>
        <v/>
      </c>
      <c r="CF174" s="275" t="str">
        <f ca="true">+IF(OFFSET('Water Data'!$H$28,0,10*ROW('Water Data'!H168))="","",OFFSET('Water Data'!$H$28,0,10*ROW('Water Data'!H168)))</f>
        <v/>
      </c>
      <c r="CG174" s="275" t="str">
        <f ca="true">+IF(OFFSET('Water Data'!$H$29,0,10*ROW('Water Data'!H168))="","",OFFSET('Water Data'!$H$29,0,10*ROW('Water Data'!H168)))</f>
        <v/>
      </c>
      <c r="CH174" s="275" t="str">
        <f ca="true">+IF(OFFSET('Water Data'!$I$27,0,10*ROW('Water Data'!I168))="","",OFFSET('Water Data'!$I$27,0,10*ROW('Water Data'!I168)))</f>
        <v/>
      </c>
      <c r="CI174" s="275" t="str">
        <f ca="true">+IF(OFFSET('Water Data'!$I$28,0,10*ROW('Water Data'!I168))="","",OFFSET('Water Data'!$I$28,0,10*ROW('Water Data'!I168)))</f>
        <v/>
      </c>
      <c r="CJ174" s="275" t="str">
        <f ca="true">+IF(OFFSET('Water Data'!$I$29,0,10*ROW('Water Data'!I168))="","",OFFSET('Water Data'!$I$29,0,10*ROW('Water Data'!I168)))</f>
        <v/>
      </c>
      <c r="CK174" s="275" t="str">
        <f ca="true">+IF(OFFSET('Sanitation Data'!$D$28,0,10*ROW('Sanitation Data'!D168))="","",OFFSET('Sanitation Data'!$D$28,0,10*ROW('Sanitation Data'!D168)))</f>
        <v/>
      </c>
      <c r="CL174" s="275" t="str">
        <f ca="true">+IF(OFFSET('Sanitation Data'!$D$29,0,10*ROW('Sanitation Data'!D168))="","",OFFSET('Sanitation Data'!$D$29,0,10*ROW('Sanitation Data'!D168)))</f>
        <v/>
      </c>
      <c r="CM174" s="275" t="str">
        <f ca="true">+IF(OFFSET('Sanitation Data'!$D$30,0,10*ROW('Sanitation Data'!D168))="","",OFFSET('Sanitation Data'!$D$30,0,10*ROW('Sanitation Data'!D168)))</f>
        <v/>
      </c>
      <c r="CN174" s="275" t="str">
        <f ca="true">+IF(OFFSET('Sanitation Data'!$D$31,0,10*ROW('Sanitation Data'!D168))="","",OFFSET('Sanitation Data'!$D$31,0,10*ROW('Sanitation Data'!D168)))</f>
        <v/>
      </c>
      <c r="CO174" s="275" t="str">
        <f ca="true">+IF(OFFSET('Sanitation Data'!$D$32,0,10*ROW('Sanitation Data'!D168))="","",OFFSET('Sanitation Data'!$D$32,0,10*ROW('Sanitation Data'!D168)))</f>
        <v/>
      </c>
      <c r="CP174" s="275" t="str">
        <f ca="true">+IF(OFFSET('Sanitation Data'!$E$28,0,10*ROW('Sanitation Data'!E168))="","",OFFSET('Sanitation Data'!$E$28,0,10*ROW('Sanitation Data'!E168)))</f>
        <v/>
      </c>
      <c r="CQ174" s="275" t="str">
        <f ca="true">+IF(OFFSET('Sanitation Data'!$E$29,0,10*ROW('Sanitation Data'!E168))="","",OFFSET('Sanitation Data'!$E$29,0,10*ROW('Sanitation Data'!E168)))</f>
        <v/>
      </c>
      <c r="CR174" s="275" t="str">
        <f ca="true">+IF(OFFSET('Sanitation Data'!$E$30,0,10*ROW('Sanitation Data'!E168))="","",OFFSET('Sanitation Data'!$E$30,0,10*ROW('Sanitation Data'!E168)))</f>
        <v/>
      </c>
      <c r="CS174" s="275" t="str">
        <f ca="true">+IF(OFFSET('Sanitation Data'!$E$31,0,10*ROW('Sanitation Data'!E168))="","",OFFSET('Sanitation Data'!$E$31,0,10*ROW('Sanitation Data'!E168)))</f>
        <v/>
      </c>
      <c r="CT174" s="275" t="str">
        <f ca="true">+IF(OFFSET('Sanitation Data'!$E$32,0,10*ROW('Sanitation Data'!E168))="","",OFFSET('Sanitation Data'!$E$32,0,10*ROW('Sanitation Data'!E168)))</f>
        <v/>
      </c>
      <c r="CU174" s="275" t="str">
        <f ca="true">+IF(OFFSET('Sanitation Data'!$F$28,0,10*ROW('Sanitation Data'!F168))="","",OFFSET('Sanitation Data'!$F$28,0,10*ROW('Sanitation Data'!F168)))</f>
        <v/>
      </c>
      <c r="CV174" s="275" t="str">
        <f ca="true">+IF(OFFSET('Sanitation Data'!$F$29,0,10*ROW('Sanitation Data'!F168))="","",OFFSET('Sanitation Data'!$F$29,0,10*ROW('Sanitation Data'!F168)))</f>
        <v/>
      </c>
      <c r="CW174" s="275" t="str">
        <f ca="true">+IF(OFFSET('Sanitation Data'!$F$30,0,10*ROW('Sanitation Data'!F168))="","",OFFSET('Sanitation Data'!$F$30,0,10*ROW('Sanitation Data'!F168)))</f>
        <v/>
      </c>
      <c r="CX174" s="275" t="str">
        <f ca="true">+IF(OFFSET('Sanitation Data'!$F$31,0,10*ROW('Sanitation Data'!F168))="","",OFFSET('Sanitation Data'!$F$31,0,10*ROW('Sanitation Data'!F168)))</f>
        <v/>
      </c>
      <c r="CY174" s="275" t="str">
        <f ca="true">+IF(OFFSET('Sanitation Data'!$F$32,0,10*ROW('Sanitation Data'!F168))="","",OFFSET('Sanitation Data'!$F$32,0,10*ROW('Sanitation Data'!F168)))</f>
        <v/>
      </c>
      <c r="CZ174" s="275" t="str">
        <f ca="true">+IF(OFFSET('Sanitation Data'!$G$28,0,10*ROW('Sanitation Data'!G168))="","",OFFSET('Sanitation Data'!$G$28,0,10*ROW('Sanitation Data'!G168)))</f>
        <v/>
      </c>
      <c r="DA174" s="275" t="str">
        <f ca="true">+IF(OFFSET('Sanitation Data'!$G$29,0,10*ROW('Sanitation Data'!G168))="","",OFFSET('Sanitation Data'!$G$29,0,10*ROW('Sanitation Data'!G168)))</f>
        <v/>
      </c>
      <c r="DB174" s="275" t="str">
        <f ca="true">+IF(OFFSET('Sanitation Data'!$G$30,0,10*ROW('Sanitation Data'!G168))="","",OFFSET('Sanitation Data'!$G$30,0,10*ROW('Sanitation Data'!G168)))</f>
        <v/>
      </c>
      <c r="DC174" s="275" t="str">
        <f ca="true">+IF(OFFSET('Sanitation Data'!$G$31,0,10*ROW('Sanitation Data'!G168))="","",OFFSET('Sanitation Data'!$G$31,0,10*ROW('Sanitation Data'!G168)))</f>
        <v/>
      </c>
      <c r="DD174" s="275" t="str">
        <f ca="true">+IF(OFFSET('Sanitation Data'!$G$32,0,10*ROW('Sanitation Data'!G168))="","",OFFSET('Sanitation Data'!$G$32,0,10*ROW('Sanitation Data'!G168)))</f>
        <v/>
      </c>
      <c r="DE174" s="275" t="str">
        <f ca="true">+IF(OFFSET('Sanitation Data'!$H$28,0,10*ROW('Sanitation Data'!H168))="","",OFFSET('Sanitation Data'!$H$28,0,10*ROW('Sanitation Data'!H168)))</f>
        <v/>
      </c>
      <c r="DF174" s="275" t="str">
        <f ca="true">+IF(OFFSET('Sanitation Data'!$H$29,0,10*ROW('Sanitation Data'!H168))="","",OFFSET('Sanitation Data'!$H$29,0,10*ROW('Sanitation Data'!H168)))</f>
        <v/>
      </c>
      <c r="DG174" s="275" t="str">
        <f ca="true">+IF(OFFSET('Sanitation Data'!$H$30,0,10*ROW('Sanitation Data'!H168))="","",OFFSET('Sanitation Data'!$H$30,0,10*ROW('Sanitation Data'!H168)))</f>
        <v/>
      </c>
      <c r="DH174" s="275" t="str">
        <f ca="true">+IF(OFFSET('Sanitation Data'!$H$31,0,10*ROW('Sanitation Data'!H168))="","",OFFSET('Sanitation Data'!$H$31,0,10*ROW('Sanitation Data'!H168)))</f>
        <v/>
      </c>
      <c r="DI174" s="275" t="str">
        <f ca="true">+IF(OFFSET('Sanitation Data'!$H$32,0,10*ROW('Sanitation Data'!H168))="","",OFFSET('Sanitation Data'!$H$32,0,10*ROW('Sanitation Data'!H168)))</f>
        <v/>
      </c>
      <c r="DJ174" s="275" t="str">
        <f ca="true">+IF(OFFSET('Sanitation Data'!$I$28,0,10*ROW('Sanitation Data'!I168))="","",OFFSET('Sanitation Data'!$I$28,0,10*ROW('Sanitation Data'!I168)))</f>
        <v/>
      </c>
      <c r="DK174" s="275" t="str">
        <f ca="true">+IF(OFFSET('Sanitation Data'!$I$29,0,10*ROW('Sanitation Data'!I168))="","",OFFSET('Sanitation Data'!$I$29,0,10*ROW('Sanitation Data'!I168)))</f>
        <v/>
      </c>
      <c r="DL174" s="275" t="str">
        <f ca="true">+IF(OFFSET('Sanitation Data'!$I$30,0,10*ROW('Sanitation Data'!I168))="","",OFFSET('Sanitation Data'!$I$30,0,10*ROW('Sanitation Data'!I168)))</f>
        <v/>
      </c>
      <c r="DM174" s="275" t="str">
        <f ca="true">+IF(OFFSET('Sanitation Data'!$I$31,0,10*ROW('Sanitation Data'!I168))="","",OFFSET('Sanitation Data'!$I$31,0,10*ROW('Sanitation Data'!I168)))</f>
        <v/>
      </c>
      <c r="DN174" s="275" t="str">
        <f ca="true">+IF(OFFSET('Sanitation Data'!$I$32,0,10*ROW('Sanitation Data'!I168))="","",OFFSET('Sanitation Data'!$I$32,0,10*ROW('Sanitation Data'!I168)))</f>
        <v/>
      </c>
      <c r="DO174" s="275" t="str">
        <f ca="true">+IF(OFFSET('Hygiene Data'!$D$11,0,10*ROW('Hygiene Data'!D168))="","",OFFSET('Hygiene Data'!$D$11,0,10*ROW('Hygiene Data'!D168)))</f>
        <v/>
      </c>
      <c r="DP174" s="275" t="str">
        <f ca="true">+IF(OFFSET('Hygiene Data'!$D$12,0,10*ROW('Hygiene Data'!D168))="","",OFFSET('Hygiene Data'!$D$12,0,10*ROW('Hygiene Data'!D168)))</f>
        <v/>
      </c>
      <c r="DQ174" s="275" t="str">
        <f ca="true">+IF(OFFSET('Hygiene Data'!$D$13,0,10*ROW('Hygiene Data'!D168))="","",OFFSET('Hygiene Data'!$D$13,0,10*ROW('Hygiene Data'!D168)))</f>
        <v/>
      </c>
      <c r="DR174" s="275" t="str">
        <f ca="true">+IF(OFFSET('Hygiene Data'!$E$11,0,10*ROW('Hygiene Data'!E168))="","",OFFSET('Hygiene Data'!$E$11,0,10*ROW('Hygiene Data'!E168)))</f>
        <v/>
      </c>
      <c r="DS174" s="275" t="str">
        <f ca="true">+IF(OFFSET('Hygiene Data'!$E$12,0,10*ROW('Hygiene Data'!E168))="","",OFFSET('Hygiene Data'!$E$12,0,10*ROW('Hygiene Data'!E168)))</f>
        <v/>
      </c>
      <c r="DT174" s="275" t="str">
        <f ca="true">+IF(OFFSET('Hygiene Data'!$E$13,0,10*ROW('Hygiene Data'!E168))="","",OFFSET('Hygiene Data'!$E$13,0,10*ROW('Hygiene Data'!E168)))</f>
        <v/>
      </c>
      <c r="DU174" s="275" t="str">
        <f ca="true">+IF(OFFSET('Hygiene Data'!$F$11,0,10*ROW('Hygiene Data'!F168))="","",OFFSET('Hygiene Data'!$F$11,0,10*ROW('Hygiene Data'!F168)))</f>
        <v/>
      </c>
      <c r="DV174" s="275" t="str">
        <f ca="true">+IF(OFFSET('Hygiene Data'!$F$12,0,10*ROW('Hygiene Data'!F168))="","",OFFSET('Hygiene Data'!$F$12,0,10*ROW('Hygiene Data'!F168)))</f>
        <v/>
      </c>
      <c r="DW174" s="275" t="str">
        <f ca="true">+IF(OFFSET('Hygiene Data'!$F$13,0,10*ROW('Hygiene Data'!F168))="","",OFFSET('Hygiene Data'!$F$13,0,10*ROW('Hygiene Data'!F168)))</f>
        <v/>
      </c>
      <c r="DX174" s="275" t="str">
        <f ca="true">+IF(OFFSET('Hygiene Data'!$G$11,0,10*ROW('Hygiene Data'!G168))="","",OFFSET('Hygiene Data'!$G$11,0,10*ROW('Hygiene Data'!G168)))</f>
        <v/>
      </c>
      <c r="DY174" s="275" t="str">
        <f ca="true">+IF(OFFSET('Hygiene Data'!$G$12,0,10*ROW('Hygiene Data'!G168))="","",OFFSET('Hygiene Data'!$G$12,0,10*ROW('Hygiene Data'!G168)))</f>
        <v/>
      </c>
      <c r="DZ174" s="275" t="str">
        <f ca="true">+IF(OFFSET('Hygiene Data'!$G$13,0,10*ROW('Hygiene Data'!G168))="","",OFFSET('Hygiene Data'!$G$13,0,10*ROW('Hygiene Data'!G168)))</f>
        <v/>
      </c>
      <c r="EA174" s="275" t="str">
        <f ca="true">+IF(OFFSET('Hygiene Data'!$H$11,0,10*ROW('Hygiene Data'!H168))="","",OFFSET('Hygiene Data'!$H$11,0,10*ROW('Hygiene Data'!H168)))</f>
        <v/>
      </c>
      <c r="EB174" s="275" t="str">
        <f ca="true">+IF(OFFSET('Hygiene Data'!$H$12,0,10*ROW('Hygiene Data'!H168))="","",OFFSET('Hygiene Data'!$H$12,0,10*ROW('Hygiene Data'!H168)))</f>
        <v/>
      </c>
      <c r="EC174" s="275" t="str">
        <f ca="true">+IF(OFFSET('Hygiene Data'!$H$13,0,10*ROW('Hygiene Data'!H168))="","",OFFSET('Hygiene Data'!$H$13,0,10*ROW('Hygiene Data'!H168)))</f>
        <v/>
      </c>
      <c r="ED174" s="275" t="str">
        <f ca="true">+IF(OFFSET('Hygiene Data'!$I$11,0,10*ROW('Hygiene Data'!I168))="","",OFFSET('Hygiene Data'!$I$11,0,10*ROW('Hygiene Data'!I168)))</f>
        <v/>
      </c>
      <c r="EE174" s="275" t="str">
        <f ca="true">+IF(OFFSET('Hygiene Data'!$I$12,0,10*ROW('Hygiene Data'!I168))="","",OFFSET('Hygiene Data'!$I$12,0,10*ROW('Hygiene Data'!I168)))</f>
        <v/>
      </c>
      <c r="EF174" s="27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5"/>
      <c r="BS175" s="275" t="str">
        <f ca="true">+IF(OFFSET('Water Data'!$D$27,0,10*ROW('Water Data'!D169))="","",OFFSET('Water Data'!$D$27,0,10*ROW('Water Data'!D169)))</f>
        <v/>
      </c>
      <c r="BT175" s="275" t="str">
        <f ca="true">+IF(OFFSET('Water Data'!$D$28,0,10*ROW('Water Data'!D169))="","",OFFSET('Water Data'!$D$28,0,10*ROW('Water Data'!D169)))</f>
        <v/>
      </c>
      <c r="BU175" s="275" t="str">
        <f ca="true">+IF(OFFSET('Water Data'!$D$29,0,10*ROW('Water Data'!D169))="","",OFFSET('Water Data'!$D$29,0,10*ROW('Water Data'!D169)))</f>
        <v/>
      </c>
      <c r="BV175" s="275" t="str">
        <f ca="true">+IF(OFFSET('Water Data'!$E$27,0,10*ROW('Water Data'!E169))="","",OFFSET('Water Data'!$E$27,0,10*ROW('Water Data'!E169)))</f>
        <v/>
      </c>
      <c r="BW175" s="275" t="str">
        <f ca="true">+IF(OFFSET('Water Data'!$E$28,0,10*ROW('Water Data'!E169))="","",OFFSET('Water Data'!$E$28,0,10*ROW('Water Data'!E169)))</f>
        <v/>
      </c>
      <c r="BX175" s="275" t="str">
        <f ca="true">+IF(OFFSET('Water Data'!$E$29,0,10*ROW('Water Data'!E169))="","",OFFSET('Water Data'!$E$29,0,10*ROW('Water Data'!E169)))</f>
        <v/>
      </c>
      <c r="BY175" s="275" t="str">
        <f ca="true">+IF(OFFSET('Water Data'!$F$27,0,10*ROW('Water Data'!F169))="","",OFFSET('Water Data'!$F$27,0,10*ROW('Water Data'!F169)))</f>
        <v/>
      </c>
      <c r="BZ175" s="275" t="str">
        <f ca="true">+IF(OFFSET('Water Data'!$F$28,0,10*ROW('Water Data'!F169))="","",OFFSET('Water Data'!$F$28,0,10*ROW('Water Data'!F169)))</f>
        <v/>
      </c>
      <c r="CA175" s="275" t="str">
        <f ca="true">+IF(OFFSET('Water Data'!$F$29,0,10*ROW('Water Data'!F169))="","",OFFSET('Water Data'!$F$29,0,10*ROW('Water Data'!F169)))</f>
        <v/>
      </c>
      <c r="CB175" s="275" t="str">
        <f ca="true">+IF(OFFSET('Water Data'!$G$27,0,10*ROW('Water Data'!G169))="","",OFFSET('Water Data'!$G$27,0,10*ROW('Water Data'!G169)))</f>
        <v/>
      </c>
      <c r="CC175" s="275" t="str">
        <f ca="true">+IF(OFFSET('Water Data'!$G$28,0,10*ROW('Water Data'!G169))="","",OFFSET('Water Data'!$G$28,0,10*ROW('Water Data'!G169)))</f>
        <v/>
      </c>
      <c r="CD175" s="275" t="str">
        <f ca="true">+IF(OFFSET('Water Data'!$G$29,0,10*ROW('Water Data'!G169))="","",OFFSET('Water Data'!$G$29,0,10*ROW('Water Data'!G169)))</f>
        <v/>
      </c>
      <c r="CE175" s="275" t="str">
        <f ca="true">+IF(OFFSET('Water Data'!$H$27,0,10*ROW('Water Data'!H169))="","",OFFSET('Water Data'!$H$27,0,10*ROW('Water Data'!H169)))</f>
        <v/>
      </c>
      <c r="CF175" s="275" t="str">
        <f ca="true">+IF(OFFSET('Water Data'!$H$28,0,10*ROW('Water Data'!H169))="","",OFFSET('Water Data'!$H$28,0,10*ROW('Water Data'!H169)))</f>
        <v/>
      </c>
      <c r="CG175" s="275" t="str">
        <f ca="true">+IF(OFFSET('Water Data'!$H$29,0,10*ROW('Water Data'!H169))="","",OFFSET('Water Data'!$H$29,0,10*ROW('Water Data'!H169)))</f>
        <v/>
      </c>
      <c r="CH175" s="275" t="str">
        <f ca="true">+IF(OFFSET('Water Data'!$I$27,0,10*ROW('Water Data'!I169))="","",OFFSET('Water Data'!$I$27,0,10*ROW('Water Data'!I169)))</f>
        <v/>
      </c>
      <c r="CI175" s="275" t="str">
        <f ca="true">+IF(OFFSET('Water Data'!$I$28,0,10*ROW('Water Data'!I169))="","",OFFSET('Water Data'!$I$28,0,10*ROW('Water Data'!I169)))</f>
        <v/>
      </c>
      <c r="CJ175" s="275" t="str">
        <f ca="true">+IF(OFFSET('Water Data'!$I$29,0,10*ROW('Water Data'!I169))="","",OFFSET('Water Data'!$I$29,0,10*ROW('Water Data'!I169)))</f>
        <v/>
      </c>
      <c r="CK175" s="275" t="str">
        <f ca="true">+IF(OFFSET('Sanitation Data'!$D$28,0,10*ROW('Sanitation Data'!D169))="","",OFFSET('Sanitation Data'!$D$28,0,10*ROW('Sanitation Data'!D169)))</f>
        <v/>
      </c>
      <c r="CL175" s="275" t="str">
        <f ca="true">+IF(OFFSET('Sanitation Data'!$D$29,0,10*ROW('Sanitation Data'!D169))="","",OFFSET('Sanitation Data'!$D$29,0,10*ROW('Sanitation Data'!D169)))</f>
        <v/>
      </c>
      <c r="CM175" s="275" t="str">
        <f ca="true">+IF(OFFSET('Sanitation Data'!$D$30,0,10*ROW('Sanitation Data'!D169))="","",OFFSET('Sanitation Data'!$D$30,0,10*ROW('Sanitation Data'!D169)))</f>
        <v/>
      </c>
      <c r="CN175" s="275" t="str">
        <f ca="true">+IF(OFFSET('Sanitation Data'!$D$31,0,10*ROW('Sanitation Data'!D169))="","",OFFSET('Sanitation Data'!$D$31,0,10*ROW('Sanitation Data'!D169)))</f>
        <v/>
      </c>
      <c r="CO175" s="275" t="str">
        <f ca="true">+IF(OFFSET('Sanitation Data'!$D$32,0,10*ROW('Sanitation Data'!D169))="","",OFFSET('Sanitation Data'!$D$32,0,10*ROW('Sanitation Data'!D169)))</f>
        <v/>
      </c>
      <c r="CP175" s="275" t="str">
        <f ca="true">+IF(OFFSET('Sanitation Data'!$E$28,0,10*ROW('Sanitation Data'!E169))="","",OFFSET('Sanitation Data'!$E$28,0,10*ROW('Sanitation Data'!E169)))</f>
        <v/>
      </c>
      <c r="CQ175" s="275" t="str">
        <f ca="true">+IF(OFFSET('Sanitation Data'!$E$29,0,10*ROW('Sanitation Data'!E169))="","",OFFSET('Sanitation Data'!$E$29,0,10*ROW('Sanitation Data'!E169)))</f>
        <v/>
      </c>
      <c r="CR175" s="275" t="str">
        <f ca="true">+IF(OFFSET('Sanitation Data'!$E$30,0,10*ROW('Sanitation Data'!E169))="","",OFFSET('Sanitation Data'!$E$30,0,10*ROW('Sanitation Data'!E169)))</f>
        <v/>
      </c>
      <c r="CS175" s="275" t="str">
        <f ca="true">+IF(OFFSET('Sanitation Data'!$E$31,0,10*ROW('Sanitation Data'!E169))="","",OFFSET('Sanitation Data'!$E$31,0,10*ROW('Sanitation Data'!E169)))</f>
        <v/>
      </c>
      <c r="CT175" s="275" t="str">
        <f ca="true">+IF(OFFSET('Sanitation Data'!$E$32,0,10*ROW('Sanitation Data'!E169))="","",OFFSET('Sanitation Data'!$E$32,0,10*ROW('Sanitation Data'!E169)))</f>
        <v/>
      </c>
      <c r="CU175" s="275" t="str">
        <f ca="true">+IF(OFFSET('Sanitation Data'!$F$28,0,10*ROW('Sanitation Data'!F169))="","",OFFSET('Sanitation Data'!$F$28,0,10*ROW('Sanitation Data'!F169)))</f>
        <v/>
      </c>
      <c r="CV175" s="275" t="str">
        <f ca="true">+IF(OFFSET('Sanitation Data'!$F$29,0,10*ROW('Sanitation Data'!F169))="","",OFFSET('Sanitation Data'!$F$29,0,10*ROW('Sanitation Data'!F169)))</f>
        <v/>
      </c>
      <c r="CW175" s="275" t="str">
        <f ca="true">+IF(OFFSET('Sanitation Data'!$F$30,0,10*ROW('Sanitation Data'!F169))="","",OFFSET('Sanitation Data'!$F$30,0,10*ROW('Sanitation Data'!F169)))</f>
        <v/>
      </c>
      <c r="CX175" s="275" t="str">
        <f ca="true">+IF(OFFSET('Sanitation Data'!$F$31,0,10*ROW('Sanitation Data'!F169))="","",OFFSET('Sanitation Data'!$F$31,0,10*ROW('Sanitation Data'!F169)))</f>
        <v/>
      </c>
      <c r="CY175" s="275" t="str">
        <f ca="true">+IF(OFFSET('Sanitation Data'!$F$32,0,10*ROW('Sanitation Data'!F169))="","",OFFSET('Sanitation Data'!$F$32,0,10*ROW('Sanitation Data'!F169)))</f>
        <v/>
      </c>
      <c r="CZ175" s="275" t="str">
        <f ca="true">+IF(OFFSET('Sanitation Data'!$G$28,0,10*ROW('Sanitation Data'!G169))="","",OFFSET('Sanitation Data'!$G$28,0,10*ROW('Sanitation Data'!G169)))</f>
        <v/>
      </c>
      <c r="DA175" s="275" t="str">
        <f ca="true">+IF(OFFSET('Sanitation Data'!$G$29,0,10*ROW('Sanitation Data'!G169))="","",OFFSET('Sanitation Data'!$G$29,0,10*ROW('Sanitation Data'!G169)))</f>
        <v/>
      </c>
      <c r="DB175" s="275" t="str">
        <f ca="true">+IF(OFFSET('Sanitation Data'!$G$30,0,10*ROW('Sanitation Data'!G169))="","",OFFSET('Sanitation Data'!$G$30,0,10*ROW('Sanitation Data'!G169)))</f>
        <v/>
      </c>
      <c r="DC175" s="275" t="str">
        <f ca="true">+IF(OFFSET('Sanitation Data'!$G$31,0,10*ROW('Sanitation Data'!G169))="","",OFFSET('Sanitation Data'!$G$31,0,10*ROW('Sanitation Data'!G169)))</f>
        <v/>
      </c>
      <c r="DD175" s="275" t="str">
        <f ca="true">+IF(OFFSET('Sanitation Data'!$G$32,0,10*ROW('Sanitation Data'!G169))="","",OFFSET('Sanitation Data'!$G$32,0,10*ROW('Sanitation Data'!G169)))</f>
        <v/>
      </c>
      <c r="DE175" s="275" t="str">
        <f ca="true">+IF(OFFSET('Sanitation Data'!$H$28,0,10*ROW('Sanitation Data'!H169))="","",OFFSET('Sanitation Data'!$H$28,0,10*ROW('Sanitation Data'!H169)))</f>
        <v/>
      </c>
      <c r="DF175" s="275" t="str">
        <f ca="true">+IF(OFFSET('Sanitation Data'!$H$29,0,10*ROW('Sanitation Data'!H169))="","",OFFSET('Sanitation Data'!$H$29,0,10*ROW('Sanitation Data'!H169)))</f>
        <v/>
      </c>
      <c r="DG175" s="275" t="str">
        <f ca="true">+IF(OFFSET('Sanitation Data'!$H$30,0,10*ROW('Sanitation Data'!H169))="","",OFFSET('Sanitation Data'!$H$30,0,10*ROW('Sanitation Data'!H169)))</f>
        <v/>
      </c>
      <c r="DH175" s="275" t="str">
        <f ca="true">+IF(OFFSET('Sanitation Data'!$H$31,0,10*ROW('Sanitation Data'!H169))="","",OFFSET('Sanitation Data'!$H$31,0,10*ROW('Sanitation Data'!H169)))</f>
        <v/>
      </c>
      <c r="DI175" s="275" t="str">
        <f ca="true">+IF(OFFSET('Sanitation Data'!$H$32,0,10*ROW('Sanitation Data'!H169))="","",OFFSET('Sanitation Data'!$H$32,0,10*ROW('Sanitation Data'!H169)))</f>
        <v/>
      </c>
      <c r="DJ175" s="275" t="str">
        <f ca="true">+IF(OFFSET('Sanitation Data'!$I$28,0,10*ROW('Sanitation Data'!I169))="","",OFFSET('Sanitation Data'!$I$28,0,10*ROW('Sanitation Data'!I169)))</f>
        <v/>
      </c>
      <c r="DK175" s="275" t="str">
        <f ca="true">+IF(OFFSET('Sanitation Data'!$I$29,0,10*ROW('Sanitation Data'!I169))="","",OFFSET('Sanitation Data'!$I$29,0,10*ROW('Sanitation Data'!I169)))</f>
        <v/>
      </c>
      <c r="DL175" s="275" t="str">
        <f ca="true">+IF(OFFSET('Sanitation Data'!$I$30,0,10*ROW('Sanitation Data'!I169))="","",OFFSET('Sanitation Data'!$I$30,0,10*ROW('Sanitation Data'!I169)))</f>
        <v/>
      </c>
      <c r="DM175" s="275" t="str">
        <f ca="true">+IF(OFFSET('Sanitation Data'!$I$31,0,10*ROW('Sanitation Data'!I169))="","",OFFSET('Sanitation Data'!$I$31,0,10*ROW('Sanitation Data'!I169)))</f>
        <v/>
      </c>
      <c r="DN175" s="275" t="str">
        <f ca="true">+IF(OFFSET('Sanitation Data'!$I$32,0,10*ROW('Sanitation Data'!I169))="","",OFFSET('Sanitation Data'!$I$32,0,10*ROW('Sanitation Data'!I169)))</f>
        <v/>
      </c>
      <c r="DO175" s="275" t="str">
        <f ca="true">+IF(OFFSET('Hygiene Data'!$D$11,0,10*ROW('Hygiene Data'!D169))="","",OFFSET('Hygiene Data'!$D$11,0,10*ROW('Hygiene Data'!D169)))</f>
        <v/>
      </c>
      <c r="DP175" s="275" t="str">
        <f ca="true">+IF(OFFSET('Hygiene Data'!$D$12,0,10*ROW('Hygiene Data'!D169))="","",OFFSET('Hygiene Data'!$D$12,0,10*ROW('Hygiene Data'!D169)))</f>
        <v/>
      </c>
      <c r="DQ175" s="275" t="str">
        <f ca="true">+IF(OFFSET('Hygiene Data'!$D$13,0,10*ROW('Hygiene Data'!D169))="","",OFFSET('Hygiene Data'!$D$13,0,10*ROW('Hygiene Data'!D169)))</f>
        <v/>
      </c>
      <c r="DR175" s="275" t="str">
        <f ca="true">+IF(OFFSET('Hygiene Data'!$E$11,0,10*ROW('Hygiene Data'!E169))="","",OFFSET('Hygiene Data'!$E$11,0,10*ROW('Hygiene Data'!E169)))</f>
        <v/>
      </c>
      <c r="DS175" s="275" t="str">
        <f ca="true">+IF(OFFSET('Hygiene Data'!$E$12,0,10*ROW('Hygiene Data'!E169))="","",OFFSET('Hygiene Data'!$E$12,0,10*ROW('Hygiene Data'!E169)))</f>
        <v/>
      </c>
      <c r="DT175" s="275" t="str">
        <f ca="true">+IF(OFFSET('Hygiene Data'!$E$13,0,10*ROW('Hygiene Data'!E169))="","",OFFSET('Hygiene Data'!$E$13,0,10*ROW('Hygiene Data'!E169)))</f>
        <v/>
      </c>
      <c r="DU175" s="275" t="str">
        <f ca="true">+IF(OFFSET('Hygiene Data'!$F$11,0,10*ROW('Hygiene Data'!F169))="","",OFFSET('Hygiene Data'!$F$11,0,10*ROW('Hygiene Data'!F169)))</f>
        <v/>
      </c>
      <c r="DV175" s="275" t="str">
        <f ca="true">+IF(OFFSET('Hygiene Data'!$F$12,0,10*ROW('Hygiene Data'!F169))="","",OFFSET('Hygiene Data'!$F$12,0,10*ROW('Hygiene Data'!F169)))</f>
        <v/>
      </c>
      <c r="DW175" s="275" t="str">
        <f ca="true">+IF(OFFSET('Hygiene Data'!$F$13,0,10*ROW('Hygiene Data'!F169))="","",OFFSET('Hygiene Data'!$F$13,0,10*ROW('Hygiene Data'!F169)))</f>
        <v/>
      </c>
      <c r="DX175" s="275" t="str">
        <f ca="true">+IF(OFFSET('Hygiene Data'!$G$11,0,10*ROW('Hygiene Data'!G169))="","",OFFSET('Hygiene Data'!$G$11,0,10*ROW('Hygiene Data'!G169)))</f>
        <v/>
      </c>
      <c r="DY175" s="275" t="str">
        <f ca="true">+IF(OFFSET('Hygiene Data'!$G$12,0,10*ROW('Hygiene Data'!G169))="","",OFFSET('Hygiene Data'!$G$12,0,10*ROW('Hygiene Data'!G169)))</f>
        <v/>
      </c>
      <c r="DZ175" s="275" t="str">
        <f ca="true">+IF(OFFSET('Hygiene Data'!$G$13,0,10*ROW('Hygiene Data'!G169))="","",OFFSET('Hygiene Data'!$G$13,0,10*ROW('Hygiene Data'!G169)))</f>
        <v/>
      </c>
      <c r="EA175" s="275" t="str">
        <f ca="true">+IF(OFFSET('Hygiene Data'!$H$11,0,10*ROW('Hygiene Data'!H169))="","",OFFSET('Hygiene Data'!$H$11,0,10*ROW('Hygiene Data'!H169)))</f>
        <v/>
      </c>
      <c r="EB175" s="275" t="str">
        <f ca="true">+IF(OFFSET('Hygiene Data'!$H$12,0,10*ROW('Hygiene Data'!H169))="","",OFFSET('Hygiene Data'!$H$12,0,10*ROW('Hygiene Data'!H169)))</f>
        <v/>
      </c>
      <c r="EC175" s="275" t="str">
        <f ca="true">+IF(OFFSET('Hygiene Data'!$H$13,0,10*ROW('Hygiene Data'!H169))="","",OFFSET('Hygiene Data'!$H$13,0,10*ROW('Hygiene Data'!H169)))</f>
        <v/>
      </c>
      <c r="ED175" s="275" t="str">
        <f ca="true">+IF(OFFSET('Hygiene Data'!$I$11,0,10*ROW('Hygiene Data'!I169))="","",OFFSET('Hygiene Data'!$I$11,0,10*ROW('Hygiene Data'!I169)))</f>
        <v/>
      </c>
      <c r="EE175" s="275" t="str">
        <f ca="true">+IF(OFFSET('Hygiene Data'!$I$12,0,10*ROW('Hygiene Data'!I169))="","",OFFSET('Hygiene Data'!$I$12,0,10*ROW('Hygiene Data'!I169)))</f>
        <v/>
      </c>
      <c r="EF175" s="27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5"/>
      <c r="BS176" s="275" t="str">
        <f ca="true">+IF(OFFSET('Water Data'!$D$27,0,10*ROW('Water Data'!D170))="","",OFFSET('Water Data'!$D$27,0,10*ROW('Water Data'!D170)))</f>
        <v/>
      </c>
      <c r="BT176" s="275" t="str">
        <f ca="true">+IF(OFFSET('Water Data'!$D$28,0,10*ROW('Water Data'!D170))="","",OFFSET('Water Data'!$D$28,0,10*ROW('Water Data'!D170)))</f>
        <v/>
      </c>
      <c r="BU176" s="275" t="str">
        <f ca="true">+IF(OFFSET('Water Data'!$D$29,0,10*ROW('Water Data'!D170))="","",OFFSET('Water Data'!$D$29,0,10*ROW('Water Data'!D170)))</f>
        <v/>
      </c>
      <c r="BV176" s="275" t="str">
        <f ca="true">+IF(OFFSET('Water Data'!$E$27,0,10*ROW('Water Data'!E170))="","",OFFSET('Water Data'!$E$27,0,10*ROW('Water Data'!E170)))</f>
        <v/>
      </c>
      <c r="BW176" s="275" t="str">
        <f ca="true">+IF(OFFSET('Water Data'!$E$28,0,10*ROW('Water Data'!E170))="","",OFFSET('Water Data'!$E$28,0,10*ROW('Water Data'!E170)))</f>
        <v/>
      </c>
      <c r="BX176" s="275" t="str">
        <f ca="true">+IF(OFFSET('Water Data'!$E$29,0,10*ROW('Water Data'!E170))="","",OFFSET('Water Data'!$E$29,0,10*ROW('Water Data'!E170)))</f>
        <v/>
      </c>
      <c r="BY176" s="275" t="str">
        <f ca="true">+IF(OFFSET('Water Data'!$F$27,0,10*ROW('Water Data'!F170))="","",OFFSET('Water Data'!$F$27,0,10*ROW('Water Data'!F170)))</f>
        <v/>
      </c>
      <c r="BZ176" s="275" t="str">
        <f ca="true">+IF(OFFSET('Water Data'!$F$28,0,10*ROW('Water Data'!F170))="","",OFFSET('Water Data'!$F$28,0,10*ROW('Water Data'!F170)))</f>
        <v/>
      </c>
      <c r="CA176" s="275" t="str">
        <f ca="true">+IF(OFFSET('Water Data'!$F$29,0,10*ROW('Water Data'!F170))="","",OFFSET('Water Data'!$F$29,0,10*ROW('Water Data'!F170)))</f>
        <v/>
      </c>
      <c r="CB176" s="275" t="str">
        <f ca="true">+IF(OFFSET('Water Data'!$G$27,0,10*ROW('Water Data'!G170))="","",OFFSET('Water Data'!$G$27,0,10*ROW('Water Data'!G170)))</f>
        <v/>
      </c>
      <c r="CC176" s="275" t="str">
        <f ca="true">+IF(OFFSET('Water Data'!$G$28,0,10*ROW('Water Data'!G170))="","",OFFSET('Water Data'!$G$28,0,10*ROW('Water Data'!G170)))</f>
        <v/>
      </c>
      <c r="CD176" s="275" t="str">
        <f ca="true">+IF(OFFSET('Water Data'!$G$29,0,10*ROW('Water Data'!G170))="","",OFFSET('Water Data'!$G$29,0,10*ROW('Water Data'!G170)))</f>
        <v/>
      </c>
      <c r="CE176" s="275" t="str">
        <f ca="true">+IF(OFFSET('Water Data'!$H$27,0,10*ROW('Water Data'!H170))="","",OFFSET('Water Data'!$H$27,0,10*ROW('Water Data'!H170)))</f>
        <v/>
      </c>
      <c r="CF176" s="275" t="str">
        <f ca="true">+IF(OFFSET('Water Data'!$H$28,0,10*ROW('Water Data'!H170))="","",OFFSET('Water Data'!$H$28,0,10*ROW('Water Data'!H170)))</f>
        <v/>
      </c>
      <c r="CG176" s="275" t="str">
        <f ca="true">+IF(OFFSET('Water Data'!$H$29,0,10*ROW('Water Data'!H170))="","",OFFSET('Water Data'!$H$29,0,10*ROW('Water Data'!H170)))</f>
        <v/>
      </c>
      <c r="CH176" s="275" t="str">
        <f ca="true">+IF(OFFSET('Water Data'!$I$27,0,10*ROW('Water Data'!I170))="","",OFFSET('Water Data'!$I$27,0,10*ROW('Water Data'!I170)))</f>
        <v/>
      </c>
      <c r="CI176" s="275" t="str">
        <f ca="true">+IF(OFFSET('Water Data'!$I$28,0,10*ROW('Water Data'!I170))="","",OFFSET('Water Data'!$I$28,0,10*ROW('Water Data'!I170)))</f>
        <v/>
      </c>
      <c r="CJ176" s="275" t="str">
        <f ca="true">+IF(OFFSET('Water Data'!$I$29,0,10*ROW('Water Data'!I170))="","",OFFSET('Water Data'!$I$29,0,10*ROW('Water Data'!I170)))</f>
        <v/>
      </c>
      <c r="CK176" s="275" t="str">
        <f ca="true">+IF(OFFSET('Sanitation Data'!$D$28,0,10*ROW('Sanitation Data'!D170))="","",OFFSET('Sanitation Data'!$D$28,0,10*ROW('Sanitation Data'!D170)))</f>
        <v/>
      </c>
      <c r="CL176" s="275" t="str">
        <f ca="true">+IF(OFFSET('Sanitation Data'!$D$29,0,10*ROW('Sanitation Data'!D170))="","",OFFSET('Sanitation Data'!$D$29,0,10*ROW('Sanitation Data'!D170)))</f>
        <v/>
      </c>
      <c r="CM176" s="275" t="str">
        <f ca="true">+IF(OFFSET('Sanitation Data'!$D$30,0,10*ROW('Sanitation Data'!D170))="","",OFFSET('Sanitation Data'!$D$30,0,10*ROW('Sanitation Data'!D170)))</f>
        <v/>
      </c>
      <c r="CN176" s="275" t="str">
        <f ca="true">+IF(OFFSET('Sanitation Data'!$D$31,0,10*ROW('Sanitation Data'!D170))="","",OFFSET('Sanitation Data'!$D$31,0,10*ROW('Sanitation Data'!D170)))</f>
        <v/>
      </c>
      <c r="CO176" s="275" t="str">
        <f ca="true">+IF(OFFSET('Sanitation Data'!$D$32,0,10*ROW('Sanitation Data'!D170))="","",OFFSET('Sanitation Data'!$D$32,0,10*ROW('Sanitation Data'!D170)))</f>
        <v/>
      </c>
      <c r="CP176" s="275" t="str">
        <f ca="true">+IF(OFFSET('Sanitation Data'!$E$28,0,10*ROW('Sanitation Data'!E170))="","",OFFSET('Sanitation Data'!$E$28,0,10*ROW('Sanitation Data'!E170)))</f>
        <v/>
      </c>
      <c r="CQ176" s="275" t="str">
        <f ca="true">+IF(OFFSET('Sanitation Data'!$E$29,0,10*ROW('Sanitation Data'!E170))="","",OFFSET('Sanitation Data'!$E$29,0,10*ROW('Sanitation Data'!E170)))</f>
        <v/>
      </c>
      <c r="CR176" s="275" t="str">
        <f ca="true">+IF(OFFSET('Sanitation Data'!$E$30,0,10*ROW('Sanitation Data'!E170))="","",OFFSET('Sanitation Data'!$E$30,0,10*ROW('Sanitation Data'!E170)))</f>
        <v/>
      </c>
      <c r="CS176" s="275" t="str">
        <f ca="true">+IF(OFFSET('Sanitation Data'!$E$31,0,10*ROW('Sanitation Data'!E170))="","",OFFSET('Sanitation Data'!$E$31,0,10*ROW('Sanitation Data'!E170)))</f>
        <v/>
      </c>
      <c r="CT176" s="275" t="str">
        <f ca="true">+IF(OFFSET('Sanitation Data'!$E$32,0,10*ROW('Sanitation Data'!E170))="","",OFFSET('Sanitation Data'!$E$32,0,10*ROW('Sanitation Data'!E170)))</f>
        <v/>
      </c>
      <c r="CU176" s="275" t="str">
        <f ca="true">+IF(OFFSET('Sanitation Data'!$F$28,0,10*ROW('Sanitation Data'!F170))="","",OFFSET('Sanitation Data'!$F$28,0,10*ROW('Sanitation Data'!F170)))</f>
        <v/>
      </c>
      <c r="CV176" s="275" t="str">
        <f ca="true">+IF(OFFSET('Sanitation Data'!$F$29,0,10*ROW('Sanitation Data'!F170))="","",OFFSET('Sanitation Data'!$F$29,0,10*ROW('Sanitation Data'!F170)))</f>
        <v/>
      </c>
      <c r="CW176" s="275" t="str">
        <f ca="true">+IF(OFFSET('Sanitation Data'!$F$30,0,10*ROW('Sanitation Data'!F170))="","",OFFSET('Sanitation Data'!$F$30,0,10*ROW('Sanitation Data'!F170)))</f>
        <v/>
      </c>
      <c r="CX176" s="275" t="str">
        <f ca="true">+IF(OFFSET('Sanitation Data'!$F$31,0,10*ROW('Sanitation Data'!F170))="","",OFFSET('Sanitation Data'!$F$31,0,10*ROW('Sanitation Data'!F170)))</f>
        <v/>
      </c>
      <c r="CY176" s="275" t="str">
        <f ca="true">+IF(OFFSET('Sanitation Data'!$F$32,0,10*ROW('Sanitation Data'!F170))="","",OFFSET('Sanitation Data'!$F$32,0,10*ROW('Sanitation Data'!F170)))</f>
        <v/>
      </c>
      <c r="CZ176" s="275" t="str">
        <f ca="true">+IF(OFFSET('Sanitation Data'!$G$28,0,10*ROW('Sanitation Data'!G170))="","",OFFSET('Sanitation Data'!$G$28,0,10*ROW('Sanitation Data'!G170)))</f>
        <v/>
      </c>
      <c r="DA176" s="275" t="str">
        <f ca="true">+IF(OFFSET('Sanitation Data'!$G$29,0,10*ROW('Sanitation Data'!G170))="","",OFFSET('Sanitation Data'!$G$29,0,10*ROW('Sanitation Data'!G170)))</f>
        <v/>
      </c>
      <c r="DB176" s="275" t="str">
        <f ca="true">+IF(OFFSET('Sanitation Data'!$G$30,0,10*ROW('Sanitation Data'!G170))="","",OFFSET('Sanitation Data'!$G$30,0,10*ROW('Sanitation Data'!G170)))</f>
        <v/>
      </c>
      <c r="DC176" s="275" t="str">
        <f ca="true">+IF(OFFSET('Sanitation Data'!$G$31,0,10*ROW('Sanitation Data'!G170))="","",OFFSET('Sanitation Data'!$G$31,0,10*ROW('Sanitation Data'!G170)))</f>
        <v/>
      </c>
      <c r="DD176" s="275" t="str">
        <f ca="true">+IF(OFFSET('Sanitation Data'!$G$32,0,10*ROW('Sanitation Data'!G170))="","",OFFSET('Sanitation Data'!$G$32,0,10*ROW('Sanitation Data'!G170)))</f>
        <v/>
      </c>
      <c r="DE176" s="275" t="str">
        <f ca="true">+IF(OFFSET('Sanitation Data'!$H$28,0,10*ROW('Sanitation Data'!H170))="","",OFFSET('Sanitation Data'!$H$28,0,10*ROW('Sanitation Data'!H170)))</f>
        <v/>
      </c>
      <c r="DF176" s="275" t="str">
        <f ca="true">+IF(OFFSET('Sanitation Data'!$H$29,0,10*ROW('Sanitation Data'!H170))="","",OFFSET('Sanitation Data'!$H$29,0,10*ROW('Sanitation Data'!H170)))</f>
        <v/>
      </c>
      <c r="DG176" s="275" t="str">
        <f ca="true">+IF(OFFSET('Sanitation Data'!$H$30,0,10*ROW('Sanitation Data'!H170))="","",OFFSET('Sanitation Data'!$H$30,0,10*ROW('Sanitation Data'!H170)))</f>
        <v/>
      </c>
      <c r="DH176" s="275" t="str">
        <f ca="true">+IF(OFFSET('Sanitation Data'!$H$31,0,10*ROW('Sanitation Data'!H170))="","",OFFSET('Sanitation Data'!$H$31,0,10*ROW('Sanitation Data'!H170)))</f>
        <v/>
      </c>
      <c r="DI176" s="275" t="str">
        <f ca="true">+IF(OFFSET('Sanitation Data'!$H$32,0,10*ROW('Sanitation Data'!H170))="","",OFFSET('Sanitation Data'!$H$32,0,10*ROW('Sanitation Data'!H170)))</f>
        <v/>
      </c>
      <c r="DJ176" s="275" t="str">
        <f ca="true">+IF(OFFSET('Sanitation Data'!$I$28,0,10*ROW('Sanitation Data'!I170))="","",OFFSET('Sanitation Data'!$I$28,0,10*ROW('Sanitation Data'!I170)))</f>
        <v/>
      </c>
      <c r="DK176" s="275" t="str">
        <f ca="true">+IF(OFFSET('Sanitation Data'!$I$29,0,10*ROW('Sanitation Data'!I170))="","",OFFSET('Sanitation Data'!$I$29,0,10*ROW('Sanitation Data'!I170)))</f>
        <v/>
      </c>
      <c r="DL176" s="275" t="str">
        <f ca="true">+IF(OFFSET('Sanitation Data'!$I$30,0,10*ROW('Sanitation Data'!I170))="","",OFFSET('Sanitation Data'!$I$30,0,10*ROW('Sanitation Data'!I170)))</f>
        <v/>
      </c>
      <c r="DM176" s="275" t="str">
        <f ca="true">+IF(OFFSET('Sanitation Data'!$I$31,0,10*ROW('Sanitation Data'!I170))="","",OFFSET('Sanitation Data'!$I$31,0,10*ROW('Sanitation Data'!I170)))</f>
        <v/>
      </c>
      <c r="DN176" s="275" t="str">
        <f ca="true">+IF(OFFSET('Sanitation Data'!$I$32,0,10*ROW('Sanitation Data'!I170))="","",OFFSET('Sanitation Data'!$I$32,0,10*ROW('Sanitation Data'!I170)))</f>
        <v/>
      </c>
      <c r="DO176" s="275" t="str">
        <f ca="true">+IF(OFFSET('Hygiene Data'!$D$11,0,10*ROW('Hygiene Data'!D170))="","",OFFSET('Hygiene Data'!$D$11,0,10*ROW('Hygiene Data'!D170)))</f>
        <v/>
      </c>
      <c r="DP176" s="275" t="str">
        <f ca="true">+IF(OFFSET('Hygiene Data'!$D$12,0,10*ROW('Hygiene Data'!D170))="","",OFFSET('Hygiene Data'!$D$12,0,10*ROW('Hygiene Data'!D170)))</f>
        <v/>
      </c>
      <c r="DQ176" s="275" t="str">
        <f ca="true">+IF(OFFSET('Hygiene Data'!$D$13,0,10*ROW('Hygiene Data'!D170))="","",OFFSET('Hygiene Data'!$D$13,0,10*ROW('Hygiene Data'!D170)))</f>
        <v/>
      </c>
      <c r="DR176" s="275" t="str">
        <f ca="true">+IF(OFFSET('Hygiene Data'!$E$11,0,10*ROW('Hygiene Data'!E170))="","",OFFSET('Hygiene Data'!$E$11,0,10*ROW('Hygiene Data'!E170)))</f>
        <v/>
      </c>
      <c r="DS176" s="275" t="str">
        <f ca="true">+IF(OFFSET('Hygiene Data'!$E$12,0,10*ROW('Hygiene Data'!E170))="","",OFFSET('Hygiene Data'!$E$12,0,10*ROW('Hygiene Data'!E170)))</f>
        <v/>
      </c>
      <c r="DT176" s="275" t="str">
        <f ca="true">+IF(OFFSET('Hygiene Data'!$E$13,0,10*ROW('Hygiene Data'!E170))="","",OFFSET('Hygiene Data'!$E$13,0,10*ROW('Hygiene Data'!E170)))</f>
        <v/>
      </c>
      <c r="DU176" s="275" t="str">
        <f ca="true">+IF(OFFSET('Hygiene Data'!$F$11,0,10*ROW('Hygiene Data'!F170))="","",OFFSET('Hygiene Data'!$F$11,0,10*ROW('Hygiene Data'!F170)))</f>
        <v/>
      </c>
      <c r="DV176" s="275" t="str">
        <f ca="true">+IF(OFFSET('Hygiene Data'!$F$12,0,10*ROW('Hygiene Data'!F170))="","",OFFSET('Hygiene Data'!$F$12,0,10*ROW('Hygiene Data'!F170)))</f>
        <v/>
      </c>
      <c r="DW176" s="275" t="str">
        <f ca="true">+IF(OFFSET('Hygiene Data'!$F$13,0,10*ROW('Hygiene Data'!F170))="","",OFFSET('Hygiene Data'!$F$13,0,10*ROW('Hygiene Data'!F170)))</f>
        <v/>
      </c>
      <c r="DX176" s="275" t="str">
        <f ca="true">+IF(OFFSET('Hygiene Data'!$G$11,0,10*ROW('Hygiene Data'!G170))="","",OFFSET('Hygiene Data'!$G$11,0,10*ROW('Hygiene Data'!G170)))</f>
        <v/>
      </c>
      <c r="DY176" s="275" t="str">
        <f ca="true">+IF(OFFSET('Hygiene Data'!$G$12,0,10*ROW('Hygiene Data'!G170))="","",OFFSET('Hygiene Data'!$G$12,0,10*ROW('Hygiene Data'!G170)))</f>
        <v/>
      </c>
      <c r="DZ176" s="275" t="str">
        <f ca="true">+IF(OFFSET('Hygiene Data'!$G$13,0,10*ROW('Hygiene Data'!G170))="","",OFFSET('Hygiene Data'!$G$13,0,10*ROW('Hygiene Data'!G170)))</f>
        <v/>
      </c>
      <c r="EA176" s="275" t="str">
        <f ca="true">+IF(OFFSET('Hygiene Data'!$H$11,0,10*ROW('Hygiene Data'!H170))="","",OFFSET('Hygiene Data'!$H$11,0,10*ROW('Hygiene Data'!H170)))</f>
        <v/>
      </c>
      <c r="EB176" s="275" t="str">
        <f ca="true">+IF(OFFSET('Hygiene Data'!$H$12,0,10*ROW('Hygiene Data'!H170))="","",OFFSET('Hygiene Data'!$H$12,0,10*ROW('Hygiene Data'!H170)))</f>
        <v/>
      </c>
      <c r="EC176" s="275" t="str">
        <f ca="true">+IF(OFFSET('Hygiene Data'!$H$13,0,10*ROW('Hygiene Data'!H170))="","",OFFSET('Hygiene Data'!$H$13,0,10*ROW('Hygiene Data'!H170)))</f>
        <v/>
      </c>
      <c r="ED176" s="275" t="str">
        <f ca="true">+IF(OFFSET('Hygiene Data'!$I$11,0,10*ROW('Hygiene Data'!I170))="","",OFFSET('Hygiene Data'!$I$11,0,10*ROW('Hygiene Data'!I170)))</f>
        <v/>
      </c>
      <c r="EE176" s="275" t="str">
        <f ca="true">+IF(OFFSET('Hygiene Data'!$I$12,0,10*ROW('Hygiene Data'!I170))="","",OFFSET('Hygiene Data'!$I$12,0,10*ROW('Hygiene Data'!I170)))</f>
        <v/>
      </c>
      <c r="EF176" s="27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5"/>
      <c r="BS177" s="275" t="str">
        <f ca="true">+IF(OFFSET('Water Data'!$D$27,0,10*ROW('Water Data'!D171))="","",OFFSET('Water Data'!$D$27,0,10*ROW('Water Data'!D171)))</f>
        <v/>
      </c>
      <c r="BT177" s="275" t="str">
        <f ca="true">+IF(OFFSET('Water Data'!$D$28,0,10*ROW('Water Data'!D171))="","",OFFSET('Water Data'!$D$28,0,10*ROW('Water Data'!D171)))</f>
        <v/>
      </c>
      <c r="BU177" s="275" t="str">
        <f ca="true">+IF(OFFSET('Water Data'!$D$29,0,10*ROW('Water Data'!D171))="","",OFFSET('Water Data'!$D$29,0,10*ROW('Water Data'!D171)))</f>
        <v/>
      </c>
      <c r="BV177" s="275" t="str">
        <f ca="true">+IF(OFFSET('Water Data'!$E$27,0,10*ROW('Water Data'!E171))="","",OFFSET('Water Data'!$E$27,0,10*ROW('Water Data'!E171)))</f>
        <v/>
      </c>
      <c r="BW177" s="275" t="str">
        <f ca="true">+IF(OFFSET('Water Data'!$E$28,0,10*ROW('Water Data'!E171))="","",OFFSET('Water Data'!$E$28,0,10*ROW('Water Data'!E171)))</f>
        <v/>
      </c>
      <c r="BX177" s="275" t="str">
        <f ca="true">+IF(OFFSET('Water Data'!$E$29,0,10*ROW('Water Data'!E171))="","",OFFSET('Water Data'!$E$29,0,10*ROW('Water Data'!E171)))</f>
        <v/>
      </c>
      <c r="BY177" s="275" t="str">
        <f ca="true">+IF(OFFSET('Water Data'!$F$27,0,10*ROW('Water Data'!F171))="","",OFFSET('Water Data'!$F$27,0,10*ROW('Water Data'!F171)))</f>
        <v/>
      </c>
      <c r="BZ177" s="275" t="str">
        <f ca="true">+IF(OFFSET('Water Data'!$F$28,0,10*ROW('Water Data'!F171))="","",OFFSET('Water Data'!$F$28,0,10*ROW('Water Data'!F171)))</f>
        <v/>
      </c>
      <c r="CA177" s="275" t="str">
        <f ca="true">+IF(OFFSET('Water Data'!$F$29,0,10*ROW('Water Data'!F171))="","",OFFSET('Water Data'!$F$29,0,10*ROW('Water Data'!F171)))</f>
        <v/>
      </c>
      <c r="CB177" s="275" t="str">
        <f ca="true">+IF(OFFSET('Water Data'!$G$27,0,10*ROW('Water Data'!G171))="","",OFFSET('Water Data'!$G$27,0,10*ROW('Water Data'!G171)))</f>
        <v/>
      </c>
      <c r="CC177" s="275" t="str">
        <f ca="true">+IF(OFFSET('Water Data'!$G$28,0,10*ROW('Water Data'!G171))="","",OFFSET('Water Data'!$G$28,0,10*ROW('Water Data'!G171)))</f>
        <v/>
      </c>
      <c r="CD177" s="275" t="str">
        <f ca="true">+IF(OFFSET('Water Data'!$G$29,0,10*ROW('Water Data'!G171))="","",OFFSET('Water Data'!$G$29,0,10*ROW('Water Data'!G171)))</f>
        <v/>
      </c>
      <c r="CE177" s="275" t="str">
        <f ca="true">+IF(OFFSET('Water Data'!$H$27,0,10*ROW('Water Data'!H171))="","",OFFSET('Water Data'!$H$27,0,10*ROW('Water Data'!H171)))</f>
        <v/>
      </c>
      <c r="CF177" s="275" t="str">
        <f ca="true">+IF(OFFSET('Water Data'!$H$28,0,10*ROW('Water Data'!H171))="","",OFFSET('Water Data'!$H$28,0,10*ROW('Water Data'!H171)))</f>
        <v/>
      </c>
      <c r="CG177" s="275" t="str">
        <f ca="true">+IF(OFFSET('Water Data'!$H$29,0,10*ROW('Water Data'!H171))="","",OFFSET('Water Data'!$H$29,0,10*ROW('Water Data'!H171)))</f>
        <v/>
      </c>
      <c r="CH177" s="275" t="str">
        <f ca="true">+IF(OFFSET('Water Data'!$I$27,0,10*ROW('Water Data'!I171))="","",OFFSET('Water Data'!$I$27,0,10*ROW('Water Data'!I171)))</f>
        <v/>
      </c>
      <c r="CI177" s="275" t="str">
        <f ca="true">+IF(OFFSET('Water Data'!$I$28,0,10*ROW('Water Data'!I171))="","",OFFSET('Water Data'!$I$28,0,10*ROW('Water Data'!I171)))</f>
        <v/>
      </c>
      <c r="CJ177" s="275" t="str">
        <f ca="true">+IF(OFFSET('Water Data'!$I$29,0,10*ROW('Water Data'!I171))="","",OFFSET('Water Data'!$I$29,0,10*ROW('Water Data'!I171)))</f>
        <v/>
      </c>
      <c r="CK177" s="275" t="str">
        <f ca="true">+IF(OFFSET('Sanitation Data'!$D$28,0,10*ROW('Sanitation Data'!D171))="","",OFFSET('Sanitation Data'!$D$28,0,10*ROW('Sanitation Data'!D171)))</f>
        <v/>
      </c>
      <c r="CL177" s="275" t="str">
        <f ca="true">+IF(OFFSET('Sanitation Data'!$D$29,0,10*ROW('Sanitation Data'!D171))="","",OFFSET('Sanitation Data'!$D$29,0,10*ROW('Sanitation Data'!D171)))</f>
        <v/>
      </c>
      <c r="CM177" s="275" t="str">
        <f ca="true">+IF(OFFSET('Sanitation Data'!$D$30,0,10*ROW('Sanitation Data'!D171))="","",OFFSET('Sanitation Data'!$D$30,0,10*ROW('Sanitation Data'!D171)))</f>
        <v/>
      </c>
      <c r="CN177" s="275" t="str">
        <f ca="true">+IF(OFFSET('Sanitation Data'!$D$31,0,10*ROW('Sanitation Data'!D171))="","",OFFSET('Sanitation Data'!$D$31,0,10*ROW('Sanitation Data'!D171)))</f>
        <v/>
      </c>
      <c r="CO177" s="275" t="str">
        <f ca="true">+IF(OFFSET('Sanitation Data'!$D$32,0,10*ROW('Sanitation Data'!D171))="","",OFFSET('Sanitation Data'!$D$32,0,10*ROW('Sanitation Data'!D171)))</f>
        <v/>
      </c>
      <c r="CP177" s="275" t="str">
        <f ca="true">+IF(OFFSET('Sanitation Data'!$E$28,0,10*ROW('Sanitation Data'!E171))="","",OFFSET('Sanitation Data'!$E$28,0,10*ROW('Sanitation Data'!E171)))</f>
        <v/>
      </c>
      <c r="CQ177" s="275" t="str">
        <f ca="true">+IF(OFFSET('Sanitation Data'!$E$29,0,10*ROW('Sanitation Data'!E171))="","",OFFSET('Sanitation Data'!$E$29,0,10*ROW('Sanitation Data'!E171)))</f>
        <v/>
      </c>
      <c r="CR177" s="275" t="str">
        <f ca="true">+IF(OFFSET('Sanitation Data'!$E$30,0,10*ROW('Sanitation Data'!E171))="","",OFFSET('Sanitation Data'!$E$30,0,10*ROW('Sanitation Data'!E171)))</f>
        <v/>
      </c>
      <c r="CS177" s="275" t="str">
        <f ca="true">+IF(OFFSET('Sanitation Data'!$E$31,0,10*ROW('Sanitation Data'!E171))="","",OFFSET('Sanitation Data'!$E$31,0,10*ROW('Sanitation Data'!E171)))</f>
        <v/>
      </c>
      <c r="CT177" s="275" t="str">
        <f ca="true">+IF(OFFSET('Sanitation Data'!$E$32,0,10*ROW('Sanitation Data'!E171))="","",OFFSET('Sanitation Data'!$E$32,0,10*ROW('Sanitation Data'!E171)))</f>
        <v/>
      </c>
      <c r="CU177" s="275" t="str">
        <f ca="true">+IF(OFFSET('Sanitation Data'!$F$28,0,10*ROW('Sanitation Data'!F171))="","",OFFSET('Sanitation Data'!$F$28,0,10*ROW('Sanitation Data'!F171)))</f>
        <v/>
      </c>
      <c r="CV177" s="275" t="str">
        <f ca="true">+IF(OFFSET('Sanitation Data'!$F$29,0,10*ROW('Sanitation Data'!F171))="","",OFFSET('Sanitation Data'!$F$29,0,10*ROW('Sanitation Data'!F171)))</f>
        <v/>
      </c>
      <c r="CW177" s="275" t="str">
        <f ca="true">+IF(OFFSET('Sanitation Data'!$F$30,0,10*ROW('Sanitation Data'!F171))="","",OFFSET('Sanitation Data'!$F$30,0,10*ROW('Sanitation Data'!F171)))</f>
        <v/>
      </c>
      <c r="CX177" s="275" t="str">
        <f ca="true">+IF(OFFSET('Sanitation Data'!$F$31,0,10*ROW('Sanitation Data'!F171))="","",OFFSET('Sanitation Data'!$F$31,0,10*ROW('Sanitation Data'!F171)))</f>
        <v/>
      </c>
      <c r="CY177" s="275" t="str">
        <f ca="true">+IF(OFFSET('Sanitation Data'!$F$32,0,10*ROW('Sanitation Data'!F171))="","",OFFSET('Sanitation Data'!$F$32,0,10*ROW('Sanitation Data'!F171)))</f>
        <v/>
      </c>
      <c r="CZ177" s="275" t="str">
        <f ca="true">+IF(OFFSET('Sanitation Data'!$G$28,0,10*ROW('Sanitation Data'!G171))="","",OFFSET('Sanitation Data'!$G$28,0,10*ROW('Sanitation Data'!G171)))</f>
        <v/>
      </c>
      <c r="DA177" s="275" t="str">
        <f ca="true">+IF(OFFSET('Sanitation Data'!$G$29,0,10*ROW('Sanitation Data'!G171))="","",OFFSET('Sanitation Data'!$G$29,0,10*ROW('Sanitation Data'!G171)))</f>
        <v/>
      </c>
      <c r="DB177" s="275" t="str">
        <f ca="true">+IF(OFFSET('Sanitation Data'!$G$30,0,10*ROW('Sanitation Data'!G171))="","",OFFSET('Sanitation Data'!$G$30,0,10*ROW('Sanitation Data'!G171)))</f>
        <v/>
      </c>
      <c r="DC177" s="275" t="str">
        <f ca="true">+IF(OFFSET('Sanitation Data'!$G$31,0,10*ROW('Sanitation Data'!G171))="","",OFFSET('Sanitation Data'!$G$31,0,10*ROW('Sanitation Data'!G171)))</f>
        <v/>
      </c>
      <c r="DD177" s="275" t="str">
        <f ca="true">+IF(OFFSET('Sanitation Data'!$G$32,0,10*ROW('Sanitation Data'!G171))="","",OFFSET('Sanitation Data'!$G$32,0,10*ROW('Sanitation Data'!G171)))</f>
        <v/>
      </c>
      <c r="DE177" s="275" t="str">
        <f ca="true">+IF(OFFSET('Sanitation Data'!$H$28,0,10*ROW('Sanitation Data'!H171))="","",OFFSET('Sanitation Data'!$H$28,0,10*ROW('Sanitation Data'!H171)))</f>
        <v/>
      </c>
      <c r="DF177" s="275" t="str">
        <f ca="true">+IF(OFFSET('Sanitation Data'!$H$29,0,10*ROW('Sanitation Data'!H171))="","",OFFSET('Sanitation Data'!$H$29,0,10*ROW('Sanitation Data'!H171)))</f>
        <v/>
      </c>
      <c r="DG177" s="275" t="str">
        <f ca="true">+IF(OFFSET('Sanitation Data'!$H$30,0,10*ROW('Sanitation Data'!H171))="","",OFFSET('Sanitation Data'!$H$30,0,10*ROW('Sanitation Data'!H171)))</f>
        <v/>
      </c>
      <c r="DH177" s="275" t="str">
        <f ca="true">+IF(OFFSET('Sanitation Data'!$H$31,0,10*ROW('Sanitation Data'!H171))="","",OFFSET('Sanitation Data'!$H$31,0,10*ROW('Sanitation Data'!H171)))</f>
        <v/>
      </c>
      <c r="DI177" s="275" t="str">
        <f ca="true">+IF(OFFSET('Sanitation Data'!$H$32,0,10*ROW('Sanitation Data'!H171))="","",OFFSET('Sanitation Data'!$H$32,0,10*ROW('Sanitation Data'!H171)))</f>
        <v/>
      </c>
      <c r="DJ177" s="275" t="str">
        <f ca="true">+IF(OFFSET('Sanitation Data'!$I$28,0,10*ROW('Sanitation Data'!I171))="","",OFFSET('Sanitation Data'!$I$28,0,10*ROW('Sanitation Data'!I171)))</f>
        <v/>
      </c>
      <c r="DK177" s="275" t="str">
        <f ca="true">+IF(OFFSET('Sanitation Data'!$I$29,0,10*ROW('Sanitation Data'!I171))="","",OFFSET('Sanitation Data'!$I$29,0,10*ROW('Sanitation Data'!I171)))</f>
        <v/>
      </c>
      <c r="DL177" s="275" t="str">
        <f ca="true">+IF(OFFSET('Sanitation Data'!$I$30,0,10*ROW('Sanitation Data'!I171))="","",OFFSET('Sanitation Data'!$I$30,0,10*ROW('Sanitation Data'!I171)))</f>
        <v/>
      </c>
      <c r="DM177" s="275" t="str">
        <f ca="true">+IF(OFFSET('Sanitation Data'!$I$31,0,10*ROW('Sanitation Data'!I171))="","",OFFSET('Sanitation Data'!$I$31,0,10*ROW('Sanitation Data'!I171)))</f>
        <v/>
      </c>
      <c r="DN177" s="275" t="str">
        <f ca="true">+IF(OFFSET('Sanitation Data'!$I$32,0,10*ROW('Sanitation Data'!I171))="","",OFFSET('Sanitation Data'!$I$32,0,10*ROW('Sanitation Data'!I171)))</f>
        <v/>
      </c>
      <c r="DO177" s="275" t="str">
        <f ca="true">+IF(OFFSET('Hygiene Data'!$D$11,0,10*ROW('Hygiene Data'!D171))="","",OFFSET('Hygiene Data'!$D$11,0,10*ROW('Hygiene Data'!D171)))</f>
        <v/>
      </c>
      <c r="DP177" s="275" t="str">
        <f ca="true">+IF(OFFSET('Hygiene Data'!$D$12,0,10*ROW('Hygiene Data'!D171))="","",OFFSET('Hygiene Data'!$D$12,0,10*ROW('Hygiene Data'!D171)))</f>
        <v/>
      </c>
      <c r="DQ177" s="275" t="str">
        <f ca="true">+IF(OFFSET('Hygiene Data'!$D$13,0,10*ROW('Hygiene Data'!D171))="","",OFFSET('Hygiene Data'!$D$13,0,10*ROW('Hygiene Data'!D171)))</f>
        <v/>
      </c>
      <c r="DR177" s="275" t="str">
        <f ca="true">+IF(OFFSET('Hygiene Data'!$E$11,0,10*ROW('Hygiene Data'!E171))="","",OFFSET('Hygiene Data'!$E$11,0,10*ROW('Hygiene Data'!E171)))</f>
        <v/>
      </c>
      <c r="DS177" s="275" t="str">
        <f ca="true">+IF(OFFSET('Hygiene Data'!$E$12,0,10*ROW('Hygiene Data'!E171))="","",OFFSET('Hygiene Data'!$E$12,0,10*ROW('Hygiene Data'!E171)))</f>
        <v/>
      </c>
      <c r="DT177" s="275" t="str">
        <f ca="true">+IF(OFFSET('Hygiene Data'!$E$13,0,10*ROW('Hygiene Data'!E171))="","",OFFSET('Hygiene Data'!$E$13,0,10*ROW('Hygiene Data'!E171)))</f>
        <v/>
      </c>
      <c r="DU177" s="275" t="str">
        <f ca="true">+IF(OFFSET('Hygiene Data'!$F$11,0,10*ROW('Hygiene Data'!F171))="","",OFFSET('Hygiene Data'!$F$11,0,10*ROW('Hygiene Data'!F171)))</f>
        <v/>
      </c>
      <c r="DV177" s="275" t="str">
        <f ca="true">+IF(OFFSET('Hygiene Data'!$F$12,0,10*ROW('Hygiene Data'!F171))="","",OFFSET('Hygiene Data'!$F$12,0,10*ROW('Hygiene Data'!F171)))</f>
        <v/>
      </c>
      <c r="DW177" s="275" t="str">
        <f ca="true">+IF(OFFSET('Hygiene Data'!$F$13,0,10*ROW('Hygiene Data'!F171))="","",OFFSET('Hygiene Data'!$F$13,0,10*ROW('Hygiene Data'!F171)))</f>
        <v/>
      </c>
      <c r="DX177" s="275" t="str">
        <f ca="true">+IF(OFFSET('Hygiene Data'!$G$11,0,10*ROW('Hygiene Data'!G171))="","",OFFSET('Hygiene Data'!$G$11,0,10*ROW('Hygiene Data'!G171)))</f>
        <v/>
      </c>
      <c r="DY177" s="275" t="str">
        <f ca="true">+IF(OFFSET('Hygiene Data'!$G$12,0,10*ROW('Hygiene Data'!G171))="","",OFFSET('Hygiene Data'!$G$12,0,10*ROW('Hygiene Data'!G171)))</f>
        <v/>
      </c>
      <c r="DZ177" s="275" t="str">
        <f ca="true">+IF(OFFSET('Hygiene Data'!$G$13,0,10*ROW('Hygiene Data'!G171))="","",OFFSET('Hygiene Data'!$G$13,0,10*ROW('Hygiene Data'!G171)))</f>
        <v/>
      </c>
      <c r="EA177" s="275" t="str">
        <f ca="true">+IF(OFFSET('Hygiene Data'!$H$11,0,10*ROW('Hygiene Data'!H171))="","",OFFSET('Hygiene Data'!$H$11,0,10*ROW('Hygiene Data'!H171)))</f>
        <v/>
      </c>
      <c r="EB177" s="275" t="str">
        <f ca="true">+IF(OFFSET('Hygiene Data'!$H$12,0,10*ROW('Hygiene Data'!H171))="","",OFFSET('Hygiene Data'!$H$12,0,10*ROW('Hygiene Data'!H171)))</f>
        <v/>
      </c>
      <c r="EC177" s="275" t="str">
        <f ca="true">+IF(OFFSET('Hygiene Data'!$H$13,0,10*ROW('Hygiene Data'!H171))="","",OFFSET('Hygiene Data'!$H$13,0,10*ROW('Hygiene Data'!H171)))</f>
        <v/>
      </c>
      <c r="ED177" s="275" t="str">
        <f ca="true">+IF(OFFSET('Hygiene Data'!$I$11,0,10*ROW('Hygiene Data'!I171))="","",OFFSET('Hygiene Data'!$I$11,0,10*ROW('Hygiene Data'!I171)))</f>
        <v/>
      </c>
      <c r="EE177" s="275" t="str">
        <f ca="true">+IF(OFFSET('Hygiene Data'!$I$12,0,10*ROW('Hygiene Data'!I171))="","",OFFSET('Hygiene Data'!$I$12,0,10*ROW('Hygiene Data'!I171)))</f>
        <v/>
      </c>
      <c r="EF177" s="27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5"/>
      <c r="BS178" s="275" t="str">
        <f ca="true">+IF(OFFSET('Water Data'!$D$27,0,10*ROW('Water Data'!D172))="","",OFFSET('Water Data'!$D$27,0,10*ROW('Water Data'!D172)))</f>
        <v/>
      </c>
      <c r="BT178" s="275" t="str">
        <f ca="true">+IF(OFFSET('Water Data'!$D$28,0,10*ROW('Water Data'!D172))="","",OFFSET('Water Data'!$D$28,0,10*ROW('Water Data'!D172)))</f>
        <v/>
      </c>
      <c r="BU178" s="275" t="str">
        <f ca="true">+IF(OFFSET('Water Data'!$D$29,0,10*ROW('Water Data'!D172))="","",OFFSET('Water Data'!$D$29,0,10*ROW('Water Data'!D172)))</f>
        <v/>
      </c>
      <c r="BV178" s="275" t="str">
        <f ca="true">+IF(OFFSET('Water Data'!$E$27,0,10*ROW('Water Data'!E172))="","",OFFSET('Water Data'!$E$27,0,10*ROW('Water Data'!E172)))</f>
        <v/>
      </c>
      <c r="BW178" s="275" t="str">
        <f ca="true">+IF(OFFSET('Water Data'!$E$28,0,10*ROW('Water Data'!E172))="","",OFFSET('Water Data'!$E$28,0,10*ROW('Water Data'!E172)))</f>
        <v/>
      </c>
      <c r="BX178" s="275" t="str">
        <f ca="true">+IF(OFFSET('Water Data'!$E$29,0,10*ROW('Water Data'!E172))="","",OFFSET('Water Data'!$E$29,0,10*ROW('Water Data'!E172)))</f>
        <v/>
      </c>
      <c r="BY178" s="275" t="str">
        <f ca="true">+IF(OFFSET('Water Data'!$F$27,0,10*ROW('Water Data'!F172))="","",OFFSET('Water Data'!$F$27,0,10*ROW('Water Data'!F172)))</f>
        <v/>
      </c>
      <c r="BZ178" s="275" t="str">
        <f ca="true">+IF(OFFSET('Water Data'!$F$28,0,10*ROW('Water Data'!F172))="","",OFFSET('Water Data'!$F$28,0,10*ROW('Water Data'!F172)))</f>
        <v/>
      </c>
      <c r="CA178" s="275" t="str">
        <f ca="true">+IF(OFFSET('Water Data'!$F$29,0,10*ROW('Water Data'!F172))="","",OFFSET('Water Data'!$F$29,0,10*ROW('Water Data'!F172)))</f>
        <v/>
      </c>
      <c r="CB178" s="275" t="str">
        <f ca="true">+IF(OFFSET('Water Data'!$G$27,0,10*ROW('Water Data'!G172))="","",OFFSET('Water Data'!$G$27,0,10*ROW('Water Data'!G172)))</f>
        <v/>
      </c>
      <c r="CC178" s="275" t="str">
        <f ca="true">+IF(OFFSET('Water Data'!$G$28,0,10*ROW('Water Data'!G172))="","",OFFSET('Water Data'!$G$28,0,10*ROW('Water Data'!G172)))</f>
        <v/>
      </c>
      <c r="CD178" s="275" t="str">
        <f ca="true">+IF(OFFSET('Water Data'!$G$29,0,10*ROW('Water Data'!G172))="","",OFFSET('Water Data'!$G$29,0,10*ROW('Water Data'!G172)))</f>
        <v/>
      </c>
      <c r="CE178" s="275" t="str">
        <f ca="true">+IF(OFFSET('Water Data'!$H$27,0,10*ROW('Water Data'!H172))="","",OFFSET('Water Data'!$H$27,0,10*ROW('Water Data'!H172)))</f>
        <v/>
      </c>
      <c r="CF178" s="275" t="str">
        <f ca="true">+IF(OFFSET('Water Data'!$H$28,0,10*ROW('Water Data'!H172))="","",OFFSET('Water Data'!$H$28,0,10*ROW('Water Data'!H172)))</f>
        <v/>
      </c>
      <c r="CG178" s="275" t="str">
        <f ca="true">+IF(OFFSET('Water Data'!$H$29,0,10*ROW('Water Data'!H172))="","",OFFSET('Water Data'!$H$29,0,10*ROW('Water Data'!H172)))</f>
        <v/>
      </c>
      <c r="CH178" s="275" t="str">
        <f ca="true">+IF(OFFSET('Water Data'!$I$27,0,10*ROW('Water Data'!I172))="","",OFFSET('Water Data'!$I$27,0,10*ROW('Water Data'!I172)))</f>
        <v/>
      </c>
      <c r="CI178" s="275" t="str">
        <f ca="true">+IF(OFFSET('Water Data'!$I$28,0,10*ROW('Water Data'!I172))="","",OFFSET('Water Data'!$I$28,0,10*ROW('Water Data'!I172)))</f>
        <v/>
      </c>
      <c r="CJ178" s="275" t="str">
        <f ca="true">+IF(OFFSET('Water Data'!$I$29,0,10*ROW('Water Data'!I172))="","",OFFSET('Water Data'!$I$29,0,10*ROW('Water Data'!I172)))</f>
        <v/>
      </c>
      <c r="CK178" s="275" t="str">
        <f ca="true">+IF(OFFSET('Sanitation Data'!$D$28,0,10*ROW('Sanitation Data'!D172))="","",OFFSET('Sanitation Data'!$D$28,0,10*ROW('Sanitation Data'!D172)))</f>
        <v/>
      </c>
      <c r="CL178" s="275" t="str">
        <f ca="true">+IF(OFFSET('Sanitation Data'!$D$29,0,10*ROW('Sanitation Data'!D172))="","",OFFSET('Sanitation Data'!$D$29,0,10*ROW('Sanitation Data'!D172)))</f>
        <v/>
      </c>
      <c r="CM178" s="275" t="str">
        <f ca="true">+IF(OFFSET('Sanitation Data'!$D$30,0,10*ROW('Sanitation Data'!D172))="","",OFFSET('Sanitation Data'!$D$30,0,10*ROW('Sanitation Data'!D172)))</f>
        <v/>
      </c>
      <c r="CN178" s="275" t="str">
        <f ca="true">+IF(OFFSET('Sanitation Data'!$D$31,0,10*ROW('Sanitation Data'!D172))="","",OFFSET('Sanitation Data'!$D$31,0,10*ROW('Sanitation Data'!D172)))</f>
        <v/>
      </c>
      <c r="CO178" s="275" t="str">
        <f ca="true">+IF(OFFSET('Sanitation Data'!$D$32,0,10*ROW('Sanitation Data'!D172))="","",OFFSET('Sanitation Data'!$D$32,0,10*ROW('Sanitation Data'!D172)))</f>
        <v/>
      </c>
      <c r="CP178" s="275" t="str">
        <f ca="true">+IF(OFFSET('Sanitation Data'!$E$28,0,10*ROW('Sanitation Data'!E172))="","",OFFSET('Sanitation Data'!$E$28,0,10*ROW('Sanitation Data'!E172)))</f>
        <v/>
      </c>
      <c r="CQ178" s="275" t="str">
        <f ca="true">+IF(OFFSET('Sanitation Data'!$E$29,0,10*ROW('Sanitation Data'!E172))="","",OFFSET('Sanitation Data'!$E$29,0,10*ROW('Sanitation Data'!E172)))</f>
        <v/>
      </c>
      <c r="CR178" s="275" t="str">
        <f ca="true">+IF(OFFSET('Sanitation Data'!$E$30,0,10*ROW('Sanitation Data'!E172))="","",OFFSET('Sanitation Data'!$E$30,0,10*ROW('Sanitation Data'!E172)))</f>
        <v/>
      </c>
      <c r="CS178" s="275" t="str">
        <f ca="true">+IF(OFFSET('Sanitation Data'!$E$31,0,10*ROW('Sanitation Data'!E172))="","",OFFSET('Sanitation Data'!$E$31,0,10*ROW('Sanitation Data'!E172)))</f>
        <v/>
      </c>
      <c r="CT178" s="275" t="str">
        <f ca="true">+IF(OFFSET('Sanitation Data'!$E$32,0,10*ROW('Sanitation Data'!E172))="","",OFFSET('Sanitation Data'!$E$32,0,10*ROW('Sanitation Data'!E172)))</f>
        <v/>
      </c>
      <c r="CU178" s="275" t="str">
        <f ca="true">+IF(OFFSET('Sanitation Data'!$F$28,0,10*ROW('Sanitation Data'!F172))="","",OFFSET('Sanitation Data'!$F$28,0,10*ROW('Sanitation Data'!F172)))</f>
        <v/>
      </c>
      <c r="CV178" s="275" t="str">
        <f ca="true">+IF(OFFSET('Sanitation Data'!$F$29,0,10*ROW('Sanitation Data'!F172))="","",OFFSET('Sanitation Data'!$F$29,0,10*ROW('Sanitation Data'!F172)))</f>
        <v/>
      </c>
      <c r="CW178" s="275" t="str">
        <f ca="true">+IF(OFFSET('Sanitation Data'!$F$30,0,10*ROW('Sanitation Data'!F172))="","",OFFSET('Sanitation Data'!$F$30,0,10*ROW('Sanitation Data'!F172)))</f>
        <v/>
      </c>
      <c r="CX178" s="275" t="str">
        <f ca="true">+IF(OFFSET('Sanitation Data'!$F$31,0,10*ROW('Sanitation Data'!F172))="","",OFFSET('Sanitation Data'!$F$31,0,10*ROW('Sanitation Data'!F172)))</f>
        <v/>
      </c>
      <c r="CY178" s="275" t="str">
        <f ca="true">+IF(OFFSET('Sanitation Data'!$F$32,0,10*ROW('Sanitation Data'!F172))="","",OFFSET('Sanitation Data'!$F$32,0,10*ROW('Sanitation Data'!F172)))</f>
        <v/>
      </c>
      <c r="CZ178" s="275" t="str">
        <f ca="true">+IF(OFFSET('Sanitation Data'!$G$28,0,10*ROW('Sanitation Data'!G172))="","",OFFSET('Sanitation Data'!$G$28,0,10*ROW('Sanitation Data'!G172)))</f>
        <v/>
      </c>
      <c r="DA178" s="275" t="str">
        <f ca="true">+IF(OFFSET('Sanitation Data'!$G$29,0,10*ROW('Sanitation Data'!G172))="","",OFFSET('Sanitation Data'!$G$29,0,10*ROW('Sanitation Data'!G172)))</f>
        <v/>
      </c>
      <c r="DB178" s="275" t="str">
        <f ca="true">+IF(OFFSET('Sanitation Data'!$G$30,0,10*ROW('Sanitation Data'!G172))="","",OFFSET('Sanitation Data'!$G$30,0,10*ROW('Sanitation Data'!G172)))</f>
        <v/>
      </c>
      <c r="DC178" s="275" t="str">
        <f ca="true">+IF(OFFSET('Sanitation Data'!$G$31,0,10*ROW('Sanitation Data'!G172))="","",OFFSET('Sanitation Data'!$G$31,0,10*ROW('Sanitation Data'!G172)))</f>
        <v/>
      </c>
      <c r="DD178" s="275" t="str">
        <f ca="true">+IF(OFFSET('Sanitation Data'!$G$32,0,10*ROW('Sanitation Data'!G172))="","",OFFSET('Sanitation Data'!$G$32,0,10*ROW('Sanitation Data'!G172)))</f>
        <v/>
      </c>
      <c r="DE178" s="275" t="str">
        <f ca="true">+IF(OFFSET('Sanitation Data'!$H$28,0,10*ROW('Sanitation Data'!H172))="","",OFFSET('Sanitation Data'!$H$28,0,10*ROW('Sanitation Data'!H172)))</f>
        <v/>
      </c>
      <c r="DF178" s="275" t="str">
        <f ca="true">+IF(OFFSET('Sanitation Data'!$H$29,0,10*ROW('Sanitation Data'!H172))="","",OFFSET('Sanitation Data'!$H$29,0,10*ROW('Sanitation Data'!H172)))</f>
        <v/>
      </c>
      <c r="DG178" s="275" t="str">
        <f ca="true">+IF(OFFSET('Sanitation Data'!$H$30,0,10*ROW('Sanitation Data'!H172))="","",OFFSET('Sanitation Data'!$H$30,0,10*ROW('Sanitation Data'!H172)))</f>
        <v/>
      </c>
      <c r="DH178" s="275" t="str">
        <f ca="true">+IF(OFFSET('Sanitation Data'!$H$31,0,10*ROW('Sanitation Data'!H172))="","",OFFSET('Sanitation Data'!$H$31,0,10*ROW('Sanitation Data'!H172)))</f>
        <v/>
      </c>
      <c r="DI178" s="275" t="str">
        <f ca="true">+IF(OFFSET('Sanitation Data'!$H$32,0,10*ROW('Sanitation Data'!H172))="","",OFFSET('Sanitation Data'!$H$32,0,10*ROW('Sanitation Data'!H172)))</f>
        <v/>
      </c>
      <c r="DJ178" s="275" t="str">
        <f ca="true">+IF(OFFSET('Sanitation Data'!$I$28,0,10*ROW('Sanitation Data'!I172))="","",OFFSET('Sanitation Data'!$I$28,0,10*ROW('Sanitation Data'!I172)))</f>
        <v/>
      </c>
      <c r="DK178" s="275" t="str">
        <f ca="true">+IF(OFFSET('Sanitation Data'!$I$29,0,10*ROW('Sanitation Data'!I172))="","",OFFSET('Sanitation Data'!$I$29,0,10*ROW('Sanitation Data'!I172)))</f>
        <v/>
      </c>
      <c r="DL178" s="275" t="str">
        <f ca="true">+IF(OFFSET('Sanitation Data'!$I$30,0,10*ROW('Sanitation Data'!I172))="","",OFFSET('Sanitation Data'!$I$30,0,10*ROW('Sanitation Data'!I172)))</f>
        <v/>
      </c>
      <c r="DM178" s="275" t="str">
        <f ca="true">+IF(OFFSET('Sanitation Data'!$I$31,0,10*ROW('Sanitation Data'!I172))="","",OFFSET('Sanitation Data'!$I$31,0,10*ROW('Sanitation Data'!I172)))</f>
        <v/>
      </c>
      <c r="DN178" s="275" t="str">
        <f ca="true">+IF(OFFSET('Sanitation Data'!$I$32,0,10*ROW('Sanitation Data'!I172))="","",OFFSET('Sanitation Data'!$I$32,0,10*ROW('Sanitation Data'!I172)))</f>
        <v/>
      </c>
      <c r="DO178" s="275" t="str">
        <f ca="true">+IF(OFFSET('Hygiene Data'!$D$11,0,10*ROW('Hygiene Data'!D172))="","",OFFSET('Hygiene Data'!$D$11,0,10*ROW('Hygiene Data'!D172)))</f>
        <v/>
      </c>
      <c r="DP178" s="275" t="str">
        <f ca="true">+IF(OFFSET('Hygiene Data'!$D$12,0,10*ROW('Hygiene Data'!D172))="","",OFFSET('Hygiene Data'!$D$12,0,10*ROW('Hygiene Data'!D172)))</f>
        <v/>
      </c>
      <c r="DQ178" s="275" t="str">
        <f ca="true">+IF(OFFSET('Hygiene Data'!$D$13,0,10*ROW('Hygiene Data'!D172))="","",OFFSET('Hygiene Data'!$D$13,0,10*ROW('Hygiene Data'!D172)))</f>
        <v/>
      </c>
      <c r="DR178" s="275" t="str">
        <f ca="true">+IF(OFFSET('Hygiene Data'!$E$11,0,10*ROW('Hygiene Data'!E172))="","",OFFSET('Hygiene Data'!$E$11,0,10*ROW('Hygiene Data'!E172)))</f>
        <v/>
      </c>
      <c r="DS178" s="275" t="str">
        <f ca="true">+IF(OFFSET('Hygiene Data'!$E$12,0,10*ROW('Hygiene Data'!E172))="","",OFFSET('Hygiene Data'!$E$12,0,10*ROW('Hygiene Data'!E172)))</f>
        <v/>
      </c>
      <c r="DT178" s="275" t="str">
        <f ca="true">+IF(OFFSET('Hygiene Data'!$E$13,0,10*ROW('Hygiene Data'!E172))="","",OFFSET('Hygiene Data'!$E$13,0,10*ROW('Hygiene Data'!E172)))</f>
        <v/>
      </c>
      <c r="DU178" s="275" t="str">
        <f ca="true">+IF(OFFSET('Hygiene Data'!$F$11,0,10*ROW('Hygiene Data'!F172))="","",OFFSET('Hygiene Data'!$F$11,0,10*ROW('Hygiene Data'!F172)))</f>
        <v/>
      </c>
      <c r="DV178" s="275" t="str">
        <f ca="true">+IF(OFFSET('Hygiene Data'!$F$12,0,10*ROW('Hygiene Data'!F172))="","",OFFSET('Hygiene Data'!$F$12,0,10*ROW('Hygiene Data'!F172)))</f>
        <v/>
      </c>
      <c r="DW178" s="275" t="str">
        <f ca="true">+IF(OFFSET('Hygiene Data'!$F$13,0,10*ROW('Hygiene Data'!F172))="","",OFFSET('Hygiene Data'!$F$13,0,10*ROW('Hygiene Data'!F172)))</f>
        <v/>
      </c>
      <c r="DX178" s="275" t="str">
        <f ca="true">+IF(OFFSET('Hygiene Data'!$G$11,0,10*ROW('Hygiene Data'!G172))="","",OFFSET('Hygiene Data'!$G$11,0,10*ROW('Hygiene Data'!G172)))</f>
        <v/>
      </c>
      <c r="DY178" s="275" t="str">
        <f ca="true">+IF(OFFSET('Hygiene Data'!$G$12,0,10*ROW('Hygiene Data'!G172))="","",OFFSET('Hygiene Data'!$G$12,0,10*ROW('Hygiene Data'!G172)))</f>
        <v/>
      </c>
      <c r="DZ178" s="275" t="str">
        <f ca="true">+IF(OFFSET('Hygiene Data'!$G$13,0,10*ROW('Hygiene Data'!G172))="","",OFFSET('Hygiene Data'!$G$13,0,10*ROW('Hygiene Data'!G172)))</f>
        <v/>
      </c>
      <c r="EA178" s="275" t="str">
        <f ca="true">+IF(OFFSET('Hygiene Data'!$H$11,0,10*ROW('Hygiene Data'!H172))="","",OFFSET('Hygiene Data'!$H$11,0,10*ROW('Hygiene Data'!H172)))</f>
        <v/>
      </c>
      <c r="EB178" s="275" t="str">
        <f ca="true">+IF(OFFSET('Hygiene Data'!$H$12,0,10*ROW('Hygiene Data'!H172))="","",OFFSET('Hygiene Data'!$H$12,0,10*ROW('Hygiene Data'!H172)))</f>
        <v/>
      </c>
      <c r="EC178" s="275" t="str">
        <f ca="true">+IF(OFFSET('Hygiene Data'!$H$13,0,10*ROW('Hygiene Data'!H172))="","",OFFSET('Hygiene Data'!$H$13,0,10*ROW('Hygiene Data'!H172)))</f>
        <v/>
      </c>
      <c r="ED178" s="275" t="str">
        <f ca="true">+IF(OFFSET('Hygiene Data'!$I$11,0,10*ROW('Hygiene Data'!I172))="","",OFFSET('Hygiene Data'!$I$11,0,10*ROW('Hygiene Data'!I172)))</f>
        <v/>
      </c>
      <c r="EE178" s="275" t="str">
        <f ca="true">+IF(OFFSET('Hygiene Data'!$I$12,0,10*ROW('Hygiene Data'!I172))="","",OFFSET('Hygiene Data'!$I$12,0,10*ROW('Hygiene Data'!I172)))</f>
        <v/>
      </c>
      <c r="EF178" s="27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5"/>
      <c r="BS179" s="275" t="str">
        <f ca="true">+IF(OFFSET('Water Data'!$D$27,0,10*ROW('Water Data'!D173))="","",OFFSET('Water Data'!$D$27,0,10*ROW('Water Data'!D173)))</f>
        <v/>
      </c>
      <c r="BT179" s="275" t="str">
        <f ca="true">+IF(OFFSET('Water Data'!$D$28,0,10*ROW('Water Data'!D173))="","",OFFSET('Water Data'!$D$28,0,10*ROW('Water Data'!D173)))</f>
        <v/>
      </c>
      <c r="BU179" s="275" t="str">
        <f ca="true">+IF(OFFSET('Water Data'!$D$29,0,10*ROW('Water Data'!D173))="","",OFFSET('Water Data'!$D$29,0,10*ROW('Water Data'!D173)))</f>
        <v/>
      </c>
      <c r="BV179" s="275" t="str">
        <f ca="true">+IF(OFFSET('Water Data'!$E$27,0,10*ROW('Water Data'!E173))="","",OFFSET('Water Data'!$E$27,0,10*ROW('Water Data'!E173)))</f>
        <v/>
      </c>
      <c r="BW179" s="275" t="str">
        <f ca="true">+IF(OFFSET('Water Data'!$E$28,0,10*ROW('Water Data'!E173))="","",OFFSET('Water Data'!$E$28,0,10*ROW('Water Data'!E173)))</f>
        <v/>
      </c>
      <c r="BX179" s="275" t="str">
        <f ca="true">+IF(OFFSET('Water Data'!$E$29,0,10*ROW('Water Data'!E173))="","",OFFSET('Water Data'!$E$29,0,10*ROW('Water Data'!E173)))</f>
        <v/>
      </c>
      <c r="BY179" s="275" t="str">
        <f ca="true">+IF(OFFSET('Water Data'!$F$27,0,10*ROW('Water Data'!F173))="","",OFFSET('Water Data'!$F$27,0,10*ROW('Water Data'!F173)))</f>
        <v/>
      </c>
      <c r="BZ179" s="275" t="str">
        <f ca="true">+IF(OFFSET('Water Data'!$F$28,0,10*ROW('Water Data'!F173))="","",OFFSET('Water Data'!$F$28,0,10*ROW('Water Data'!F173)))</f>
        <v/>
      </c>
      <c r="CA179" s="275" t="str">
        <f ca="true">+IF(OFFSET('Water Data'!$F$29,0,10*ROW('Water Data'!F173))="","",OFFSET('Water Data'!$F$29,0,10*ROW('Water Data'!F173)))</f>
        <v/>
      </c>
      <c r="CB179" s="275" t="str">
        <f ca="true">+IF(OFFSET('Water Data'!$G$27,0,10*ROW('Water Data'!G173))="","",OFFSET('Water Data'!$G$27,0,10*ROW('Water Data'!G173)))</f>
        <v/>
      </c>
      <c r="CC179" s="275" t="str">
        <f ca="true">+IF(OFFSET('Water Data'!$G$28,0,10*ROW('Water Data'!G173))="","",OFFSET('Water Data'!$G$28,0,10*ROW('Water Data'!G173)))</f>
        <v/>
      </c>
      <c r="CD179" s="275" t="str">
        <f ca="true">+IF(OFFSET('Water Data'!$G$29,0,10*ROW('Water Data'!G173))="","",OFFSET('Water Data'!$G$29,0,10*ROW('Water Data'!G173)))</f>
        <v/>
      </c>
      <c r="CE179" s="275" t="str">
        <f ca="true">+IF(OFFSET('Water Data'!$H$27,0,10*ROW('Water Data'!H173))="","",OFFSET('Water Data'!$H$27,0,10*ROW('Water Data'!H173)))</f>
        <v/>
      </c>
      <c r="CF179" s="275" t="str">
        <f ca="true">+IF(OFFSET('Water Data'!$H$28,0,10*ROW('Water Data'!H173))="","",OFFSET('Water Data'!$H$28,0,10*ROW('Water Data'!H173)))</f>
        <v/>
      </c>
      <c r="CG179" s="275" t="str">
        <f ca="true">+IF(OFFSET('Water Data'!$H$29,0,10*ROW('Water Data'!H173))="","",OFFSET('Water Data'!$H$29,0,10*ROW('Water Data'!H173)))</f>
        <v/>
      </c>
      <c r="CH179" s="275" t="str">
        <f ca="true">+IF(OFFSET('Water Data'!$I$27,0,10*ROW('Water Data'!I173))="","",OFFSET('Water Data'!$I$27,0,10*ROW('Water Data'!I173)))</f>
        <v/>
      </c>
      <c r="CI179" s="275" t="str">
        <f ca="true">+IF(OFFSET('Water Data'!$I$28,0,10*ROW('Water Data'!I173))="","",OFFSET('Water Data'!$I$28,0,10*ROW('Water Data'!I173)))</f>
        <v/>
      </c>
      <c r="CJ179" s="275" t="str">
        <f ca="true">+IF(OFFSET('Water Data'!$I$29,0,10*ROW('Water Data'!I173))="","",OFFSET('Water Data'!$I$29,0,10*ROW('Water Data'!I173)))</f>
        <v/>
      </c>
      <c r="CK179" s="275" t="str">
        <f ca="true">+IF(OFFSET('Sanitation Data'!$D$28,0,10*ROW('Sanitation Data'!D173))="","",OFFSET('Sanitation Data'!$D$28,0,10*ROW('Sanitation Data'!D173)))</f>
        <v/>
      </c>
      <c r="CL179" s="275" t="str">
        <f ca="true">+IF(OFFSET('Sanitation Data'!$D$29,0,10*ROW('Sanitation Data'!D173))="","",OFFSET('Sanitation Data'!$D$29,0,10*ROW('Sanitation Data'!D173)))</f>
        <v/>
      </c>
      <c r="CM179" s="275" t="str">
        <f ca="true">+IF(OFFSET('Sanitation Data'!$D$30,0,10*ROW('Sanitation Data'!D173))="","",OFFSET('Sanitation Data'!$D$30,0,10*ROW('Sanitation Data'!D173)))</f>
        <v/>
      </c>
      <c r="CN179" s="275" t="str">
        <f ca="true">+IF(OFFSET('Sanitation Data'!$D$31,0,10*ROW('Sanitation Data'!D173))="","",OFFSET('Sanitation Data'!$D$31,0,10*ROW('Sanitation Data'!D173)))</f>
        <v/>
      </c>
      <c r="CO179" s="275" t="str">
        <f ca="true">+IF(OFFSET('Sanitation Data'!$D$32,0,10*ROW('Sanitation Data'!D173))="","",OFFSET('Sanitation Data'!$D$32,0,10*ROW('Sanitation Data'!D173)))</f>
        <v/>
      </c>
      <c r="CP179" s="275" t="str">
        <f ca="true">+IF(OFFSET('Sanitation Data'!$E$28,0,10*ROW('Sanitation Data'!E173))="","",OFFSET('Sanitation Data'!$E$28,0,10*ROW('Sanitation Data'!E173)))</f>
        <v/>
      </c>
      <c r="CQ179" s="275" t="str">
        <f ca="true">+IF(OFFSET('Sanitation Data'!$E$29,0,10*ROW('Sanitation Data'!E173))="","",OFFSET('Sanitation Data'!$E$29,0,10*ROW('Sanitation Data'!E173)))</f>
        <v/>
      </c>
      <c r="CR179" s="275" t="str">
        <f ca="true">+IF(OFFSET('Sanitation Data'!$E$30,0,10*ROW('Sanitation Data'!E173))="","",OFFSET('Sanitation Data'!$E$30,0,10*ROW('Sanitation Data'!E173)))</f>
        <v/>
      </c>
      <c r="CS179" s="275" t="str">
        <f ca="true">+IF(OFFSET('Sanitation Data'!$E$31,0,10*ROW('Sanitation Data'!E173))="","",OFFSET('Sanitation Data'!$E$31,0,10*ROW('Sanitation Data'!E173)))</f>
        <v/>
      </c>
      <c r="CT179" s="275" t="str">
        <f ca="true">+IF(OFFSET('Sanitation Data'!$E$32,0,10*ROW('Sanitation Data'!E173))="","",OFFSET('Sanitation Data'!$E$32,0,10*ROW('Sanitation Data'!E173)))</f>
        <v/>
      </c>
      <c r="CU179" s="275" t="str">
        <f ca="true">+IF(OFFSET('Sanitation Data'!$F$28,0,10*ROW('Sanitation Data'!F173))="","",OFFSET('Sanitation Data'!$F$28,0,10*ROW('Sanitation Data'!F173)))</f>
        <v/>
      </c>
      <c r="CV179" s="275" t="str">
        <f ca="true">+IF(OFFSET('Sanitation Data'!$F$29,0,10*ROW('Sanitation Data'!F173))="","",OFFSET('Sanitation Data'!$F$29,0,10*ROW('Sanitation Data'!F173)))</f>
        <v/>
      </c>
      <c r="CW179" s="275" t="str">
        <f ca="true">+IF(OFFSET('Sanitation Data'!$F$30,0,10*ROW('Sanitation Data'!F173))="","",OFFSET('Sanitation Data'!$F$30,0,10*ROW('Sanitation Data'!F173)))</f>
        <v/>
      </c>
      <c r="CX179" s="275" t="str">
        <f ca="true">+IF(OFFSET('Sanitation Data'!$F$31,0,10*ROW('Sanitation Data'!F173))="","",OFFSET('Sanitation Data'!$F$31,0,10*ROW('Sanitation Data'!F173)))</f>
        <v/>
      </c>
      <c r="CY179" s="275" t="str">
        <f ca="true">+IF(OFFSET('Sanitation Data'!$F$32,0,10*ROW('Sanitation Data'!F173))="","",OFFSET('Sanitation Data'!$F$32,0,10*ROW('Sanitation Data'!F173)))</f>
        <v/>
      </c>
      <c r="CZ179" s="275" t="str">
        <f ca="true">+IF(OFFSET('Sanitation Data'!$G$28,0,10*ROW('Sanitation Data'!G173))="","",OFFSET('Sanitation Data'!$G$28,0,10*ROW('Sanitation Data'!G173)))</f>
        <v/>
      </c>
      <c r="DA179" s="275" t="str">
        <f ca="true">+IF(OFFSET('Sanitation Data'!$G$29,0,10*ROW('Sanitation Data'!G173))="","",OFFSET('Sanitation Data'!$G$29,0,10*ROW('Sanitation Data'!G173)))</f>
        <v/>
      </c>
      <c r="DB179" s="275" t="str">
        <f ca="true">+IF(OFFSET('Sanitation Data'!$G$30,0,10*ROW('Sanitation Data'!G173))="","",OFFSET('Sanitation Data'!$G$30,0,10*ROW('Sanitation Data'!G173)))</f>
        <v/>
      </c>
      <c r="DC179" s="275" t="str">
        <f ca="true">+IF(OFFSET('Sanitation Data'!$G$31,0,10*ROW('Sanitation Data'!G173))="","",OFFSET('Sanitation Data'!$G$31,0,10*ROW('Sanitation Data'!G173)))</f>
        <v/>
      </c>
      <c r="DD179" s="275" t="str">
        <f ca="true">+IF(OFFSET('Sanitation Data'!$G$32,0,10*ROW('Sanitation Data'!G173))="","",OFFSET('Sanitation Data'!$G$32,0,10*ROW('Sanitation Data'!G173)))</f>
        <v/>
      </c>
      <c r="DE179" s="275" t="str">
        <f ca="true">+IF(OFFSET('Sanitation Data'!$H$28,0,10*ROW('Sanitation Data'!H173))="","",OFFSET('Sanitation Data'!$H$28,0,10*ROW('Sanitation Data'!H173)))</f>
        <v/>
      </c>
      <c r="DF179" s="275" t="str">
        <f ca="true">+IF(OFFSET('Sanitation Data'!$H$29,0,10*ROW('Sanitation Data'!H173))="","",OFFSET('Sanitation Data'!$H$29,0,10*ROW('Sanitation Data'!H173)))</f>
        <v/>
      </c>
      <c r="DG179" s="275" t="str">
        <f ca="true">+IF(OFFSET('Sanitation Data'!$H$30,0,10*ROW('Sanitation Data'!H173))="","",OFFSET('Sanitation Data'!$H$30,0,10*ROW('Sanitation Data'!H173)))</f>
        <v/>
      </c>
      <c r="DH179" s="275" t="str">
        <f ca="true">+IF(OFFSET('Sanitation Data'!$H$31,0,10*ROW('Sanitation Data'!H173))="","",OFFSET('Sanitation Data'!$H$31,0,10*ROW('Sanitation Data'!H173)))</f>
        <v/>
      </c>
      <c r="DI179" s="275" t="str">
        <f ca="true">+IF(OFFSET('Sanitation Data'!$H$32,0,10*ROW('Sanitation Data'!H173))="","",OFFSET('Sanitation Data'!$H$32,0,10*ROW('Sanitation Data'!H173)))</f>
        <v/>
      </c>
      <c r="DJ179" s="275" t="str">
        <f ca="true">+IF(OFFSET('Sanitation Data'!$I$28,0,10*ROW('Sanitation Data'!I173))="","",OFFSET('Sanitation Data'!$I$28,0,10*ROW('Sanitation Data'!I173)))</f>
        <v/>
      </c>
      <c r="DK179" s="275" t="str">
        <f ca="true">+IF(OFFSET('Sanitation Data'!$I$29,0,10*ROW('Sanitation Data'!I173))="","",OFFSET('Sanitation Data'!$I$29,0,10*ROW('Sanitation Data'!I173)))</f>
        <v/>
      </c>
      <c r="DL179" s="275" t="str">
        <f ca="true">+IF(OFFSET('Sanitation Data'!$I$30,0,10*ROW('Sanitation Data'!I173))="","",OFFSET('Sanitation Data'!$I$30,0,10*ROW('Sanitation Data'!I173)))</f>
        <v/>
      </c>
      <c r="DM179" s="275" t="str">
        <f ca="true">+IF(OFFSET('Sanitation Data'!$I$31,0,10*ROW('Sanitation Data'!I173))="","",OFFSET('Sanitation Data'!$I$31,0,10*ROW('Sanitation Data'!I173)))</f>
        <v/>
      </c>
      <c r="DN179" s="275" t="str">
        <f ca="true">+IF(OFFSET('Sanitation Data'!$I$32,0,10*ROW('Sanitation Data'!I173))="","",OFFSET('Sanitation Data'!$I$32,0,10*ROW('Sanitation Data'!I173)))</f>
        <v/>
      </c>
      <c r="DO179" s="275" t="str">
        <f ca="true">+IF(OFFSET('Hygiene Data'!$D$11,0,10*ROW('Hygiene Data'!D173))="","",OFFSET('Hygiene Data'!$D$11,0,10*ROW('Hygiene Data'!D173)))</f>
        <v/>
      </c>
      <c r="DP179" s="275" t="str">
        <f ca="true">+IF(OFFSET('Hygiene Data'!$D$12,0,10*ROW('Hygiene Data'!D173))="","",OFFSET('Hygiene Data'!$D$12,0,10*ROW('Hygiene Data'!D173)))</f>
        <v/>
      </c>
      <c r="DQ179" s="275" t="str">
        <f ca="true">+IF(OFFSET('Hygiene Data'!$D$13,0,10*ROW('Hygiene Data'!D173))="","",OFFSET('Hygiene Data'!$D$13,0,10*ROW('Hygiene Data'!D173)))</f>
        <v/>
      </c>
      <c r="DR179" s="275" t="str">
        <f ca="true">+IF(OFFSET('Hygiene Data'!$E$11,0,10*ROW('Hygiene Data'!E173))="","",OFFSET('Hygiene Data'!$E$11,0,10*ROW('Hygiene Data'!E173)))</f>
        <v/>
      </c>
      <c r="DS179" s="275" t="str">
        <f ca="true">+IF(OFFSET('Hygiene Data'!$E$12,0,10*ROW('Hygiene Data'!E173))="","",OFFSET('Hygiene Data'!$E$12,0,10*ROW('Hygiene Data'!E173)))</f>
        <v/>
      </c>
      <c r="DT179" s="275" t="str">
        <f ca="true">+IF(OFFSET('Hygiene Data'!$E$13,0,10*ROW('Hygiene Data'!E173))="","",OFFSET('Hygiene Data'!$E$13,0,10*ROW('Hygiene Data'!E173)))</f>
        <v/>
      </c>
      <c r="DU179" s="275" t="str">
        <f ca="true">+IF(OFFSET('Hygiene Data'!$F$11,0,10*ROW('Hygiene Data'!F173))="","",OFFSET('Hygiene Data'!$F$11,0,10*ROW('Hygiene Data'!F173)))</f>
        <v/>
      </c>
      <c r="DV179" s="275" t="str">
        <f ca="true">+IF(OFFSET('Hygiene Data'!$F$12,0,10*ROW('Hygiene Data'!F173))="","",OFFSET('Hygiene Data'!$F$12,0,10*ROW('Hygiene Data'!F173)))</f>
        <v/>
      </c>
      <c r="DW179" s="275" t="str">
        <f ca="true">+IF(OFFSET('Hygiene Data'!$F$13,0,10*ROW('Hygiene Data'!F173))="","",OFFSET('Hygiene Data'!$F$13,0,10*ROW('Hygiene Data'!F173)))</f>
        <v/>
      </c>
      <c r="DX179" s="275" t="str">
        <f ca="true">+IF(OFFSET('Hygiene Data'!$G$11,0,10*ROW('Hygiene Data'!G173))="","",OFFSET('Hygiene Data'!$G$11,0,10*ROW('Hygiene Data'!G173)))</f>
        <v/>
      </c>
      <c r="DY179" s="275" t="str">
        <f ca="true">+IF(OFFSET('Hygiene Data'!$G$12,0,10*ROW('Hygiene Data'!G173))="","",OFFSET('Hygiene Data'!$G$12,0,10*ROW('Hygiene Data'!G173)))</f>
        <v/>
      </c>
      <c r="DZ179" s="275" t="str">
        <f ca="true">+IF(OFFSET('Hygiene Data'!$G$13,0,10*ROW('Hygiene Data'!G173))="","",OFFSET('Hygiene Data'!$G$13,0,10*ROW('Hygiene Data'!G173)))</f>
        <v/>
      </c>
      <c r="EA179" s="275" t="str">
        <f ca="true">+IF(OFFSET('Hygiene Data'!$H$11,0,10*ROW('Hygiene Data'!H173))="","",OFFSET('Hygiene Data'!$H$11,0,10*ROW('Hygiene Data'!H173)))</f>
        <v/>
      </c>
      <c r="EB179" s="275" t="str">
        <f ca="true">+IF(OFFSET('Hygiene Data'!$H$12,0,10*ROW('Hygiene Data'!H173))="","",OFFSET('Hygiene Data'!$H$12,0,10*ROW('Hygiene Data'!H173)))</f>
        <v/>
      </c>
      <c r="EC179" s="275" t="str">
        <f ca="true">+IF(OFFSET('Hygiene Data'!$H$13,0,10*ROW('Hygiene Data'!H173))="","",OFFSET('Hygiene Data'!$H$13,0,10*ROW('Hygiene Data'!H173)))</f>
        <v/>
      </c>
      <c r="ED179" s="275" t="str">
        <f ca="true">+IF(OFFSET('Hygiene Data'!$I$11,0,10*ROW('Hygiene Data'!I173))="","",OFFSET('Hygiene Data'!$I$11,0,10*ROW('Hygiene Data'!I173)))</f>
        <v/>
      </c>
      <c r="EE179" s="275" t="str">
        <f ca="true">+IF(OFFSET('Hygiene Data'!$I$12,0,10*ROW('Hygiene Data'!I173))="","",OFFSET('Hygiene Data'!$I$12,0,10*ROW('Hygiene Data'!I173)))</f>
        <v/>
      </c>
      <c r="EF179" s="27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5"/>
      <c r="BS180" s="275" t="str">
        <f ca="true">+IF(OFFSET('Water Data'!$D$27,0,10*ROW('Water Data'!D174))="","",OFFSET('Water Data'!$D$27,0,10*ROW('Water Data'!D174)))</f>
        <v/>
      </c>
      <c r="BT180" s="275" t="str">
        <f ca="true">+IF(OFFSET('Water Data'!$D$28,0,10*ROW('Water Data'!D174))="","",OFFSET('Water Data'!$D$28,0,10*ROW('Water Data'!D174)))</f>
        <v/>
      </c>
      <c r="BU180" s="275" t="str">
        <f ca="true">+IF(OFFSET('Water Data'!$D$29,0,10*ROW('Water Data'!D174))="","",OFFSET('Water Data'!$D$29,0,10*ROW('Water Data'!D174)))</f>
        <v/>
      </c>
      <c r="BV180" s="275" t="str">
        <f ca="true">+IF(OFFSET('Water Data'!$E$27,0,10*ROW('Water Data'!E174))="","",OFFSET('Water Data'!$E$27,0,10*ROW('Water Data'!E174)))</f>
        <v/>
      </c>
      <c r="BW180" s="275" t="str">
        <f ca="true">+IF(OFFSET('Water Data'!$E$28,0,10*ROW('Water Data'!E174))="","",OFFSET('Water Data'!$E$28,0,10*ROW('Water Data'!E174)))</f>
        <v/>
      </c>
      <c r="BX180" s="275" t="str">
        <f ca="true">+IF(OFFSET('Water Data'!$E$29,0,10*ROW('Water Data'!E174))="","",OFFSET('Water Data'!$E$29,0,10*ROW('Water Data'!E174)))</f>
        <v/>
      </c>
      <c r="BY180" s="275" t="str">
        <f ca="true">+IF(OFFSET('Water Data'!$F$27,0,10*ROW('Water Data'!F174))="","",OFFSET('Water Data'!$F$27,0,10*ROW('Water Data'!F174)))</f>
        <v/>
      </c>
      <c r="BZ180" s="275" t="str">
        <f ca="true">+IF(OFFSET('Water Data'!$F$28,0,10*ROW('Water Data'!F174))="","",OFFSET('Water Data'!$F$28,0,10*ROW('Water Data'!F174)))</f>
        <v/>
      </c>
      <c r="CA180" s="275" t="str">
        <f ca="true">+IF(OFFSET('Water Data'!$F$29,0,10*ROW('Water Data'!F174))="","",OFFSET('Water Data'!$F$29,0,10*ROW('Water Data'!F174)))</f>
        <v/>
      </c>
      <c r="CB180" s="275" t="str">
        <f ca="true">+IF(OFFSET('Water Data'!$G$27,0,10*ROW('Water Data'!G174))="","",OFFSET('Water Data'!$G$27,0,10*ROW('Water Data'!G174)))</f>
        <v/>
      </c>
      <c r="CC180" s="275" t="str">
        <f ca="true">+IF(OFFSET('Water Data'!$G$28,0,10*ROW('Water Data'!G174))="","",OFFSET('Water Data'!$G$28,0,10*ROW('Water Data'!G174)))</f>
        <v/>
      </c>
      <c r="CD180" s="275" t="str">
        <f ca="true">+IF(OFFSET('Water Data'!$G$29,0,10*ROW('Water Data'!G174))="","",OFFSET('Water Data'!$G$29,0,10*ROW('Water Data'!G174)))</f>
        <v/>
      </c>
      <c r="CE180" s="275" t="str">
        <f ca="true">+IF(OFFSET('Water Data'!$H$27,0,10*ROW('Water Data'!H174))="","",OFFSET('Water Data'!$H$27,0,10*ROW('Water Data'!H174)))</f>
        <v/>
      </c>
      <c r="CF180" s="275" t="str">
        <f ca="true">+IF(OFFSET('Water Data'!$H$28,0,10*ROW('Water Data'!H174))="","",OFFSET('Water Data'!$H$28,0,10*ROW('Water Data'!H174)))</f>
        <v/>
      </c>
      <c r="CG180" s="275" t="str">
        <f ca="true">+IF(OFFSET('Water Data'!$H$29,0,10*ROW('Water Data'!H174))="","",OFFSET('Water Data'!$H$29,0,10*ROW('Water Data'!H174)))</f>
        <v/>
      </c>
      <c r="CH180" s="275" t="str">
        <f ca="true">+IF(OFFSET('Water Data'!$I$27,0,10*ROW('Water Data'!I174))="","",OFFSET('Water Data'!$I$27,0,10*ROW('Water Data'!I174)))</f>
        <v/>
      </c>
      <c r="CI180" s="275" t="str">
        <f ca="true">+IF(OFFSET('Water Data'!$I$28,0,10*ROW('Water Data'!I174))="","",OFFSET('Water Data'!$I$28,0,10*ROW('Water Data'!I174)))</f>
        <v/>
      </c>
      <c r="CJ180" s="275" t="str">
        <f ca="true">+IF(OFFSET('Water Data'!$I$29,0,10*ROW('Water Data'!I174))="","",OFFSET('Water Data'!$I$29,0,10*ROW('Water Data'!I174)))</f>
        <v/>
      </c>
      <c r="CK180" s="275" t="str">
        <f ca="true">+IF(OFFSET('Sanitation Data'!$D$28,0,10*ROW('Sanitation Data'!D174))="","",OFFSET('Sanitation Data'!$D$28,0,10*ROW('Sanitation Data'!D174)))</f>
        <v/>
      </c>
      <c r="CL180" s="275" t="str">
        <f ca="true">+IF(OFFSET('Sanitation Data'!$D$29,0,10*ROW('Sanitation Data'!D174))="","",OFFSET('Sanitation Data'!$D$29,0,10*ROW('Sanitation Data'!D174)))</f>
        <v/>
      </c>
      <c r="CM180" s="275" t="str">
        <f ca="true">+IF(OFFSET('Sanitation Data'!$D$30,0,10*ROW('Sanitation Data'!D174))="","",OFFSET('Sanitation Data'!$D$30,0,10*ROW('Sanitation Data'!D174)))</f>
        <v/>
      </c>
      <c r="CN180" s="275" t="str">
        <f ca="true">+IF(OFFSET('Sanitation Data'!$D$31,0,10*ROW('Sanitation Data'!D174))="","",OFFSET('Sanitation Data'!$D$31,0,10*ROW('Sanitation Data'!D174)))</f>
        <v/>
      </c>
      <c r="CO180" s="275" t="str">
        <f ca="true">+IF(OFFSET('Sanitation Data'!$D$32,0,10*ROW('Sanitation Data'!D174))="","",OFFSET('Sanitation Data'!$D$32,0,10*ROW('Sanitation Data'!D174)))</f>
        <v/>
      </c>
      <c r="CP180" s="275" t="str">
        <f ca="true">+IF(OFFSET('Sanitation Data'!$E$28,0,10*ROW('Sanitation Data'!E174))="","",OFFSET('Sanitation Data'!$E$28,0,10*ROW('Sanitation Data'!E174)))</f>
        <v/>
      </c>
      <c r="CQ180" s="275" t="str">
        <f ca="true">+IF(OFFSET('Sanitation Data'!$E$29,0,10*ROW('Sanitation Data'!E174))="","",OFFSET('Sanitation Data'!$E$29,0,10*ROW('Sanitation Data'!E174)))</f>
        <v/>
      </c>
      <c r="CR180" s="275" t="str">
        <f ca="true">+IF(OFFSET('Sanitation Data'!$E$30,0,10*ROW('Sanitation Data'!E174))="","",OFFSET('Sanitation Data'!$E$30,0,10*ROW('Sanitation Data'!E174)))</f>
        <v/>
      </c>
      <c r="CS180" s="275" t="str">
        <f ca="true">+IF(OFFSET('Sanitation Data'!$E$31,0,10*ROW('Sanitation Data'!E174))="","",OFFSET('Sanitation Data'!$E$31,0,10*ROW('Sanitation Data'!E174)))</f>
        <v/>
      </c>
      <c r="CT180" s="275" t="str">
        <f ca="true">+IF(OFFSET('Sanitation Data'!$E$32,0,10*ROW('Sanitation Data'!E174))="","",OFFSET('Sanitation Data'!$E$32,0,10*ROW('Sanitation Data'!E174)))</f>
        <v/>
      </c>
      <c r="CU180" s="275" t="str">
        <f ca="true">+IF(OFFSET('Sanitation Data'!$F$28,0,10*ROW('Sanitation Data'!F174))="","",OFFSET('Sanitation Data'!$F$28,0,10*ROW('Sanitation Data'!F174)))</f>
        <v/>
      </c>
      <c r="CV180" s="275" t="str">
        <f ca="true">+IF(OFFSET('Sanitation Data'!$F$29,0,10*ROW('Sanitation Data'!F174))="","",OFFSET('Sanitation Data'!$F$29,0,10*ROW('Sanitation Data'!F174)))</f>
        <v/>
      </c>
      <c r="CW180" s="275" t="str">
        <f ca="true">+IF(OFFSET('Sanitation Data'!$F$30,0,10*ROW('Sanitation Data'!F174))="","",OFFSET('Sanitation Data'!$F$30,0,10*ROW('Sanitation Data'!F174)))</f>
        <v/>
      </c>
      <c r="CX180" s="275" t="str">
        <f ca="true">+IF(OFFSET('Sanitation Data'!$F$31,0,10*ROW('Sanitation Data'!F174))="","",OFFSET('Sanitation Data'!$F$31,0,10*ROW('Sanitation Data'!F174)))</f>
        <v/>
      </c>
      <c r="CY180" s="275" t="str">
        <f ca="true">+IF(OFFSET('Sanitation Data'!$F$32,0,10*ROW('Sanitation Data'!F174))="","",OFFSET('Sanitation Data'!$F$32,0,10*ROW('Sanitation Data'!F174)))</f>
        <v/>
      </c>
      <c r="CZ180" s="275" t="str">
        <f ca="true">+IF(OFFSET('Sanitation Data'!$G$28,0,10*ROW('Sanitation Data'!G174))="","",OFFSET('Sanitation Data'!$G$28,0,10*ROW('Sanitation Data'!G174)))</f>
        <v/>
      </c>
      <c r="DA180" s="275" t="str">
        <f ca="true">+IF(OFFSET('Sanitation Data'!$G$29,0,10*ROW('Sanitation Data'!G174))="","",OFFSET('Sanitation Data'!$G$29,0,10*ROW('Sanitation Data'!G174)))</f>
        <v/>
      </c>
      <c r="DB180" s="275" t="str">
        <f ca="true">+IF(OFFSET('Sanitation Data'!$G$30,0,10*ROW('Sanitation Data'!G174))="","",OFFSET('Sanitation Data'!$G$30,0,10*ROW('Sanitation Data'!G174)))</f>
        <v/>
      </c>
      <c r="DC180" s="275" t="str">
        <f ca="true">+IF(OFFSET('Sanitation Data'!$G$31,0,10*ROW('Sanitation Data'!G174))="","",OFFSET('Sanitation Data'!$G$31,0,10*ROW('Sanitation Data'!G174)))</f>
        <v/>
      </c>
      <c r="DD180" s="275" t="str">
        <f ca="true">+IF(OFFSET('Sanitation Data'!$G$32,0,10*ROW('Sanitation Data'!G174))="","",OFFSET('Sanitation Data'!$G$32,0,10*ROW('Sanitation Data'!G174)))</f>
        <v/>
      </c>
      <c r="DE180" s="275" t="str">
        <f ca="true">+IF(OFFSET('Sanitation Data'!$H$28,0,10*ROW('Sanitation Data'!H174))="","",OFFSET('Sanitation Data'!$H$28,0,10*ROW('Sanitation Data'!H174)))</f>
        <v/>
      </c>
      <c r="DF180" s="275" t="str">
        <f ca="true">+IF(OFFSET('Sanitation Data'!$H$29,0,10*ROW('Sanitation Data'!H174))="","",OFFSET('Sanitation Data'!$H$29,0,10*ROW('Sanitation Data'!H174)))</f>
        <v/>
      </c>
      <c r="DG180" s="275" t="str">
        <f ca="true">+IF(OFFSET('Sanitation Data'!$H$30,0,10*ROW('Sanitation Data'!H174))="","",OFFSET('Sanitation Data'!$H$30,0,10*ROW('Sanitation Data'!H174)))</f>
        <v/>
      </c>
      <c r="DH180" s="275" t="str">
        <f ca="true">+IF(OFFSET('Sanitation Data'!$H$31,0,10*ROW('Sanitation Data'!H174))="","",OFFSET('Sanitation Data'!$H$31,0,10*ROW('Sanitation Data'!H174)))</f>
        <v/>
      </c>
      <c r="DI180" s="275" t="str">
        <f ca="true">+IF(OFFSET('Sanitation Data'!$H$32,0,10*ROW('Sanitation Data'!H174))="","",OFFSET('Sanitation Data'!$H$32,0,10*ROW('Sanitation Data'!H174)))</f>
        <v/>
      </c>
      <c r="DJ180" s="275" t="str">
        <f ca="true">+IF(OFFSET('Sanitation Data'!$I$28,0,10*ROW('Sanitation Data'!I174))="","",OFFSET('Sanitation Data'!$I$28,0,10*ROW('Sanitation Data'!I174)))</f>
        <v/>
      </c>
      <c r="DK180" s="275" t="str">
        <f ca="true">+IF(OFFSET('Sanitation Data'!$I$29,0,10*ROW('Sanitation Data'!I174))="","",OFFSET('Sanitation Data'!$I$29,0,10*ROW('Sanitation Data'!I174)))</f>
        <v/>
      </c>
      <c r="DL180" s="275" t="str">
        <f ca="true">+IF(OFFSET('Sanitation Data'!$I$30,0,10*ROW('Sanitation Data'!I174))="","",OFFSET('Sanitation Data'!$I$30,0,10*ROW('Sanitation Data'!I174)))</f>
        <v/>
      </c>
      <c r="DM180" s="275" t="str">
        <f ca="true">+IF(OFFSET('Sanitation Data'!$I$31,0,10*ROW('Sanitation Data'!I174))="","",OFFSET('Sanitation Data'!$I$31,0,10*ROW('Sanitation Data'!I174)))</f>
        <v/>
      </c>
      <c r="DN180" s="275" t="str">
        <f ca="true">+IF(OFFSET('Sanitation Data'!$I$32,0,10*ROW('Sanitation Data'!I174))="","",OFFSET('Sanitation Data'!$I$32,0,10*ROW('Sanitation Data'!I174)))</f>
        <v/>
      </c>
      <c r="DO180" s="275" t="str">
        <f ca="true">+IF(OFFSET('Hygiene Data'!$D$11,0,10*ROW('Hygiene Data'!D174))="","",OFFSET('Hygiene Data'!$D$11,0,10*ROW('Hygiene Data'!D174)))</f>
        <v/>
      </c>
      <c r="DP180" s="275" t="str">
        <f ca="true">+IF(OFFSET('Hygiene Data'!$D$12,0,10*ROW('Hygiene Data'!D174))="","",OFFSET('Hygiene Data'!$D$12,0,10*ROW('Hygiene Data'!D174)))</f>
        <v/>
      </c>
      <c r="DQ180" s="275" t="str">
        <f ca="true">+IF(OFFSET('Hygiene Data'!$D$13,0,10*ROW('Hygiene Data'!D174))="","",OFFSET('Hygiene Data'!$D$13,0,10*ROW('Hygiene Data'!D174)))</f>
        <v/>
      </c>
      <c r="DR180" s="275" t="str">
        <f ca="true">+IF(OFFSET('Hygiene Data'!$E$11,0,10*ROW('Hygiene Data'!E174))="","",OFFSET('Hygiene Data'!$E$11,0,10*ROW('Hygiene Data'!E174)))</f>
        <v/>
      </c>
      <c r="DS180" s="275" t="str">
        <f ca="true">+IF(OFFSET('Hygiene Data'!$E$12,0,10*ROW('Hygiene Data'!E174))="","",OFFSET('Hygiene Data'!$E$12,0,10*ROW('Hygiene Data'!E174)))</f>
        <v/>
      </c>
      <c r="DT180" s="275" t="str">
        <f ca="true">+IF(OFFSET('Hygiene Data'!$E$13,0,10*ROW('Hygiene Data'!E174))="","",OFFSET('Hygiene Data'!$E$13,0,10*ROW('Hygiene Data'!E174)))</f>
        <v/>
      </c>
      <c r="DU180" s="275" t="str">
        <f ca="true">+IF(OFFSET('Hygiene Data'!$F$11,0,10*ROW('Hygiene Data'!F174))="","",OFFSET('Hygiene Data'!$F$11,0,10*ROW('Hygiene Data'!F174)))</f>
        <v/>
      </c>
      <c r="DV180" s="275" t="str">
        <f ca="true">+IF(OFFSET('Hygiene Data'!$F$12,0,10*ROW('Hygiene Data'!F174))="","",OFFSET('Hygiene Data'!$F$12,0,10*ROW('Hygiene Data'!F174)))</f>
        <v/>
      </c>
      <c r="DW180" s="275" t="str">
        <f ca="true">+IF(OFFSET('Hygiene Data'!$F$13,0,10*ROW('Hygiene Data'!F174))="","",OFFSET('Hygiene Data'!$F$13,0,10*ROW('Hygiene Data'!F174)))</f>
        <v/>
      </c>
      <c r="DX180" s="275" t="str">
        <f ca="true">+IF(OFFSET('Hygiene Data'!$G$11,0,10*ROW('Hygiene Data'!G174))="","",OFFSET('Hygiene Data'!$G$11,0,10*ROW('Hygiene Data'!G174)))</f>
        <v/>
      </c>
      <c r="DY180" s="275" t="str">
        <f ca="true">+IF(OFFSET('Hygiene Data'!$G$12,0,10*ROW('Hygiene Data'!G174))="","",OFFSET('Hygiene Data'!$G$12,0,10*ROW('Hygiene Data'!G174)))</f>
        <v/>
      </c>
      <c r="DZ180" s="275" t="str">
        <f ca="true">+IF(OFFSET('Hygiene Data'!$G$13,0,10*ROW('Hygiene Data'!G174))="","",OFFSET('Hygiene Data'!$G$13,0,10*ROW('Hygiene Data'!G174)))</f>
        <v/>
      </c>
      <c r="EA180" s="275" t="str">
        <f ca="true">+IF(OFFSET('Hygiene Data'!$H$11,0,10*ROW('Hygiene Data'!H174))="","",OFFSET('Hygiene Data'!$H$11,0,10*ROW('Hygiene Data'!H174)))</f>
        <v/>
      </c>
      <c r="EB180" s="275" t="str">
        <f ca="true">+IF(OFFSET('Hygiene Data'!$H$12,0,10*ROW('Hygiene Data'!H174))="","",OFFSET('Hygiene Data'!$H$12,0,10*ROW('Hygiene Data'!H174)))</f>
        <v/>
      </c>
      <c r="EC180" s="275" t="str">
        <f ca="true">+IF(OFFSET('Hygiene Data'!$H$13,0,10*ROW('Hygiene Data'!H174))="","",OFFSET('Hygiene Data'!$H$13,0,10*ROW('Hygiene Data'!H174)))</f>
        <v/>
      </c>
      <c r="ED180" s="275" t="str">
        <f ca="true">+IF(OFFSET('Hygiene Data'!$I$11,0,10*ROW('Hygiene Data'!I174))="","",OFFSET('Hygiene Data'!$I$11,0,10*ROW('Hygiene Data'!I174)))</f>
        <v/>
      </c>
      <c r="EE180" s="275" t="str">
        <f ca="true">+IF(OFFSET('Hygiene Data'!$I$12,0,10*ROW('Hygiene Data'!I174))="","",OFFSET('Hygiene Data'!$I$12,0,10*ROW('Hygiene Data'!I174)))</f>
        <v/>
      </c>
      <c r="EF180" s="27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5"/>
      <c r="BS181" s="275" t="str">
        <f ca="true">+IF(OFFSET('Water Data'!$D$27,0,10*ROW('Water Data'!D175))="","",OFFSET('Water Data'!$D$27,0,10*ROW('Water Data'!D175)))</f>
        <v/>
      </c>
      <c r="BT181" s="275" t="str">
        <f ca="true">+IF(OFFSET('Water Data'!$D$28,0,10*ROW('Water Data'!D175))="","",OFFSET('Water Data'!$D$28,0,10*ROW('Water Data'!D175)))</f>
        <v/>
      </c>
      <c r="BU181" s="275" t="str">
        <f ca="true">+IF(OFFSET('Water Data'!$D$29,0,10*ROW('Water Data'!D175))="","",OFFSET('Water Data'!$D$29,0,10*ROW('Water Data'!D175)))</f>
        <v/>
      </c>
      <c r="BV181" s="275" t="str">
        <f ca="true">+IF(OFFSET('Water Data'!$E$27,0,10*ROW('Water Data'!E175))="","",OFFSET('Water Data'!$E$27,0,10*ROW('Water Data'!E175)))</f>
        <v/>
      </c>
      <c r="BW181" s="275" t="str">
        <f ca="true">+IF(OFFSET('Water Data'!$E$28,0,10*ROW('Water Data'!E175))="","",OFFSET('Water Data'!$E$28,0,10*ROW('Water Data'!E175)))</f>
        <v/>
      </c>
      <c r="BX181" s="275" t="str">
        <f ca="true">+IF(OFFSET('Water Data'!$E$29,0,10*ROW('Water Data'!E175))="","",OFFSET('Water Data'!$E$29,0,10*ROW('Water Data'!E175)))</f>
        <v/>
      </c>
      <c r="BY181" s="275" t="str">
        <f ca="true">+IF(OFFSET('Water Data'!$F$27,0,10*ROW('Water Data'!F175))="","",OFFSET('Water Data'!$F$27,0,10*ROW('Water Data'!F175)))</f>
        <v/>
      </c>
      <c r="BZ181" s="275" t="str">
        <f ca="true">+IF(OFFSET('Water Data'!$F$28,0,10*ROW('Water Data'!F175))="","",OFFSET('Water Data'!$F$28,0,10*ROW('Water Data'!F175)))</f>
        <v/>
      </c>
      <c r="CA181" s="275" t="str">
        <f ca="true">+IF(OFFSET('Water Data'!$F$29,0,10*ROW('Water Data'!F175))="","",OFFSET('Water Data'!$F$29,0,10*ROW('Water Data'!F175)))</f>
        <v/>
      </c>
      <c r="CB181" s="275" t="str">
        <f ca="true">+IF(OFFSET('Water Data'!$G$27,0,10*ROW('Water Data'!G175))="","",OFFSET('Water Data'!$G$27,0,10*ROW('Water Data'!G175)))</f>
        <v/>
      </c>
      <c r="CC181" s="275" t="str">
        <f ca="true">+IF(OFFSET('Water Data'!$G$28,0,10*ROW('Water Data'!G175))="","",OFFSET('Water Data'!$G$28,0,10*ROW('Water Data'!G175)))</f>
        <v/>
      </c>
      <c r="CD181" s="275" t="str">
        <f ca="true">+IF(OFFSET('Water Data'!$G$29,0,10*ROW('Water Data'!G175))="","",OFFSET('Water Data'!$G$29,0,10*ROW('Water Data'!G175)))</f>
        <v/>
      </c>
      <c r="CE181" s="275" t="str">
        <f ca="true">+IF(OFFSET('Water Data'!$H$27,0,10*ROW('Water Data'!H175))="","",OFFSET('Water Data'!$H$27,0,10*ROW('Water Data'!H175)))</f>
        <v/>
      </c>
      <c r="CF181" s="275" t="str">
        <f ca="true">+IF(OFFSET('Water Data'!$H$28,0,10*ROW('Water Data'!H175))="","",OFFSET('Water Data'!$H$28,0,10*ROW('Water Data'!H175)))</f>
        <v/>
      </c>
      <c r="CG181" s="275" t="str">
        <f ca="true">+IF(OFFSET('Water Data'!$H$29,0,10*ROW('Water Data'!H175))="","",OFFSET('Water Data'!$H$29,0,10*ROW('Water Data'!H175)))</f>
        <v/>
      </c>
      <c r="CH181" s="275" t="str">
        <f ca="true">+IF(OFFSET('Water Data'!$I$27,0,10*ROW('Water Data'!I175))="","",OFFSET('Water Data'!$I$27,0,10*ROW('Water Data'!I175)))</f>
        <v/>
      </c>
      <c r="CI181" s="275" t="str">
        <f ca="true">+IF(OFFSET('Water Data'!$I$28,0,10*ROW('Water Data'!I175))="","",OFFSET('Water Data'!$I$28,0,10*ROW('Water Data'!I175)))</f>
        <v/>
      </c>
      <c r="CJ181" s="275" t="str">
        <f ca="true">+IF(OFFSET('Water Data'!$I$29,0,10*ROW('Water Data'!I175))="","",OFFSET('Water Data'!$I$29,0,10*ROW('Water Data'!I175)))</f>
        <v/>
      </c>
      <c r="CK181" s="275" t="str">
        <f ca="true">+IF(OFFSET('Sanitation Data'!$D$28,0,10*ROW('Sanitation Data'!D175))="","",OFFSET('Sanitation Data'!$D$28,0,10*ROW('Sanitation Data'!D175)))</f>
        <v/>
      </c>
      <c r="CL181" s="275" t="str">
        <f ca="true">+IF(OFFSET('Sanitation Data'!$D$29,0,10*ROW('Sanitation Data'!D175))="","",OFFSET('Sanitation Data'!$D$29,0,10*ROW('Sanitation Data'!D175)))</f>
        <v/>
      </c>
      <c r="CM181" s="275" t="str">
        <f ca="true">+IF(OFFSET('Sanitation Data'!$D$30,0,10*ROW('Sanitation Data'!D175))="","",OFFSET('Sanitation Data'!$D$30,0,10*ROW('Sanitation Data'!D175)))</f>
        <v/>
      </c>
      <c r="CN181" s="275" t="str">
        <f ca="true">+IF(OFFSET('Sanitation Data'!$D$31,0,10*ROW('Sanitation Data'!D175))="","",OFFSET('Sanitation Data'!$D$31,0,10*ROW('Sanitation Data'!D175)))</f>
        <v/>
      </c>
      <c r="CO181" s="275" t="str">
        <f ca="true">+IF(OFFSET('Sanitation Data'!$D$32,0,10*ROW('Sanitation Data'!D175))="","",OFFSET('Sanitation Data'!$D$32,0,10*ROW('Sanitation Data'!D175)))</f>
        <v/>
      </c>
      <c r="CP181" s="275" t="str">
        <f ca="true">+IF(OFFSET('Sanitation Data'!$E$28,0,10*ROW('Sanitation Data'!E175))="","",OFFSET('Sanitation Data'!$E$28,0,10*ROW('Sanitation Data'!E175)))</f>
        <v/>
      </c>
      <c r="CQ181" s="275" t="str">
        <f ca="true">+IF(OFFSET('Sanitation Data'!$E$29,0,10*ROW('Sanitation Data'!E175))="","",OFFSET('Sanitation Data'!$E$29,0,10*ROW('Sanitation Data'!E175)))</f>
        <v/>
      </c>
      <c r="CR181" s="275" t="str">
        <f ca="true">+IF(OFFSET('Sanitation Data'!$E$30,0,10*ROW('Sanitation Data'!E175))="","",OFFSET('Sanitation Data'!$E$30,0,10*ROW('Sanitation Data'!E175)))</f>
        <v/>
      </c>
      <c r="CS181" s="275" t="str">
        <f ca="true">+IF(OFFSET('Sanitation Data'!$E$31,0,10*ROW('Sanitation Data'!E175))="","",OFFSET('Sanitation Data'!$E$31,0,10*ROW('Sanitation Data'!E175)))</f>
        <v/>
      </c>
      <c r="CT181" s="275" t="str">
        <f ca="true">+IF(OFFSET('Sanitation Data'!$E$32,0,10*ROW('Sanitation Data'!E175))="","",OFFSET('Sanitation Data'!$E$32,0,10*ROW('Sanitation Data'!E175)))</f>
        <v/>
      </c>
      <c r="CU181" s="275" t="str">
        <f ca="true">+IF(OFFSET('Sanitation Data'!$F$28,0,10*ROW('Sanitation Data'!F175))="","",OFFSET('Sanitation Data'!$F$28,0,10*ROW('Sanitation Data'!F175)))</f>
        <v/>
      </c>
      <c r="CV181" s="275" t="str">
        <f ca="true">+IF(OFFSET('Sanitation Data'!$F$29,0,10*ROW('Sanitation Data'!F175))="","",OFFSET('Sanitation Data'!$F$29,0,10*ROW('Sanitation Data'!F175)))</f>
        <v/>
      </c>
      <c r="CW181" s="275" t="str">
        <f ca="true">+IF(OFFSET('Sanitation Data'!$F$30,0,10*ROW('Sanitation Data'!F175))="","",OFFSET('Sanitation Data'!$F$30,0,10*ROW('Sanitation Data'!F175)))</f>
        <v/>
      </c>
      <c r="CX181" s="275" t="str">
        <f ca="true">+IF(OFFSET('Sanitation Data'!$F$31,0,10*ROW('Sanitation Data'!F175))="","",OFFSET('Sanitation Data'!$F$31,0,10*ROW('Sanitation Data'!F175)))</f>
        <v/>
      </c>
      <c r="CY181" s="275" t="str">
        <f ca="true">+IF(OFFSET('Sanitation Data'!$F$32,0,10*ROW('Sanitation Data'!F175))="","",OFFSET('Sanitation Data'!$F$32,0,10*ROW('Sanitation Data'!F175)))</f>
        <v/>
      </c>
      <c r="CZ181" s="275" t="str">
        <f ca="true">+IF(OFFSET('Sanitation Data'!$G$28,0,10*ROW('Sanitation Data'!G175))="","",OFFSET('Sanitation Data'!$G$28,0,10*ROW('Sanitation Data'!G175)))</f>
        <v/>
      </c>
      <c r="DA181" s="275" t="str">
        <f ca="true">+IF(OFFSET('Sanitation Data'!$G$29,0,10*ROW('Sanitation Data'!G175))="","",OFFSET('Sanitation Data'!$G$29,0,10*ROW('Sanitation Data'!G175)))</f>
        <v/>
      </c>
      <c r="DB181" s="275" t="str">
        <f ca="true">+IF(OFFSET('Sanitation Data'!$G$30,0,10*ROW('Sanitation Data'!G175))="","",OFFSET('Sanitation Data'!$G$30,0,10*ROW('Sanitation Data'!G175)))</f>
        <v/>
      </c>
      <c r="DC181" s="275" t="str">
        <f ca="true">+IF(OFFSET('Sanitation Data'!$G$31,0,10*ROW('Sanitation Data'!G175))="","",OFFSET('Sanitation Data'!$G$31,0,10*ROW('Sanitation Data'!G175)))</f>
        <v/>
      </c>
      <c r="DD181" s="275" t="str">
        <f ca="true">+IF(OFFSET('Sanitation Data'!$G$32,0,10*ROW('Sanitation Data'!G175))="","",OFFSET('Sanitation Data'!$G$32,0,10*ROW('Sanitation Data'!G175)))</f>
        <v/>
      </c>
      <c r="DE181" s="275" t="str">
        <f ca="true">+IF(OFFSET('Sanitation Data'!$H$28,0,10*ROW('Sanitation Data'!H175))="","",OFFSET('Sanitation Data'!$H$28,0,10*ROW('Sanitation Data'!H175)))</f>
        <v/>
      </c>
      <c r="DF181" s="275" t="str">
        <f ca="true">+IF(OFFSET('Sanitation Data'!$H$29,0,10*ROW('Sanitation Data'!H175))="","",OFFSET('Sanitation Data'!$H$29,0,10*ROW('Sanitation Data'!H175)))</f>
        <v/>
      </c>
      <c r="DG181" s="275" t="str">
        <f ca="true">+IF(OFFSET('Sanitation Data'!$H$30,0,10*ROW('Sanitation Data'!H175))="","",OFFSET('Sanitation Data'!$H$30,0,10*ROW('Sanitation Data'!H175)))</f>
        <v/>
      </c>
      <c r="DH181" s="275" t="str">
        <f ca="true">+IF(OFFSET('Sanitation Data'!$H$31,0,10*ROW('Sanitation Data'!H175))="","",OFFSET('Sanitation Data'!$H$31,0,10*ROW('Sanitation Data'!H175)))</f>
        <v/>
      </c>
      <c r="DI181" s="275" t="str">
        <f ca="true">+IF(OFFSET('Sanitation Data'!$H$32,0,10*ROW('Sanitation Data'!H175))="","",OFFSET('Sanitation Data'!$H$32,0,10*ROW('Sanitation Data'!H175)))</f>
        <v/>
      </c>
      <c r="DJ181" s="275" t="str">
        <f ca="true">+IF(OFFSET('Sanitation Data'!$I$28,0,10*ROW('Sanitation Data'!I175))="","",OFFSET('Sanitation Data'!$I$28,0,10*ROW('Sanitation Data'!I175)))</f>
        <v/>
      </c>
      <c r="DK181" s="275" t="str">
        <f ca="true">+IF(OFFSET('Sanitation Data'!$I$29,0,10*ROW('Sanitation Data'!I175))="","",OFFSET('Sanitation Data'!$I$29,0,10*ROW('Sanitation Data'!I175)))</f>
        <v/>
      </c>
      <c r="DL181" s="275" t="str">
        <f ca="true">+IF(OFFSET('Sanitation Data'!$I$30,0,10*ROW('Sanitation Data'!I175))="","",OFFSET('Sanitation Data'!$I$30,0,10*ROW('Sanitation Data'!I175)))</f>
        <v/>
      </c>
      <c r="DM181" s="275" t="str">
        <f ca="true">+IF(OFFSET('Sanitation Data'!$I$31,0,10*ROW('Sanitation Data'!I175))="","",OFFSET('Sanitation Data'!$I$31,0,10*ROW('Sanitation Data'!I175)))</f>
        <v/>
      </c>
      <c r="DN181" s="275" t="str">
        <f ca="true">+IF(OFFSET('Sanitation Data'!$I$32,0,10*ROW('Sanitation Data'!I175))="","",OFFSET('Sanitation Data'!$I$32,0,10*ROW('Sanitation Data'!I175)))</f>
        <v/>
      </c>
      <c r="DO181" s="275" t="str">
        <f ca="true">+IF(OFFSET('Hygiene Data'!$D$11,0,10*ROW('Hygiene Data'!D175))="","",OFFSET('Hygiene Data'!$D$11,0,10*ROW('Hygiene Data'!D175)))</f>
        <v/>
      </c>
      <c r="DP181" s="275" t="str">
        <f ca="true">+IF(OFFSET('Hygiene Data'!$D$12,0,10*ROW('Hygiene Data'!D175))="","",OFFSET('Hygiene Data'!$D$12,0,10*ROW('Hygiene Data'!D175)))</f>
        <v/>
      </c>
      <c r="DQ181" s="275" t="str">
        <f ca="true">+IF(OFFSET('Hygiene Data'!$D$13,0,10*ROW('Hygiene Data'!D175))="","",OFFSET('Hygiene Data'!$D$13,0,10*ROW('Hygiene Data'!D175)))</f>
        <v/>
      </c>
      <c r="DR181" s="275" t="str">
        <f ca="true">+IF(OFFSET('Hygiene Data'!$E$11,0,10*ROW('Hygiene Data'!E175))="","",OFFSET('Hygiene Data'!$E$11,0,10*ROW('Hygiene Data'!E175)))</f>
        <v/>
      </c>
      <c r="DS181" s="275" t="str">
        <f ca="true">+IF(OFFSET('Hygiene Data'!$E$12,0,10*ROW('Hygiene Data'!E175))="","",OFFSET('Hygiene Data'!$E$12,0,10*ROW('Hygiene Data'!E175)))</f>
        <v/>
      </c>
      <c r="DT181" s="275" t="str">
        <f ca="true">+IF(OFFSET('Hygiene Data'!$E$13,0,10*ROW('Hygiene Data'!E175))="","",OFFSET('Hygiene Data'!$E$13,0,10*ROW('Hygiene Data'!E175)))</f>
        <v/>
      </c>
      <c r="DU181" s="275" t="str">
        <f ca="true">+IF(OFFSET('Hygiene Data'!$F$11,0,10*ROW('Hygiene Data'!F175))="","",OFFSET('Hygiene Data'!$F$11,0,10*ROW('Hygiene Data'!F175)))</f>
        <v/>
      </c>
      <c r="DV181" s="275" t="str">
        <f ca="true">+IF(OFFSET('Hygiene Data'!$F$12,0,10*ROW('Hygiene Data'!F175))="","",OFFSET('Hygiene Data'!$F$12,0,10*ROW('Hygiene Data'!F175)))</f>
        <v/>
      </c>
      <c r="DW181" s="275" t="str">
        <f ca="true">+IF(OFFSET('Hygiene Data'!$F$13,0,10*ROW('Hygiene Data'!F175))="","",OFFSET('Hygiene Data'!$F$13,0,10*ROW('Hygiene Data'!F175)))</f>
        <v/>
      </c>
      <c r="DX181" s="275" t="str">
        <f ca="true">+IF(OFFSET('Hygiene Data'!$G$11,0,10*ROW('Hygiene Data'!G175))="","",OFFSET('Hygiene Data'!$G$11,0,10*ROW('Hygiene Data'!G175)))</f>
        <v/>
      </c>
      <c r="DY181" s="275" t="str">
        <f ca="true">+IF(OFFSET('Hygiene Data'!$G$12,0,10*ROW('Hygiene Data'!G175))="","",OFFSET('Hygiene Data'!$G$12,0,10*ROW('Hygiene Data'!G175)))</f>
        <v/>
      </c>
      <c r="DZ181" s="275" t="str">
        <f ca="true">+IF(OFFSET('Hygiene Data'!$G$13,0,10*ROW('Hygiene Data'!G175))="","",OFFSET('Hygiene Data'!$G$13,0,10*ROW('Hygiene Data'!G175)))</f>
        <v/>
      </c>
      <c r="EA181" s="275" t="str">
        <f ca="true">+IF(OFFSET('Hygiene Data'!$H$11,0,10*ROW('Hygiene Data'!H175))="","",OFFSET('Hygiene Data'!$H$11,0,10*ROW('Hygiene Data'!H175)))</f>
        <v/>
      </c>
      <c r="EB181" s="275" t="str">
        <f ca="true">+IF(OFFSET('Hygiene Data'!$H$12,0,10*ROW('Hygiene Data'!H175))="","",OFFSET('Hygiene Data'!$H$12,0,10*ROW('Hygiene Data'!H175)))</f>
        <v/>
      </c>
      <c r="EC181" s="275" t="str">
        <f ca="true">+IF(OFFSET('Hygiene Data'!$H$13,0,10*ROW('Hygiene Data'!H175))="","",OFFSET('Hygiene Data'!$H$13,0,10*ROW('Hygiene Data'!H175)))</f>
        <v/>
      </c>
      <c r="ED181" s="275" t="str">
        <f ca="true">+IF(OFFSET('Hygiene Data'!$I$11,0,10*ROW('Hygiene Data'!I175))="","",OFFSET('Hygiene Data'!$I$11,0,10*ROW('Hygiene Data'!I175)))</f>
        <v/>
      </c>
      <c r="EE181" s="275" t="str">
        <f ca="true">+IF(OFFSET('Hygiene Data'!$I$12,0,10*ROW('Hygiene Data'!I175))="","",OFFSET('Hygiene Data'!$I$12,0,10*ROW('Hygiene Data'!I175)))</f>
        <v/>
      </c>
      <c r="EF181" s="27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5"/>
      <c r="BS182" s="275" t="str">
        <f ca="true">+IF(OFFSET('Water Data'!$D$27,0,10*ROW('Water Data'!D176))="","",OFFSET('Water Data'!$D$27,0,10*ROW('Water Data'!D176)))</f>
        <v/>
      </c>
      <c r="BT182" s="275" t="str">
        <f ca="true">+IF(OFFSET('Water Data'!$D$28,0,10*ROW('Water Data'!D176))="","",OFFSET('Water Data'!$D$28,0,10*ROW('Water Data'!D176)))</f>
        <v/>
      </c>
      <c r="BU182" s="275" t="str">
        <f ca="true">+IF(OFFSET('Water Data'!$D$29,0,10*ROW('Water Data'!D176))="","",OFFSET('Water Data'!$D$29,0,10*ROW('Water Data'!D176)))</f>
        <v/>
      </c>
      <c r="BV182" s="275" t="str">
        <f ca="true">+IF(OFFSET('Water Data'!$E$27,0,10*ROW('Water Data'!E176))="","",OFFSET('Water Data'!$E$27,0,10*ROW('Water Data'!E176)))</f>
        <v/>
      </c>
      <c r="BW182" s="275" t="str">
        <f ca="true">+IF(OFFSET('Water Data'!$E$28,0,10*ROW('Water Data'!E176))="","",OFFSET('Water Data'!$E$28,0,10*ROW('Water Data'!E176)))</f>
        <v/>
      </c>
      <c r="BX182" s="275" t="str">
        <f ca="true">+IF(OFFSET('Water Data'!$E$29,0,10*ROW('Water Data'!E176))="","",OFFSET('Water Data'!$E$29,0,10*ROW('Water Data'!E176)))</f>
        <v/>
      </c>
      <c r="BY182" s="275" t="str">
        <f ca="true">+IF(OFFSET('Water Data'!$F$27,0,10*ROW('Water Data'!F176))="","",OFFSET('Water Data'!$F$27,0,10*ROW('Water Data'!F176)))</f>
        <v/>
      </c>
      <c r="BZ182" s="275" t="str">
        <f ca="true">+IF(OFFSET('Water Data'!$F$28,0,10*ROW('Water Data'!F176))="","",OFFSET('Water Data'!$F$28,0,10*ROW('Water Data'!F176)))</f>
        <v/>
      </c>
      <c r="CA182" s="275" t="str">
        <f ca="true">+IF(OFFSET('Water Data'!$F$29,0,10*ROW('Water Data'!F176))="","",OFFSET('Water Data'!$F$29,0,10*ROW('Water Data'!F176)))</f>
        <v/>
      </c>
      <c r="CB182" s="275" t="str">
        <f ca="true">+IF(OFFSET('Water Data'!$G$27,0,10*ROW('Water Data'!G176))="","",OFFSET('Water Data'!$G$27,0,10*ROW('Water Data'!G176)))</f>
        <v/>
      </c>
      <c r="CC182" s="275" t="str">
        <f ca="true">+IF(OFFSET('Water Data'!$G$28,0,10*ROW('Water Data'!G176))="","",OFFSET('Water Data'!$G$28,0,10*ROW('Water Data'!G176)))</f>
        <v/>
      </c>
      <c r="CD182" s="275" t="str">
        <f ca="true">+IF(OFFSET('Water Data'!$G$29,0,10*ROW('Water Data'!G176))="","",OFFSET('Water Data'!$G$29,0,10*ROW('Water Data'!G176)))</f>
        <v/>
      </c>
      <c r="CE182" s="275" t="str">
        <f ca="true">+IF(OFFSET('Water Data'!$H$27,0,10*ROW('Water Data'!H176))="","",OFFSET('Water Data'!$H$27,0,10*ROW('Water Data'!H176)))</f>
        <v/>
      </c>
      <c r="CF182" s="275" t="str">
        <f ca="true">+IF(OFFSET('Water Data'!$H$28,0,10*ROW('Water Data'!H176))="","",OFFSET('Water Data'!$H$28,0,10*ROW('Water Data'!H176)))</f>
        <v/>
      </c>
      <c r="CG182" s="275" t="str">
        <f ca="true">+IF(OFFSET('Water Data'!$H$29,0,10*ROW('Water Data'!H176))="","",OFFSET('Water Data'!$H$29,0,10*ROW('Water Data'!H176)))</f>
        <v/>
      </c>
      <c r="CH182" s="275" t="str">
        <f ca="true">+IF(OFFSET('Water Data'!$I$27,0,10*ROW('Water Data'!I176))="","",OFFSET('Water Data'!$I$27,0,10*ROW('Water Data'!I176)))</f>
        <v/>
      </c>
      <c r="CI182" s="275" t="str">
        <f ca="true">+IF(OFFSET('Water Data'!$I$28,0,10*ROW('Water Data'!I176))="","",OFFSET('Water Data'!$I$28,0,10*ROW('Water Data'!I176)))</f>
        <v/>
      </c>
      <c r="CJ182" s="275" t="str">
        <f ca="true">+IF(OFFSET('Water Data'!$I$29,0,10*ROW('Water Data'!I176))="","",OFFSET('Water Data'!$I$29,0,10*ROW('Water Data'!I176)))</f>
        <v/>
      </c>
      <c r="CK182" s="275" t="str">
        <f ca="true">+IF(OFFSET('Sanitation Data'!$D$28,0,10*ROW('Sanitation Data'!D176))="","",OFFSET('Sanitation Data'!$D$28,0,10*ROW('Sanitation Data'!D176)))</f>
        <v/>
      </c>
      <c r="CL182" s="275" t="str">
        <f ca="true">+IF(OFFSET('Sanitation Data'!$D$29,0,10*ROW('Sanitation Data'!D176))="","",OFFSET('Sanitation Data'!$D$29,0,10*ROW('Sanitation Data'!D176)))</f>
        <v/>
      </c>
      <c r="CM182" s="275" t="str">
        <f ca="true">+IF(OFFSET('Sanitation Data'!$D$30,0,10*ROW('Sanitation Data'!D176))="","",OFFSET('Sanitation Data'!$D$30,0,10*ROW('Sanitation Data'!D176)))</f>
        <v/>
      </c>
      <c r="CN182" s="275" t="str">
        <f ca="true">+IF(OFFSET('Sanitation Data'!$D$31,0,10*ROW('Sanitation Data'!D176))="","",OFFSET('Sanitation Data'!$D$31,0,10*ROW('Sanitation Data'!D176)))</f>
        <v/>
      </c>
      <c r="CO182" s="275" t="str">
        <f ca="true">+IF(OFFSET('Sanitation Data'!$D$32,0,10*ROW('Sanitation Data'!D176))="","",OFFSET('Sanitation Data'!$D$32,0,10*ROW('Sanitation Data'!D176)))</f>
        <v/>
      </c>
      <c r="CP182" s="275" t="str">
        <f ca="true">+IF(OFFSET('Sanitation Data'!$E$28,0,10*ROW('Sanitation Data'!E176))="","",OFFSET('Sanitation Data'!$E$28,0,10*ROW('Sanitation Data'!E176)))</f>
        <v/>
      </c>
      <c r="CQ182" s="275" t="str">
        <f ca="true">+IF(OFFSET('Sanitation Data'!$E$29,0,10*ROW('Sanitation Data'!E176))="","",OFFSET('Sanitation Data'!$E$29,0,10*ROW('Sanitation Data'!E176)))</f>
        <v/>
      </c>
      <c r="CR182" s="275" t="str">
        <f ca="true">+IF(OFFSET('Sanitation Data'!$E$30,0,10*ROW('Sanitation Data'!E176))="","",OFFSET('Sanitation Data'!$E$30,0,10*ROW('Sanitation Data'!E176)))</f>
        <v/>
      </c>
      <c r="CS182" s="275" t="str">
        <f ca="true">+IF(OFFSET('Sanitation Data'!$E$31,0,10*ROW('Sanitation Data'!E176))="","",OFFSET('Sanitation Data'!$E$31,0,10*ROW('Sanitation Data'!E176)))</f>
        <v/>
      </c>
      <c r="CT182" s="275" t="str">
        <f ca="true">+IF(OFFSET('Sanitation Data'!$E$32,0,10*ROW('Sanitation Data'!E176))="","",OFFSET('Sanitation Data'!$E$32,0,10*ROW('Sanitation Data'!E176)))</f>
        <v/>
      </c>
      <c r="CU182" s="275" t="str">
        <f ca="true">+IF(OFFSET('Sanitation Data'!$F$28,0,10*ROW('Sanitation Data'!F176))="","",OFFSET('Sanitation Data'!$F$28,0,10*ROW('Sanitation Data'!F176)))</f>
        <v/>
      </c>
      <c r="CV182" s="275" t="str">
        <f ca="true">+IF(OFFSET('Sanitation Data'!$F$29,0,10*ROW('Sanitation Data'!F176))="","",OFFSET('Sanitation Data'!$F$29,0,10*ROW('Sanitation Data'!F176)))</f>
        <v/>
      </c>
      <c r="CW182" s="275" t="str">
        <f ca="true">+IF(OFFSET('Sanitation Data'!$F$30,0,10*ROW('Sanitation Data'!F176))="","",OFFSET('Sanitation Data'!$F$30,0,10*ROW('Sanitation Data'!F176)))</f>
        <v/>
      </c>
      <c r="CX182" s="275" t="str">
        <f ca="true">+IF(OFFSET('Sanitation Data'!$F$31,0,10*ROW('Sanitation Data'!F176))="","",OFFSET('Sanitation Data'!$F$31,0,10*ROW('Sanitation Data'!F176)))</f>
        <v/>
      </c>
      <c r="CY182" s="275" t="str">
        <f ca="true">+IF(OFFSET('Sanitation Data'!$F$32,0,10*ROW('Sanitation Data'!F176))="","",OFFSET('Sanitation Data'!$F$32,0,10*ROW('Sanitation Data'!F176)))</f>
        <v/>
      </c>
      <c r="CZ182" s="275" t="str">
        <f ca="true">+IF(OFFSET('Sanitation Data'!$G$28,0,10*ROW('Sanitation Data'!G176))="","",OFFSET('Sanitation Data'!$G$28,0,10*ROW('Sanitation Data'!G176)))</f>
        <v/>
      </c>
      <c r="DA182" s="275" t="str">
        <f ca="true">+IF(OFFSET('Sanitation Data'!$G$29,0,10*ROW('Sanitation Data'!G176))="","",OFFSET('Sanitation Data'!$G$29,0,10*ROW('Sanitation Data'!G176)))</f>
        <v/>
      </c>
      <c r="DB182" s="275" t="str">
        <f ca="true">+IF(OFFSET('Sanitation Data'!$G$30,0,10*ROW('Sanitation Data'!G176))="","",OFFSET('Sanitation Data'!$G$30,0,10*ROW('Sanitation Data'!G176)))</f>
        <v/>
      </c>
      <c r="DC182" s="275" t="str">
        <f ca="true">+IF(OFFSET('Sanitation Data'!$G$31,0,10*ROW('Sanitation Data'!G176))="","",OFFSET('Sanitation Data'!$G$31,0,10*ROW('Sanitation Data'!G176)))</f>
        <v/>
      </c>
      <c r="DD182" s="275" t="str">
        <f ca="true">+IF(OFFSET('Sanitation Data'!$G$32,0,10*ROW('Sanitation Data'!G176))="","",OFFSET('Sanitation Data'!$G$32,0,10*ROW('Sanitation Data'!G176)))</f>
        <v/>
      </c>
      <c r="DE182" s="275" t="str">
        <f ca="true">+IF(OFFSET('Sanitation Data'!$H$28,0,10*ROW('Sanitation Data'!H176))="","",OFFSET('Sanitation Data'!$H$28,0,10*ROW('Sanitation Data'!H176)))</f>
        <v/>
      </c>
      <c r="DF182" s="275" t="str">
        <f ca="true">+IF(OFFSET('Sanitation Data'!$H$29,0,10*ROW('Sanitation Data'!H176))="","",OFFSET('Sanitation Data'!$H$29,0,10*ROW('Sanitation Data'!H176)))</f>
        <v/>
      </c>
      <c r="DG182" s="275" t="str">
        <f ca="true">+IF(OFFSET('Sanitation Data'!$H$30,0,10*ROW('Sanitation Data'!H176))="","",OFFSET('Sanitation Data'!$H$30,0,10*ROW('Sanitation Data'!H176)))</f>
        <v/>
      </c>
      <c r="DH182" s="275" t="str">
        <f ca="true">+IF(OFFSET('Sanitation Data'!$H$31,0,10*ROW('Sanitation Data'!H176))="","",OFFSET('Sanitation Data'!$H$31,0,10*ROW('Sanitation Data'!H176)))</f>
        <v/>
      </c>
      <c r="DI182" s="275" t="str">
        <f ca="true">+IF(OFFSET('Sanitation Data'!$H$32,0,10*ROW('Sanitation Data'!H176))="","",OFFSET('Sanitation Data'!$H$32,0,10*ROW('Sanitation Data'!H176)))</f>
        <v/>
      </c>
      <c r="DJ182" s="275" t="str">
        <f ca="true">+IF(OFFSET('Sanitation Data'!$I$28,0,10*ROW('Sanitation Data'!I176))="","",OFFSET('Sanitation Data'!$I$28,0,10*ROW('Sanitation Data'!I176)))</f>
        <v/>
      </c>
      <c r="DK182" s="275" t="str">
        <f ca="true">+IF(OFFSET('Sanitation Data'!$I$29,0,10*ROW('Sanitation Data'!I176))="","",OFFSET('Sanitation Data'!$I$29,0,10*ROW('Sanitation Data'!I176)))</f>
        <v/>
      </c>
      <c r="DL182" s="275" t="str">
        <f ca="true">+IF(OFFSET('Sanitation Data'!$I$30,0,10*ROW('Sanitation Data'!I176))="","",OFFSET('Sanitation Data'!$I$30,0,10*ROW('Sanitation Data'!I176)))</f>
        <v/>
      </c>
      <c r="DM182" s="275" t="str">
        <f ca="true">+IF(OFFSET('Sanitation Data'!$I$31,0,10*ROW('Sanitation Data'!I176))="","",OFFSET('Sanitation Data'!$I$31,0,10*ROW('Sanitation Data'!I176)))</f>
        <v/>
      </c>
      <c r="DN182" s="275" t="str">
        <f ca="true">+IF(OFFSET('Sanitation Data'!$I$32,0,10*ROW('Sanitation Data'!I176))="","",OFFSET('Sanitation Data'!$I$32,0,10*ROW('Sanitation Data'!I176)))</f>
        <v/>
      </c>
      <c r="DO182" s="275" t="str">
        <f ca="true">+IF(OFFSET('Hygiene Data'!$D$11,0,10*ROW('Hygiene Data'!D176))="","",OFFSET('Hygiene Data'!$D$11,0,10*ROW('Hygiene Data'!D176)))</f>
        <v/>
      </c>
      <c r="DP182" s="275" t="str">
        <f ca="true">+IF(OFFSET('Hygiene Data'!$D$12,0,10*ROW('Hygiene Data'!D176))="","",OFFSET('Hygiene Data'!$D$12,0,10*ROW('Hygiene Data'!D176)))</f>
        <v/>
      </c>
      <c r="DQ182" s="275" t="str">
        <f ca="true">+IF(OFFSET('Hygiene Data'!$D$13,0,10*ROW('Hygiene Data'!D176))="","",OFFSET('Hygiene Data'!$D$13,0,10*ROW('Hygiene Data'!D176)))</f>
        <v/>
      </c>
      <c r="DR182" s="275" t="str">
        <f ca="true">+IF(OFFSET('Hygiene Data'!$E$11,0,10*ROW('Hygiene Data'!E176))="","",OFFSET('Hygiene Data'!$E$11,0,10*ROW('Hygiene Data'!E176)))</f>
        <v/>
      </c>
      <c r="DS182" s="275" t="str">
        <f ca="true">+IF(OFFSET('Hygiene Data'!$E$12,0,10*ROW('Hygiene Data'!E176))="","",OFFSET('Hygiene Data'!$E$12,0,10*ROW('Hygiene Data'!E176)))</f>
        <v/>
      </c>
      <c r="DT182" s="275" t="str">
        <f ca="true">+IF(OFFSET('Hygiene Data'!$E$13,0,10*ROW('Hygiene Data'!E176))="","",OFFSET('Hygiene Data'!$E$13,0,10*ROW('Hygiene Data'!E176)))</f>
        <v/>
      </c>
      <c r="DU182" s="275" t="str">
        <f ca="true">+IF(OFFSET('Hygiene Data'!$F$11,0,10*ROW('Hygiene Data'!F176))="","",OFFSET('Hygiene Data'!$F$11,0,10*ROW('Hygiene Data'!F176)))</f>
        <v/>
      </c>
      <c r="DV182" s="275" t="str">
        <f ca="true">+IF(OFFSET('Hygiene Data'!$F$12,0,10*ROW('Hygiene Data'!F176))="","",OFFSET('Hygiene Data'!$F$12,0,10*ROW('Hygiene Data'!F176)))</f>
        <v/>
      </c>
      <c r="DW182" s="275" t="str">
        <f ca="true">+IF(OFFSET('Hygiene Data'!$F$13,0,10*ROW('Hygiene Data'!F176))="","",OFFSET('Hygiene Data'!$F$13,0,10*ROW('Hygiene Data'!F176)))</f>
        <v/>
      </c>
      <c r="DX182" s="275" t="str">
        <f ca="true">+IF(OFFSET('Hygiene Data'!$G$11,0,10*ROW('Hygiene Data'!G176))="","",OFFSET('Hygiene Data'!$G$11,0,10*ROW('Hygiene Data'!G176)))</f>
        <v/>
      </c>
      <c r="DY182" s="275" t="str">
        <f ca="true">+IF(OFFSET('Hygiene Data'!$G$12,0,10*ROW('Hygiene Data'!G176))="","",OFFSET('Hygiene Data'!$G$12,0,10*ROW('Hygiene Data'!G176)))</f>
        <v/>
      </c>
      <c r="DZ182" s="275" t="str">
        <f ca="true">+IF(OFFSET('Hygiene Data'!$G$13,0,10*ROW('Hygiene Data'!G176))="","",OFFSET('Hygiene Data'!$G$13,0,10*ROW('Hygiene Data'!G176)))</f>
        <v/>
      </c>
      <c r="EA182" s="275" t="str">
        <f ca="true">+IF(OFFSET('Hygiene Data'!$H$11,0,10*ROW('Hygiene Data'!H176))="","",OFFSET('Hygiene Data'!$H$11,0,10*ROW('Hygiene Data'!H176)))</f>
        <v/>
      </c>
      <c r="EB182" s="275" t="str">
        <f ca="true">+IF(OFFSET('Hygiene Data'!$H$12,0,10*ROW('Hygiene Data'!H176))="","",OFFSET('Hygiene Data'!$H$12,0,10*ROW('Hygiene Data'!H176)))</f>
        <v/>
      </c>
      <c r="EC182" s="275" t="str">
        <f ca="true">+IF(OFFSET('Hygiene Data'!$H$13,0,10*ROW('Hygiene Data'!H176))="","",OFFSET('Hygiene Data'!$H$13,0,10*ROW('Hygiene Data'!H176)))</f>
        <v/>
      </c>
      <c r="ED182" s="275" t="str">
        <f ca="true">+IF(OFFSET('Hygiene Data'!$I$11,0,10*ROW('Hygiene Data'!I176))="","",OFFSET('Hygiene Data'!$I$11,0,10*ROW('Hygiene Data'!I176)))</f>
        <v/>
      </c>
      <c r="EE182" s="275" t="str">
        <f ca="true">+IF(OFFSET('Hygiene Data'!$I$12,0,10*ROW('Hygiene Data'!I176))="","",OFFSET('Hygiene Data'!$I$12,0,10*ROW('Hygiene Data'!I176)))</f>
        <v/>
      </c>
      <c r="EF182" s="27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5"/>
      <c r="BS183" s="275" t="str">
        <f ca="true">+IF(OFFSET('Water Data'!$D$27,0,10*ROW('Water Data'!D177))="","",OFFSET('Water Data'!$D$27,0,10*ROW('Water Data'!D177)))</f>
        <v/>
      </c>
      <c r="BT183" s="275" t="str">
        <f ca="true">+IF(OFFSET('Water Data'!$D$28,0,10*ROW('Water Data'!D177))="","",OFFSET('Water Data'!$D$28,0,10*ROW('Water Data'!D177)))</f>
        <v/>
      </c>
      <c r="BU183" s="275" t="str">
        <f ca="true">+IF(OFFSET('Water Data'!$D$29,0,10*ROW('Water Data'!D177))="","",OFFSET('Water Data'!$D$29,0,10*ROW('Water Data'!D177)))</f>
        <v/>
      </c>
      <c r="BV183" s="275" t="str">
        <f ca="true">+IF(OFFSET('Water Data'!$E$27,0,10*ROW('Water Data'!E177))="","",OFFSET('Water Data'!$E$27,0,10*ROW('Water Data'!E177)))</f>
        <v/>
      </c>
      <c r="BW183" s="275" t="str">
        <f ca="true">+IF(OFFSET('Water Data'!$E$28,0,10*ROW('Water Data'!E177))="","",OFFSET('Water Data'!$E$28,0,10*ROW('Water Data'!E177)))</f>
        <v/>
      </c>
      <c r="BX183" s="275" t="str">
        <f ca="true">+IF(OFFSET('Water Data'!$E$29,0,10*ROW('Water Data'!E177))="","",OFFSET('Water Data'!$E$29,0,10*ROW('Water Data'!E177)))</f>
        <v/>
      </c>
      <c r="BY183" s="275" t="str">
        <f ca="true">+IF(OFFSET('Water Data'!$F$27,0,10*ROW('Water Data'!F177))="","",OFFSET('Water Data'!$F$27,0,10*ROW('Water Data'!F177)))</f>
        <v/>
      </c>
      <c r="BZ183" s="275" t="str">
        <f ca="true">+IF(OFFSET('Water Data'!$F$28,0,10*ROW('Water Data'!F177))="","",OFFSET('Water Data'!$F$28,0,10*ROW('Water Data'!F177)))</f>
        <v/>
      </c>
      <c r="CA183" s="275" t="str">
        <f ca="true">+IF(OFFSET('Water Data'!$F$29,0,10*ROW('Water Data'!F177))="","",OFFSET('Water Data'!$F$29,0,10*ROW('Water Data'!F177)))</f>
        <v/>
      </c>
      <c r="CB183" s="275" t="str">
        <f ca="true">+IF(OFFSET('Water Data'!$G$27,0,10*ROW('Water Data'!G177))="","",OFFSET('Water Data'!$G$27,0,10*ROW('Water Data'!G177)))</f>
        <v/>
      </c>
      <c r="CC183" s="275" t="str">
        <f ca="true">+IF(OFFSET('Water Data'!$G$28,0,10*ROW('Water Data'!G177))="","",OFFSET('Water Data'!$G$28,0,10*ROW('Water Data'!G177)))</f>
        <v/>
      </c>
      <c r="CD183" s="275" t="str">
        <f ca="true">+IF(OFFSET('Water Data'!$G$29,0,10*ROW('Water Data'!G177))="","",OFFSET('Water Data'!$G$29,0,10*ROW('Water Data'!G177)))</f>
        <v/>
      </c>
      <c r="CE183" s="275" t="str">
        <f ca="true">+IF(OFFSET('Water Data'!$H$27,0,10*ROW('Water Data'!H177))="","",OFFSET('Water Data'!$H$27,0,10*ROW('Water Data'!H177)))</f>
        <v/>
      </c>
      <c r="CF183" s="275" t="str">
        <f ca="true">+IF(OFFSET('Water Data'!$H$28,0,10*ROW('Water Data'!H177))="","",OFFSET('Water Data'!$H$28,0,10*ROW('Water Data'!H177)))</f>
        <v/>
      </c>
      <c r="CG183" s="275" t="str">
        <f ca="true">+IF(OFFSET('Water Data'!$H$29,0,10*ROW('Water Data'!H177))="","",OFFSET('Water Data'!$H$29,0,10*ROW('Water Data'!H177)))</f>
        <v/>
      </c>
      <c r="CH183" s="275" t="str">
        <f ca="true">+IF(OFFSET('Water Data'!$I$27,0,10*ROW('Water Data'!I177))="","",OFFSET('Water Data'!$I$27,0,10*ROW('Water Data'!I177)))</f>
        <v/>
      </c>
      <c r="CI183" s="275" t="str">
        <f ca="true">+IF(OFFSET('Water Data'!$I$28,0,10*ROW('Water Data'!I177))="","",OFFSET('Water Data'!$I$28,0,10*ROW('Water Data'!I177)))</f>
        <v/>
      </c>
      <c r="CJ183" s="275" t="str">
        <f ca="true">+IF(OFFSET('Water Data'!$I$29,0,10*ROW('Water Data'!I177))="","",OFFSET('Water Data'!$I$29,0,10*ROW('Water Data'!I177)))</f>
        <v/>
      </c>
      <c r="CK183" s="275" t="str">
        <f ca="true">+IF(OFFSET('Sanitation Data'!$D$28,0,10*ROW('Sanitation Data'!D177))="","",OFFSET('Sanitation Data'!$D$28,0,10*ROW('Sanitation Data'!D177)))</f>
        <v/>
      </c>
      <c r="CL183" s="275" t="str">
        <f ca="true">+IF(OFFSET('Sanitation Data'!$D$29,0,10*ROW('Sanitation Data'!D177))="","",OFFSET('Sanitation Data'!$D$29,0,10*ROW('Sanitation Data'!D177)))</f>
        <v/>
      </c>
      <c r="CM183" s="275" t="str">
        <f ca="true">+IF(OFFSET('Sanitation Data'!$D$30,0,10*ROW('Sanitation Data'!D177))="","",OFFSET('Sanitation Data'!$D$30,0,10*ROW('Sanitation Data'!D177)))</f>
        <v/>
      </c>
      <c r="CN183" s="275" t="str">
        <f ca="true">+IF(OFFSET('Sanitation Data'!$D$31,0,10*ROW('Sanitation Data'!D177))="","",OFFSET('Sanitation Data'!$D$31,0,10*ROW('Sanitation Data'!D177)))</f>
        <v/>
      </c>
      <c r="CO183" s="275" t="str">
        <f ca="true">+IF(OFFSET('Sanitation Data'!$D$32,0,10*ROW('Sanitation Data'!D177))="","",OFFSET('Sanitation Data'!$D$32,0,10*ROW('Sanitation Data'!D177)))</f>
        <v/>
      </c>
      <c r="CP183" s="275" t="str">
        <f ca="true">+IF(OFFSET('Sanitation Data'!$E$28,0,10*ROW('Sanitation Data'!E177))="","",OFFSET('Sanitation Data'!$E$28,0,10*ROW('Sanitation Data'!E177)))</f>
        <v/>
      </c>
      <c r="CQ183" s="275" t="str">
        <f ca="true">+IF(OFFSET('Sanitation Data'!$E$29,0,10*ROW('Sanitation Data'!E177))="","",OFFSET('Sanitation Data'!$E$29,0,10*ROW('Sanitation Data'!E177)))</f>
        <v/>
      </c>
      <c r="CR183" s="275" t="str">
        <f ca="true">+IF(OFFSET('Sanitation Data'!$E$30,0,10*ROW('Sanitation Data'!E177))="","",OFFSET('Sanitation Data'!$E$30,0,10*ROW('Sanitation Data'!E177)))</f>
        <v/>
      </c>
      <c r="CS183" s="275" t="str">
        <f ca="true">+IF(OFFSET('Sanitation Data'!$E$31,0,10*ROW('Sanitation Data'!E177))="","",OFFSET('Sanitation Data'!$E$31,0,10*ROW('Sanitation Data'!E177)))</f>
        <v/>
      </c>
      <c r="CT183" s="275" t="str">
        <f ca="true">+IF(OFFSET('Sanitation Data'!$E$32,0,10*ROW('Sanitation Data'!E177))="","",OFFSET('Sanitation Data'!$E$32,0,10*ROW('Sanitation Data'!E177)))</f>
        <v/>
      </c>
      <c r="CU183" s="275" t="str">
        <f ca="true">+IF(OFFSET('Sanitation Data'!$F$28,0,10*ROW('Sanitation Data'!F177))="","",OFFSET('Sanitation Data'!$F$28,0,10*ROW('Sanitation Data'!F177)))</f>
        <v/>
      </c>
      <c r="CV183" s="275" t="str">
        <f ca="true">+IF(OFFSET('Sanitation Data'!$F$29,0,10*ROW('Sanitation Data'!F177))="","",OFFSET('Sanitation Data'!$F$29,0,10*ROW('Sanitation Data'!F177)))</f>
        <v/>
      </c>
      <c r="CW183" s="275" t="str">
        <f ca="true">+IF(OFFSET('Sanitation Data'!$F$30,0,10*ROW('Sanitation Data'!F177))="","",OFFSET('Sanitation Data'!$F$30,0,10*ROW('Sanitation Data'!F177)))</f>
        <v/>
      </c>
      <c r="CX183" s="275" t="str">
        <f ca="true">+IF(OFFSET('Sanitation Data'!$F$31,0,10*ROW('Sanitation Data'!F177))="","",OFFSET('Sanitation Data'!$F$31,0,10*ROW('Sanitation Data'!F177)))</f>
        <v/>
      </c>
      <c r="CY183" s="275" t="str">
        <f ca="true">+IF(OFFSET('Sanitation Data'!$F$32,0,10*ROW('Sanitation Data'!F177))="","",OFFSET('Sanitation Data'!$F$32,0,10*ROW('Sanitation Data'!F177)))</f>
        <v/>
      </c>
      <c r="CZ183" s="275" t="str">
        <f ca="true">+IF(OFFSET('Sanitation Data'!$G$28,0,10*ROW('Sanitation Data'!G177))="","",OFFSET('Sanitation Data'!$G$28,0,10*ROW('Sanitation Data'!G177)))</f>
        <v/>
      </c>
      <c r="DA183" s="275" t="str">
        <f ca="true">+IF(OFFSET('Sanitation Data'!$G$29,0,10*ROW('Sanitation Data'!G177))="","",OFFSET('Sanitation Data'!$G$29,0,10*ROW('Sanitation Data'!G177)))</f>
        <v/>
      </c>
      <c r="DB183" s="275" t="str">
        <f ca="true">+IF(OFFSET('Sanitation Data'!$G$30,0,10*ROW('Sanitation Data'!G177))="","",OFFSET('Sanitation Data'!$G$30,0,10*ROW('Sanitation Data'!G177)))</f>
        <v/>
      </c>
      <c r="DC183" s="275" t="str">
        <f ca="true">+IF(OFFSET('Sanitation Data'!$G$31,0,10*ROW('Sanitation Data'!G177))="","",OFFSET('Sanitation Data'!$G$31,0,10*ROW('Sanitation Data'!G177)))</f>
        <v/>
      </c>
      <c r="DD183" s="275" t="str">
        <f ca="true">+IF(OFFSET('Sanitation Data'!$G$32,0,10*ROW('Sanitation Data'!G177))="","",OFFSET('Sanitation Data'!$G$32,0,10*ROW('Sanitation Data'!G177)))</f>
        <v/>
      </c>
      <c r="DE183" s="275" t="str">
        <f ca="true">+IF(OFFSET('Sanitation Data'!$H$28,0,10*ROW('Sanitation Data'!H177))="","",OFFSET('Sanitation Data'!$H$28,0,10*ROW('Sanitation Data'!H177)))</f>
        <v/>
      </c>
      <c r="DF183" s="275" t="str">
        <f ca="true">+IF(OFFSET('Sanitation Data'!$H$29,0,10*ROW('Sanitation Data'!H177))="","",OFFSET('Sanitation Data'!$H$29,0,10*ROW('Sanitation Data'!H177)))</f>
        <v/>
      </c>
      <c r="DG183" s="275" t="str">
        <f ca="true">+IF(OFFSET('Sanitation Data'!$H$30,0,10*ROW('Sanitation Data'!H177))="","",OFFSET('Sanitation Data'!$H$30,0,10*ROW('Sanitation Data'!H177)))</f>
        <v/>
      </c>
      <c r="DH183" s="275" t="str">
        <f ca="true">+IF(OFFSET('Sanitation Data'!$H$31,0,10*ROW('Sanitation Data'!H177))="","",OFFSET('Sanitation Data'!$H$31,0,10*ROW('Sanitation Data'!H177)))</f>
        <v/>
      </c>
      <c r="DI183" s="275" t="str">
        <f ca="true">+IF(OFFSET('Sanitation Data'!$H$32,0,10*ROW('Sanitation Data'!H177))="","",OFFSET('Sanitation Data'!$H$32,0,10*ROW('Sanitation Data'!H177)))</f>
        <v/>
      </c>
      <c r="DJ183" s="275" t="str">
        <f ca="true">+IF(OFFSET('Sanitation Data'!$I$28,0,10*ROW('Sanitation Data'!I177))="","",OFFSET('Sanitation Data'!$I$28,0,10*ROW('Sanitation Data'!I177)))</f>
        <v/>
      </c>
      <c r="DK183" s="275" t="str">
        <f ca="true">+IF(OFFSET('Sanitation Data'!$I$29,0,10*ROW('Sanitation Data'!I177))="","",OFFSET('Sanitation Data'!$I$29,0,10*ROW('Sanitation Data'!I177)))</f>
        <v/>
      </c>
      <c r="DL183" s="275" t="str">
        <f ca="true">+IF(OFFSET('Sanitation Data'!$I$30,0,10*ROW('Sanitation Data'!I177))="","",OFFSET('Sanitation Data'!$I$30,0,10*ROW('Sanitation Data'!I177)))</f>
        <v/>
      </c>
      <c r="DM183" s="275" t="str">
        <f ca="true">+IF(OFFSET('Sanitation Data'!$I$31,0,10*ROW('Sanitation Data'!I177))="","",OFFSET('Sanitation Data'!$I$31,0,10*ROW('Sanitation Data'!I177)))</f>
        <v/>
      </c>
      <c r="DN183" s="275" t="str">
        <f ca="true">+IF(OFFSET('Sanitation Data'!$I$32,0,10*ROW('Sanitation Data'!I177))="","",OFFSET('Sanitation Data'!$I$32,0,10*ROW('Sanitation Data'!I177)))</f>
        <v/>
      </c>
      <c r="DO183" s="275" t="str">
        <f ca="true">+IF(OFFSET('Hygiene Data'!$D$11,0,10*ROW('Hygiene Data'!D177))="","",OFFSET('Hygiene Data'!$D$11,0,10*ROW('Hygiene Data'!D177)))</f>
        <v/>
      </c>
      <c r="DP183" s="275" t="str">
        <f ca="true">+IF(OFFSET('Hygiene Data'!$D$12,0,10*ROW('Hygiene Data'!D177))="","",OFFSET('Hygiene Data'!$D$12,0,10*ROW('Hygiene Data'!D177)))</f>
        <v/>
      </c>
      <c r="DQ183" s="275" t="str">
        <f ca="true">+IF(OFFSET('Hygiene Data'!$D$13,0,10*ROW('Hygiene Data'!D177))="","",OFFSET('Hygiene Data'!$D$13,0,10*ROW('Hygiene Data'!D177)))</f>
        <v/>
      </c>
      <c r="DR183" s="275" t="str">
        <f ca="true">+IF(OFFSET('Hygiene Data'!$E$11,0,10*ROW('Hygiene Data'!E177))="","",OFFSET('Hygiene Data'!$E$11,0,10*ROW('Hygiene Data'!E177)))</f>
        <v/>
      </c>
      <c r="DS183" s="275" t="str">
        <f ca="true">+IF(OFFSET('Hygiene Data'!$E$12,0,10*ROW('Hygiene Data'!E177))="","",OFFSET('Hygiene Data'!$E$12,0,10*ROW('Hygiene Data'!E177)))</f>
        <v/>
      </c>
      <c r="DT183" s="275" t="str">
        <f ca="true">+IF(OFFSET('Hygiene Data'!$E$13,0,10*ROW('Hygiene Data'!E177))="","",OFFSET('Hygiene Data'!$E$13,0,10*ROW('Hygiene Data'!E177)))</f>
        <v/>
      </c>
      <c r="DU183" s="275" t="str">
        <f ca="true">+IF(OFFSET('Hygiene Data'!$F$11,0,10*ROW('Hygiene Data'!F177))="","",OFFSET('Hygiene Data'!$F$11,0,10*ROW('Hygiene Data'!F177)))</f>
        <v/>
      </c>
      <c r="DV183" s="275" t="str">
        <f ca="true">+IF(OFFSET('Hygiene Data'!$F$12,0,10*ROW('Hygiene Data'!F177))="","",OFFSET('Hygiene Data'!$F$12,0,10*ROW('Hygiene Data'!F177)))</f>
        <v/>
      </c>
      <c r="DW183" s="275" t="str">
        <f ca="true">+IF(OFFSET('Hygiene Data'!$F$13,0,10*ROW('Hygiene Data'!F177))="","",OFFSET('Hygiene Data'!$F$13,0,10*ROW('Hygiene Data'!F177)))</f>
        <v/>
      </c>
      <c r="DX183" s="275" t="str">
        <f ca="true">+IF(OFFSET('Hygiene Data'!$G$11,0,10*ROW('Hygiene Data'!G177))="","",OFFSET('Hygiene Data'!$G$11,0,10*ROW('Hygiene Data'!G177)))</f>
        <v/>
      </c>
      <c r="DY183" s="275" t="str">
        <f ca="true">+IF(OFFSET('Hygiene Data'!$G$12,0,10*ROW('Hygiene Data'!G177))="","",OFFSET('Hygiene Data'!$G$12,0,10*ROW('Hygiene Data'!G177)))</f>
        <v/>
      </c>
      <c r="DZ183" s="275" t="str">
        <f ca="true">+IF(OFFSET('Hygiene Data'!$G$13,0,10*ROW('Hygiene Data'!G177))="","",OFFSET('Hygiene Data'!$G$13,0,10*ROW('Hygiene Data'!G177)))</f>
        <v/>
      </c>
      <c r="EA183" s="275" t="str">
        <f ca="true">+IF(OFFSET('Hygiene Data'!$H$11,0,10*ROW('Hygiene Data'!H177))="","",OFFSET('Hygiene Data'!$H$11,0,10*ROW('Hygiene Data'!H177)))</f>
        <v/>
      </c>
      <c r="EB183" s="275" t="str">
        <f ca="true">+IF(OFFSET('Hygiene Data'!$H$12,0,10*ROW('Hygiene Data'!H177))="","",OFFSET('Hygiene Data'!$H$12,0,10*ROW('Hygiene Data'!H177)))</f>
        <v/>
      </c>
      <c r="EC183" s="275" t="str">
        <f ca="true">+IF(OFFSET('Hygiene Data'!$H$13,0,10*ROW('Hygiene Data'!H177))="","",OFFSET('Hygiene Data'!$H$13,0,10*ROW('Hygiene Data'!H177)))</f>
        <v/>
      </c>
      <c r="ED183" s="275" t="str">
        <f ca="true">+IF(OFFSET('Hygiene Data'!$I$11,0,10*ROW('Hygiene Data'!I177))="","",OFFSET('Hygiene Data'!$I$11,0,10*ROW('Hygiene Data'!I177)))</f>
        <v/>
      </c>
      <c r="EE183" s="275" t="str">
        <f ca="true">+IF(OFFSET('Hygiene Data'!$I$12,0,10*ROW('Hygiene Data'!I177))="","",OFFSET('Hygiene Data'!$I$12,0,10*ROW('Hygiene Data'!I177)))</f>
        <v/>
      </c>
      <c r="EF183" s="27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5"/>
      <c r="BS184" s="275" t="str">
        <f ca="true">+IF(OFFSET('Water Data'!$D$27,0,10*ROW('Water Data'!D178))="","",OFFSET('Water Data'!$D$27,0,10*ROW('Water Data'!D178)))</f>
        <v/>
      </c>
      <c r="BT184" s="275" t="str">
        <f ca="true">+IF(OFFSET('Water Data'!$D$28,0,10*ROW('Water Data'!D178))="","",OFFSET('Water Data'!$D$28,0,10*ROW('Water Data'!D178)))</f>
        <v/>
      </c>
      <c r="BU184" s="275" t="str">
        <f ca="true">+IF(OFFSET('Water Data'!$D$29,0,10*ROW('Water Data'!D178))="","",OFFSET('Water Data'!$D$29,0,10*ROW('Water Data'!D178)))</f>
        <v/>
      </c>
      <c r="BV184" s="275" t="str">
        <f ca="true">+IF(OFFSET('Water Data'!$E$27,0,10*ROW('Water Data'!E178))="","",OFFSET('Water Data'!$E$27,0,10*ROW('Water Data'!E178)))</f>
        <v/>
      </c>
      <c r="BW184" s="275" t="str">
        <f ca="true">+IF(OFFSET('Water Data'!$E$28,0,10*ROW('Water Data'!E178))="","",OFFSET('Water Data'!$E$28,0,10*ROW('Water Data'!E178)))</f>
        <v/>
      </c>
      <c r="BX184" s="275" t="str">
        <f ca="true">+IF(OFFSET('Water Data'!$E$29,0,10*ROW('Water Data'!E178))="","",OFFSET('Water Data'!$E$29,0,10*ROW('Water Data'!E178)))</f>
        <v/>
      </c>
      <c r="BY184" s="275" t="str">
        <f ca="true">+IF(OFFSET('Water Data'!$F$27,0,10*ROW('Water Data'!F178))="","",OFFSET('Water Data'!$F$27,0,10*ROW('Water Data'!F178)))</f>
        <v/>
      </c>
      <c r="BZ184" s="275" t="str">
        <f ca="true">+IF(OFFSET('Water Data'!$F$28,0,10*ROW('Water Data'!F178))="","",OFFSET('Water Data'!$F$28,0,10*ROW('Water Data'!F178)))</f>
        <v/>
      </c>
      <c r="CA184" s="275" t="str">
        <f ca="true">+IF(OFFSET('Water Data'!$F$29,0,10*ROW('Water Data'!F178))="","",OFFSET('Water Data'!$F$29,0,10*ROW('Water Data'!F178)))</f>
        <v/>
      </c>
      <c r="CB184" s="275" t="str">
        <f ca="true">+IF(OFFSET('Water Data'!$G$27,0,10*ROW('Water Data'!G178))="","",OFFSET('Water Data'!$G$27,0,10*ROW('Water Data'!G178)))</f>
        <v/>
      </c>
      <c r="CC184" s="275" t="str">
        <f ca="true">+IF(OFFSET('Water Data'!$G$28,0,10*ROW('Water Data'!G178))="","",OFFSET('Water Data'!$G$28,0,10*ROW('Water Data'!G178)))</f>
        <v/>
      </c>
      <c r="CD184" s="275" t="str">
        <f ca="true">+IF(OFFSET('Water Data'!$G$29,0,10*ROW('Water Data'!G178))="","",OFFSET('Water Data'!$G$29,0,10*ROW('Water Data'!G178)))</f>
        <v/>
      </c>
      <c r="CE184" s="275" t="str">
        <f ca="true">+IF(OFFSET('Water Data'!$H$27,0,10*ROW('Water Data'!H178))="","",OFFSET('Water Data'!$H$27,0,10*ROW('Water Data'!H178)))</f>
        <v/>
      </c>
      <c r="CF184" s="275" t="str">
        <f ca="true">+IF(OFFSET('Water Data'!$H$28,0,10*ROW('Water Data'!H178))="","",OFFSET('Water Data'!$H$28,0,10*ROW('Water Data'!H178)))</f>
        <v/>
      </c>
      <c r="CG184" s="275" t="str">
        <f ca="true">+IF(OFFSET('Water Data'!$H$29,0,10*ROW('Water Data'!H178))="","",OFFSET('Water Data'!$H$29,0,10*ROW('Water Data'!H178)))</f>
        <v/>
      </c>
      <c r="CH184" s="275" t="str">
        <f ca="true">+IF(OFFSET('Water Data'!$I$27,0,10*ROW('Water Data'!I178))="","",OFFSET('Water Data'!$I$27,0,10*ROW('Water Data'!I178)))</f>
        <v/>
      </c>
      <c r="CI184" s="275" t="str">
        <f ca="true">+IF(OFFSET('Water Data'!$I$28,0,10*ROW('Water Data'!I178))="","",OFFSET('Water Data'!$I$28,0,10*ROW('Water Data'!I178)))</f>
        <v/>
      </c>
      <c r="CJ184" s="275" t="str">
        <f ca="true">+IF(OFFSET('Water Data'!$I$29,0,10*ROW('Water Data'!I178))="","",OFFSET('Water Data'!$I$29,0,10*ROW('Water Data'!I178)))</f>
        <v/>
      </c>
      <c r="CK184" s="275" t="str">
        <f ca="true">+IF(OFFSET('Sanitation Data'!$D$28,0,10*ROW('Sanitation Data'!D178))="","",OFFSET('Sanitation Data'!$D$28,0,10*ROW('Sanitation Data'!D178)))</f>
        <v/>
      </c>
      <c r="CL184" s="275" t="str">
        <f ca="true">+IF(OFFSET('Sanitation Data'!$D$29,0,10*ROW('Sanitation Data'!D178))="","",OFFSET('Sanitation Data'!$D$29,0,10*ROW('Sanitation Data'!D178)))</f>
        <v/>
      </c>
      <c r="CM184" s="275" t="str">
        <f ca="true">+IF(OFFSET('Sanitation Data'!$D$30,0,10*ROW('Sanitation Data'!D178))="","",OFFSET('Sanitation Data'!$D$30,0,10*ROW('Sanitation Data'!D178)))</f>
        <v/>
      </c>
      <c r="CN184" s="275" t="str">
        <f ca="true">+IF(OFFSET('Sanitation Data'!$D$31,0,10*ROW('Sanitation Data'!D178))="","",OFFSET('Sanitation Data'!$D$31,0,10*ROW('Sanitation Data'!D178)))</f>
        <v/>
      </c>
      <c r="CO184" s="275" t="str">
        <f ca="true">+IF(OFFSET('Sanitation Data'!$D$32,0,10*ROW('Sanitation Data'!D178))="","",OFFSET('Sanitation Data'!$D$32,0,10*ROW('Sanitation Data'!D178)))</f>
        <v/>
      </c>
      <c r="CP184" s="275" t="str">
        <f ca="true">+IF(OFFSET('Sanitation Data'!$E$28,0,10*ROW('Sanitation Data'!E178))="","",OFFSET('Sanitation Data'!$E$28,0,10*ROW('Sanitation Data'!E178)))</f>
        <v/>
      </c>
      <c r="CQ184" s="275" t="str">
        <f ca="true">+IF(OFFSET('Sanitation Data'!$E$29,0,10*ROW('Sanitation Data'!E178))="","",OFFSET('Sanitation Data'!$E$29,0,10*ROW('Sanitation Data'!E178)))</f>
        <v/>
      </c>
      <c r="CR184" s="275" t="str">
        <f ca="true">+IF(OFFSET('Sanitation Data'!$E$30,0,10*ROW('Sanitation Data'!E178))="","",OFFSET('Sanitation Data'!$E$30,0,10*ROW('Sanitation Data'!E178)))</f>
        <v/>
      </c>
      <c r="CS184" s="275" t="str">
        <f ca="true">+IF(OFFSET('Sanitation Data'!$E$31,0,10*ROW('Sanitation Data'!E178))="","",OFFSET('Sanitation Data'!$E$31,0,10*ROW('Sanitation Data'!E178)))</f>
        <v/>
      </c>
      <c r="CT184" s="275" t="str">
        <f ca="true">+IF(OFFSET('Sanitation Data'!$E$32,0,10*ROW('Sanitation Data'!E178))="","",OFFSET('Sanitation Data'!$E$32,0,10*ROW('Sanitation Data'!E178)))</f>
        <v/>
      </c>
      <c r="CU184" s="275" t="str">
        <f ca="true">+IF(OFFSET('Sanitation Data'!$F$28,0,10*ROW('Sanitation Data'!F178))="","",OFFSET('Sanitation Data'!$F$28,0,10*ROW('Sanitation Data'!F178)))</f>
        <v/>
      </c>
      <c r="CV184" s="275" t="str">
        <f ca="true">+IF(OFFSET('Sanitation Data'!$F$29,0,10*ROW('Sanitation Data'!F178))="","",OFFSET('Sanitation Data'!$F$29,0,10*ROW('Sanitation Data'!F178)))</f>
        <v/>
      </c>
      <c r="CW184" s="275" t="str">
        <f ca="true">+IF(OFFSET('Sanitation Data'!$F$30,0,10*ROW('Sanitation Data'!F178))="","",OFFSET('Sanitation Data'!$F$30,0,10*ROW('Sanitation Data'!F178)))</f>
        <v/>
      </c>
      <c r="CX184" s="275" t="str">
        <f ca="true">+IF(OFFSET('Sanitation Data'!$F$31,0,10*ROW('Sanitation Data'!F178))="","",OFFSET('Sanitation Data'!$F$31,0,10*ROW('Sanitation Data'!F178)))</f>
        <v/>
      </c>
      <c r="CY184" s="275" t="str">
        <f ca="true">+IF(OFFSET('Sanitation Data'!$F$32,0,10*ROW('Sanitation Data'!F178))="","",OFFSET('Sanitation Data'!$F$32,0,10*ROW('Sanitation Data'!F178)))</f>
        <v/>
      </c>
      <c r="CZ184" s="275" t="str">
        <f ca="true">+IF(OFFSET('Sanitation Data'!$G$28,0,10*ROW('Sanitation Data'!G178))="","",OFFSET('Sanitation Data'!$G$28,0,10*ROW('Sanitation Data'!G178)))</f>
        <v/>
      </c>
      <c r="DA184" s="275" t="str">
        <f ca="true">+IF(OFFSET('Sanitation Data'!$G$29,0,10*ROW('Sanitation Data'!G178))="","",OFFSET('Sanitation Data'!$G$29,0,10*ROW('Sanitation Data'!G178)))</f>
        <v/>
      </c>
      <c r="DB184" s="275" t="str">
        <f ca="true">+IF(OFFSET('Sanitation Data'!$G$30,0,10*ROW('Sanitation Data'!G178))="","",OFFSET('Sanitation Data'!$G$30,0,10*ROW('Sanitation Data'!G178)))</f>
        <v/>
      </c>
      <c r="DC184" s="275" t="str">
        <f ca="true">+IF(OFFSET('Sanitation Data'!$G$31,0,10*ROW('Sanitation Data'!G178))="","",OFFSET('Sanitation Data'!$G$31,0,10*ROW('Sanitation Data'!G178)))</f>
        <v/>
      </c>
      <c r="DD184" s="275" t="str">
        <f ca="true">+IF(OFFSET('Sanitation Data'!$G$32,0,10*ROW('Sanitation Data'!G178))="","",OFFSET('Sanitation Data'!$G$32,0,10*ROW('Sanitation Data'!G178)))</f>
        <v/>
      </c>
      <c r="DE184" s="275" t="str">
        <f ca="true">+IF(OFFSET('Sanitation Data'!$H$28,0,10*ROW('Sanitation Data'!H178))="","",OFFSET('Sanitation Data'!$H$28,0,10*ROW('Sanitation Data'!H178)))</f>
        <v/>
      </c>
      <c r="DF184" s="275" t="str">
        <f ca="true">+IF(OFFSET('Sanitation Data'!$H$29,0,10*ROW('Sanitation Data'!H178))="","",OFFSET('Sanitation Data'!$H$29,0,10*ROW('Sanitation Data'!H178)))</f>
        <v/>
      </c>
      <c r="DG184" s="275" t="str">
        <f ca="true">+IF(OFFSET('Sanitation Data'!$H$30,0,10*ROW('Sanitation Data'!H178))="","",OFFSET('Sanitation Data'!$H$30,0,10*ROW('Sanitation Data'!H178)))</f>
        <v/>
      </c>
      <c r="DH184" s="275" t="str">
        <f ca="true">+IF(OFFSET('Sanitation Data'!$H$31,0,10*ROW('Sanitation Data'!H178))="","",OFFSET('Sanitation Data'!$H$31,0,10*ROW('Sanitation Data'!H178)))</f>
        <v/>
      </c>
      <c r="DI184" s="275" t="str">
        <f ca="true">+IF(OFFSET('Sanitation Data'!$H$32,0,10*ROW('Sanitation Data'!H178))="","",OFFSET('Sanitation Data'!$H$32,0,10*ROW('Sanitation Data'!H178)))</f>
        <v/>
      </c>
      <c r="DJ184" s="275" t="str">
        <f ca="true">+IF(OFFSET('Sanitation Data'!$I$28,0,10*ROW('Sanitation Data'!I178))="","",OFFSET('Sanitation Data'!$I$28,0,10*ROW('Sanitation Data'!I178)))</f>
        <v/>
      </c>
      <c r="DK184" s="275" t="str">
        <f ca="true">+IF(OFFSET('Sanitation Data'!$I$29,0,10*ROW('Sanitation Data'!I178))="","",OFFSET('Sanitation Data'!$I$29,0,10*ROW('Sanitation Data'!I178)))</f>
        <v/>
      </c>
      <c r="DL184" s="275" t="str">
        <f ca="true">+IF(OFFSET('Sanitation Data'!$I$30,0,10*ROW('Sanitation Data'!I178))="","",OFFSET('Sanitation Data'!$I$30,0,10*ROW('Sanitation Data'!I178)))</f>
        <v/>
      </c>
      <c r="DM184" s="275" t="str">
        <f ca="true">+IF(OFFSET('Sanitation Data'!$I$31,0,10*ROW('Sanitation Data'!I178))="","",OFFSET('Sanitation Data'!$I$31,0,10*ROW('Sanitation Data'!I178)))</f>
        <v/>
      </c>
      <c r="DN184" s="275" t="str">
        <f ca="true">+IF(OFFSET('Sanitation Data'!$I$32,0,10*ROW('Sanitation Data'!I178))="","",OFFSET('Sanitation Data'!$I$32,0,10*ROW('Sanitation Data'!I178)))</f>
        <v/>
      </c>
      <c r="DO184" s="275" t="str">
        <f ca="true">+IF(OFFSET('Hygiene Data'!$D$11,0,10*ROW('Hygiene Data'!D178))="","",OFFSET('Hygiene Data'!$D$11,0,10*ROW('Hygiene Data'!D178)))</f>
        <v/>
      </c>
      <c r="DP184" s="275" t="str">
        <f ca="true">+IF(OFFSET('Hygiene Data'!$D$12,0,10*ROW('Hygiene Data'!D178))="","",OFFSET('Hygiene Data'!$D$12,0,10*ROW('Hygiene Data'!D178)))</f>
        <v/>
      </c>
      <c r="DQ184" s="275" t="str">
        <f ca="true">+IF(OFFSET('Hygiene Data'!$D$13,0,10*ROW('Hygiene Data'!D178))="","",OFFSET('Hygiene Data'!$D$13,0,10*ROW('Hygiene Data'!D178)))</f>
        <v/>
      </c>
      <c r="DR184" s="275" t="str">
        <f ca="true">+IF(OFFSET('Hygiene Data'!$E$11,0,10*ROW('Hygiene Data'!E178))="","",OFFSET('Hygiene Data'!$E$11,0,10*ROW('Hygiene Data'!E178)))</f>
        <v/>
      </c>
      <c r="DS184" s="275" t="str">
        <f ca="true">+IF(OFFSET('Hygiene Data'!$E$12,0,10*ROW('Hygiene Data'!E178))="","",OFFSET('Hygiene Data'!$E$12,0,10*ROW('Hygiene Data'!E178)))</f>
        <v/>
      </c>
      <c r="DT184" s="275" t="str">
        <f ca="true">+IF(OFFSET('Hygiene Data'!$E$13,0,10*ROW('Hygiene Data'!E178))="","",OFFSET('Hygiene Data'!$E$13,0,10*ROW('Hygiene Data'!E178)))</f>
        <v/>
      </c>
      <c r="DU184" s="275" t="str">
        <f ca="true">+IF(OFFSET('Hygiene Data'!$F$11,0,10*ROW('Hygiene Data'!F178))="","",OFFSET('Hygiene Data'!$F$11,0,10*ROW('Hygiene Data'!F178)))</f>
        <v/>
      </c>
      <c r="DV184" s="275" t="str">
        <f ca="true">+IF(OFFSET('Hygiene Data'!$F$12,0,10*ROW('Hygiene Data'!F178))="","",OFFSET('Hygiene Data'!$F$12,0,10*ROW('Hygiene Data'!F178)))</f>
        <v/>
      </c>
      <c r="DW184" s="275" t="str">
        <f ca="true">+IF(OFFSET('Hygiene Data'!$F$13,0,10*ROW('Hygiene Data'!F178))="","",OFFSET('Hygiene Data'!$F$13,0,10*ROW('Hygiene Data'!F178)))</f>
        <v/>
      </c>
      <c r="DX184" s="275" t="str">
        <f ca="true">+IF(OFFSET('Hygiene Data'!$G$11,0,10*ROW('Hygiene Data'!G178))="","",OFFSET('Hygiene Data'!$G$11,0,10*ROW('Hygiene Data'!G178)))</f>
        <v/>
      </c>
      <c r="DY184" s="275" t="str">
        <f ca="true">+IF(OFFSET('Hygiene Data'!$G$12,0,10*ROW('Hygiene Data'!G178))="","",OFFSET('Hygiene Data'!$G$12,0,10*ROW('Hygiene Data'!G178)))</f>
        <v/>
      </c>
      <c r="DZ184" s="275" t="str">
        <f ca="true">+IF(OFFSET('Hygiene Data'!$G$13,0,10*ROW('Hygiene Data'!G178))="","",OFFSET('Hygiene Data'!$G$13,0,10*ROW('Hygiene Data'!G178)))</f>
        <v/>
      </c>
      <c r="EA184" s="275" t="str">
        <f ca="true">+IF(OFFSET('Hygiene Data'!$H$11,0,10*ROW('Hygiene Data'!H178))="","",OFFSET('Hygiene Data'!$H$11,0,10*ROW('Hygiene Data'!H178)))</f>
        <v/>
      </c>
      <c r="EB184" s="275" t="str">
        <f ca="true">+IF(OFFSET('Hygiene Data'!$H$12,0,10*ROW('Hygiene Data'!H178))="","",OFFSET('Hygiene Data'!$H$12,0,10*ROW('Hygiene Data'!H178)))</f>
        <v/>
      </c>
      <c r="EC184" s="275" t="str">
        <f ca="true">+IF(OFFSET('Hygiene Data'!$H$13,0,10*ROW('Hygiene Data'!H178))="","",OFFSET('Hygiene Data'!$H$13,0,10*ROW('Hygiene Data'!H178)))</f>
        <v/>
      </c>
      <c r="ED184" s="275" t="str">
        <f ca="true">+IF(OFFSET('Hygiene Data'!$I$11,0,10*ROW('Hygiene Data'!I178))="","",OFFSET('Hygiene Data'!$I$11,0,10*ROW('Hygiene Data'!I178)))</f>
        <v/>
      </c>
      <c r="EE184" s="275" t="str">
        <f ca="true">+IF(OFFSET('Hygiene Data'!$I$12,0,10*ROW('Hygiene Data'!I178))="","",OFFSET('Hygiene Data'!$I$12,0,10*ROW('Hygiene Data'!I178)))</f>
        <v/>
      </c>
      <c r="EF184" s="27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5"/>
      <c r="BS185" s="275" t="str">
        <f ca="true">+IF(OFFSET('Water Data'!$D$27,0,10*ROW('Water Data'!D179))="","",OFFSET('Water Data'!$D$27,0,10*ROW('Water Data'!D179)))</f>
        <v/>
      </c>
      <c r="BT185" s="275" t="str">
        <f ca="true">+IF(OFFSET('Water Data'!$D$28,0,10*ROW('Water Data'!D179))="","",OFFSET('Water Data'!$D$28,0,10*ROW('Water Data'!D179)))</f>
        <v/>
      </c>
      <c r="BU185" s="275" t="str">
        <f ca="true">+IF(OFFSET('Water Data'!$D$29,0,10*ROW('Water Data'!D179))="","",OFFSET('Water Data'!$D$29,0,10*ROW('Water Data'!D179)))</f>
        <v/>
      </c>
      <c r="BV185" s="275" t="str">
        <f ca="true">+IF(OFFSET('Water Data'!$E$27,0,10*ROW('Water Data'!E179))="","",OFFSET('Water Data'!$E$27,0,10*ROW('Water Data'!E179)))</f>
        <v/>
      </c>
      <c r="BW185" s="275" t="str">
        <f ca="true">+IF(OFFSET('Water Data'!$E$28,0,10*ROW('Water Data'!E179))="","",OFFSET('Water Data'!$E$28,0,10*ROW('Water Data'!E179)))</f>
        <v/>
      </c>
      <c r="BX185" s="275" t="str">
        <f ca="true">+IF(OFFSET('Water Data'!$E$29,0,10*ROW('Water Data'!E179))="","",OFFSET('Water Data'!$E$29,0,10*ROW('Water Data'!E179)))</f>
        <v/>
      </c>
      <c r="BY185" s="275" t="str">
        <f ca="true">+IF(OFFSET('Water Data'!$F$27,0,10*ROW('Water Data'!F179))="","",OFFSET('Water Data'!$F$27,0,10*ROW('Water Data'!F179)))</f>
        <v/>
      </c>
      <c r="BZ185" s="275" t="str">
        <f ca="true">+IF(OFFSET('Water Data'!$F$28,0,10*ROW('Water Data'!F179))="","",OFFSET('Water Data'!$F$28,0,10*ROW('Water Data'!F179)))</f>
        <v/>
      </c>
      <c r="CA185" s="275" t="str">
        <f ca="true">+IF(OFFSET('Water Data'!$F$29,0,10*ROW('Water Data'!F179))="","",OFFSET('Water Data'!$F$29,0,10*ROW('Water Data'!F179)))</f>
        <v/>
      </c>
      <c r="CB185" s="275" t="str">
        <f ca="true">+IF(OFFSET('Water Data'!$G$27,0,10*ROW('Water Data'!G179))="","",OFFSET('Water Data'!$G$27,0,10*ROW('Water Data'!G179)))</f>
        <v/>
      </c>
      <c r="CC185" s="275" t="str">
        <f ca="true">+IF(OFFSET('Water Data'!$G$28,0,10*ROW('Water Data'!G179))="","",OFFSET('Water Data'!$G$28,0,10*ROW('Water Data'!G179)))</f>
        <v/>
      </c>
      <c r="CD185" s="275" t="str">
        <f ca="true">+IF(OFFSET('Water Data'!$G$29,0,10*ROW('Water Data'!G179))="","",OFFSET('Water Data'!$G$29,0,10*ROW('Water Data'!G179)))</f>
        <v/>
      </c>
      <c r="CE185" s="275" t="str">
        <f ca="true">+IF(OFFSET('Water Data'!$H$27,0,10*ROW('Water Data'!H179))="","",OFFSET('Water Data'!$H$27,0,10*ROW('Water Data'!H179)))</f>
        <v/>
      </c>
      <c r="CF185" s="275" t="str">
        <f ca="true">+IF(OFFSET('Water Data'!$H$28,0,10*ROW('Water Data'!H179))="","",OFFSET('Water Data'!$H$28,0,10*ROW('Water Data'!H179)))</f>
        <v/>
      </c>
      <c r="CG185" s="275" t="str">
        <f ca="true">+IF(OFFSET('Water Data'!$H$29,0,10*ROW('Water Data'!H179))="","",OFFSET('Water Data'!$H$29,0,10*ROW('Water Data'!H179)))</f>
        <v/>
      </c>
      <c r="CH185" s="275" t="str">
        <f ca="true">+IF(OFFSET('Water Data'!$I$27,0,10*ROW('Water Data'!I179))="","",OFFSET('Water Data'!$I$27,0,10*ROW('Water Data'!I179)))</f>
        <v/>
      </c>
      <c r="CI185" s="275" t="str">
        <f ca="true">+IF(OFFSET('Water Data'!$I$28,0,10*ROW('Water Data'!I179))="","",OFFSET('Water Data'!$I$28,0,10*ROW('Water Data'!I179)))</f>
        <v/>
      </c>
      <c r="CJ185" s="275" t="str">
        <f ca="true">+IF(OFFSET('Water Data'!$I$29,0,10*ROW('Water Data'!I179))="","",OFFSET('Water Data'!$I$29,0,10*ROW('Water Data'!I179)))</f>
        <v/>
      </c>
      <c r="CK185" s="275" t="str">
        <f ca="true">+IF(OFFSET('Sanitation Data'!$D$28,0,10*ROW('Sanitation Data'!D179))="","",OFFSET('Sanitation Data'!$D$28,0,10*ROW('Sanitation Data'!D179)))</f>
        <v/>
      </c>
      <c r="CL185" s="275" t="str">
        <f ca="true">+IF(OFFSET('Sanitation Data'!$D$29,0,10*ROW('Sanitation Data'!D179))="","",OFFSET('Sanitation Data'!$D$29,0,10*ROW('Sanitation Data'!D179)))</f>
        <v/>
      </c>
      <c r="CM185" s="275" t="str">
        <f ca="true">+IF(OFFSET('Sanitation Data'!$D$30,0,10*ROW('Sanitation Data'!D179))="","",OFFSET('Sanitation Data'!$D$30,0,10*ROW('Sanitation Data'!D179)))</f>
        <v/>
      </c>
      <c r="CN185" s="275" t="str">
        <f ca="true">+IF(OFFSET('Sanitation Data'!$D$31,0,10*ROW('Sanitation Data'!D179))="","",OFFSET('Sanitation Data'!$D$31,0,10*ROW('Sanitation Data'!D179)))</f>
        <v/>
      </c>
      <c r="CO185" s="275" t="str">
        <f ca="true">+IF(OFFSET('Sanitation Data'!$D$32,0,10*ROW('Sanitation Data'!D179))="","",OFFSET('Sanitation Data'!$D$32,0,10*ROW('Sanitation Data'!D179)))</f>
        <v/>
      </c>
      <c r="CP185" s="275" t="str">
        <f ca="true">+IF(OFFSET('Sanitation Data'!$E$28,0,10*ROW('Sanitation Data'!E179))="","",OFFSET('Sanitation Data'!$E$28,0,10*ROW('Sanitation Data'!E179)))</f>
        <v/>
      </c>
      <c r="CQ185" s="275" t="str">
        <f ca="true">+IF(OFFSET('Sanitation Data'!$E$29,0,10*ROW('Sanitation Data'!E179))="","",OFFSET('Sanitation Data'!$E$29,0,10*ROW('Sanitation Data'!E179)))</f>
        <v/>
      </c>
      <c r="CR185" s="275" t="str">
        <f ca="true">+IF(OFFSET('Sanitation Data'!$E$30,0,10*ROW('Sanitation Data'!E179))="","",OFFSET('Sanitation Data'!$E$30,0,10*ROW('Sanitation Data'!E179)))</f>
        <v/>
      </c>
      <c r="CS185" s="275" t="str">
        <f ca="true">+IF(OFFSET('Sanitation Data'!$E$31,0,10*ROW('Sanitation Data'!E179))="","",OFFSET('Sanitation Data'!$E$31,0,10*ROW('Sanitation Data'!E179)))</f>
        <v/>
      </c>
      <c r="CT185" s="275" t="str">
        <f ca="true">+IF(OFFSET('Sanitation Data'!$E$32,0,10*ROW('Sanitation Data'!E179))="","",OFFSET('Sanitation Data'!$E$32,0,10*ROW('Sanitation Data'!E179)))</f>
        <v/>
      </c>
      <c r="CU185" s="275" t="str">
        <f ca="true">+IF(OFFSET('Sanitation Data'!$F$28,0,10*ROW('Sanitation Data'!F179))="","",OFFSET('Sanitation Data'!$F$28,0,10*ROW('Sanitation Data'!F179)))</f>
        <v/>
      </c>
      <c r="CV185" s="275" t="str">
        <f ca="true">+IF(OFFSET('Sanitation Data'!$F$29,0,10*ROW('Sanitation Data'!F179))="","",OFFSET('Sanitation Data'!$F$29,0,10*ROW('Sanitation Data'!F179)))</f>
        <v/>
      </c>
      <c r="CW185" s="275" t="str">
        <f ca="true">+IF(OFFSET('Sanitation Data'!$F$30,0,10*ROW('Sanitation Data'!F179))="","",OFFSET('Sanitation Data'!$F$30,0,10*ROW('Sanitation Data'!F179)))</f>
        <v/>
      </c>
      <c r="CX185" s="275" t="str">
        <f ca="true">+IF(OFFSET('Sanitation Data'!$F$31,0,10*ROW('Sanitation Data'!F179))="","",OFFSET('Sanitation Data'!$F$31,0,10*ROW('Sanitation Data'!F179)))</f>
        <v/>
      </c>
      <c r="CY185" s="275" t="str">
        <f ca="true">+IF(OFFSET('Sanitation Data'!$F$32,0,10*ROW('Sanitation Data'!F179))="","",OFFSET('Sanitation Data'!$F$32,0,10*ROW('Sanitation Data'!F179)))</f>
        <v/>
      </c>
      <c r="CZ185" s="275" t="str">
        <f ca="true">+IF(OFFSET('Sanitation Data'!$G$28,0,10*ROW('Sanitation Data'!G179))="","",OFFSET('Sanitation Data'!$G$28,0,10*ROW('Sanitation Data'!G179)))</f>
        <v/>
      </c>
      <c r="DA185" s="275" t="str">
        <f ca="true">+IF(OFFSET('Sanitation Data'!$G$29,0,10*ROW('Sanitation Data'!G179))="","",OFFSET('Sanitation Data'!$G$29,0,10*ROW('Sanitation Data'!G179)))</f>
        <v/>
      </c>
      <c r="DB185" s="275" t="str">
        <f ca="true">+IF(OFFSET('Sanitation Data'!$G$30,0,10*ROW('Sanitation Data'!G179))="","",OFFSET('Sanitation Data'!$G$30,0,10*ROW('Sanitation Data'!G179)))</f>
        <v/>
      </c>
      <c r="DC185" s="275" t="str">
        <f ca="true">+IF(OFFSET('Sanitation Data'!$G$31,0,10*ROW('Sanitation Data'!G179))="","",OFFSET('Sanitation Data'!$G$31,0,10*ROW('Sanitation Data'!G179)))</f>
        <v/>
      </c>
      <c r="DD185" s="275" t="str">
        <f ca="true">+IF(OFFSET('Sanitation Data'!$G$32,0,10*ROW('Sanitation Data'!G179))="","",OFFSET('Sanitation Data'!$G$32,0,10*ROW('Sanitation Data'!G179)))</f>
        <v/>
      </c>
      <c r="DE185" s="275" t="str">
        <f ca="true">+IF(OFFSET('Sanitation Data'!$H$28,0,10*ROW('Sanitation Data'!H179))="","",OFFSET('Sanitation Data'!$H$28,0,10*ROW('Sanitation Data'!H179)))</f>
        <v/>
      </c>
      <c r="DF185" s="275" t="str">
        <f ca="true">+IF(OFFSET('Sanitation Data'!$H$29,0,10*ROW('Sanitation Data'!H179))="","",OFFSET('Sanitation Data'!$H$29,0,10*ROW('Sanitation Data'!H179)))</f>
        <v/>
      </c>
      <c r="DG185" s="275" t="str">
        <f ca="true">+IF(OFFSET('Sanitation Data'!$H$30,0,10*ROW('Sanitation Data'!H179))="","",OFFSET('Sanitation Data'!$H$30,0,10*ROW('Sanitation Data'!H179)))</f>
        <v/>
      </c>
      <c r="DH185" s="275" t="str">
        <f ca="true">+IF(OFFSET('Sanitation Data'!$H$31,0,10*ROW('Sanitation Data'!H179))="","",OFFSET('Sanitation Data'!$H$31,0,10*ROW('Sanitation Data'!H179)))</f>
        <v/>
      </c>
      <c r="DI185" s="275" t="str">
        <f ca="true">+IF(OFFSET('Sanitation Data'!$H$32,0,10*ROW('Sanitation Data'!H179))="","",OFFSET('Sanitation Data'!$H$32,0,10*ROW('Sanitation Data'!H179)))</f>
        <v/>
      </c>
      <c r="DJ185" s="275" t="str">
        <f ca="true">+IF(OFFSET('Sanitation Data'!$I$28,0,10*ROW('Sanitation Data'!I179))="","",OFFSET('Sanitation Data'!$I$28,0,10*ROW('Sanitation Data'!I179)))</f>
        <v/>
      </c>
      <c r="DK185" s="275" t="str">
        <f ca="true">+IF(OFFSET('Sanitation Data'!$I$29,0,10*ROW('Sanitation Data'!I179))="","",OFFSET('Sanitation Data'!$I$29,0,10*ROW('Sanitation Data'!I179)))</f>
        <v/>
      </c>
      <c r="DL185" s="275" t="str">
        <f ca="true">+IF(OFFSET('Sanitation Data'!$I$30,0,10*ROW('Sanitation Data'!I179))="","",OFFSET('Sanitation Data'!$I$30,0,10*ROW('Sanitation Data'!I179)))</f>
        <v/>
      </c>
      <c r="DM185" s="275" t="str">
        <f ca="true">+IF(OFFSET('Sanitation Data'!$I$31,0,10*ROW('Sanitation Data'!I179))="","",OFFSET('Sanitation Data'!$I$31,0,10*ROW('Sanitation Data'!I179)))</f>
        <v/>
      </c>
      <c r="DN185" s="275" t="str">
        <f ca="true">+IF(OFFSET('Sanitation Data'!$I$32,0,10*ROW('Sanitation Data'!I179))="","",OFFSET('Sanitation Data'!$I$32,0,10*ROW('Sanitation Data'!I179)))</f>
        <v/>
      </c>
      <c r="DO185" s="275" t="str">
        <f ca="true">+IF(OFFSET('Hygiene Data'!$D$11,0,10*ROW('Hygiene Data'!D179))="","",OFFSET('Hygiene Data'!$D$11,0,10*ROW('Hygiene Data'!D179)))</f>
        <v/>
      </c>
      <c r="DP185" s="275" t="str">
        <f ca="true">+IF(OFFSET('Hygiene Data'!$D$12,0,10*ROW('Hygiene Data'!D179))="","",OFFSET('Hygiene Data'!$D$12,0,10*ROW('Hygiene Data'!D179)))</f>
        <v/>
      </c>
      <c r="DQ185" s="275" t="str">
        <f ca="true">+IF(OFFSET('Hygiene Data'!$D$13,0,10*ROW('Hygiene Data'!D179))="","",OFFSET('Hygiene Data'!$D$13,0,10*ROW('Hygiene Data'!D179)))</f>
        <v/>
      </c>
      <c r="DR185" s="275" t="str">
        <f ca="true">+IF(OFFSET('Hygiene Data'!$E$11,0,10*ROW('Hygiene Data'!E179))="","",OFFSET('Hygiene Data'!$E$11,0,10*ROW('Hygiene Data'!E179)))</f>
        <v/>
      </c>
      <c r="DS185" s="275" t="str">
        <f ca="true">+IF(OFFSET('Hygiene Data'!$E$12,0,10*ROW('Hygiene Data'!E179))="","",OFFSET('Hygiene Data'!$E$12,0,10*ROW('Hygiene Data'!E179)))</f>
        <v/>
      </c>
      <c r="DT185" s="275" t="str">
        <f ca="true">+IF(OFFSET('Hygiene Data'!$E$13,0,10*ROW('Hygiene Data'!E179))="","",OFFSET('Hygiene Data'!$E$13,0,10*ROW('Hygiene Data'!E179)))</f>
        <v/>
      </c>
      <c r="DU185" s="275" t="str">
        <f ca="true">+IF(OFFSET('Hygiene Data'!$F$11,0,10*ROW('Hygiene Data'!F179))="","",OFFSET('Hygiene Data'!$F$11,0,10*ROW('Hygiene Data'!F179)))</f>
        <v/>
      </c>
      <c r="DV185" s="275" t="str">
        <f ca="true">+IF(OFFSET('Hygiene Data'!$F$12,0,10*ROW('Hygiene Data'!F179))="","",OFFSET('Hygiene Data'!$F$12,0,10*ROW('Hygiene Data'!F179)))</f>
        <v/>
      </c>
      <c r="DW185" s="275" t="str">
        <f ca="true">+IF(OFFSET('Hygiene Data'!$F$13,0,10*ROW('Hygiene Data'!F179))="","",OFFSET('Hygiene Data'!$F$13,0,10*ROW('Hygiene Data'!F179)))</f>
        <v/>
      </c>
      <c r="DX185" s="275" t="str">
        <f ca="true">+IF(OFFSET('Hygiene Data'!$G$11,0,10*ROW('Hygiene Data'!G179))="","",OFFSET('Hygiene Data'!$G$11,0,10*ROW('Hygiene Data'!G179)))</f>
        <v/>
      </c>
      <c r="DY185" s="275" t="str">
        <f ca="true">+IF(OFFSET('Hygiene Data'!$G$12,0,10*ROW('Hygiene Data'!G179))="","",OFFSET('Hygiene Data'!$G$12,0,10*ROW('Hygiene Data'!G179)))</f>
        <v/>
      </c>
      <c r="DZ185" s="275" t="str">
        <f ca="true">+IF(OFFSET('Hygiene Data'!$G$13,0,10*ROW('Hygiene Data'!G179))="","",OFFSET('Hygiene Data'!$G$13,0,10*ROW('Hygiene Data'!G179)))</f>
        <v/>
      </c>
      <c r="EA185" s="275" t="str">
        <f ca="true">+IF(OFFSET('Hygiene Data'!$H$11,0,10*ROW('Hygiene Data'!H179))="","",OFFSET('Hygiene Data'!$H$11,0,10*ROW('Hygiene Data'!H179)))</f>
        <v/>
      </c>
      <c r="EB185" s="275" t="str">
        <f ca="true">+IF(OFFSET('Hygiene Data'!$H$12,0,10*ROW('Hygiene Data'!H179))="","",OFFSET('Hygiene Data'!$H$12,0,10*ROW('Hygiene Data'!H179)))</f>
        <v/>
      </c>
      <c r="EC185" s="275" t="str">
        <f ca="true">+IF(OFFSET('Hygiene Data'!$H$13,0,10*ROW('Hygiene Data'!H179))="","",OFFSET('Hygiene Data'!$H$13,0,10*ROW('Hygiene Data'!H179)))</f>
        <v/>
      </c>
      <c r="ED185" s="275" t="str">
        <f ca="true">+IF(OFFSET('Hygiene Data'!$I$11,0,10*ROW('Hygiene Data'!I179))="","",OFFSET('Hygiene Data'!$I$11,0,10*ROW('Hygiene Data'!I179)))</f>
        <v/>
      </c>
      <c r="EE185" s="275" t="str">
        <f ca="true">+IF(OFFSET('Hygiene Data'!$I$12,0,10*ROW('Hygiene Data'!I179))="","",OFFSET('Hygiene Data'!$I$12,0,10*ROW('Hygiene Data'!I179)))</f>
        <v/>
      </c>
      <c r="EF185" s="27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5"/>
      <c r="BS186" s="275" t="str">
        <f ca="true">+IF(OFFSET('Water Data'!$D$27,0,10*ROW('Water Data'!D180))="","",OFFSET('Water Data'!$D$27,0,10*ROW('Water Data'!D180)))</f>
        <v/>
      </c>
      <c r="BT186" s="275" t="str">
        <f ca="true">+IF(OFFSET('Water Data'!$D$28,0,10*ROW('Water Data'!D180))="","",OFFSET('Water Data'!$D$28,0,10*ROW('Water Data'!D180)))</f>
        <v/>
      </c>
      <c r="BU186" s="275" t="str">
        <f ca="true">+IF(OFFSET('Water Data'!$D$29,0,10*ROW('Water Data'!D180))="","",OFFSET('Water Data'!$D$29,0,10*ROW('Water Data'!D180)))</f>
        <v/>
      </c>
      <c r="BV186" s="275" t="str">
        <f ca="true">+IF(OFFSET('Water Data'!$E$27,0,10*ROW('Water Data'!E180))="","",OFFSET('Water Data'!$E$27,0,10*ROW('Water Data'!E180)))</f>
        <v/>
      </c>
      <c r="BW186" s="275" t="str">
        <f ca="true">+IF(OFFSET('Water Data'!$E$28,0,10*ROW('Water Data'!E180))="","",OFFSET('Water Data'!$E$28,0,10*ROW('Water Data'!E180)))</f>
        <v/>
      </c>
      <c r="BX186" s="275" t="str">
        <f ca="true">+IF(OFFSET('Water Data'!$E$29,0,10*ROW('Water Data'!E180))="","",OFFSET('Water Data'!$E$29,0,10*ROW('Water Data'!E180)))</f>
        <v/>
      </c>
      <c r="BY186" s="275" t="str">
        <f ca="true">+IF(OFFSET('Water Data'!$F$27,0,10*ROW('Water Data'!F180))="","",OFFSET('Water Data'!$F$27,0,10*ROW('Water Data'!F180)))</f>
        <v/>
      </c>
      <c r="BZ186" s="275" t="str">
        <f ca="true">+IF(OFFSET('Water Data'!$F$28,0,10*ROW('Water Data'!F180))="","",OFFSET('Water Data'!$F$28,0,10*ROW('Water Data'!F180)))</f>
        <v/>
      </c>
      <c r="CA186" s="275" t="str">
        <f ca="true">+IF(OFFSET('Water Data'!$F$29,0,10*ROW('Water Data'!F180))="","",OFFSET('Water Data'!$F$29,0,10*ROW('Water Data'!F180)))</f>
        <v/>
      </c>
      <c r="CB186" s="275" t="str">
        <f ca="true">+IF(OFFSET('Water Data'!$G$27,0,10*ROW('Water Data'!G180))="","",OFFSET('Water Data'!$G$27,0,10*ROW('Water Data'!G180)))</f>
        <v/>
      </c>
      <c r="CC186" s="275" t="str">
        <f ca="true">+IF(OFFSET('Water Data'!$G$28,0,10*ROW('Water Data'!G180))="","",OFFSET('Water Data'!$G$28,0,10*ROW('Water Data'!G180)))</f>
        <v/>
      </c>
      <c r="CD186" s="275" t="str">
        <f ca="true">+IF(OFFSET('Water Data'!$G$29,0,10*ROW('Water Data'!G180))="","",OFFSET('Water Data'!$G$29,0,10*ROW('Water Data'!G180)))</f>
        <v/>
      </c>
      <c r="CE186" s="275" t="str">
        <f ca="true">+IF(OFFSET('Water Data'!$H$27,0,10*ROW('Water Data'!H180))="","",OFFSET('Water Data'!$H$27,0,10*ROW('Water Data'!H180)))</f>
        <v/>
      </c>
      <c r="CF186" s="275" t="str">
        <f ca="true">+IF(OFFSET('Water Data'!$H$28,0,10*ROW('Water Data'!H180))="","",OFFSET('Water Data'!$H$28,0,10*ROW('Water Data'!H180)))</f>
        <v/>
      </c>
      <c r="CG186" s="275" t="str">
        <f ca="true">+IF(OFFSET('Water Data'!$H$29,0,10*ROW('Water Data'!H180))="","",OFFSET('Water Data'!$H$29,0,10*ROW('Water Data'!H180)))</f>
        <v/>
      </c>
      <c r="CH186" s="275" t="str">
        <f ca="true">+IF(OFFSET('Water Data'!$I$27,0,10*ROW('Water Data'!I180))="","",OFFSET('Water Data'!$I$27,0,10*ROW('Water Data'!I180)))</f>
        <v/>
      </c>
      <c r="CI186" s="275" t="str">
        <f ca="true">+IF(OFFSET('Water Data'!$I$28,0,10*ROW('Water Data'!I180))="","",OFFSET('Water Data'!$I$28,0,10*ROW('Water Data'!I180)))</f>
        <v/>
      </c>
      <c r="CJ186" s="275" t="str">
        <f ca="true">+IF(OFFSET('Water Data'!$I$29,0,10*ROW('Water Data'!I180))="","",OFFSET('Water Data'!$I$29,0,10*ROW('Water Data'!I180)))</f>
        <v/>
      </c>
      <c r="CK186" s="275" t="str">
        <f ca="true">+IF(OFFSET('Sanitation Data'!$D$28,0,10*ROW('Sanitation Data'!D180))="","",OFFSET('Sanitation Data'!$D$28,0,10*ROW('Sanitation Data'!D180)))</f>
        <v/>
      </c>
      <c r="CL186" s="275" t="str">
        <f ca="true">+IF(OFFSET('Sanitation Data'!$D$29,0,10*ROW('Sanitation Data'!D180))="","",OFFSET('Sanitation Data'!$D$29,0,10*ROW('Sanitation Data'!D180)))</f>
        <v/>
      </c>
      <c r="CM186" s="275" t="str">
        <f ca="true">+IF(OFFSET('Sanitation Data'!$D$30,0,10*ROW('Sanitation Data'!D180))="","",OFFSET('Sanitation Data'!$D$30,0,10*ROW('Sanitation Data'!D180)))</f>
        <v/>
      </c>
      <c r="CN186" s="275" t="str">
        <f ca="true">+IF(OFFSET('Sanitation Data'!$D$31,0,10*ROW('Sanitation Data'!D180))="","",OFFSET('Sanitation Data'!$D$31,0,10*ROW('Sanitation Data'!D180)))</f>
        <v/>
      </c>
      <c r="CO186" s="275" t="str">
        <f ca="true">+IF(OFFSET('Sanitation Data'!$D$32,0,10*ROW('Sanitation Data'!D180))="","",OFFSET('Sanitation Data'!$D$32,0,10*ROW('Sanitation Data'!D180)))</f>
        <v/>
      </c>
      <c r="CP186" s="275" t="str">
        <f ca="true">+IF(OFFSET('Sanitation Data'!$E$28,0,10*ROW('Sanitation Data'!E180))="","",OFFSET('Sanitation Data'!$E$28,0,10*ROW('Sanitation Data'!E180)))</f>
        <v/>
      </c>
      <c r="CQ186" s="275" t="str">
        <f ca="true">+IF(OFFSET('Sanitation Data'!$E$29,0,10*ROW('Sanitation Data'!E180))="","",OFFSET('Sanitation Data'!$E$29,0,10*ROW('Sanitation Data'!E180)))</f>
        <v/>
      </c>
      <c r="CR186" s="275" t="str">
        <f ca="true">+IF(OFFSET('Sanitation Data'!$E$30,0,10*ROW('Sanitation Data'!E180))="","",OFFSET('Sanitation Data'!$E$30,0,10*ROW('Sanitation Data'!E180)))</f>
        <v/>
      </c>
      <c r="CS186" s="275" t="str">
        <f ca="true">+IF(OFFSET('Sanitation Data'!$E$31,0,10*ROW('Sanitation Data'!E180))="","",OFFSET('Sanitation Data'!$E$31,0,10*ROW('Sanitation Data'!E180)))</f>
        <v/>
      </c>
      <c r="CT186" s="275" t="str">
        <f ca="true">+IF(OFFSET('Sanitation Data'!$E$32,0,10*ROW('Sanitation Data'!E180))="","",OFFSET('Sanitation Data'!$E$32,0,10*ROW('Sanitation Data'!E180)))</f>
        <v/>
      </c>
      <c r="CU186" s="275" t="str">
        <f ca="true">+IF(OFFSET('Sanitation Data'!$F$28,0,10*ROW('Sanitation Data'!F180))="","",OFFSET('Sanitation Data'!$F$28,0,10*ROW('Sanitation Data'!F180)))</f>
        <v/>
      </c>
      <c r="CV186" s="275" t="str">
        <f ca="true">+IF(OFFSET('Sanitation Data'!$F$29,0,10*ROW('Sanitation Data'!F180))="","",OFFSET('Sanitation Data'!$F$29,0,10*ROW('Sanitation Data'!F180)))</f>
        <v/>
      </c>
      <c r="CW186" s="275" t="str">
        <f ca="true">+IF(OFFSET('Sanitation Data'!$F$30,0,10*ROW('Sanitation Data'!F180))="","",OFFSET('Sanitation Data'!$F$30,0,10*ROW('Sanitation Data'!F180)))</f>
        <v/>
      </c>
      <c r="CX186" s="275" t="str">
        <f ca="true">+IF(OFFSET('Sanitation Data'!$F$31,0,10*ROW('Sanitation Data'!F180))="","",OFFSET('Sanitation Data'!$F$31,0,10*ROW('Sanitation Data'!F180)))</f>
        <v/>
      </c>
      <c r="CY186" s="275" t="str">
        <f ca="true">+IF(OFFSET('Sanitation Data'!$F$32,0,10*ROW('Sanitation Data'!F180))="","",OFFSET('Sanitation Data'!$F$32,0,10*ROW('Sanitation Data'!F180)))</f>
        <v/>
      </c>
      <c r="CZ186" s="275" t="str">
        <f ca="true">+IF(OFFSET('Sanitation Data'!$G$28,0,10*ROW('Sanitation Data'!G180))="","",OFFSET('Sanitation Data'!$G$28,0,10*ROW('Sanitation Data'!G180)))</f>
        <v/>
      </c>
      <c r="DA186" s="275" t="str">
        <f ca="true">+IF(OFFSET('Sanitation Data'!$G$29,0,10*ROW('Sanitation Data'!G180))="","",OFFSET('Sanitation Data'!$G$29,0,10*ROW('Sanitation Data'!G180)))</f>
        <v/>
      </c>
      <c r="DB186" s="275" t="str">
        <f ca="true">+IF(OFFSET('Sanitation Data'!$G$30,0,10*ROW('Sanitation Data'!G180))="","",OFFSET('Sanitation Data'!$G$30,0,10*ROW('Sanitation Data'!G180)))</f>
        <v/>
      </c>
      <c r="DC186" s="275" t="str">
        <f ca="true">+IF(OFFSET('Sanitation Data'!$G$31,0,10*ROW('Sanitation Data'!G180))="","",OFFSET('Sanitation Data'!$G$31,0,10*ROW('Sanitation Data'!G180)))</f>
        <v/>
      </c>
      <c r="DD186" s="275" t="str">
        <f ca="true">+IF(OFFSET('Sanitation Data'!$G$32,0,10*ROW('Sanitation Data'!G180))="","",OFFSET('Sanitation Data'!$G$32,0,10*ROW('Sanitation Data'!G180)))</f>
        <v/>
      </c>
      <c r="DE186" s="275" t="str">
        <f ca="true">+IF(OFFSET('Sanitation Data'!$H$28,0,10*ROW('Sanitation Data'!H180))="","",OFFSET('Sanitation Data'!$H$28,0,10*ROW('Sanitation Data'!H180)))</f>
        <v/>
      </c>
      <c r="DF186" s="275" t="str">
        <f ca="true">+IF(OFFSET('Sanitation Data'!$H$29,0,10*ROW('Sanitation Data'!H180))="","",OFFSET('Sanitation Data'!$H$29,0,10*ROW('Sanitation Data'!H180)))</f>
        <v/>
      </c>
      <c r="DG186" s="275" t="str">
        <f ca="true">+IF(OFFSET('Sanitation Data'!$H$30,0,10*ROW('Sanitation Data'!H180))="","",OFFSET('Sanitation Data'!$H$30,0,10*ROW('Sanitation Data'!H180)))</f>
        <v/>
      </c>
      <c r="DH186" s="275" t="str">
        <f ca="true">+IF(OFFSET('Sanitation Data'!$H$31,0,10*ROW('Sanitation Data'!H180))="","",OFFSET('Sanitation Data'!$H$31,0,10*ROW('Sanitation Data'!H180)))</f>
        <v/>
      </c>
      <c r="DI186" s="275" t="str">
        <f ca="true">+IF(OFFSET('Sanitation Data'!$H$32,0,10*ROW('Sanitation Data'!H180))="","",OFFSET('Sanitation Data'!$H$32,0,10*ROW('Sanitation Data'!H180)))</f>
        <v/>
      </c>
      <c r="DJ186" s="275" t="str">
        <f ca="true">+IF(OFFSET('Sanitation Data'!$I$28,0,10*ROW('Sanitation Data'!I180))="","",OFFSET('Sanitation Data'!$I$28,0,10*ROW('Sanitation Data'!I180)))</f>
        <v/>
      </c>
      <c r="DK186" s="275" t="str">
        <f ca="true">+IF(OFFSET('Sanitation Data'!$I$29,0,10*ROW('Sanitation Data'!I180))="","",OFFSET('Sanitation Data'!$I$29,0,10*ROW('Sanitation Data'!I180)))</f>
        <v/>
      </c>
      <c r="DL186" s="275" t="str">
        <f ca="true">+IF(OFFSET('Sanitation Data'!$I$30,0,10*ROW('Sanitation Data'!I180))="","",OFFSET('Sanitation Data'!$I$30,0,10*ROW('Sanitation Data'!I180)))</f>
        <v/>
      </c>
      <c r="DM186" s="275" t="str">
        <f ca="true">+IF(OFFSET('Sanitation Data'!$I$31,0,10*ROW('Sanitation Data'!I180))="","",OFFSET('Sanitation Data'!$I$31,0,10*ROW('Sanitation Data'!I180)))</f>
        <v/>
      </c>
      <c r="DN186" s="275" t="str">
        <f ca="true">+IF(OFFSET('Sanitation Data'!$I$32,0,10*ROW('Sanitation Data'!I180))="","",OFFSET('Sanitation Data'!$I$32,0,10*ROW('Sanitation Data'!I180)))</f>
        <v/>
      </c>
      <c r="DO186" s="275" t="str">
        <f ca="true">+IF(OFFSET('Hygiene Data'!$D$11,0,10*ROW('Hygiene Data'!D180))="","",OFFSET('Hygiene Data'!$D$11,0,10*ROW('Hygiene Data'!D180)))</f>
        <v/>
      </c>
      <c r="DP186" s="275" t="str">
        <f ca="true">+IF(OFFSET('Hygiene Data'!$D$12,0,10*ROW('Hygiene Data'!D180))="","",OFFSET('Hygiene Data'!$D$12,0,10*ROW('Hygiene Data'!D180)))</f>
        <v/>
      </c>
      <c r="DQ186" s="275" t="str">
        <f ca="true">+IF(OFFSET('Hygiene Data'!$D$13,0,10*ROW('Hygiene Data'!D180))="","",OFFSET('Hygiene Data'!$D$13,0,10*ROW('Hygiene Data'!D180)))</f>
        <v/>
      </c>
      <c r="DR186" s="275" t="str">
        <f ca="true">+IF(OFFSET('Hygiene Data'!$E$11,0,10*ROW('Hygiene Data'!E180))="","",OFFSET('Hygiene Data'!$E$11,0,10*ROW('Hygiene Data'!E180)))</f>
        <v/>
      </c>
      <c r="DS186" s="275" t="str">
        <f ca="true">+IF(OFFSET('Hygiene Data'!$E$12,0,10*ROW('Hygiene Data'!E180))="","",OFFSET('Hygiene Data'!$E$12,0,10*ROW('Hygiene Data'!E180)))</f>
        <v/>
      </c>
      <c r="DT186" s="275" t="str">
        <f ca="true">+IF(OFFSET('Hygiene Data'!$E$13,0,10*ROW('Hygiene Data'!E180))="","",OFFSET('Hygiene Data'!$E$13,0,10*ROW('Hygiene Data'!E180)))</f>
        <v/>
      </c>
      <c r="DU186" s="275" t="str">
        <f ca="true">+IF(OFFSET('Hygiene Data'!$F$11,0,10*ROW('Hygiene Data'!F180))="","",OFFSET('Hygiene Data'!$F$11,0,10*ROW('Hygiene Data'!F180)))</f>
        <v/>
      </c>
      <c r="DV186" s="275" t="str">
        <f ca="true">+IF(OFFSET('Hygiene Data'!$F$12,0,10*ROW('Hygiene Data'!F180))="","",OFFSET('Hygiene Data'!$F$12,0,10*ROW('Hygiene Data'!F180)))</f>
        <v/>
      </c>
      <c r="DW186" s="275" t="str">
        <f ca="true">+IF(OFFSET('Hygiene Data'!$F$13,0,10*ROW('Hygiene Data'!F180))="","",OFFSET('Hygiene Data'!$F$13,0,10*ROW('Hygiene Data'!F180)))</f>
        <v/>
      </c>
      <c r="DX186" s="275" t="str">
        <f ca="true">+IF(OFFSET('Hygiene Data'!$G$11,0,10*ROW('Hygiene Data'!G180))="","",OFFSET('Hygiene Data'!$G$11,0,10*ROW('Hygiene Data'!G180)))</f>
        <v/>
      </c>
      <c r="DY186" s="275" t="str">
        <f ca="true">+IF(OFFSET('Hygiene Data'!$G$12,0,10*ROW('Hygiene Data'!G180))="","",OFFSET('Hygiene Data'!$G$12,0,10*ROW('Hygiene Data'!G180)))</f>
        <v/>
      </c>
      <c r="DZ186" s="275" t="str">
        <f ca="true">+IF(OFFSET('Hygiene Data'!$G$13,0,10*ROW('Hygiene Data'!G180))="","",OFFSET('Hygiene Data'!$G$13,0,10*ROW('Hygiene Data'!G180)))</f>
        <v/>
      </c>
      <c r="EA186" s="275" t="str">
        <f ca="true">+IF(OFFSET('Hygiene Data'!$H$11,0,10*ROW('Hygiene Data'!H180))="","",OFFSET('Hygiene Data'!$H$11,0,10*ROW('Hygiene Data'!H180)))</f>
        <v/>
      </c>
      <c r="EB186" s="275" t="str">
        <f ca="true">+IF(OFFSET('Hygiene Data'!$H$12,0,10*ROW('Hygiene Data'!H180))="","",OFFSET('Hygiene Data'!$H$12,0,10*ROW('Hygiene Data'!H180)))</f>
        <v/>
      </c>
      <c r="EC186" s="275" t="str">
        <f ca="true">+IF(OFFSET('Hygiene Data'!$H$13,0,10*ROW('Hygiene Data'!H180))="","",OFFSET('Hygiene Data'!$H$13,0,10*ROW('Hygiene Data'!H180)))</f>
        <v/>
      </c>
      <c r="ED186" s="275" t="str">
        <f ca="true">+IF(OFFSET('Hygiene Data'!$I$11,0,10*ROW('Hygiene Data'!I180))="","",OFFSET('Hygiene Data'!$I$11,0,10*ROW('Hygiene Data'!I180)))</f>
        <v/>
      </c>
      <c r="EE186" s="275" t="str">
        <f ca="true">+IF(OFFSET('Hygiene Data'!$I$12,0,10*ROW('Hygiene Data'!I180))="","",OFFSET('Hygiene Data'!$I$12,0,10*ROW('Hygiene Data'!I180)))</f>
        <v/>
      </c>
      <c r="EF186" s="27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5"/>
      <c r="BS187" s="275" t="str">
        <f ca="true">+IF(OFFSET('Water Data'!$D$27,0,10*ROW('Water Data'!D181))="","",OFFSET('Water Data'!$D$27,0,10*ROW('Water Data'!D181)))</f>
        <v/>
      </c>
      <c r="BT187" s="275" t="str">
        <f ca="true">+IF(OFFSET('Water Data'!$D$28,0,10*ROW('Water Data'!D181))="","",OFFSET('Water Data'!$D$28,0,10*ROW('Water Data'!D181)))</f>
        <v/>
      </c>
      <c r="BU187" s="275" t="str">
        <f ca="true">+IF(OFFSET('Water Data'!$D$29,0,10*ROW('Water Data'!D181))="","",OFFSET('Water Data'!$D$29,0,10*ROW('Water Data'!D181)))</f>
        <v/>
      </c>
      <c r="BV187" s="275" t="str">
        <f ca="true">+IF(OFFSET('Water Data'!$E$27,0,10*ROW('Water Data'!E181))="","",OFFSET('Water Data'!$E$27,0,10*ROW('Water Data'!E181)))</f>
        <v/>
      </c>
      <c r="BW187" s="275" t="str">
        <f ca="true">+IF(OFFSET('Water Data'!$E$28,0,10*ROW('Water Data'!E181))="","",OFFSET('Water Data'!$E$28,0,10*ROW('Water Data'!E181)))</f>
        <v/>
      </c>
      <c r="BX187" s="275" t="str">
        <f ca="true">+IF(OFFSET('Water Data'!$E$29,0,10*ROW('Water Data'!E181))="","",OFFSET('Water Data'!$E$29,0,10*ROW('Water Data'!E181)))</f>
        <v/>
      </c>
      <c r="BY187" s="275" t="str">
        <f ca="true">+IF(OFFSET('Water Data'!$F$27,0,10*ROW('Water Data'!F181))="","",OFFSET('Water Data'!$F$27,0,10*ROW('Water Data'!F181)))</f>
        <v/>
      </c>
      <c r="BZ187" s="275" t="str">
        <f ca="true">+IF(OFFSET('Water Data'!$F$28,0,10*ROW('Water Data'!F181))="","",OFFSET('Water Data'!$F$28,0,10*ROW('Water Data'!F181)))</f>
        <v/>
      </c>
      <c r="CA187" s="275" t="str">
        <f ca="true">+IF(OFFSET('Water Data'!$F$29,0,10*ROW('Water Data'!F181))="","",OFFSET('Water Data'!$F$29,0,10*ROW('Water Data'!F181)))</f>
        <v/>
      </c>
      <c r="CB187" s="275" t="str">
        <f ca="true">+IF(OFFSET('Water Data'!$G$27,0,10*ROW('Water Data'!G181))="","",OFFSET('Water Data'!$G$27,0,10*ROW('Water Data'!G181)))</f>
        <v/>
      </c>
      <c r="CC187" s="275" t="str">
        <f ca="true">+IF(OFFSET('Water Data'!$G$28,0,10*ROW('Water Data'!G181))="","",OFFSET('Water Data'!$G$28,0,10*ROW('Water Data'!G181)))</f>
        <v/>
      </c>
      <c r="CD187" s="275" t="str">
        <f ca="true">+IF(OFFSET('Water Data'!$G$29,0,10*ROW('Water Data'!G181))="","",OFFSET('Water Data'!$G$29,0,10*ROW('Water Data'!G181)))</f>
        <v/>
      </c>
      <c r="CE187" s="275" t="str">
        <f ca="true">+IF(OFFSET('Water Data'!$H$27,0,10*ROW('Water Data'!H181))="","",OFFSET('Water Data'!$H$27,0,10*ROW('Water Data'!H181)))</f>
        <v/>
      </c>
      <c r="CF187" s="275" t="str">
        <f ca="true">+IF(OFFSET('Water Data'!$H$28,0,10*ROW('Water Data'!H181))="","",OFFSET('Water Data'!$H$28,0,10*ROW('Water Data'!H181)))</f>
        <v/>
      </c>
      <c r="CG187" s="275" t="str">
        <f ca="true">+IF(OFFSET('Water Data'!$H$29,0,10*ROW('Water Data'!H181))="","",OFFSET('Water Data'!$H$29,0,10*ROW('Water Data'!H181)))</f>
        <v/>
      </c>
      <c r="CH187" s="275" t="str">
        <f ca="true">+IF(OFFSET('Water Data'!$I$27,0,10*ROW('Water Data'!I181))="","",OFFSET('Water Data'!$I$27,0,10*ROW('Water Data'!I181)))</f>
        <v/>
      </c>
      <c r="CI187" s="275" t="str">
        <f ca="true">+IF(OFFSET('Water Data'!$I$28,0,10*ROW('Water Data'!I181))="","",OFFSET('Water Data'!$I$28,0,10*ROW('Water Data'!I181)))</f>
        <v/>
      </c>
      <c r="CJ187" s="275" t="str">
        <f ca="true">+IF(OFFSET('Water Data'!$I$29,0,10*ROW('Water Data'!I181))="","",OFFSET('Water Data'!$I$29,0,10*ROW('Water Data'!I181)))</f>
        <v/>
      </c>
      <c r="CK187" s="275" t="str">
        <f ca="true">+IF(OFFSET('Sanitation Data'!$D$28,0,10*ROW('Sanitation Data'!D181))="","",OFFSET('Sanitation Data'!$D$28,0,10*ROW('Sanitation Data'!D181)))</f>
        <v/>
      </c>
      <c r="CL187" s="275" t="str">
        <f ca="true">+IF(OFFSET('Sanitation Data'!$D$29,0,10*ROW('Sanitation Data'!D181))="","",OFFSET('Sanitation Data'!$D$29,0,10*ROW('Sanitation Data'!D181)))</f>
        <v/>
      </c>
      <c r="CM187" s="275" t="str">
        <f ca="true">+IF(OFFSET('Sanitation Data'!$D$30,0,10*ROW('Sanitation Data'!D181))="","",OFFSET('Sanitation Data'!$D$30,0,10*ROW('Sanitation Data'!D181)))</f>
        <v/>
      </c>
      <c r="CN187" s="275" t="str">
        <f ca="true">+IF(OFFSET('Sanitation Data'!$D$31,0,10*ROW('Sanitation Data'!D181))="","",OFFSET('Sanitation Data'!$D$31,0,10*ROW('Sanitation Data'!D181)))</f>
        <v/>
      </c>
      <c r="CO187" s="275" t="str">
        <f ca="true">+IF(OFFSET('Sanitation Data'!$D$32,0,10*ROW('Sanitation Data'!D181))="","",OFFSET('Sanitation Data'!$D$32,0,10*ROW('Sanitation Data'!D181)))</f>
        <v/>
      </c>
      <c r="CP187" s="275" t="str">
        <f ca="true">+IF(OFFSET('Sanitation Data'!$E$28,0,10*ROW('Sanitation Data'!E181))="","",OFFSET('Sanitation Data'!$E$28,0,10*ROW('Sanitation Data'!E181)))</f>
        <v/>
      </c>
      <c r="CQ187" s="275" t="str">
        <f ca="true">+IF(OFFSET('Sanitation Data'!$E$29,0,10*ROW('Sanitation Data'!E181))="","",OFFSET('Sanitation Data'!$E$29,0,10*ROW('Sanitation Data'!E181)))</f>
        <v/>
      </c>
      <c r="CR187" s="275" t="str">
        <f ca="true">+IF(OFFSET('Sanitation Data'!$E$30,0,10*ROW('Sanitation Data'!E181))="","",OFFSET('Sanitation Data'!$E$30,0,10*ROW('Sanitation Data'!E181)))</f>
        <v/>
      </c>
      <c r="CS187" s="275" t="str">
        <f ca="true">+IF(OFFSET('Sanitation Data'!$E$31,0,10*ROW('Sanitation Data'!E181))="","",OFFSET('Sanitation Data'!$E$31,0,10*ROW('Sanitation Data'!E181)))</f>
        <v/>
      </c>
      <c r="CT187" s="275" t="str">
        <f ca="true">+IF(OFFSET('Sanitation Data'!$E$32,0,10*ROW('Sanitation Data'!E181))="","",OFFSET('Sanitation Data'!$E$32,0,10*ROW('Sanitation Data'!E181)))</f>
        <v/>
      </c>
      <c r="CU187" s="275" t="str">
        <f ca="true">+IF(OFFSET('Sanitation Data'!$F$28,0,10*ROW('Sanitation Data'!F181))="","",OFFSET('Sanitation Data'!$F$28,0,10*ROW('Sanitation Data'!F181)))</f>
        <v/>
      </c>
      <c r="CV187" s="275" t="str">
        <f ca="true">+IF(OFFSET('Sanitation Data'!$F$29,0,10*ROW('Sanitation Data'!F181))="","",OFFSET('Sanitation Data'!$F$29,0,10*ROW('Sanitation Data'!F181)))</f>
        <v/>
      </c>
      <c r="CW187" s="275" t="str">
        <f ca="true">+IF(OFFSET('Sanitation Data'!$F$30,0,10*ROW('Sanitation Data'!F181))="","",OFFSET('Sanitation Data'!$F$30,0,10*ROW('Sanitation Data'!F181)))</f>
        <v/>
      </c>
      <c r="CX187" s="275" t="str">
        <f ca="true">+IF(OFFSET('Sanitation Data'!$F$31,0,10*ROW('Sanitation Data'!F181))="","",OFFSET('Sanitation Data'!$F$31,0,10*ROW('Sanitation Data'!F181)))</f>
        <v/>
      </c>
      <c r="CY187" s="275" t="str">
        <f ca="true">+IF(OFFSET('Sanitation Data'!$F$32,0,10*ROW('Sanitation Data'!F181))="","",OFFSET('Sanitation Data'!$F$32,0,10*ROW('Sanitation Data'!F181)))</f>
        <v/>
      </c>
      <c r="CZ187" s="275" t="str">
        <f ca="true">+IF(OFFSET('Sanitation Data'!$G$28,0,10*ROW('Sanitation Data'!G181))="","",OFFSET('Sanitation Data'!$G$28,0,10*ROW('Sanitation Data'!G181)))</f>
        <v/>
      </c>
      <c r="DA187" s="275" t="str">
        <f ca="true">+IF(OFFSET('Sanitation Data'!$G$29,0,10*ROW('Sanitation Data'!G181))="","",OFFSET('Sanitation Data'!$G$29,0,10*ROW('Sanitation Data'!G181)))</f>
        <v/>
      </c>
      <c r="DB187" s="275" t="str">
        <f ca="true">+IF(OFFSET('Sanitation Data'!$G$30,0,10*ROW('Sanitation Data'!G181))="","",OFFSET('Sanitation Data'!$G$30,0,10*ROW('Sanitation Data'!G181)))</f>
        <v/>
      </c>
      <c r="DC187" s="275" t="str">
        <f ca="true">+IF(OFFSET('Sanitation Data'!$G$31,0,10*ROW('Sanitation Data'!G181))="","",OFFSET('Sanitation Data'!$G$31,0,10*ROW('Sanitation Data'!G181)))</f>
        <v/>
      </c>
      <c r="DD187" s="275" t="str">
        <f ca="true">+IF(OFFSET('Sanitation Data'!$G$32,0,10*ROW('Sanitation Data'!G181))="","",OFFSET('Sanitation Data'!$G$32,0,10*ROW('Sanitation Data'!G181)))</f>
        <v/>
      </c>
      <c r="DE187" s="275" t="str">
        <f ca="true">+IF(OFFSET('Sanitation Data'!$H$28,0,10*ROW('Sanitation Data'!H181))="","",OFFSET('Sanitation Data'!$H$28,0,10*ROW('Sanitation Data'!H181)))</f>
        <v/>
      </c>
      <c r="DF187" s="275" t="str">
        <f ca="true">+IF(OFFSET('Sanitation Data'!$H$29,0,10*ROW('Sanitation Data'!H181))="","",OFFSET('Sanitation Data'!$H$29,0,10*ROW('Sanitation Data'!H181)))</f>
        <v/>
      </c>
      <c r="DG187" s="275" t="str">
        <f ca="true">+IF(OFFSET('Sanitation Data'!$H$30,0,10*ROW('Sanitation Data'!H181))="","",OFFSET('Sanitation Data'!$H$30,0,10*ROW('Sanitation Data'!H181)))</f>
        <v/>
      </c>
      <c r="DH187" s="275" t="str">
        <f ca="true">+IF(OFFSET('Sanitation Data'!$H$31,0,10*ROW('Sanitation Data'!H181))="","",OFFSET('Sanitation Data'!$H$31,0,10*ROW('Sanitation Data'!H181)))</f>
        <v/>
      </c>
      <c r="DI187" s="275" t="str">
        <f ca="true">+IF(OFFSET('Sanitation Data'!$H$32,0,10*ROW('Sanitation Data'!H181))="","",OFFSET('Sanitation Data'!$H$32,0,10*ROW('Sanitation Data'!H181)))</f>
        <v/>
      </c>
      <c r="DJ187" s="275" t="str">
        <f ca="true">+IF(OFFSET('Sanitation Data'!$I$28,0,10*ROW('Sanitation Data'!I181))="","",OFFSET('Sanitation Data'!$I$28,0,10*ROW('Sanitation Data'!I181)))</f>
        <v/>
      </c>
      <c r="DK187" s="275" t="str">
        <f ca="true">+IF(OFFSET('Sanitation Data'!$I$29,0,10*ROW('Sanitation Data'!I181))="","",OFFSET('Sanitation Data'!$I$29,0,10*ROW('Sanitation Data'!I181)))</f>
        <v/>
      </c>
      <c r="DL187" s="275" t="str">
        <f ca="true">+IF(OFFSET('Sanitation Data'!$I$30,0,10*ROW('Sanitation Data'!I181))="","",OFFSET('Sanitation Data'!$I$30,0,10*ROW('Sanitation Data'!I181)))</f>
        <v/>
      </c>
      <c r="DM187" s="275" t="str">
        <f ca="true">+IF(OFFSET('Sanitation Data'!$I$31,0,10*ROW('Sanitation Data'!I181))="","",OFFSET('Sanitation Data'!$I$31,0,10*ROW('Sanitation Data'!I181)))</f>
        <v/>
      </c>
      <c r="DN187" s="275" t="str">
        <f ca="true">+IF(OFFSET('Sanitation Data'!$I$32,0,10*ROW('Sanitation Data'!I181))="","",OFFSET('Sanitation Data'!$I$32,0,10*ROW('Sanitation Data'!I181)))</f>
        <v/>
      </c>
      <c r="DO187" s="275" t="str">
        <f ca="true">+IF(OFFSET('Hygiene Data'!$D$11,0,10*ROW('Hygiene Data'!D181))="","",OFFSET('Hygiene Data'!$D$11,0,10*ROW('Hygiene Data'!D181)))</f>
        <v/>
      </c>
      <c r="DP187" s="275" t="str">
        <f ca="true">+IF(OFFSET('Hygiene Data'!$D$12,0,10*ROW('Hygiene Data'!D181))="","",OFFSET('Hygiene Data'!$D$12,0,10*ROW('Hygiene Data'!D181)))</f>
        <v/>
      </c>
      <c r="DQ187" s="275" t="str">
        <f ca="true">+IF(OFFSET('Hygiene Data'!$D$13,0,10*ROW('Hygiene Data'!D181))="","",OFFSET('Hygiene Data'!$D$13,0,10*ROW('Hygiene Data'!D181)))</f>
        <v/>
      </c>
      <c r="DR187" s="275" t="str">
        <f ca="true">+IF(OFFSET('Hygiene Data'!$E$11,0,10*ROW('Hygiene Data'!E181))="","",OFFSET('Hygiene Data'!$E$11,0,10*ROW('Hygiene Data'!E181)))</f>
        <v/>
      </c>
      <c r="DS187" s="275" t="str">
        <f ca="true">+IF(OFFSET('Hygiene Data'!$E$12,0,10*ROW('Hygiene Data'!E181))="","",OFFSET('Hygiene Data'!$E$12,0,10*ROW('Hygiene Data'!E181)))</f>
        <v/>
      </c>
      <c r="DT187" s="275" t="str">
        <f ca="true">+IF(OFFSET('Hygiene Data'!$E$13,0,10*ROW('Hygiene Data'!E181))="","",OFFSET('Hygiene Data'!$E$13,0,10*ROW('Hygiene Data'!E181)))</f>
        <v/>
      </c>
      <c r="DU187" s="275" t="str">
        <f ca="true">+IF(OFFSET('Hygiene Data'!$F$11,0,10*ROW('Hygiene Data'!F181))="","",OFFSET('Hygiene Data'!$F$11,0,10*ROW('Hygiene Data'!F181)))</f>
        <v/>
      </c>
      <c r="DV187" s="275" t="str">
        <f ca="true">+IF(OFFSET('Hygiene Data'!$F$12,0,10*ROW('Hygiene Data'!F181))="","",OFFSET('Hygiene Data'!$F$12,0,10*ROW('Hygiene Data'!F181)))</f>
        <v/>
      </c>
      <c r="DW187" s="275" t="str">
        <f ca="true">+IF(OFFSET('Hygiene Data'!$F$13,0,10*ROW('Hygiene Data'!F181))="","",OFFSET('Hygiene Data'!$F$13,0,10*ROW('Hygiene Data'!F181)))</f>
        <v/>
      </c>
      <c r="DX187" s="275" t="str">
        <f ca="true">+IF(OFFSET('Hygiene Data'!$G$11,0,10*ROW('Hygiene Data'!G181))="","",OFFSET('Hygiene Data'!$G$11,0,10*ROW('Hygiene Data'!G181)))</f>
        <v/>
      </c>
      <c r="DY187" s="275" t="str">
        <f ca="true">+IF(OFFSET('Hygiene Data'!$G$12,0,10*ROW('Hygiene Data'!G181))="","",OFFSET('Hygiene Data'!$G$12,0,10*ROW('Hygiene Data'!G181)))</f>
        <v/>
      </c>
      <c r="DZ187" s="275" t="str">
        <f ca="true">+IF(OFFSET('Hygiene Data'!$G$13,0,10*ROW('Hygiene Data'!G181))="","",OFFSET('Hygiene Data'!$G$13,0,10*ROW('Hygiene Data'!G181)))</f>
        <v/>
      </c>
      <c r="EA187" s="275" t="str">
        <f ca="true">+IF(OFFSET('Hygiene Data'!$H$11,0,10*ROW('Hygiene Data'!H181))="","",OFFSET('Hygiene Data'!$H$11,0,10*ROW('Hygiene Data'!H181)))</f>
        <v/>
      </c>
      <c r="EB187" s="275" t="str">
        <f ca="true">+IF(OFFSET('Hygiene Data'!$H$12,0,10*ROW('Hygiene Data'!H181))="","",OFFSET('Hygiene Data'!$H$12,0,10*ROW('Hygiene Data'!H181)))</f>
        <v/>
      </c>
      <c r="EC187" s="275" t="str">
        <f ca="true">+IF(OFFSET('Hygiene Data'!$H$13,0,10*ROW('Hygiene Data'!H181))="","",OFFSET('Hygiene Data'!$H$13,0,10*ROW('Hygiene Data'!H181)))</f>
        <v/>
      </c>
      <c r="ED187" s="275" t="str">
        <f ca="true">+IF(OFFSET('Hygiene Data'!$I$11,0,10*ROW('Hygiene Data'!I181))="","",OFFSET('Hygiene Data'!$I$11,0,10*ROW('Hygiene Data'!I181)))</f>
        <v/>
      </c>
      <c r="EE187" s="275" t="str">
        <f ca="true">+IF(OFFSET('Hygiene Data'!$I$12,0,10*ROW('Hygiene Data'!I181))="","",OFFSET('Hygiene Data'!$I$12,0,10*ROW('Hygiene Data'!I181)))</f>
        <v/>
      </c>
      <c r="EF187" s="27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5"/>
      <c r="BS188" s="275" t="str">
        <f ca="true">+IF(OFFSET('Water Data'!$D$27,0,10*ROW('Water Data'!D182))="","",OFFSET('Water Data'!$D$27,0,10*ROW('Water Data'!D182)))</f>
        <v/>
      </c>
      <c r="BT188" s="275" t="str">
        <f ca="true">+IF(OFFSET('Water Data'!$D$28,0,10*ROW('Water Data'!D182))="","",OFFSET('Water Data'!$D$28,0,10*ROW('Water Data'!D182)))</f>
        <v/>
      </c>
      <c r="BU188" s="275" t="str">
        <f ca="true">+IF(OFFSET('Water Data'!$D$29,0,10*ROW('Water Data'!D182))="","",OFFSET('Water Data'!$D$29,0,10*ROW('Water Data'!D182)))</f>
        <v/>
      </c>
      <c r="BV188" s="275" t="str">
        <f ca="true">+IF(OFFSET('Water Data'!$E$27,0,10*ROW('Water Data'!E182))="","",OFFSET('Water Data'!$E$27,0,10*ROW('Water Data'!E182)))</f>
        <v/>
      </c>
      <c r="BW188" s="275" t="str">
        <f ca="true">+IF(OFFSET('Water Data'!$E$28,0,10*ROW('Water Data'!E182))="","",OFFSET('Water Data'!$E$28,0,10*ROW('Water Data'!E182)))</f>
        <v/>
      </c>
      <c r="BX188" s="275" t="str">
        <f ca="true">+IF(OFFSET('Water Data'!$E$29,0,10*ROW('Water Data'!E182))="","",OFFSET('Water Data'!$E$29,0,10*ROW('Water Data'!E182)))</f>
        <v/>
      </c>
      <c r="BY188" s="275" t="str">
        <f ca="true">+IF(OFFSET('Water Data'!$F$27,0,10*ROW('Water Data'!F182))="","",OFFSET('Water Data'!$F$27,0,10*ROW('Water Data'!F182)))</f>
        <v/>
      </c>
      <c r="BZ188" s="275" t="str">
        <f ca="true">+IF(OFFSET('Water Data'!$F$28,0,10*ROW('Water Data'!F182))="","",OFFSET('Water Data'!$F$28,0,10*ROW('Water Data'!F182)))</f>
        <v/>
      </c>
      <c r="CA188" s="275" t="str">
        <f ca="true">+IF(OFFSET('Water Data'!$F$29,0,10*ROW('Water Data'!F182))="","",OFFSET('Water Data'!$F$29,0,10*ROW('Water Data'!F182)))</f>
        <v/>
      </c>
      <c r="CB188" s="275" t="str">
        <f ca="true">+IF(OFFSET('Water Data'!$G$27,0,10*ROW('Water Data'!G182))="","",OFFSET('Water Data'!$G$27,0,10*ROW('Water Data'!G182)))</f>
        <v/>
      </c>
      <c r="CC188" s="275" t="str">
        <f ca="true">+IF(OFFSET('Water Data'!$G$28,0,10*ROW('Water Data'!G182))="","",OFFSET('Water Data'!$G$28,0,10*ROW('Water Data'!G182)))</f>
        <v/>
      </c>
      <c r="CD188" s="275" t="str">
        <f ca="true">+IF(OFFSET('Water Data'!$G$29,0,10*ROW('Water Data'!G182))="","",OFFSET('Water Data'!$G$29,0,10*ROW('Water Data'!G182)))</f>
        <v/>
      </c>
      <c r="CE188" s="275" t="str">
        <f ca="true">+IF(OFFSET('Water Data'!$H$27,0,10*ROW('Water Data'!H182))="","",OFFSET('Water Data'!$H$27,0,10*ROW('Water Data'!H182)))</f>
        <v/>
      </c>
      <c r="CF188" s="275" t="str">
        <f ca="true">+IF(OFFSET('Water Data'!$H$28,0,10*ROW('Water Data'!H182))="","",OFFSET('Water Data'!$H$28,0,10*ROW('Water Data'!H182)))</f>
        <v/>
      </c>
      <c r="CG188" s="275" t="str">
        <f ca="true">+IF(OFFSET('Water Data'!$H$29,0,10*ROW('Water Data'!H182))="","",OFFSET('Water Data'!$H$29,0,10*ROW('Water Data'!H182)))</f>
        <v/>
      </c>
      <c r="CH188" s="275" t="str">
        <f ca="true">+IF(OFFSET('Water Data'!$I$27,0,10*ROW('Water Data'!I182))="","",OFFSET('Water Data'!$I$27,0,10*ROW('Water Data'!I182)))</f>
        <v/>
      </c>
      <c r="CI188" s="275" t="str">
        <f ca="true">+IF(OFFSET('Water Data'!$I$28,0,10*ROW('Water Data'!I182))="","",OFFSET('Water Data'!$I$28,0,10*ROW('Water Data'!I182)))</f>
        <v/>
      </c>
      <c r="CJ188" s="275" t="str">
        <f ca="true">+IF(OFFSET('Water Data'!$I$29,0,10*ROW('Water Data'!I182))="","",OFFSET('Water Data'!$I$29,0,10*ROW('Water Data'!I182)))</f>
        <v/>
      </c>
      <c r="CK188" s="275" t="str">
        <f ca="true">+IF(OFFSET('Sanitation Data'!$D$28,0,10*ROW('Sanitation Data'!D182))="","",OFFSET('Sanitation Data'!$D$28,0,10*ROW('Sanitation Data'!D182)))</f>
        <v/>
      </c>
      <c r="CL188" s="275" t="str">
        <f ca="true">+IF(OFFSET('Sanitation Data'!$D$29,0,10*ROW('Sanitation Data'!D182))="","",OFFSET('Sanitation Data'!$D$29,0,10*ROW('Sanitation Data'!D182)))</f>
        <v/>
      </c>
      <c r="CM188" s="275" t="str">
        <f ca="true">+IF(OFFSET('Sanitation Data'!$D$30,0,10*ROW('Sanitation Data'!D182))="","",OFFSET('Sanitation Data'!$D$30,0,10*ROW('Sanitation Data'!D182)))</f>
        <v/>
      </c>
      <c r="CN188" s="275" t="str">
        <f ca="true">+IF(OFFSET('Sanitation Data'!$D$31,0,10*ROW('Sanitation Data'!D182))="","",OFFSET('Sanitation Data'!$D$31,0,10*ROW('Sanitation Data'!D182)))</f>
        <v/>
      </c>
      <c r="CO188" s="275" t="str">
        <f ca="true">+IF(OFFSET('Sanitation Data'!$D$32,0,10*ROW('Sanitation Data'!D182))="","",OFFSET('Sanitation Data'!$D$32,0,10*ROW('Sanitation Data'!D182)))</f>
        <v/>
      </c>
      <c r="CP188" s="275" t="str">
        <f ca="true">+IF(OFFSET('Sanitation Data'!$E$28,0,10*ROW('Sanitation Data'!E182))="","",OFFSET('Sanitation Data'!$E$28,0,10*ROW('Sanitation Data'!E182)))</f>
        <v/>
      </c>
      <c r="CQ188" s="275" t="str">
        <f ca="true">+IF(OFFSET('Sanitation Data'!$E$29,0,10*ROW('Sanitation Data'!E182))="","",OFFSET('Sanitation Data'!$E$29,0,10*ROW('Sanitation Data'!E182)))</f>
        <v/>
      </c>
      <c r="CR188" s="275" t="str">
        <f ca="true">+IF(OFFSET('Sanitation Data'!$E$30,0,10*ROW('Sanitation Data'!E182))="","",OFFSET('Sanitation Data'!$E$30,0,10*ROW('Sanitation Data'!E182)))</f>
        <v/>
      </c>
      <c r="CS188" s="275" t="str">
        <f ca="true">+IF(OFFSET('Sanitation Data'!$E$31,0,10*ROW('Sanitation Data'!E182))="","",OFFSET('Sanitation Data'!$E$31,0,10*ROW('Sanitation Data'!E182)))</f>
        <v/>
      </c>
      <c r="CT188" s="275" t="str">
        <f ca="true">+IF(OFFSET('Sanitation Data'!$E$32,0,10*ROW('Sanitation Data'!E182))="","",OFFSET('Sanitation Data'!$E$32,0,10*ROW('Sanitation Data'!E182)))</f>
        <v/>
      </c>
      <c r="CU188" s="275" t="str">
        <f ca="true">+IF(OFFSET('Sanitation Data'!$F$28,0,10*ROW('Sanitation Data'!F182))="","",OFFSET('Sanitation Data'!$F$28,0,10*ROW('Sanitation Data'!F182)))</f>
        <v/>
      </c>
      <c r="CV188" s="275" t="str">
        <f ca="true">+IF(OFFSET('Sanitation Data'!$F$29,0,10*ROW('Sanitation Data'!F182))="","",OFFSET('Sanitation Data'!$F$29,0,10*ROW('Sanitation Data'!F182)))</f>
        <v/>
      </c>
      <c r="CW188" s="275" t="str">
        <f ca="true">+IF(OFFSET('Sanitation Data'!$F$30,0,10*ROW('Sanitation Data'!F182))="","",OFFSET('Sanitation Data'!$F$30,0,10*ROW('Sanitation Data'!F182)))</f>
        <v/>
      </c>
      <c r="CX188" s="275" t="str">
        <f ca="true">+IF(OFFSET('Sanitation Data'!$F$31,0,10*ROW('Sanitation Data'!F182))="","",OFFSET('Sanitation Data'!$F$31,0,10*ROW('Sanitation Data'!F182)))</f>
        <v/>
      </c>
      <c r="CY188" s="275" t="str">
        <f ca="true">+IF(OFFSET('Sanitation Data'!$F$32,0,10*ROW('Sanitation Data'!F182))="","",OFFSET('Sanitation Data'!$F$32,0,10*ROW('Sanitation Data'!F182)))</f>
        <v/>
      </c>
      <c r="CZ188" s="275" t="str">
        <f ca="true">+IF(OFFSET('Sanitation Data'!$G$28,0,10*ROW('Sanitation Data'!G182))="","",OFFSET('Sanitation Data'!$G$28,0,10*ROW('Sanitation Data'!G182)))</f>
        <v/>
      </c>
      <c r="DA188" s="275" t="str">
        <f ca="true">+IF(OFFSET('Sanitation Data'!$G$29,0,10*ROW('Sanitation Data'!G182))="","",OFFSET('Sanitation Data'!$G$29,0,10*ROW('Sanitation Data'!G182)))</f>
        <v/>
      </c>
      <c r="DB188" s="275" t="str">
        <f ca="true">+IF(OFFSET('Sanitation Data'!$G$30,0,10*ROW('Sanitation Data'!G182))="","",OFFSET('Sanitation Data'!$G$30,0,10*ROW('Sanitation Data'!G182)))</f>
        <v/>
      </c>
      <c r="DC188" s="275" t="str">
        <f ca="true">+IF(OFFSET('Sanitation Data'!$G$31,0,10*ROW('Sanitation Data'!G182))="","",OFFSET('Sanitation Data'!$G$31,0,10*ROW('Sanitation Data'!G182)))</f>
        <v/>
      </c>
      <c r="DD188" s="275" t="str">
        <f ca="true">+IF(OFFSET('Sanitation Data'!$G$32,0,10*ROW('Sanitation Data'!G182))="","",OFFSET('Sanitation Data'!$G$32,0,10*ROW('Sanitation Data'!G182)))</f>
        <v/>
      </c>
      <c r="DE188" s="275" t="str">
        <f ca="true">+IF(OFFSET('Sanitation Data'!$H$28,0,10*ROW('Sanitation Data'!H182))="","",OFFSET('Sanitation Data'!$H$28,0,10*ROW('Sanitation Data'!H182)))</f>
        <v/>
      </c>
      <c r="DF188" s="275" t="str">
        <f ca="true">+IF(OFFSET('Sanitation Data'!$H$29,0,10*ROW('Sanitation Data'!H182))="","",OFFSET('Sanitation Data'!$H$29,0,10*ROW('Sanitation Data'!H182)))</f>
        <v/>
      </c>
      <c r="DG188" s="275" t="str">
        <f ca="true">+IF(OFFSET('Sanitation Data'!$H$30,0,10*ROW('Sanitation Data'!H182))="","",OFFSET('Sanitation Data'!$H$30,0,10*ROW('Sanitation Data'!H182)))</f>
        <v/>
      </c>
      <c r="DH188" s="275" t="str">
        <f ca="true">+IF(OFFSET('Sanitation Data'!$H$31,0,10*ROW('Sanitation Data'!H182))="","",OFFSET('Sanitation Data'!$H$31,0,10*ROW('Sanitation Data'!H182)))</f>
        <v/>
      </c>
      <c r="DI188" s="275" t="str">
        <f ca="true">+IF(OFFSET('Sanitation Data'!$H$32,0,10*ROW('Sanitation Data'!H182))="","",OFFSET('Sanitation Data'!$H$32,0,10*ROW('Sanitation Data'!H182)))</f>
        <v/>
      </c>
      <c r="DJ188" s="275" t="str">
        <f ca="true">+IF(OFFSET('Sanitation Data'!$I$28,0,10*ROW('Sanitation Data'!I182))="","",OFFSET('Sanitation Data'!$I$28,0,10*ROW('Sanitation Data'!I182)))</f>
        <v/>
      </c>
      <c r="DK188" s="275" t="str">
        <f ca="true">+IF(OFFSET('Sanitation Data'!$I$29,0,10*ROW('Sanitation Data'!I182))="","",OFFSET('Sanitation Data'!$I$29,0,10*ROW('Sanitation Data'!I182)))</f>
        <v/>
      </c>
      <c r="DL188" s="275" t="str">
        <f ca="true">+IF(OFFSET('Sanitation Data'!$I$30,0,10*ROW('Sanitation Data'!I182))="","",OFFSET('Sanitation Data'!$I$30,0,10*ROW('Sanitation Data'!I182)))</f>
        <v/>
      </c>
      <c r="DM188" s="275" t="str">
        <f ca="true">+IF(OFFSET('Sanitation Data'!$I$31,0,10*ROW('Sanitation Data'!I182))="","",OFFSET('Sanitation Data'!$I$31,0,10*ROW('Sanitation Data'!I182)))</f>
        <v/>
      </c>
      <c r="DN188" s="275" t="str">
        <f ca="true">+IF(OFFSET('Sanitation Data'!$I$32,0,10*ROW('Sanitation Data'!I182))="","",OFFSET('Sanitation Data'!$I$32,0,10*ROW('Sanitation Data'!I182)))</f>
        <v/>
      </c>
      <c r="DO188" s="275" t="str">
        <f ca="true">+IF(OFFSET('Hygiene Data'!$D$11,0,10*ROW('Hygiene Data'!D182))="","",OFFSET('Hygiene Data'!$D$11,0,10*ROW('Hygiene Data'!D182)))</f>
        <v/>
      </c>
      <c r="DP188" s="275" t="str">
        <f ca="true">+IF(OFFSET('Hygiene Data'!$D$12,0,10*ROW('Hygiene Data'!D182))="","",OFFSET('Hygiene Data'!$D$12,0,10*ROW('Hygiene Data'!D182)))</f>
        <v/>
      </c>
      <c r="DQ188" s="275" t="str">
        <f ca="true">+IF(OFFSET('Hygiene Data'!$D$13,0,10*ROW('Hygiene Data'!D182))="","",OFFSET('Hygiene Data'!$D$13,0,10*ROW('Hygiene Data'!D182)))</f>
        <v/>
      </c>
      <c r="DR188" s="275" t="str">
        <f ca="true">+IF(OFFSET('Hygiene Data'!$E$11,0,10*ROW('Hygiene Data'!E182))="","",OFFSET('Hygiene Data'!$E$11,0,10*ROW('Hygiene Data'!E182)))</f>
        <v/>
      </c>
      <c r="DS188" s="275" t="str">
        <f ca="true">+IF(OFFSET('Hygiene Data'!$E$12,0,10*ROW('Hygiene Data'!E182))="","",OFFSET('Hygiene Data'!$E$12,0,10*ROW('Hygiene Data'!E182)))</f>
        <v/>
      </c>
      <c r="DT188" s="275" t="str">
        <f ca="true">+IF(OFFSET('Hygiene Data'!$E$13,0,10*ROW('Hygiene Data'!E182))="","",OFFSET('Hygiene Data'!$E$13,0,10*ROW('Hygiene Data'!E182)))</f>
        <v/>
      </c>
      <c r="DU188" s="275" t="str">
        <f ca="true">+IF(OFFSET('Hygiene Data'!$F$11,0,10*ROW('Hygiene Data'!F182))="","",OFFSET('Hygiene Data'!$F$11,0,10*ROW('Hygiene Data'!F182)))</f>
        <v/>
      </c>
      <c r="DV188" s="275" t="str">
        <f ca="true">+IF(OFFSET('Hygiene Data'!$F$12,0,10*ROW('Hygiene Data'!F182))="","",OFFSET('Hygiene Data'!$F$12,0,10*ROW('Hygiene Data'!F182)))</f>
        <v/>
      </c>
      <c r="DW188" s="275" t="str">
        <f ca="true">+IF(OFFSET('Hygiene Data'!$F$13,0,10*ROW('Hygiene Data'!F182))="","",OFFSET('Hygiene Data'!$F$13,0,10*ROW('Hygiene Data'!F182)))</f>
        <v/>
      </c>
      <c r="DX188" s="275" t="str">
        <f ca="true">+IF(OFFSET('Hygiene Data'!$G$11,0,10*ROW('Hygiene Data'!G182))="","",OFFSET('Hygiene Data'!$G$11,0,10*ROW('Hygiene Data'!G182)))</f>
        <v/>
      </c>
      <c r="DY188" s="275" t="str">
        <f ca="true">+IF(OFFSET('Hygiene Data'!$G$12,0,10*ROW('Hygiene Data'!G182))="","",OFFSET('Hygiene Data'!$G$12,0,10*ROW('Hygiene Data'!G182)))</f>
        <v/>
      </c>
      <c r="DZ188" s="275" t="str">
        <f ca="true">+IF(OFFSET('Hygiene Data'!$G$13,0,10*ROW('Hygiene Data'!G182))="","",OFFSET('Hygiene Data'!$G$13,0,10*ROW('Hygiene Data'!G182)))</f>
        <v/>
      </c>
      <c r="EA188" s="275" t="str">
        <f ca="true">+IF(OFFSET('Hygiene Data'!$H$11,0,10*ROW('Hygiene Data'!H182))="","",OFFSET('Hygiene Data'!$H$11,0,10*ROW('Hygiene Data'!H182)))</f>
        <v/>
      </c>
      <c r="EB188" s="275" t="str">
        <f ca="true">+IF(OFFSET('Hygiene Data'!$H$12,0,10*ROW('Hygiene Data'!H182))="","",OFFSET('Hygiene Data'!$H$12,0,10*ROW('Hygiene Data'!H182)))</f>
        <v/>
      </c>
      <c r="EC188" s="275" t="str">
        <f ca="true">+IF(OFFSET('Hygiene Data'!$H$13,0,10*ROW('Hygiene Data'!H182))="","",OFFSET('Hygiene Data'!$H$13,0,10*ROW('Hygiene Data'!H182)))</f>
        <v/>
      </c>
      <c r="ED188" s="275" t="str">
        <f ca="true">+IF(OFFSET('Hygiene Data'!$I$11,0,10*ROW('Hygiene Data'!I182))="","",OFFSET('Hygiene Data'!$I$11,0,10*ROW('Hygiene Data'!I182)))</f>
        <v/>
      </c>
      <c r="EE188" s="275" t="str">
        <f ca="true">+IF(OFFSET('Hygiene Data'!$I$12,0,10*ROW('Hygiene Data'!I182))="","",OFFSET('Hygiene Data'!$I$12,0,10*ROW('Hygiene Data'!I182)))</f>
        <v/>
      </c>
      <c r="EF188" s="27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5"/>
      <c r="BS189" s="275" t="str">
        <f ca="true">+IF(OFFSET('Water Data'!$D$27,0,10*ROW('Water Data'!D183))="","",OFFSET('Water Data'!$D$27,0,10*ROW('Water Data'!D183)))</f>
        <v/>
      </c>
      <c r="BT189" s="275" t="str">
        <f ca="true">+IF(OFFSET('Water Data'!$D$28,0,10*ROW('Water Data'!D183))="","",OFFSET('Water Data'!$D$28,0,10*ROW('Water Data'!D183)))</f>
        <v/>
      </c>
      <c r="BU189" s="275" t="str">
        <f ca="true">+IF(OFFSET('Water Data'!$D$29,0,10*ROW('Water Data'!D183))="","",OFFSET('Water Data'!$D$29,0,10*ROW('Water Data'!D183)))</f>
        <v/>
      </c>
      <c r="BV189" s="275" t="str">
        <f ca="true">+IF(OFFSET('Water Data'!$E$27,0,10*ROW('Water Data'!E183))="","",OFFSET('Water Data'!$E$27,0,10*ROW('Water Data'!E183)))</f>
        <v/>
      </c>
      <c r="BW189" s="275" t="str">
        <f ca="true">+IF(OFFSET('Water Data'!$E$28,0,10*ROW('Water Data'!E183))="","",OFFSET('Water Data'!$E$28,0,10*ROW('Water Data'!E183)))</f>
        <v/>
      </c>
      <c r="BX189" s="275" t="str">
        <f ca="true">+IF(OFFSET('Water Data'!$E$29,0,10*ROW('Water Data'!E183))="","",OFFSET('Water Data'!$E$29,0,10*ROW('Water Data'!E183)))</f>
        <v/>
      </c>
      <c r="BY189" s="275" t="str">
        <f ca="true">+IF(OFFSET('Water Data'!$F$27,0,10*ROW('Water Data'!F183))="","",OFFSET('Water Data'!$F$27,0,10*ROW('Water Data'!F183)))</f>
        <v/>
      </c>
      <c r="BZ189" s="275" t="str">
        <f ca="true">+IF(OFFSET('Water Data'!$F$28,0,10*ROW('Water Data'!F183))="","",OFFSET('Water Data'!$F$28,0,10*ROW('Water Data'!F183)))</f>
        <v/>
      </c>
      <c r="CA189" s="275" t="str">
        <f ca="true">+IF(OFFSET('Water Data'!$F$29,0,10*ROW('Water Data'!F183))="","",OFFSET('Water Data'!$F$29,0,10*ROW('Water Data'!F183)))</f>
        <v/>
      </c>
      <c r="CB189" s="275" t="str">
        <f ca="true">+IF(OFFSET('Water Data'!$G$27,0,10*ROW('Water Data'!G183))="","",OFFSET('Water Data'!$G$27,0,10*ROW('Water Data'!G183)))</f>
        <v/>
      </c>
      <c r="CC189" s="275" t="str">
        <f ca="true">+IF(OFFSET('Water Data'!$G$28,0,10*ROW('Water Data'!G183))="","",OFFSET('Water Data'!$G$28,0,10*ROW('Water Data'!G183)))</f>
        <v/>
      </c>
      <c r="CD189" s="275" t="str">
        <f ca="true">+IF(OFFSET('Water Data'!$G$29,0,10*ROW('Water Data'!G183))="","",OFFSET('Water Data'!$G$29,0,10*ROW('Water Data'!G183)))</f>
        <v/>
      </c>
      <c r="CE189" s="275" t="str">
        <f ca="true">+IF(OFFSET('Water Data'!$H$27,0,10*ROW('Water Data'!H183))="","",OFFSET('Water Data'!$H$27,0,10*ROW('Water Data'!H183)))</f>
        <v/>
      </c>
      <c r="CF189" s="275" t="str">
        <f ca="true">+IF(OFFSET('Water Data'!$H$28,0,10*ROW('Water Data'!H183))="","",OFFSET('Water Data'!$H$28,0,10*ROW('Water Data'!H183)))</f>
        <v/>
      </c>
      <c r="CG189" s="275" t="str">
        <f ca="true">+IF(OFFSET('Water Data'!$H$29,0,10*ROW('Water Data'!H183))="","",OFFSET('Water Data'!$H$29,0,10*ROW('Water Data'!H183)))</f>
        <v/>
      </c>
      <c r="CH189" s="275" t="str">
        <f ca="true">+IF(OFFSET('Water Data'!$I$27,0,10*ROW('Water Data'!I183))="","",OFFSET('Water Data'!$I$27,0,10*ROW('Water Data'!I183)))</f>
        <v/>
      </c>
      <c r="CI189" s="275" t="str">
        <f ca="true">+IF(OFFSET('Water Data'!$I$28,0,10*ROW('Water Data'!I183))="","",OFFSET('Water Data'!$I$28,0,10*ROW('Water Data'!I183)))</f>
        <v/>
      </c>
      <c r="CJ189" s="275" t="str">
        <f ca="true">+IF(OFFSET('Water Data'!$I$29,0,10*ROW('Water Data'!I183))="","",OFFSET('Water Data'!$I$29,0,10*ROW('Water Data'!I183)))</f>
        <v/>
      </c>
      <c r="CK189" s="275" t="str">
        <f ca="true">+IF(OFFSET('Sanitation Data'!$D$28,0,10*ROW('Sanitation Data'!D183))="","",OFFSET('Sanitation Data'!$D$28,0,10*ROW('Sanitation Data'!D183)))</f>
        <v/>
      </c>
      <c r="CL189" s="275" t="str">
        <f ca="true">+IF(OFFSET('Sanitation Data'!$D$29,0,10*ROW('Sanitation Data'!D183))="","",OFFSET('Sanitation Data'!$D$29,0,10*ROW('Sanitation Data'!D183)))</f>
        <v/>
      </c>
      <c r="CM189" s="275" t="str">
        <f ca="true">+IF(OFFSET('Sanitation Data'!$D$30,0,10*ROW('Sanitation Data'!D183))="","",OFFSET('Sanitation Data'!$D$30,0,10*ROW('Sanitation Data'!D183)))</f>
        <v/>
      </c>
      <c r="CN189" s="275" t="str">
        <f ca="true">+IF(OFFSET('Sanitation Data'!$D$31,0,10*ROW('Sanitation Data'!D183))="","",OFFSET('Sanitation Data'!$D$31,0,10*ROW('Sanitation Data'!D183)))</f>
        <v/>
      </c>
      <c r="CO189" s="275" t="str">
        <f ca="true">+IF(OFFSET('Sanitation Data'!$D$32,0,10*ROW('Sanitation Data'!D183))="","",OFFSET('Sanitation Data'!$D$32,0,10*ROW('Sanitation Data'!D183)))</f>
        <v/>
      </c>
      <c r="CP189" s="275" t="str">
        <f ca="true">+IF(OFFSET('Sanitation Data'!$E$28,0,10*ROW('Sanitation Data'!E183))="","",OFFSET('Sanitation Data'!$E$28,0,10*ROW('Sanitation Data'!E183)))</f>
        <v/>
      </c>
      <c r="CQ189" s="275" t="str">
        <f ca="true">+IF(OFFSET('Sanitation Data'!$E$29,0,10*ROW('Sanitation Data'!E183))="","",OFFSET('Sanitation Data'!$E$29,0,10*ROW('Sanitation Data'!E183)))</f>
        <v/>
      </c>
      <c r="CR189" s="275" t="str">
        <f ca="true">+IF(OFFSET('Sanitation Data'!$E$30,0,10*ROW('Sanitation Data'!E183))="","",OFFSET('Sanitation Data'!$E$30,0,10*ROW('Sanitation Data'!E183)))</f>
        <v/>
      </c>
      <c r="CS189" s="275" t="str">
        <f ca="true">+IF(OFFSET('Sanitation Data'!$E$31,0,10*ROW('Sanitation Data'!E183))="","",OFFSET('Sanitation Data'!$E$31,0,10*ROW('Sanitation Data'!E183)))</f>
        <v/>
      </c>
      <c r="CT189" s="275" t="str">
        <f ca="true">+IF(OFFSET('Sanitation Data'!$E$32,0,10*ROW('Sanitation Data'!E183))="","",OFFSET('Sanitation Data'!$E$32,0,10*ROW('Sanitation Data'!E183)))</f>
        <v/>
      </c>
      <c r="CU189" s="275" t="str">
        <f ca="true">+IF(OFFSET('Sanitation Data'!$F$28,0,10*ROW('Sanitation Data'!F183))="","",OFFSET('Sanitation Data'!$F$28,0,10*ROW('Sanitation Data'!F183)))</f>
        <v/>
      </c>
      <c r="CV189" s="275" t="str">
        <f ca="true">+IF(OFFSET('Sanitation Data'!$F$29,0,10*ROW('Sanitation Data'!F183))="","",OFFSET('Sanitation Data'!$F$29,0,10*ROW('Sanitation Data'!F183)))</f>
        <v/>
      </c>
      <c r="CW189" s="275" t="str">
        <f ca="true">+IF(OFFSET('Sanitation Data'!$F$30,0,10*ROW('Sanitation Data'!F183))="","",OFFSET('Sanitation Data'!$F$30,0,10*ROW('Sanitation Data'!F183)))</f>
        <v/>
      </c>
      <c r="CX189" s="275" t="str">
        <f ca="true">+IF(OFFSET('Sanitation Data'!$F$31,0,10*ROW('Sanitation Data'!F183))="","",OFFSET('Sanitation Data'!$F$31,0,10*ROW('Sanitation Data'!F183)))</f>
        <v/>
      </c>
      <c r="CY189" s="275" t="str">
        <f ca="true">+IF(OFFSET('Sanitation Data'!$F$32,0,10*ROW('Sanitation Data'!F183))="","",OFFSET('Sanitation Data'!$F$32,0,10*ROW('Sanitation Data'!F183)))</f>
        <v/>
      </c>
      <c r="CZ189" s="275" t="str">
        <f ca="true">+IF(OFFSET('Sanitation Data'!$G$28,0,10*ROW('Sanitation Data'!G183))="","",OFFSET('Sanitation Data'!$G$28,0,10*ROW('Sanitation Data'!G183)))</f>
        <v/>
      </c>
      <c r="DA189" s="275" t="str">
        <f ca="true">+IF(OFFSET('Sanitation Data'!$G$29,0,10*ROW('Sanitation Data'!G183))="","",OFFSET('Sanitation Data'!$G$29,0,10*ROW('Sanitation Data'!G183)))</f>
        <v/>
      </c>
      <c r="DB189" s="275" t="str">
        <f ca="true">+IF(OFFSET('Sanitation Data'!$G$30,0,10*ROW('Sanitation Data'!G183))="","",OFFSET('Sanitation Data'!$G$30,0,10*ROW('Sanitation Data'!G183)))</f>
        <v/>
      </c>
      <c r="DC189" s="275" t="str">
        <f ca="true">+IF(OFFSET('Sanitation Data'!$G$31,0,10*ROW('Sanitation Data'!G183))="","",OFFSET('Sanitation Data'!$G$31,0,10*ROW('Sanitation Data'!G183)))</f>
        <v/>
      </c>
      <c r="DD189" s="275" t="str">
        <f ca="true">+IF(OFFSET('Sanitation Data'!$G$32,0,10*ROW('Sanitation Data'!G183))="","",OFFSET('Sanitation Data'!$G$32,0,10*ROW('Sanitation Data'!G183)))</f>
        <v/>
      </c>
      <c r="DE189" s="275" t="str">
        <f ca="true">+IF(OFFSET('Sanitation Data'!$H$28,0,10*ROW('Sanitation Data'!H183))="","",OFFSET('Sanitation Data'!$H$28,0,10*ROW('Sanitation Data'!H183)))</f>
        <v/>
      </c>
      <c r="DF189" s="275" t="str">
        <f ca="true">+IF(OFFSET('Sanitation Data'!$H$29,0,10*ROW('Sanitation Data'!H183))="","",OFFSET('Sanitation Data'!$H$29,0,10*ROW('Sanitation Data'!H183)))</f>
        <v/>
      </c>
      <c r="DG189" s="275" t="str">
        <f ca="true">+IF(OFFSET('Sanitation Data'!$H$30,0,10*ROW('Sanitation Data'!H183))="","",OFFSET('Sanitation Data'!$H$30,0,10*ROW('Sanitation Data'!H183)))</f>
        <v/>
      </c>
      <c r="DH189" s="275" t="str">
        <f ca="true">+IF(OFFSET('Sanitation Data'!$H$31,0,10*ROW('Sanitation Data'!H183))="","",OFFSET('Sanitation Data'!$H$31,0,10*ROW('Sanitation Data'!H183)))</f>
        <v/>
      </c>
      <c r="DI189" s="275" t="str">
        <f ca="true">+IF(OFFSET('Sanitation Data'!$H$32,0,10*ROW('Sanitation Data'!H183))="","",OFFSET('Sanitation Data'!$H$32,0,10*ROW('Sanitation Data'!H183)))</f>
        <v/>
      </c>
      <c r="DJ189" s="275" t="str">
        <f ca="true">+IF(OFFSET('Sanitation Data'!$I$28,0,10*ROW('Sanitation Data'!I183))="","",OFFSET('Sanitation Data'!$I$28,0,10*ROW('Sanitation Data'!I183)))</f>
        <v/>
      </c>
      <c r="DK189" s="275" t="str">
        <f ca="true">+IF(OFFSET('Sanitation Data'!$I$29,0,10*ROW('Sanitation Data'!I183))="","",OFFSET('Sanitation Data'!$I$29,0,10*ROW('Sanitation Data'!I183)))</f>
        <v/>
      </c>
      <c r="DL189" s="275" t="str">
        <f ca="true">+IF(OFFSET('Sanitation Data'!$I$30,0,10*ROW('Sanitation Data'!I183))="","",OFFSET('Sanitation Data'!$I$30,0,10*ROW('Sanitation Data'!I183)))</f>
        <v/>
      </c>
      <c r="DM189" s="275" t="str">
        <f ca="true">+IF(OFFSET('Sanitation Data'!$I$31,0,10*ROW('Sanitation Data'!I183))="","",OFFSET('Sanitation Data'!$I$31,0,10*ROW('Sanitation Data'!I183)))</f>
        <v/>
      </c>
      <c r="DN189" s="275" t="str">
        <f ca="true">+IF(OFFSET('Sanitation Data'!$I$32,0,10*ROW('Sanitation Data'!I183))="","",OFFSET('Sanitation Data'!$I$32,0,10*ROW('Sanitation Data'!I183)))</f>
        <v/>
      </c>
      <c r="DO189" s="275" t="str">
        <f ca="true">+IF(OFFSET('Hygiene Data'!$D$11,0,10*ROW('Hygiene Data'!D183))="","",OFFSET('Hygiene Data'!$D$11,0,10*ROW('Hygiene Data'!D183)))</f>
        <v/>
      </c>
      <c r="DP189" s="275" t="str">
        <f ca="true">+IF(OFFSET('Hygiene Data'!$D$12,0,10*ROW('Hygiene Data'!D183))="","",OFFSET('Hygiene Data'!$D$12,0,10*ROW('Hygiene Data'!D183)))</f>
        <v/>
      </c>
      <c r="DQ189" s="275" t="str">
        <f ca="true">+IF(OFFSET('Hygiene Data'!$D$13,0,10*ROW('Hygiene Data'!D183))="","",OFFSET('Hygiene Data'!$D$13,0,10*ROW('Hygiene Data'!D183)))</f>
        <v/>
      </c>
      <c r="DR189" s="275" t="str">
        <f ca="true">+IF(OFFSET('Hygiene Data'!$E$11,0,10*ROW('Hygiene Data'!E183))="","",OFFSET('Hygiene Data'!$E$11,0,10*ROW('Hygiene Data'!E183)))</f>
        <v/>
      </c>
      <c r="DS189" s="275" t="str">
        <f ca="true">+IF(OFFSET('Hygiene Data'!$E$12,0,10*ROW('Hygiene Data'!E183))="","",OFFSET('Hygiene Data'!$E$12,0,10*ROW('Hygiene Data'!E183)))</f>
        <v/>
      </c>
      <c r="DT189" s="275" t="str">
        <f ca="true">+IF(OFFSET('Hygiene Data'!$E$13,0,10*ROW('Hygiene Data'!E183))="","",OFFSET('Hygiene Data'!$E$13,0,10*ROW('Hygiene Data'!E183)))</f>
        <v/>
      </c>
      <c r="DU189" s="275" t="str">
        <f ca="true">+IF(OFFSET('Hygiene Data'!$F$11,0,10*ROW('Hygiene Data'!F183))="","",OFFSET('Hygiene Data'!$F$11,0,10*ROW('Hygiene Data'!F183)))</f>
        <v/>
      </c>
      <c r="DV189" s="275" t="str">
        <f ca="true">+IF(OFFSET('Hygiene Data'!$F$12,0,10*ROW('Hygiene Data'!F183))="","",OFFSET('Hygiene Data'!$F$12,0,10*ROW('Hygiene Data'!F183)))</f>
        <v/>
      </c>
      <c r="DW189" s="275" t="str">
        <f ca="true">+IF(OFFSET('Hygiene Data'!$F$13,0,10*ROW('Hygiene Data'!F183))="","",OFFSET('Hygiene Data'!$F$13,0,10*ROW('Hygiene Data'!F183)))</f>
        <v/>
      </c>
      <c r="DX189" s="275" t="str">
        <f ca="true">+IF(OFFSET('Hygiene Data'!$G$11,0,10*ROW('Hygiene Data'!G183))="","",OFFSET('Hygiene Data'!$G$11,0,10*ROW('Hygiene Data'!G183)))</f>
        <v/>
      </c>
      <c r="DY189" s="275" t="str">
        <f ca="true">+IF(OFFSET('Hygiene Data'!$G$12,0,10*ROW('Hygiene Data'!G183))="","",OFFSET('Hygiene Data'!$G$12,0,10*ROW('Hygiene Data'!G183)))</f>
        <v/>
      </c>
      <c r="DZ189" s="275" t="str">
        <f ca="true">+IF(OFFSET('Hygiene Data'!$G$13,0,10*ROW('Hygiene Data'!G183))="","",OFFSET('Hygiene Data'!$G$13,0,10*ROW('Hygiene Data'!G183)))</f>
        <v/>
      </c>
      <c r="EA189" s="275" t="str">
        <f ca="true">+IF(OFFSET('Hygiene Data'!$H$11,0,10*ROW('Hygiene Data'!H183))="","",OFFSET('Hygiene Data'!$H$11,0,10*ROW('Hygiene Data'!H183)))</f>
        <v/>
      </c>
      <c r="EB189" s="275" t="str">
        <f ca="true">+IF(OFFSET('Hygiene Data'!$H$12,0,10*ROW('Hygiene Data'!H183))="","",OFFSET('Hygiene Data'!$H$12,0,10*ROW('Hygiene Data'!H183)))</f>
        <v/>
      </c>
      <c r="EC189" s="275" t="str">
        <f ca="true">+IF(OFFSET('Hygiene Data'!$H$13,0,10*ROW('Hygiene Data'!H183))="","",OFFSET('Hygiene Data'!$H$13,0,10*ROW('Hygiene Data'!H183)))</f>
        <v/>
      </c>
      <c r="ED189" s="275" t="str">
        <f ca="true">+IF(OFFSET('Hygiene Data'!$I$11,0,10*ROW('Hygiene Data'!I183))="","",OFFSET('Hygiene Data'!$I$11,0,10*ROW('Hygiene Data'!I183)))</f>
        <v/>
      </c>
      <c r="EE189" s="275" t="str">
        <f ca="true">+IF(OFFSET('Hygiene Data'!$I$12,0,10*ROW('Hygiene Data'!I183))="","",OFFSET('Hygiene Data'!$I$12,0,10*ROW('Hygiene Data'!I183)))</f>
        <v/>
      </c>
      <c r="EF189" s="27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5"/>
      <c r="BS190" s="275" t="str">
        <f ca="true">+IF(OFFSET('Water Data'!$D$27,0,10*ROW('Water Data'!D184))="","",OFFSET('Water Data'!$D$27,0,10*ROW('Water Data'!D184)))</f>
        <v/>
      </c>
      <c r="BT190" s="275" t="str">
        <f ca="true">+IF(OFFSET('Water Data'!$D$28,0,10*ROW('Water Data'!D184))="","",OFFSET('Water Data'!$D$28,0,10*ROW('Water Data'!D184)))</f>
        <v/>
      </c>
      <c r="BU190" s="275" t="str">
        <f ca="true">+IF(OFFSET('Water Data'!$D$29,0,10*ROW('Water Data'!D184))="","",OFFSET('Water Data'!$D$29,0,10*ROW('Water Data'!D184)))</f>
        <v/>
      </c>
      <c r="BV190" s="275" t="str">
        <f ca="true">+IF(OFFSET('Water Data'!$E$27,0,10*ROW('Water Data'!E184))="","",OFFSET('Water Data'!$E$27,0,10*ROW('Water Data'!E184)))</f>
        <v/>
      </c>
      <c r="BW190" s="275" t="str">
        <f ca="true">+IF(OFFSET('Water Data'!$E$28,0,10*ROW('Water Data'!E184))="","",OFFSET('Water Data'!$E$28,0,10*ROW('Water Data'!E184)))</f>
        <v/>
      </c>
      <c r="BX190" s="275" t="str">
        <f ca="true">+IF(OFFSET('Water Data'!$E$29,0,10*ROW('Water Data'!E184))="","",OFFSET('Water Data'!$E$29,0,10*ROW('Water Data'!E184)))</f>
        <v/>
      </c>
      <c r="BY190" s="275" t="str">
        <f ca="true">+IF(OFFSET('Water Data'!$F$27,0,10*ROW('Water Data'!F184))="","",OFFSET('Water Data'!$F$27,0,10*ROW('Water Data'!F184)))</f>
        <v/>
      </c>
      <c r="BZ190" s="275" t="str">
        <f ca="true">+IF(OFFSET('Water Data'!$F$28,0,10*ROW('Water Data'!F184))="","",OFFSET('Water Data'!$F$28,0,10*ROW('Water Data'!F184)))</f>
        <v/>
      </c>
      <c r="CA190" s="275" t="str">
        <f ca="true">+IF(OFFSET('Water Data'!$F$29,0,10*ROW('Water Data'!F184))="","",OFFSET('Water Data'!$F$29,0,10*ROW('Water Data'!F184)))</f>
        <v/>
      </c>
      <c r="CB190" s="275" t="str">
        <f ca="true">+IF(OFFSET('Water Data'!$G$27,0,10*ROW('Water Data'!G184))="","",OFFSET('Water Data'!$G$27,0,10*ROW('Water Data'!G184)))</f>
        <v/>
      </c>
      <c r="CC190" s="275" t="str">
        <f ca="true">+IF(OFFSET('Water Data'!$G$28,0,10*ROW('Water Data'!G184))="","",OFFSET('Water Data'!$G$28,0,10*ROW('Water Data'!G184)))</f>
        <v/>
      </c>
      <c r="CD190" s="275" t="str">
        <f ca="true">+IF(OFFSET('Water Data'!$G$29,0,10*ROW('Water Data'!G184))="","",OFFSET('Water Data'!$G$29,0,10*ROW('Water Data'!G184)))</f>
        <v/>
      </c>
      <c r="CE190" s="275" t="str">
        <f ca="true">+IF(OFFSET('Water Data'!$H$27,0,10*ROW('Water Data'!H184))="","",OFFSET('Water Data'!$H$27,0,10*ROW('Water Data'!H184)))</f>
        <v/>
      </c>
      <c r="CF190" s="275" t="str">
        <f ca="true">+IF(OFFSET('Water Data'!$H$28,0,10*ROW('Water Data'!H184))="","",OFFSET('Water Data'!$H$28,0,10*ROW('Water Data'!H184)))</f>
        <v/>
      </c>
      <c r="CG190" s="275" t="str">
        <f ca="true">+IF(OFFSET('Water Data'!$H$29,0,10*ROW('Water Data'!H184))="","",OFFSET('Water Data'!$H$29,0,10*ROW('Water Data'!H184)))</f>
        <v/>
      </c>
      <c r="CH190" s="275" t="str">
        <f ca="true">+IF(OFFSET('Water Data'!$I$27,0,10*ROW('Water Data'!I184))="","",OFFSET('Water Data'!$I$27,0,10*ROW('Water Data'!I184)))</f>
        <v/>
      </c>
      <c r="CI190" s="275" t="str">
        <f ca="true">+IF(OFFSET('Water Data'!$I$28,0,10*ROW('Water Data'!I184))="","",OFFSET('Water Data'!$I$28,0,10*ROW('Water Data'!I184)))</f>
        <v/>
      </c>
      <c r="CJ190" s="275" t="str">
        <f ca="true">+IF(OFFSET('Water Data'!$I$29,0,10*ROW('Water Data'!I184))="","",OFFSET('Water Data'!$I$29,0,10*ROW('Water Data'!I184)))</f>
        <v/>
      </c>
      <c r="CK190" s="275" t="str">
        <f ca="true">+IF(OFFSET('Sanitation Data'!$D$28,0,10*ROW('Sanitation Data'!D184))="","",OFFSET('Sanitation Data'!$D$28,0,10*ROW('Sanitation Data'!D184)))</f>
        <v/>
      </c>
      <c r="CL190" s="275" t="str">
        <f ca="true">+IF(OFFSET('Sanitation Data'!$D$29,0,10*ROW('Sanitation Data'!D184))="","",OFFSET('Sanitation Data'!$D$29,0,10*ROW('Sanitation Data'!D184)))</f>
        <v/>
      </c>
      <c r="CM190" s="275" t="str">
        <f ca="true">+IF(OFFSET('Sanitation Data'!$D$30,0,10*ROW('Sanitation Data'!D184))="","",OFFSET('Sanitation Data'!$D$30,0,10*ROW('Sanitation Data'!D184)))</f>
        <v/>
      </c>
      <c r="CN190" s="275" t="str">
        <f ca="true">+IF(OFFSET('Sanitation Data'!$D$31,0,10*ROW('Sanitation Data'!D184))="","",OFFSET('Sanitation Data'!$D$31,0,10*ROW('Sanitation Data'!D184)))</f>
        <v/>
      </c>
      <c r="CO190" s="275" t="str">
        <f ca="true">+IF(OFFSET('Sanitation Data'!$D$32,0,10*ROW('Sanitation Data'!D184))="","",OFFSET('Sanitation Data'!$D$32,0,10*ROW('Sanitation Data'!D184)))</f>
        <v/>
      </c>
      <c r="CP190" s="275" t="str">
        <f ca="true">+IF(OFFSET('Sanitation Data'!$E$28,0,10*ROW('Sanitation Data'!E184))="","",OFFSET('Sanitation Data'!$E$28,0,10*ROW('Sanitation Data'!E184)))</f>
        <v/>
      </c>
      <c r="CQ190" s="275" t="str">
        <f ca="true">+IF(OFFSET('Sanitation Data'!$E$29,0,10*ROW('Sanitation Data'!E184))="","",OFFSET('Sanitation Data'!$E$29,0,10*ROW('Sanitation Data'!E184)))</f>
        <v/>
      </c>
      <c r="CR190" s="275" t="str">
        <f ca="true">+IF(OFFSET('Sanitation Data'!$E$30,0,10*ROW('Sanitation Data'!E184))="","",OFFSET('Sanitation Data'!$E$30,0,10*ROW('Sanitation Data'!E184)))</f>
        <v/>
      </c>
      <c r="CS190" s="275" t="str">
        <f ca="true">+IF(OFFSET('Sanitation Data'!$E$31,0,10*ROW('Sanitation Data'!E184))="","",OFFSET('Sanitation Data'!$E$31,0,10*ROW('Sanitation Data'!E184)))</f>
        <v/>
      </c>
      <c r="CT190" s="275" t="str">
        <f ca="true">+IF(OFFSET('Sanitation Data'!$E$32,0,10*ROW('Sanitation Data'!E184))="","",OFFSET('Sanitation Data'!$E$32,0,10*ROW('Sanitation Data'!E184)))</f>
        <v/>
      </c>
      <c r="CU190" s="275" t="str">
        <f ca="true">+IF(OFFSET('Sanitation Data'!$F$28,0,10*ROW('Sanitation Data'!F184))="","",OFFSET('Sanitation Data'!$F$28,0,10*ROW('Sanitation Data'!F184)))</f>
        <v/>
      </c>
      <c r="CV190" s="275" t="str">
        <f ca="true">+IF(OFFSET('Sanitation Data'!$F$29,0,10*ROW('Sanitation Data'!F184))="","",OFFSET('Sanitation Data'!$F$29,0,10*ROW('Sanitation Data'!F184)))</f>
        <v/>
      </c>
      <c r="CW190" s="275" t="str">
        <f ca="true">+IF(OFFSET('Sanitation Data'!$F$30,0,10*ROW('Sanitation Data'!F184))="","",OFFSET('Sanitation Data'!$F$30,0,10*ROW('Sanitation Data'!F184)))</f>
        <v/>
      </c>
      <c r="CX190" s="275" t="str">
        <f ca="true">+IF(OFFSET('Sanitation Data'!$F$31,0,10*ROW('Sanitation Data'!F184))="","",OFFSET('Sanitation Data'!$F$31,0,10*ROW('Sanitation Data'!F184)))</f>
        <v/>
      </c>
      <c r="CY190" s="275" t="str">
        <f ca="true">+IF(OFFSET('Sanitation Data'!$F$32,0,10*ROW('Sanitation Data'!F184))="","",OFFSET('Sanitation Data'!$F$32,0,10*ROW('Sanitation Data'!F184)))</f>
        <v/>
      </c>
      <c r="CZ190" s="275" t="str">
        <f ca="true">+IF(OFFSET('Sanitation Data'!$G$28,0,10*ROW('Sanitation Data'!G184))="","",OFFSET('Sanitation Data'!$G$28,0,10*ROW('Sanitation Data'!G184)))</f>
        <v/>
      </c>
      <c r="DA190" s="275" t="str">
        <f ca="true">+IF(OFFSET('Sanitation Data'!$G$29,0,10*ROW('Sanitation Data'!G184))="","",OFFSET('Sanitation Data'!$G$29,0,10*ROW('Sanitation Data'!G184)))</f>
        <v/>
      </c>
      <c r="DB190" s="275" t="str">
        <f ca="true">+IF(OFFSET('Sanitation Data'!$G$30,0,10*ROW('Sanitation Data'!G184))="","",OFFSET('Sanitation Data'!$G$30,0,10*ROW('Sanitation Data'!G184)))</f>
        <v/>
      </c>
      <c r="DC190" s="275" t="str">
        <f ca="true">+IF(OFFSET('Sanitation Data'!$G$31,0,10*ROW('Sanitation Data'!G184))="","",OFFSET('Sanitation Data'!$G$31,0,10*ROW('Sanitation Data'!G184)))</f>
        <v/>
      </c>
      <c r="DD190" s="275" t="str">
        <f ca="true">+IF(OFFSET('Sanitation Data'!$G$32,0,10*ROW('Sanitation Data'!G184))="","",OFFSET('Sanitation Data'!$G$32,0,10*ROW('Sanitation Data'!G184)))</f>
        <v/>
      </c>
      <c r="DE190" s="275" t="str">
        <f ca="true">+IF(OFFSET('Sanitation Data'!$H$28,0,10*ROW('Sanitation Data'!H184))="","",OFFSET('Sanitation Data'!$H$28,0,10*ROW('Sanitation Data'!H184)))</f>
        <v/>
      </c>
      <c r="DF190" s="275" t="str">
        <f ca="true">+IF(OFFSET('Sanitation Data'!$H$29,0,10*ROW('Sanitation Data'!H184))="","",OFFSET('Sanitation Data'!$H$29,0,10*ROW('Sanitation Data'!H184)))</f>
        <v/>
      </c>
      <c r="DG190" s="275" t="str">
        <f ca="true">+IF(OFFSET('Sanitation Data'!$H$30,0,10*ROW('Sanitation Data'!H184))="","",OFFSET('Sanitation Data'!$H$30,0,10*ROW('Sanitation Data'!H184)))</f>
        <v/>
      </c>
      <c r="DH190" s="275" t="str">
        <f ca="true">+IF(OFFSET('Sanitation Data'!$H$31,0,10*ROW('Sanitation Data'!H184))="","",OFFSET('Sanitation Data'!$H$31,0,10*ROW('Sanitation Data'!H184)))</f>
        <v/>
      </c>
      <c r="DI190" s="275" t="str">
        <f ca="true">+IF(OFFSET('Sanitation Data'!$H$32,0,10*ROW('Sanitation Data'!H184))="","",OFFSET('Sanitation Data'!$H$32,0,10*ROW('Sanitation Data'!H184)))</f>
        <v/>
      </c>
      <c r="DJ190" s="275" t="str">
        <f ca="true">+IF(OFFSET('Sanitation Data'!$I$28,0,10*ROW('Sanitation Data'!I184))="","",OFFSET('Sanitation Data'!$I$28,0,10*ROW('Sanitation Data'!I184)))</f>
        <v/>
      </c>
      <c r="DK190" s="275" t="str">
        <f ca="true">+IF(OFFSET('Sanitation Data'!$I$29,0,10*ROW('Sanitation Data'!I184))="","",OFFSET('Sanitation Data'!$I$29,0,10*ROW('Sanitation Data'!I184)))</f>
        <v/>
      </c>
      <c r="DL190" s="275" t="str">
        <f ca="true">+IF(OFFSET('Sanitation Data'!$I$30,0,10*ROW('Sanitation Data'!I184))="","",OFFSET('Sanitation Data'!$I$30,0,10*ROW('Sanitation Data'!I184)))</f>
        <v/>
      </c>
      <c r="DM190" s="275" t="str">
        <f ca="true">+IF(OFFSET('Sanitation Data'!$I$31,0,10*ROW('Sanitation Data'!I184))="","",OFFSET('Sanitation Data'!$I$31,0,10*ROW('Sanitation Data'!I184)))</f>
        <v/>
      </c>
      <c r="DN190" s="275" t="str">
        <f ca="true">+IF(OFFSET('Sanitation Data'!$I$32,0,10*ROW('Sanitation Data'!I184))="","",OFFSET('Sanitation Data'!$I$32,0,10*ROW('Sanitation Data'!I184)))</f>
        <v/>
      </c>
      <c r="DO190" s="275" t="str">
        <f ca="true">+IF(OFFSET('Hygiene Data'!$D$11,0,10*ROW('Hygiene Data'!D184))="","",OFFSET('Hygiene Data'!$D$11,0,10*ROW('Hygiene Data'!D184)))</f>
        <v/>
      </c>
      <c r="DP190" s="275" t="str">
        <f ca="true">+IF(OFFSET('Hygiene Data'!$D$12,0,10*ROW('Hygiene Data'!D184))="","",OFFSET('Hygiene Data'!$D$12,0,10*ROW('Hygiene Data'!D184)))</f>
        <v/>
      </c>
      <c r="DQ190" s="275" t="str">
        <f ca="true">+IF(OFFSET('Hygiene Data'!$D$13,0,10*ROW('Hygiene Data'!D184))="","",OFFSET('Hygiene Data'!$D$13,0,10*ROW('Hygiene Data'!D184)))</f>
        <v/>
      </c>
      <c r="DR190" s="275" t="str">
        <f ca="true">+IF(OFFSET('Hygiene Data'!$E$11,0,10*ROW('Hygiene Data'!E184))="","",OFFSET('Hygiene Data'!$E$11,0,10*ROW('Hygiene Data'!E184)))</f>
        <v/>
      </c>
      <c r="DS190" s="275" t="str">
        <f ca="true">+IF(OFFSET('Hygiene Data'!$E$12,0,10*ROW('Hygiene Data'!E184))="","",OFFSET('Hygiene Data'!$E$12,0,10*ROW('Hygiene Data'!E184)))</f>
        <v/>
      </c>
      <c r="DT190" s="275" t="str">
        <f ca="true">+IF(OFFSET('Hygiene Data'!$E$13,0,10*ROW('Hygiene Data'!E184))="","",OFFSET('Hygiene Data'!$E$13,0,10*ROW('Hygiene Data'!E184)))</f>
        <v/>
      </c>
      <c r="DU190" s="275" t="str">
        <f ca="true">+IF(OFFSET('Hygiene Data'!$F$11,0,10*ROW('Hygiene Data'!F184))="","",OFFSET('Hygiene Data'!$F$11,0,10*ROW('Hygiene Data'!F184)))</f>
        <v/>
      </c>
      <c r="DV190" s="275" t="str">
        <f ca="true">+IF(OFFSET('Hygiene Data'!$F$12,0,10*ROW('Hygiene Data'!F184))="","",OFFSET('Hygiene Data'!$F$12,0,10*ROW('Hygiene Data'!F184)))</f>
        <v/>
      </c>
      <c r="DW190" s="275" t="str">
        <f ca="true">+IF(OFFSET('Hygiene Data'!$F$13,0,10*ROW('Hygiene Data'!F184))="","",OFFSET('Hygiene Data'!$F$13,0,10*ROW('Hygiene Data'!F184)))</f>
        <v/>
      </c>
      <c r="DX190" s="275" t="str">
        <f ca="true">+IF(OFFSET('Hygiene Data'!$G$11,0,10*ROW('Hygiene Data'!G184))="","",OFFSET('Hygiene Data'!$G$11,0,10*ROW('Hygiene Data'!G184)))</f>
        <v/>
      </c>
      <c r="DY190" s="275" t="str">
        <f ca="true">+IF(OFFSET('Hygiene Data'!$G$12,0,10*ROW('Hygiene Data'!G184))="","",OFFSET('Hygiene Data'!$G$12,0,10*ROW('Hygiene Data'!G184)))</f>
        <v/>
      </c>
      <c r="DZ190" s="275" t="str">
        <f ca="true">+IF(OFFSET('Hygiene Data'!$G$13,0,10*ROW('Hygiene Data'!G184))="","",OFFSET('Hygiene Data'!$G$13,0,10*ROW('Hygiene Data'!G184)))</f>
        <v/>
      </c>
      <c r="EA190" s="275" t="str">
        <f ca="true">+IF(OFFSET('Hygiene Data'!$H$11,0,10*ROW('Hygiene Data'!H184))="","",OFFSET('Hygiene Data'!$H$11,0,10*ROW('Hygiene Data'!H184)))</f>
        <v/>
      </c>
      <c r="EB190" s="275" t="str">
        <f ca="true">+IF(OFFSET('Hygiene Data'!$H$12,0,10*ROW('Hygiene Data'!H184))="","",OFFSET('Hygiene Data'!$H$12,0,10*ROW('Hygiene Data'!H184)))</f>
        <v/>
      </c>
      <c r="EC190" s="275" t="str">
        <f ca="true">+IF(OFFSET('Hygiene Data'!$H$13,0,10*ROW('Hygiene Data'!H184))="","",OFFSET('Hygiene Data'!$H$13,0,10*ROW('Hygiene Data'!H184)))</f>
        <v/>
      </c>
      <c r="ED190" s="275" t="str">
        <f ca="true">+IF(OFFSET('Hygiene Data'!$I$11,0,10*ROW('Hygiene Data'!I184))="","",OFFSET('Hygiene Data'!$I$11,0,10*ROW('Hygiene Data'!I184)))</f>
        <v/>
      </c>
      <c r="EE190" s="275" t="str">
        <f ca="true">+IF(OFFSET('Hygiene Data'!$I$12,0,10*ROW('Hygiene Data'!I184))="","",OFFSET('Hygiene Data'!$I$12,0,10*ROW('Hygiene Data'!I184)))</f>
        <v/>
      </c>
      <c r="EF190" s="27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5"/>
      <c r="BS191" s="275" t="str">
        <f ca="true">+IF(OFFSET('Water Data'!$D$27,0,10*ROW('Water Data'!D185))="","",OFFSET('Water Data'!$D$27,0,10*ROW('Water Data'!D185)))</f>
        <v/>
      </c>
      <c r="BT191" s="275" t="str">
        <f ca="true">+IF(OFFSET('Water Data'!$D$28,0,10*ROW('Water Data'!D185))="","",OFFSET('Water Data'!$D$28,0,10*ROW('Water Data'!D185)))</f>
        <v/>
      </c>
      <c r="BU191" s="275" t="str">
        <f ca="true">+IF(OFFSET('Water Data'!$D$29,0,10*ROW('Water Data'!D185))="","",OFFSET('Water Data'!$D$29,0,10*ROW('Water Data'!D185)))</f>
        <v/>
      </c>
      <c r="BV191" s="275" t="str">
        <f ca="true">+IF(OFFSET('Water Data'!$E$27,0,10*ROW('Water Data'!E185))="","",OFFSET('Water Data'!$E$27,0,10*ROW('Water Data'!E185)))</f>
        <v/>
      </c>
      <c r="BW191" s="275" t="str">
        <f ca="true">+IF(OFFSET('Water Data'!$E$28,0,10*ROW('Water Data'!E185))="","",OFFSET('Water Data'!$E$28,0,10*ROW('Water Data'!E185)))</f>
        <v/>
      </c>
      <c r="BX191" s="275" t="str">
        <f ca="true">+IF(OFFSET('Water Data'!$E$29,0,10*ROW('Water Data'!E185))="","",OFFSET('Water Data'!$E$29,0,10*ROW('Water Data'!E185)))</f>
        <v/>
      </c>
      <c r="BY191" s="275" t="str">
        <f ca="true">+IF(OFFSET('Water Data'!$F$27,0,10*ROW('Water Data'!F185))="","",OFFSET('Water Data'!$F$27,0,10*ROW('Water Data'!F185)))</f>
        <v/>
      </c>
      <c r="BZ191" s="275" t="str">
        <f ca="true">+IF(OFFSET('Water Data'!$F$28,0,10*ROW('Water Data'!F185))="","",OFFSET('Water Data'!$F$28,0,10*ROW('Water Data'!F185)))</f>
        <v/>
      </c>
      <c r="CA191" s="275" t="str">
        <f ca="true">+IF(OFFSET('Water Data'!$F$29,0,10*ROW('Water Data'!F185))="","",OFFSET('Water Data'!$F$29,0,10*ROW('Water Data'!F185)))</f>
        <v/>
      </c>
      <c r="CB191" s="275" t="str">
        <f ca="true">+IF(OFFSET('Water Data'!$G$27,0,10*ROW('Water Data'!G185))="","",OFFSET('Water Data'!$G$27,0,10*ROW('Water Data'!G185)))</f>
        <v/>
      </c>
      <c r="CC191" s="275" t="str">
        <f ca="true">+IF(OFFSET('Water Data'!$G$28,0,10*ROW('Water Data'!G185))="","",OFFSET('Water Data'!$G$28,0,10*ROW('Water Data'!G185)))</f>
        <v/>
      </c>
      <c r="CD191" s="275" t="str">
        <f ca="true">+IF(OFFSET('Water Data'!$G$29,0,10*ROW('Water Data'!G185))="","",OFFSET('Water Data'!$G$29,0,10*ROW('Water Data'!G185)))</f>
        <v/>
      </c>
      <c r="CE191" s="275" t="str">
        <f ca="true">+IF(OFFSET('Water Data'!$H$27,0,10*ROW('Water Data'!H185))="","",OFFSET('Water Data'!$H$27,0,10*ROW('Water Data'!H185)))</f>
        <v/>
      </c>
      <c r="CF191" s="275" t="str">
        <f ca="true">+IF(OFFSET('Water Data'!$H$28,0,10*ROW('Water Data'!H185))="","",OFFSET('Water Data'!$H$28,0,10*ROW('Water Data'!H185)))</f>
        <v/>
      </c>
      <c r="CG191" s="275" t="str">
        <f ca="true">+IF(OFFSET('Water Data'!$H$29,0,10*ROW('Water Data'!H185))="","",OFFSET('Water Data'!$H$29,0,10*ROW('Water Data'!H185)))</f>
        <v/>
      </c>
      <c r="CH191" s="275" t="str">
        <f ca="true">+IF(OFFSET('Water Data'!$I$27,0,10*ROW('Water Data'!I185))="","",OFFSET('Water Data'!$I$27,0,10*ROW('Water Data'!I185)))</f>
        <v/>
      </c>
      <c r="CI191" s="275" t="str">
        <f ca="true">+IF(OFFSET('Water Data'!$I$28,0,10*ROW('Water Data'!I185))="","",OFFSET('Water Data'!$I$28,0,10*ROW('Water Data'!I185)))</f>
        <v/>
      </c>
      <c r="CJ191" s="275" t="str">
        <f ca="true">+IF(OFFSET('Water Data'!$I$29,0,10*ROW('Water Data'!I185))="","",OFFSET('Water Data'!$I$29,0,10*ROW('Water Data'!I185)))</f>
        <v/>
      </c>
      <c r="CK191" s="275" t="str">
        <f ca="true">+IF(OFFSET('Sanitation Data'!$D$28,0,10*ROW('Sanitation Data'!D185))="","",OFFSET('Sanitation Data'!$D$28,0,10*ROW('Sanitation Data'!D185)))</f>
        <v/>
      </c>
      <c r="CL191" s="275" t="str">
        <f ca="true">+IF(OFFSET('Sanitation Data'!$D$29,0,10*ROW('Sanitation Data'!D185))="","",OFFSET('Sanitation Data'!$D$29,0,10*ROW('Sanitation Data'!D185)))</f>
        <v/>
      </c>
      <c r="CM191" s="275" t="str">
        <f ca="true">+IF(OFFSET('Sanitation Data'!$D$30,0,10*ROW('Sanitation Data'!D185))="","",OFFSET('Sanitation Data'!$D$30,0,10*ROW('Sanitation Data'!D185)))</f>
        <v/>
      </c>
      <c r="CN191" s="275" t="str">
        <f ca="true">+IF(OFFSET('Sanitation Data'!$D$31,0,10*ROW('Sanitation Data'!D185))="","",OFFSET('Sanitation Data'!$D$31,0,10*ROW('Sanitation Data'!D185)))</f>
        <v/>
      </c>
      <c r="CO191" s="275" t="str">
        <f ca="true">+IF(OFFSET('Sanitation Data'!$D$32,0,10*ROW('Sanitation Data'!D185))="","",OFFSET('Sanitation Data'!$D$32,0,10*ROW('Sanitation Data'!D185)))</f>
        <v/>
      </c>
      <c r="CP191" s="275" t="str">
        <f ca="true">+IF(OFFSET('Sanitation Data'!$E$28,0,10*ROW('Sanitation Data'!E185))="","",OFFSET('Sanitation Data'!$E$28,0,10*ROW('Sanitation Data'!E185)))</f>
        <v/>
      </c>
      <c r="CQ191" s="275" t="str">
        <f ca="true">+IF(OFFSET('Sanitation Data'!$E$29,0,10*ROW('Sanitation Data'!E185))="","",OFFSET('Sanitation Data'!$E$29,0,10*ROW('Sanitation Data'!E185)))</f>
        <v/>
      </c>
      <c r="CR191" s="275" t="str">
        <f ca="true">+IF(OFFSET('Sanitation Data'!$E$30,0,10*ROW('Sanitation Data'!E185))="","",OFFSET('Sanitation Data'!$E$30,0,10*ROW('Sanitation Data'!E185)))</f>
        <v/>
      </c>
      <c r="CS191" s="275" t="str">
        <f ca="true">+IF(OFFSET('Sanitation Data'!$E$31,0,10*ROW('Sanitation Data'!E185))="","",OFFSET('Sanitation Data'!$E$31,0,10*ROW('Sanitation Data'!E185)))</f>
        <v/>
      </c>
      <c r="CT191" s="275" t="str">
        <f ca="true">+IF(OFFSET('Sanitation Data'!$E$32,0,10*ROW('Sanitation Data'!E185))="","",OFFSET('Sanitation Data'!$E$32,0,10*ROW('Sanitation Data'!E185)))</f>
        <v/>
      </c>
      <c r="CU191" s="275" t="str">
        <f ca="true">+IF(OFFSET('Sanitation Data'!$F$28,0,10*ROW('Sanitation Data'!F185))="","",OFFSET('Sanitation Data'!$F$28,0,10*ROW('Sanitation Data'!F185)))</f>
        <v/>
      </c>
      <c r="CV191" s="275" t="str">
        <f ca="true">+IF(OFFSET('Sanitation Data'!$F$29,0,10*ROW('Sanitation Data'!F185))="","",OFFSET('Sanitation Data'!$F$29,0,10*ROW('Sanitation Data'!F185)))</f>
        <v/>
      </c>
      <c r="CW191" s="275" t="str">
        <f ca="true">+IF(OFFSET('Sanitation Data'!$F$30,0,10*ROW('Sanitation Data'!F185))="","",OFFSET('Sanitation Data'!$F$30,0,10*ROW('Sanitation Data'!F185)))</f>
        <v/>
      </c>
      <c r="CX191" s="275" t="str">
        <f ca="true">+IF(OFFSET('Sanitation Data'!$F$31,0,10*ROW('Sanitation Data'!F185))="","",OFFSET('Sanitation Data'!$F$31,0,10*ROW('Sanitation Data'!F185)))</f>
        <v/>
      </c>
      <c r="CY191" s="275" t="str">
        <f ca="true">+IF(OFFSET('Sanitation Data'!$F$32,0,10*ROW('Sanitation Data'!F185))="","",OFFSET('Sanitation Data'!$F$32,0,10*ROW('Sanitation Data'!F185)))</f>
        <v/>
      </c>
      <c r="CZ191" s="275" t="str">
        <f ca="true">+IF(OFFSET('Sanitation Data'!$G$28,0,10*ROW('Sanitation Data'!G185))="","",OFFSET('Sanitation Data'!$G$28,0,10*ROW('Sanitation Data'!G185)))</f>
        <v/>
      </c>
      <c r="DA191" s="275" t="str">
        <f ca="true">+IF(OFFSET('Sanitation Data'!$G$29,0,10*ROW('Sanitation Data'!G185))="","",OFFSET('Sanitation Data'!$G$29,0,10*ROW('Sanitation Data'!G185)))</f>
        <v/>
      </c>
      <c r="DB191" s="275" t="str">
        <f ca="true">+IF(OFFSET('Sanitation Data'!$G$30,0,10*ROW('Sanitation Data'!G185))="","",OFFSET('Sanitation Data'!$G$30,0,10*ROW('Sanitation Data'!G185)))</f>
        <v/>
      </c>
      <c r="DC191" s="275" t="str">
        <f ca="true">+IF(OFFSET('Sanitation Data'!$G$31,0,10*ROW('Sanitation Data'!G185))="","",OFFSET('Sanitation Data'!$G$31,0,10*ROW('Sanitation Data'!G185)))</f>
        <v/>
      </c>
      <c r="DD191" s="275" t="str">
        <f ca="true">+IF(OFFSET('Sanitation Data'!$G$32,0,10*ROW('Sanitation Data'!G185))="","",OFFSET('Sanitation Data'!$G$32,0,10*ROW('Sanitation Data'!G185)))</f>
        <v/>
      </c>
      <c r="DE191" s="275" t="str">
        <f ca="true">+IF(OFFSET('Sanitation Data'!$H$28,0,10*ROW('Sanitation Data'!H185))="","",OFFSET('Sanitation Data'!$H$28,0,10*ROW('Sanitation Data'!H185)))</f>
        <v/>
      </c>
      <c r="DF191" s="275" t="str">
        <f ca="true">+IF(OFFSET('Sanitation Data'!$H$29,0,10*ROW('Sanitation Data'!H185))="","",OFFSET('Sanitation Data'!$H$29,0,10*ROW('Sanitation Data'!H185)))</f>
        <v/>
      </c>
      <c r="DG191" s="275" t="str">
        <f ca="true">+IF(OFFSET('Sanitation Data'!$H$30,0,10*ROW('Sanitation Data'!H185))="","",OFFSET('Sanitation Data'!$H$30,0,10*ROW('Sanitation Data'!H185)))</f>
        <v/>
      </c>
      <c r="DH191" s="275" t="str">
        <f ca="true">+IF(OFFSET('Sanitation Data'!$H$31,0,10*ROW('Sanitation Data'!H185))="","",OFFSET('Sanitation Data'!$H$31,0,10*ROW('Sanitation Data'!H185)))</f>
        <v/>
      </c>
      <c r="DI191" s="275" t="str">
        <f ca="true">+IF(OFFSET('Sanitation Data'!$H$32,0,10*ROW('Sanitation Data'!H185))="","",OFFSET('Sanitation Data'!$H$32,0,10*ROW('Sanitation Data'!H185)))</f>
        <v/>
      </c>
      <c r="DJ191" s="275" t="str">
        <f ca="true">+IF(OFFSET('Sanitation Data'!$I$28,0,10*ROW('Sanitation Data'!I185))="","",OFFSET('Sanitation Data'!$I$28,0,10*ROW('Sanitation Data'!I185)))</f>
        <v/>
      </c>
      <c r="DK191" s="275" t="str">
        <f ca="true">+IF(OFFSET('Sanitation Data'!$I$29,0,10*ROW('Sanitation Data'!I185))="","",OFFSET('Sanitation Data'!$I$29,0,10*ROW('Sanitation Data'!I185)))</f>
        <v/>
      </c>
      <c r="DL191" s="275" t="str">
        <f ca="true">+IF(OFFSET('Sanitation Data'!$I$30,0,10*ROW('Sanitation Data'!I185))="","",OFFSET('Sanitation Data'!$I$30,0,10*ROW('Sanitation Data'!I185)))</f>
        <v/>
      </c>
      <c r="DM191" s="275" t="str">
        <f ca="true">+IF(OFFSET('Sanitation Data'!$I$31,0,10*ROW('Sanitation Data'!I185))="","",OFFSET('Sanitation Data'!$I$31,0,10*ROW('Sanitation Data'!I185)))</f>
        <v/>
      </c>
      <c r="DN191" s="275" t="str">
        <f ca="true">+IF(OFFSET('Sanitation Data'!$I$32,0,10*ROW('Sanitation Data'!I185))="","",OFFSET('Sanitation Data'!$I$32,0,10*ROW('Sanitation Data'!I185)))</f>
        <v/>
      </c>
      <c r="DO191" s="275" t="str">
        <f ca="true">+IF(OFFSET('Hygiene Data'!$D$11,0,10*ROW('Hygiene Data'!D185))="","",OFFSET('Hygiene Data'!$D$11,0,10*ROW('Hygiene Data'!D185)))</f>
        <v/>
      </c>
      <c r="DP191" s="275" t="str">
        <f ca="true">+IF(OFFSET('Hygiene Data'!$D$12,0,10*ROW('Hygiene Data'!D185))="","",OFFSET('Hygiene Data'!$D$12,0,10*ROW('Hygiene Data'!D185)))</f>
        <v/>
      </c>
      <c r="DQ191" s="275" t="str">
        <f ca="true">+IF(OFFSET('Hygiene Data'!$D$13,0,10*ROW('Hygiene Data'!D185))="","",OFFSET('Hygiene Data'!$D$13,0,10*ROW('Hygiene Data'!D185)))</f>
        <v/>
      </c>
      <c r="DR191" s="275" t="str">
        <f ca="true">+IF(OFFSET('Hygiene Data'!$E$11,0,10*ROW('Hygiene Data'!E185))="","",OFFSET('Hygiene Data'!$E$11,0,10*ROW('Hygiene Data'!E185)))</f>
        <v/>
      </c>
      <c r="DS191" s="275" t="str">
        <f ca="true">+IF(OFFSET('Hygiene Data'!$E$12,0,10*ROW('Hygiene Data'!E185))="","",OFFSET('Hygiene Data'!$E$12,0,10*ROW('Hygiene Data'!E185)))</f>
        <v/>
      </c>
      <c r="DT191" s="275" t="str">
        <f ca="true">+IF(OFFSET('Hygiene Data'!$E$13,0,10*ROW('Hygiene Data'!E185))="","",OFFSET('Hygiene Data'!$E$13,0,10*ROW('Hygiene Data'!E185)))</f>
        <v/>
      </c>
      <c r="DU191" s="275" t="str">
        <f ca="true">+IF(OFFSET('Hygiene Data'!$F$11,0,10*ROW('Hygiene Data'!F185))="","",OFFSET('Hygiene Data'!$F$11,0,10*ROW('Hygiene Data'!F185)))</f>
        <v/>
      </c>
      <c r="DV191" s="275" t="str">
        <f ca="true">+IF(OFFSET('Hygiene Data'!$F$12,0,10*ROW('Hygiene Data'!F185))="","",OFFSET('Hygiene Data'!$F$12,0,10*ROW('Hygiene Data'!F185)))</f>
        <v/>
      </c>
      <c r="DW191" s="275" t="str">
        <f ca="true">+IF(OFFSET('Hygiene Data'!$F$13,0,10*ROW('Hygiene Data'!F185))="","",OFFSET('Hygiene Data'!$F$13,0,10*ROW('Hygiene Data'!F185)))</f>
        <v/>
      </c>
      <c r="DX191" s="275" t="str">
        <f ca="true">+IF(OFFSET('Hygiene Data'!$G$11,0,10*ROW('Hygiene Data'!G185))="","",OFFSET('Hygiene Data'!$G$11,0,10*ROW('Hygiene Data'!G185)))</f>
        <v/>
      </c>
      <c r="DY191" s="275" t="str">
        <f ca="true">+IF(OFFSET('Hygiene Data'!$G$12,0,10*ROW('Hygiene Data'!G185))="","",OFFSET('Hygiene Data'!$G$12,0,10*ROW('Hygiene Data'!G185)))</f>
        <v/>
      </c>
      <c r="DZ191" s="275" t="str">
        <f ca="true">+IF(OFFSET('Hygiene Data'!$G$13,0,10*ROW('Hygiene Data'!G185))="","",OFFSET('Hygiene Data'!$G$13,0,10*ROW('Hygiene Data'!G185)))</f>
        <v/>
      </c>
      <c r="EA191" s="275" t="str">
        <f ca="true">+IF(OFFSET('Hygiene Data'!$H$11,0,10*ROW('Hygiene Data'!H185))="","",OFFSET('Hygiene Data'!$H$11,0,10*ROW('Hygiene Data'!H185)))</f>
        <v/>
      </c>
      <c r="EB191" s="275" t="str">
        <f ca="true">+IF(OFFSET('Hygiene Data'!$H$12,0,10*ROW('Hygiene Data'!H185))="","",OFFSET('Hygiene Data'!$H$12,0,10*ROW('Hygiene Data'!H185)))</f>
        <v/>
      </c>
      <c r="EC191" s="275" t="str">
        <f ca="true">+IF(OFFSET('Hygiene Data'!$H$13,0,10*ROW('Hygiene Data'!H185))="","",OFFSET('Hygiene Data'!$H$13,0,10*ROW('Hygiene Data'!H185)))</f>
        <v/>
      </c>
      <c r="ED191" s="275" t="str">
        <f ca="true">+IF(OFFSET('Hygiene Data'!$I$11,0,10*ROW('Hygiene Data'!I185))="","",OFFSET('Hygiene Data'!$I$11,0,10*ROW('Hygiene Data'!I185)))</f>
        <v/>
      </c>
      <c r="EE191" s="275" t="str">
        <f ca="true">+IF(OFFSET('Hygiene Data'!$I$12,0,10*ROW('Hygiene Data'!I185))="","",OFFSET('Hygiene Data'!$I$12,0,10*ROW('Hygiene Data'!I185)))</f>
        <v/>
      </c>
      <c r="EF191" s="27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5"/>
      <c r="BS192" s="275" t="str">
        <f ca="true">+IF(OFFSET('Water Data'!$D$27,0,10*ROW('Water Data'!D186))="","",OFFSET('Water Data'!$D$27,0,10*ROW('Water Data'!D186)))</f>
        <v/>
      </c>
      <c r="BT192" s="275" t="str">
        <f ca="true">+IF(OFFSET('Water Data'!$D$28,0,10*ROW('Water Data'!D186))="","",OFFSET('Water Data'!$D$28,0,10*ROW('Water Data'!D186)))</f>
        <v/>
      </c>
      <c r="BU192" s="275" t="str">
        <f ca="true">+IF(OFFSET('Water Data'!$D$29,0,10*ROW('Water Data'!D186))="","",OFFSET('Water Data'!$D$29,0,10*ROW('Water Data'!D186)))</f>
        <v/>
      </c>
      <c r="BV192" s="275" t="str">
        <f ca="true">+IF(OFFSET('Water Data'!$E$27,0,10*ROW('Water Data'!E186))="","",OFFSET('Water Data'!$E$27,0,10*ROW('Water Data'!E186)))</f>
        <v/>
      </c>
      <c r="BW192" s="275" t="str">
        <f ca="true">+IF(OFFSET('Water Data'!$E$28,0,10*ROW('Water Data'!E186))="","",OFFSET('Water Data'!$E$28,0,10*ROW('Water Data'!E186)))</f>
        <v/>
      </c>
      <c r="BX192" s="275" t="str">
        <f ca="true">+IF(OFFSET('Water Data'!$E$29,0,10*ROW('Water Data'!E186))="","",OFFSET('Water Data'!$E$29,0,10*ROW('Water Data'!E186)))</f>
        <v/>
      </c>
      <c r="BY192" s="275" t="str">
        <f ca="true">+IF(OFFSET('Water Data'!$F$27,0,10*ROW('Water Data'!F186))="","",OFFSET('Water Data'!$F$27,0,10*ROW('Water Data'!F186)))</f>
        <v/>
      </c>
      <c r="BZ192" s="275" t="str">
        <f ca="true">+IF(OFFSET('Water Data'!$F$28,0,10*ROW('Water Data'!F186))="","",OFFSET('Water Data'!$F$28,0,10*ROW('Water Data'!F186)))</f>
        <v/>
      </c>
      <c r="CA192" s="275" t="str">
        <f ca="true">+IF(OFFSET('Water Data'!$F$29,0,10*ROW('Water Data'!F186))="","",OFFSET('Water Data'!$F$29,0,10*ROW('Water Data'!F186)))</f>
        <v/>
      </c>
      <c r="CB192" s="275" t="str">
        <f ca="true">+IF(OFFSET('Water Data'!$G$27,0,10*ROW('Water Data'!G186))="","",OFFSET('Water Data'!$G$27,0,10*ROW('Water Data'!G186)))</f>
        <v/>
      </c>
      <c r="CC192" s="275" t="str">
        <f ca="true">+IF(OFFSET('Water Data'!$G$28,0,10*ROW('Water Data'!G186))="","",OFFSET('Water Data'!$G$28,0,10*ROW('Water Data'!G186)))</f>
        <v/>
      </c>
      <c r="CD192" s="275" t="str">
        <f ca="true">+IF(OFFSET('Water Data'!$G$29,0,10*ROW('Water Data'!G186))="","",OFFSET('Water Data'!$G$29,0,10*ROW('Water Data'!G186)))</f>
        <v/>
      </c>
      <c r="CE192" s="275" t="str">
        <f ca="true">+IF(OFFSET('Water Data'!$H$27,0,10*ROW('Water Data'!H186))="","",OFFSET('Water Data'!$H$27,0,10*ROW('Water Data'!H186)))</f>
        <v/>
      </c>
      <c r="CF192" s="275" t="str">
        <f ca="true">+IF(OFFSET('Water Data'!$H$28,0,10*ROW('Water Data'!H186))="","",OFFSET('Water Data'!$H$28,0,10*ROW('Water Data'!H186)))</f>
        <v/>
      </c>
      <c r="CG192" s="275" t="str">
        <f ca="true">+IF(OFFSET('Water Data'!$H$29,0,10*ROW('Water Data'!H186))="","",OFFSET('Water Data'!$H$29,0,10*ROW('Water Data'!H186)))</f>
        <v/>
      </c>
      <c r="CH192" s="275" t="str">
        <f ca="true">+IF(OFFSET('Water Data'!$I$27,0,10*ROW('Water Data'!I186))="","",OFFSET('Water Data'!$I$27,0,10*ROW('Water Data'!I186)))</f>
        <v/>
      </c>
      <c r="CI192" s="275" t="str">
        <f ca="true">+IF(OFFSET('Water Data'!$I$28,0,10*ROW('Water Data'!I186))="","",OFFSET('Water Data'!$I$28,0,10*ROW('Water Data'!I186)))</f>
        <v/>
      </c>
      <c r="CJ192" s="275" t="str">
        <f ca="true">+IF(OFFSET('Water Data'!$I$29,0,10*ROW('Water Data'!I186))="","",OFFSET('Water Data'!$I$29,0,10*ROW('Water Data'!I186)))</f>
        <v/>
      </c>
      <c r="CK192" s="275" t="str">
        <f ca="true">+IF(OFFSET('Sanitation Data'!$D$28,0,10*ROW('Sanitation Data'!D186))="","",OFFSET('Sanitation Data'!$D$28,0,10*ROW('Sanitation Data'!D186)))</f>
        <v/>
      </c>
      <c r="CL192" s="275" t="str">
        <f ca="true">+IF(OFFSET('Sanitation Data'!$D$29,0,10*ROW('Sanitation Data'!D186))="","",OFFSET('Sanitation Data'!$D$29,0,10*ROW('Sanitation Data'!D186)))</f>
        <v/>
      </c>
      <c r="CM192" s="275" t="str">
        <f ca="true">+IF(OFFSET('Sanitation Data'!$D$30,0,10*ROW('Sanitation Data'!D186))="","",OFFSET('Sanitation Data'!$D$30,0,10*ROW('Sanitation Data'!D186)))</f>
        <v/>
      </c>
      <c r="CN192" s="275" t="str">
        <f ca="true">+IF(OFFSET('Sanitation Data'!$D$31,0,10*ROW('Sanitation Data'!D186))="","",OFFSET('Sanitation Data'!$D$31,0,10*ROW('Sanitation Data'!D186)))</f>
        <v/>
      </c>
      <c r="CO192" s="275" t="str">
        <f ca="true">+IF(OFFSET('Sanitation Data'!$D$32,0,10*ROW('Sanitation Data'!D186))="","",OFFSET('Sanitation Data'!$D$32,0,10*ROW('Sanitation Data'!D186)))</f>
        <v/>
      </c>
      <c r="CP192" s="275" t="str">
        <f ca="true">+IF(OFFSET('Sanitation Data'!$E$28,0,10*ROW('Sanitation Data'!E186))="","",OFFSET('Sanitation Data'!$E$28,0,10*ROW('Sanitation Data'!E186)))</f>
        <v/>
      </c>
      <c r="CQ192" s="275" t="str">
        <f ca="true">+IF(OFFSET('Sanitation Data'!$E$29,0,10*ROW('Sanitation Data'!E186))="","",OFFSET('Sanitation Data'!$E$29,0,10*ROW('Sanitation Data'!E186)))</f>
        <v/>
      </c>
      <c r="CR192" s="275" t="str">
        <f ca="true">+IF(OFFSET('Sanitation Data'!$E$30,0,10*ROW('Sanitation Data'!E186))="","",OFFSET('Sanitation Data'!$E$30,0,10*ROW('Sanitation Data'!E186)))</f>
        <v/>
      </c>
      <c r="CS192" s="275" t="str">
        <f ca="true">+IF(OFFSET('Sanitation Data'!$E$31,0,10*ROW('Sanitation Data'!E186))="","",OFFSET('Sanitation Data'!$E$31,0,10*ROW('Sanitation Data'!E186)))</f>
        <v/>
      </c>
      <c r="CT192" s="275" t="str">
        <f ca="true">+IF(OFFSET('Sanitation Data'!$E$32,0,10*ROW('Sanitation Data'!E186))="","",OFFSET('Sanitation Data'!$E$32,0,10*ROW('Sanitation Data'!E186)))</f>
        <v/>
      </c>
      <c r="CU192" s="275" t="str">
        <f ca="true">+IF(OFFSET('Sanitation Data'!$F$28,0,10*ROW('Sanitation Data'!F186))="","",OFFSET('Sanitation Data'!$F$28,0,10*ROW('Sanitation Data'!F186)))</f>
        <v/>
      </c>
      <c r="CV192" s="275" t="str">
        <f ca="true">+IF(OFFSET('Sanitation Data'!$F$29,0,10*ROW('Sanitation Data'!F186))="","",OFFSET('Sanitation Data'!$F$29,0,10*ROW('Sanitation Data'!F186)))</f>
        <v/>
      </c>
      <c r="CW192" s="275" t="str">
        <f ca="true">+IF(OFFSET('Sanitation Data'!$F$30,0,10*ROW('Sanitation Data'!F186))="","",OFFSET('Sanitation Data'!$F$30,0,10*ROW('Sanitation Data'!F186)))</f>
        <v/>
      </c>
      <c r="CX192" s="275" t="str">
        <f ca="true">+IF(OFFSET('Sanitation Data'!$F$31,0,10*ROW('Sanitation Data'!F186))="","",OFFSET('Sanitation Data'!$F$31,0,10*ROW('Sanitation Data'!F186)))</f>
        <v/>
      </c>
      <c r="CY192" s="275" t="str">
        <f ca="true">+IF(OFFSET('Sanitation Data'!$F$32,0,10*ROW('Sanitation Data'!F186))="","",OFFSET('Sanitation Data'!$F$32,0,10*ROW('Sanitation Data'!F186)))</f>
        <v/>
      </c>
      <c r="CZ192" s="275" t="str">
        <f ca="true">+IF(OFFSET('Sanitation Data'!$G$28,0,10*ROW('Sanitation Data'!G186))="","",OFFSET('Sanitation Data'!$G$28,0,10*ROW('Sanitation Data'!G186)))</f>
        <v/>
      </c>
      <c r="DA192" s="275" t="str">
        <f ca="true">+IF(OFFSET('Sanitation Data'!$G$29,0,10*ROW('Sanitation Data'!G186))="","",OFFSET('Sanitation Data'!$G$29,0,10*ROW('Sanitation Data'!G186)))</f>
        <v/>
      </c>
      <c r="DB192" s="275" t="str">
        <f ca="true">+IF(OFFSET('Sanitation Data'!$G$30,0,10*ROW('Sanitation Data'!G186))="","",OFFSET('Sanitation Data'!$G$30,0,10*ROW('Sanitation Data'!G186)))</f>
        <v/>
      </c>
      <c r="DC192" s="275" t="str">
        <f ca="true">+IF(OFFSET('Sanitation Data'!$G$31,0,10*ROW('Sanitation Data'!G186))="","",OFFSET('Sanitation Data'!$G$31,0,10*ROW('Sanitation Data'!G186)))</f>
        <v/>
      </c>
      <c r="DD192" s="275" t="str">
        <f ca="true">+IF(OFFSET('Sanitation Data'!$G$32,0,10*ROW('Sanitation Data'!G186))="","",OFFSET('Sanitation Data'!$G$32,0,10*ROW('Sanitation Data'!G186)))</f>
        <v/>
      </c>
      <c r="DE192" s="275" t="str">
        <f ca="true">+IF(OFFSET('Sanitation Data'!$H$28,0,10*ROW('Sanitation Data'!H186))="","",OFFSET('Sanitation Data'!$H$28,0,10*ROW('Sanitation Data'!H186)))</f>
        <v/>
      </c>
      <c r="DF192" s="275" t="str">
        <f ca="true">+IF(OFFSET('Sanitation Data'!$H$29,0,10*ROW('Sanitation Data'!H186))="","",OFFSET('Sanitation Data'!$H$29,0,10*ROW('Sanitation Data'!H186)))</f>
        <v/>
      </c>
      <c r="DG192" s="275" t="str">
        <f ca="true">+IF(OFFSET('Sanitation Data'!$H$30,0,10*ROW('Sanitation Data'!H186))="","",OFFSET('Sanitation Data'!$H$30,0,10*ROW('Sanitation Data'!H186)))</f>
        <v/>
      </c>
      <c r="DH192" s="275" t="str">
        <f ca="true">+IF(OFFSET('Sanitation Data'!$H$31,0,10*ROW('Sanitation Data'!H186))="","",OFFSET('Sanitation Data'!$H$31,0,10*ROW('Sanitation Data'!H186)))</f>
        <v/>
      </c>
      <c r="DI192" s="275" t="str">
        <f ca="true">+IF(OFFSET('Sanitation Data'!$H$32,0,10*ROW('Sanitation Data'!H186))="","",OFFSET('Sanitation Data'!$H$32,0,10*ROW('Sanitation Data'!H186)))</f>
        <v/>
      </c>
      <c r="DJ192" s="275" t="str">
        <f ca="true">+IF(OFFSET('Sanitation Data'!$I$28,0,10*ROW('Sanitation Data'!I186))="","",OFFSET('Sanitation Data'!$I$28,0,10*ROW('Sanitation Data'!I186)))</f>
        <v/>
      </c>
      <c r="DK192" s="275" t="str">
        <f ca="true">+IF(OFFSET('Sanitation Data'!$I$29,0,10*ROW('Sanitation Data'!I186))="","",OFFSET('Sanitation Data'!$I$29,0,10*ROW('Sanitation Data'!I186)))</f>
        <v/>
      </c>
      <c r="DL192" s="275" t="str">
        <f ca="true">+IF(OFFSET('Sanitation Data'!$I$30,0,10*ROW('Sanitation Data'!I186))="","",OFFSET('Sanitation Data'!$I$30,0,10*ROW('Sanitation Data'!I186)))</f>
        <v/>
      </c>
      <c r="DM192" s="275" t="str">
        <f ca="true">+IF(OFFSET('Sanitation Data'!$I$31,0,10*ROW('Sanitation Data'!I186))="","",OFFSET('Sanitation Data'!$I$31,0,10*ROW('Sanitation Data'!I186)))</f>
        <v/>
      </c>
      <c r="DN192" s="275" t="str">
        <f ca="true">+IF(OFFSET('Sanitation Data'!$I$32,0,10*ROW('Sanitation Data'!I186))="","",OFFSET('Sanitation Data'!$I$32,0,10*ROW('Sanitation Data'!I186)))</f>
        <v/>
      </c>
      <c r="DO192" s="275" t="str">
        <f ca="true">+IF(OFFSET('Hygiene Data'!$D$11,0,10*ROW('Hygiene Data'!D186))="","",OFFSET('Hygiene Data'!$D$11,0,10*ROW('Hygiene Data'!D186)))</f>
        <v/>
      </c>
      <c r="DP192" s="275" t="str">
        <f ca="true">+IF(OFFSET('Hygiene Data'!$D$12,0,10*ROW('Hygiene Data'!D186))="","",OFFSET('Hygiene Data'!$D$12,0,10*ROW('Hygiene Data'!D186)))</f>
        <v/>
      </c>
      <c r="DQ192" s="275" t="str">
        <f ca="true">+IF(OFFSET('Hygiene Data'!$D$13,0,10*ROW('Hygiene Data'!D186))="","",OFFSET('Hygiene Data'!$D$13,0,10*ROW('Hygiene Data'!D186)))</f>
        <v/>
      </c>
      <c r="DR192" s="275" t="str">
        <f ca="true">+IF(OFFSET('Hygiene Data'!$E$11,0,10*ROW('Hygiene Data'!E186))="","",OFFSET('Hygiene Data'!$E$11,0,10*ROW('Hygiene Data'!E186)))</f>
        <v/>
      </c>
      <c r="DS192" s="275" t="str">
        <f ca="true">+IF(OFFSET('Hygiene Data'!$E$12,0,10*ROW('Hygiene Data'!E186))="","",OFFSET('Hygiene Data'!$E$12,0,10*ROW('Hygiene Data'!E186)))</f>
        <v/>
      </c>
      <c r="DT192" s="275" t="str">
        <f ca="true">+IF(OFFSET('Hygiene Data'!$E$13,0,10*ROW('Hygiene Data'!E186))="","",OFFSET('Hygiene Data'!$E$13,0,10*ROW('Hygiene Data'!E186)))</f>
        <v/>
      </c>
      <c r="DU192" s="275" t="str">
        <f ca="true">+IF(OFFSET('Hygiene Data'!$F$11,0,10*ROW('Hygiene Data'!F186))="","",OFFSET('Hygiene Data'!$F$11,0,10*ROW('Hygiene Data'!F186)))</f>
        <v/>
      </c>
      <c r="DV192" s="275" t="str">
        <f ca="true">+IF(OFFSET('Hygiene Data'!$F$12,0,10*ROW('Hygiene Data'!F186))="","",OFFSET('Hygiene Data'!$F$12,0,10*ROW('Hygiene Data'!F186)))</f>
        <v/>
      </c>
      <c r="DW192" s="275" t="str">
        <f ca="true">+IF(OFFSET('Hygiene Data'!$F$13,0,10*ROW('Hygiene Data'!F186))="","",OFFSET('Hygiene Data'!$F$13,0,10*ROW('Hygiene Data'!F186)))</f>
        <v/>
      </c>
      <c r="DX192" s="275" t="str">
        <f ca="true">+IF(OFFSET('Hygiene Data'!$G$11,0,10*ROW('Hygiene Data'!G186))="","",OFFSET('Hygiene Data'!$G$11,0,10*ROW('Hygiene Data'!G186)))</f>
        <v/>
      </c>
      <c r="DY192" s="275" t="str">
        <f ca="true">+IF(OFFSET('Hygiene Data'!$G$12,0,10*ROW('Hygiene Data'!G186))="","",OFFSET('Hygiene Data'!$G$12,0,10*ROW('Hygiene Data'!G186)))</f>
        <v/>
      </c>
      <c r="DZ192" s="275" t="str">
        <f ca="true">+IF(OFFSET('Hygiene Data'!$G$13,0,10*ROW('Hygiene Data'!G186))="","",OFFSET('Hygiene Data'!$G$13,0,10*ROW('Hygiene Data'!G186)))</f>
        <v/>
      </c>
      <c r="EA192" s="275" t="str">
        <f ca="true">+IF(OFFSET('Hygiene Data'!$H$11,0,10*ROW('Hygiene Data'!H186))="","",OFFSET('Hygiene Data'!$H$11,0,10*ROW('Hygiene Data'!H186)))</f>
        <v/>
      </c>
      <c r="EB192" s="275" t="str">
        <f ca="true">+IF(OFFSET('Hygiene Data'!$H$12,0,10*ROW('Hygiene Data'!H186))="","",OFFSET('Hygiene Data'!$H$12,0,10*ROW('Hygiene Data'!H186)))</f>
        <v/>
      </c>
      <c r="EC192" s="275" t="str">
        <f ca="true">+IF(OFFSET('Hygiene Data'!$H$13,0,10*ROW('Hygiene Data'!H186))="","",OFFSET('Hygiene Data'!$H$13,0,10*ROW('Hygiene Data'!H186)))</f>
        <v/>
      </c>
      <c r="ED192" s="275" t="str">
        <f ca="true">+IF(OFFSET('Hygiene Data'!$I$11,0,10*ROW('Hygiene Data'!I186))="","",OFFSET('Hygiene Data'!$I$11,0,10*ROW('Hygiene Data'!I186)))</f>
        <v/>
      </c>
      <c r="EE192" s="275" t="str">
        <f ca="true">+IF(OFFSET('Hygiene Data'!$I$12,0,10*ROW('Hygiene Data'!I186))="","",OFFSET('Hygiene Data'!$I$12,0,10*ROW('Hygiene Data'!I186)))</f>
        <v/>
      </c>
      <c r="EF192" s="27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5"/>
      <c r="BS193" s="275" t="str">
        <f ca="true">+IF(OFFSET('Water Data'!$D$27,0,10*ROW('Water Data'!D187))="","",OFFSET('Water Data'!$D$27,0,10*ROW('Water Data'!D187)))</f>
        <v/>
      </c>
      <c r="BT193" s="275" t="str">
        <f ca="true">+IF(OFFSET('Water Data'!$D$28,0,10*ROW('Water Data'!D187))="","",OFFSET('Water Data'!$D$28,0,10*ROW('Water Data'!D187)))</f>
        <v/>
      </c>
      <c r="BU193" s="275" t="str">
        <f ca="true">+IF(OFFSET('Water Data'!$D$29,0,10*ROW('Water Data'!D187))="","",OFFSET('Water Data'!$D$29,0,10*ROW('Water Data'!D187)))</f>
        <v/>
      </c>
      <c r="BV193" s="275" t="str">
        <f ca="true">+IF(OFFSET('Water Data'!$E$27,0,10*ROW('Water Data'!E187))="","",OFFSET('Water Data'!$E$27,0,10*ROW('Water Data'!E187)))</f>
        <v/>
      </c>
      <c r="BW193" s="275" t="str">
        <f ca="true">+IF(OFFSET('Water Data'!$E$28,0,10*ROW('Water Data'!E187))="","",OFFSET('Water Data'!$E$28,0,10*ROW('Water Data'!E187)))</f>
        <v/>
      </c>
      <c r="BX193" s="275" t="str">
        <f ca="true">+IF(OFFSET('Water Data'!$E$29,0,10*ROW('Water Data'!E187))="","",OFFSET('Water Data'!$E$29,0,10*ROW('Water Data'!E187)))</f>
        <v/>
      </c>
      <c r="BY193" s="275" t="str">
        <f ca="true">+IF(OFFSET('Water Data'!$F$27,0,10*ROW('Water Data'!F187))="","",OFFSET('Water Data'!$F$27,0,10*ROW('Water Data'!F187)))</f>
        <v/>
      </c>
      <c r="BZ193" s="275" t="str">
        <f ca="true">+IF(OFFSET('Water Data'!$F$28,0,10*ROW('Water Data'!F187))="","",OFFSET('Water Data'!$F$28,0,10*ROW('Water Data'!F187)))</f>
        <v/>
      </c>
      <c r="CA193" s="275" t="str">
        <f ca="true">+IF(OFFSET('Water Data'!$F$29,0,10*ROW('Water Data'!F187))="","",OFFSET('Water Data'!$F$29,0,10*ROW('Water Data'!F187)))</f>
        <v/>
      </c>
      <c r="CB193" s="275" t="str">
        <f ca="true">+IF(OFFSET('Water Data'!$G$27,0,10*ROW('Water Data'!G187))="","",OFFSET('Water Data'!$G$27,0,10*ROW('Water Data'!G187)))</f>
        <v/>
      </c>
      <c r="CC193" s="275" t="str">
        <f ca="true">+IF(OFFSET('Water Data'!$G$28,0,10*ROW('Water Data'!G187))="","",OFFSET('Water Data'!$G$28,0,10*ROW('Water Data'!G187)))</f>
        <v/>
      </c>
      <c r="CD193" s="275" t="str">
        <f ca="true">+IF(OFFSET('Water Data'!$G$29,0,10*ROW('Water Data'!G187))="","",OFFSET('Water Data'!$G$29,0,10*ROW('Water Data'!G187)))</f>
        <v/>
      </c>
      <c r="CE193" s="275" t="str">
        <f ca="true">+IF(OFFSET('Water Data'!$H$27,0,10*ROW('Water Data'!H187))="","",OFFSET('Water Data'!$H$27,0,10*ROW('Water Data'!H187)))</f>
        <v/>
      </c>
      <c r="CF193" s="275" t="str">
        <f ca="true">+IF(OFFSET('Water Data'!$H$28,0,10*ROW('Water Data'!H187))="","",OFFSET('Water Data'!$H$28,0,10*ROW('Water Data'!H187)))</f>
        <v/>
      </c>
      <c r="CG193" s="275" t="str">
        <f ca="true">+IF(OFFSET('Water Data'!$H$29,0,10*ROW('Water Data'!H187))="","",OFFSET('Water Data'!$H$29,0,10*ROW('Water Data'!H187)))</f>
        <v/>
      </c>
      <c r="CH193" s="275" t="str">
        <f ca="true">+IF(OFFSET('Water Data'!$I$27,0,10*ROW('Water Data'!I187))="","",OFFSET('Water Data'!$I$27,0,10*ROW('Water Data'!I187)))</f>
        <v/>
      </c>
      <c r="CI193" s="275" t="str">
        <f ca="true">+IF(OFFSET('Water Data'!$I$28,0,10*ROW('Water Data'!I187))="","",OFFSET('Water Data'!$I$28,0,10*ROW('Water Data'!I187)))</f>
        <v/>
      </c>
      <c r="CJ193" s="275" t="str">
        <f ca="true">+IF(OFFSET('Water Data'!$I$29,0,10*ROW('Water Data'!I187))="","",OFFSET('Water Data'!$I$29,0,10*ROW('Water Data'!I187)))</f>
        <v/>
      </c>
      <c r="CK193" s="275" t="str">
        <f ca="true">+IF(OFFSET('Sanitation Data'!$D$28,0,10*ROW('Sanitation Data'!D187))="","",OFFSET('Sanitation Data'!$D$28,0,10*ROW('Sanitation Data'!D187)))</f>
        <v/>
      </c>
      <c r="CL193" s="275" t="str">
        <f ca="true">+IF(OFFSET('Sanitation Data'!$D$29,0,10*ROW('Sanitation Data'!D187))="","",OFFSET('Sanitation Data'!$D$29,0,10*ROW('Sanitation Data'!D187)))</f>
        <v/>
      </c>
      <c r="CM193" s="275" t="str">
        <f ca="true">+IF(OFFSET('Sanitation Data'!$D$30,0,10*ROW('Sanitation Data'!D187))="","",OFFSET('Sanitation Data'!$D$30,0,10*ROW('Sanitation Data'!D187)))</f>
        <v/>
      </c>
      <c r="CN193" s="275" t="str">
        <f ca="true">+IF(OFFSET('Sanitation Data'!$D$31,0,10*ROW('Sanitation Data'!D187))="","",OFFSET('Sanitation Data'!$D$31,0,10*ROW('Sanitation Data'!D187)))</f>
        <v/>
      </c>
      <c r="CO193" s="275" t="str">
        <f ca="true">+IF(OFFSET('Sanitation Data'!$D$32,0,10*ROW('Sanitation Data'!D187))="","",OFFSET('Sanitation Data'!$D$32,0,10*ROW('Sanitation Data'!D187)))</f>
        <v/>
      </c>
      <c r="CP193" s="275" t="str">
        <f ca="true">+IF(OFFSET('Sanitation Data'!$E$28,0,10*ROW('Sanitation Data'!E187))="","",OFFSET('Sanitation Data'!$E$28,0,10*ROW('Sanitation Data'!E187)))</f>
        <v/>
      </c>
      <c r="CQ193" s="275" t="str">
        <f ca="true">+IF(OFFSET('Sanitation Data'!$E$29,0,10*ROW('Sanitation Data'!E187))="","",OFFSET('Sanitation Data'!$E$29,0,10*ROW('Sanitation Data'!E187)))</f>
        <v/>
      </c>
      <c r="CR193" s="275" t="str">
        <f ca="true">+IF(OFFSET('Sanitation Data'!$E$30,0,10*ROW('Sanitation Data'!E187))="","",OFFSET('Sanitation Data'!$E$30,0,10*ROW('Sanitation Data'!E187)))</f>
        <v/>
      </c>
      <c r="CS193" s="275" t="str">
        <f ca="true">+IF(OFFSET('Sanitation Data'!$E$31,0,10*ROW('Sanitation Data'!E187))="","",OFFSET('Sanitation Data'!$E$31,0,10*ROW('Sanitation Data'!E187)))</f>
        <v/>
      </c>
      <c r="CT193" s="275" t="str">
        <f ca="true">+IF(OFFSET('Sanitation Data'!$E$32,0,10*ROW('Sanitation Data'!E187))="","",OFFSET('Sanitation Data'!$E$32,0,10*ROW('Sanitation Data'!E187)))</f>
        <v/>
      </c>
      <c r="CU193" s="275" t="str">
        <f ca="true">+IF(OFFSET('Sanitation Data'!$F$28,0,10*ROW('Sanitation Data'!F187))="","",OFFSET('Sanitation Data'!$F$28,0,10*ROW('Sanitation Data'!F187)))</f>
        <v/>
      </c>
      <c r="CV193" s="275" t="str">
        <f ca="true">+IF(OFFSET('Sanitation Data'!$F$29,0,10*ROW('Sanitation Data'!F187))="","",OFFSET('Sanitation Data'!$F$29,0,10*ROW('Sanitation Data'!F187)))</f>
        <v/>
      </c>
      <c r="CW193" s="275" t="str">
        <f ca="true">+IF(OFFSET('Sanitation Data'!$F$30,0,10*ROW('Sanitation Data'!F187))="","",OFFSET('Sanitation Data'!$F$30,0,10*ROW('Sanitation Data'!F187)))</f>
        <v/>
      </c>
      <c r="CX193" s="275" t="str">
        <f ca="true">+IF(OFFSET('Sanitation Data'!$F$31,0,10*ROW('Sanitation Data'!F187))="","",OFFSET('Sanitation Data'!$F$31,0,10*ROW('Sanitation Data'!F187)))</f>
        <v/>
      </c>
      <c r="CY193" s="275" t="str">
        <f ca="true">+IF(OFFSET('Sanitation Data'!$F$32,0,10*ROW('Sanitation Data'!F187))="","",OFFSET('Sanitation Data'!$F$32,0,10*ROW('Sanitation Data'!F187)))</f>
        <v/>
      </c>
      <c r="CZ193" s="275" t="str">
        <f ca="true">+IF(OFFSET('Sanitation Data'!$G$28,0,10*ROW('Sanitation Data'!G187))="","",OFFSET('Sanitation Data'!$G$28,0,10*ROW('Sanitation Data'!G187)))</f>
        <v/>
      </c>
      <c r="DA193" s="275" t="str">
        <f ca="true">+IF(OFFSET('Sanitation Data'!$G$29,0,10*ROW('Sanitation Data'!G187))="","",OFFSET('Sanitation Data'!$G$29,0,10*ROW('Sanitation Data'!G187)))</f>
        <v/>
      </c>
      <c r="DB193" s="275" t="str">
        <f ca="true">+IF(OFFSET('Sanitation Data'!$G$30,0,10*ROW('Sanitation Data'!G187))="","",OFFSET('Sanitation Data'!$G$30,0,10*ROW('Sanitation Data'!G187)))</f>
        <v/>
      </c>
      <c r="DC193" s="275" t="str">
        <f ca="true">+IF(OFFSET('Sanitation Data'!$G$31,0,10*ROW('Sanitation Data'!G187))="","",OFFSET('Sanitation Data'!$G$31,0,10*ROW('Sanitation Data'!G187)))</f>
        <v/>
      </c>
      <c r="DD193" s="275" t="str">
        <f ca="true">+IF(OFFSET('Sanitation Data'!$G$32,0,10*ROW('Sanitation Data'!G187))="","",OFFSET('Sanitation Data'!$G$32,0,10*ROW('Sanitation Data'!G187)))</f>
        <v/>
      </c>
      <c r="DE193" s="275" t="str">
        <f ca="true">+IF(OFFSET('Sanitation Data'!$H$28,0,10*ROW('Sanitation Data'!H187))="","",OFFSET('Sanitation Data'!$H$28,0,10*ROW('Sanitation Data'!H187)))</f>
        <v/>
      </c>
      <c r="DF193" s="275" t="str">
        <f ca="true">+IF(OFFSET('Sanitation Data'!$H$29,0,10*ROW('Sanitation Data'!H187))="","",OFFSET('Sanitation Data'!$H$29,0,10*ROW('Sanitation Data'!H187)))</f>
        <v/>
      </c>
      <c r="DG193" s="275" t="str">
        <f ca="true">+IF(OFFSET('Sanitation Data'!$H$30,0,10*ROW('Sanitation Data'!H187))="","",OFFSET('Sanitation Data'!$H$30,0,10*ROW('Sanitation Data'!H187)))</f>
        <v/>
      </c>
      <c r="DH193" s="275" t="str">
        <f ca="true">+IF(OFFSET('Sanitation Data'!$H$31,0,10*ROW('Sanitation Data'!H187))="","",OFFSET('Sanitation Data'!$H$31,0,10*ROW('Sanitation Data'!H187)))</f>
        <v/>
      </c>
      <c r="DI193" s="275" t="str">
        <f ca="true">+IF(OFFSET('Sanitation Data'!$H$32,0,10*ROW('Sanitation Data'!H187))="","",OFFSET('Sanitation Data'!$H$32,0,10*ROW('Sanitation Data'!H187)))</f>
        <v/>
      </c>
      <c r="DJ193" s="275" t="str">
        <f ca="true">+IF(OFFSET('Sanitation Data'!$I$28,0,10*ROW('Sanitation Data'!I187))="","",OFFSET('Sanitation Data'!$I$28,0,10*ROW('Sanitation Data'!I187)))</f>
        <v/>
      </c>
      <c r="DK193" s="275" t="str">
        <f ca="true">+IF(OFFSET('Sanitation Data'!$I$29,0,10*ROW('Sanitation Data'!I187))="","",OFFSET('Sanitation Data'!$I$29,0,10*ROW('Sanitation Data'!I187)))</f>
        <v/>
      </c>
      <c r="DL193" s="275" t="str">
        <f ca="true">+IF(OFFSET('Sanitation Data'!$I$30,0,10*ROW('Sanitation Data'!I187))="","",OFFSET('Sanitation Data'!$I$30,0,10*ROW('Sanitation Data'!I187)))</f>
        <v/>
      </c>
      <c r="DM193" s="275" t="str">
        <f ca="true">+IF(OFFSET('Sanitation Data'!$I$31,0,10*ROW('Sanitation Data'!I187))="","",OFFSET('Sanitation Data'!$I$31,0,10*ROW('Sanitation Data'!I187)))</f>
        <v/>
      </c>
      <c r="DN193" s="275" t="str">
        <f ca="true">+IF(OFFSET('Sanitation Data'!$I$32,0,10*ROW('Sanitation Data'!I187))="","",OFFSET('Sanitation Data'!$I$32,0,10*ROW('Sanitation Data'!I187)))</f>
        <v/>
      </c>
      <c r="DO193" s="275" t="str">
        <f ca="true">+IF(OFFSET('Hygiene Data'!$D$11,0,10*ROW('Hygiene Data'!D187))="","",OFFSET('Hygiene Data'!$D$11,0,10*ROW('Hygiene Data'!D187)))</f>
        <v/>
      </c>
      <c r="DP193" s="275" t="str">
        <f ca="true">+IF(OFFSET('Hygiene Data'!$D$12,0,10*ROW('Hygiene Data'!D187))="","",OFFSET('Hygiene Data'!$D$12,0,10*ROW('Hygiene Data'!D187)))</f>
        <v/>
      </c>
      <c r="DQ193" s="275" t="str">
        <f ca="true">+IF(OFFSET('Hygiene Data'!$D$13,0,10*ROW('Hygiene Data'!D187))="","",OFFSET('Hygiene Data'!$D$13,0,10*ROW('Hygiene Data'!D187)))</f>
        <v/>
      </c>
      <c r="DR193" s="275" t="str">
        <f ca="true">+IF(OFFSET('Hygiene Data'!$E$11,0,10*ROW('Hygiene Data'!E187))="","",OFFSET('Hygiene Data'!$E$11,0,10*ROW('Hygiene Data'!E187)))</f>
        <v/>
      </c>
      <c r="DS193" s="275" t="str">
        <f ca="true">+IF(OFFSET('Hygiene Data'!$E$12,0,10*ROW('Hygiene Data'!E187))="","",OFFSET('Hygiene Data'!$E$12,0,10*ROW('Hygiene Data'!E187)))</f>
        <v/>
      </c>
      <c r="DT193" s="275" t="str">
        <f ca="true">+IF(OFFSET('Hygiene Data'!$E$13,0,10*ROW('Hygiene Data'!E187))="","",OFFSET('Hygiene Data'!$E$13,0,10*ROW('Hygiene Data'!E187)))</f>
        <v/>
      </c>
      <c r="DU193" s="275" t="str">
        <f ca="true">+IF(OFFSET('Hygiene Data'!$F$11,0,10*ROW('Hygiene Data'!F187))="","",OFFSET('Hygiene Data'!$F$11,0,10*ROW('Hygiene Data'!F187)))</f>
        <v/>
      </c>
      <c r="DV193" s="275" t="str">
        <f ca="true">+IF(OFFSET('Hygiene Data'!$F$12,0,10*ROW('Hygiene Data'!F187))="","",OFFSET('Hygiene Data'!$F$12,0,10*ROW('Hygiene Data'!F187)))</f>
        <v/>
      </c>
      <c r="DW193" s="275" t="str">
        <f ca="true">+IF(OFFSET('Hygiene Data'!$F$13,0,10*ROW('Hygiene Data'!F187))="","",OFFSET('Hygiene Data'!$F$13,0,10*ROW('Hygiene Data'!F187)))</f>
        <v/>
      </c>
      <c r="DX193" s="275" t="str">
        <f ca="true">+IF(OFFSET('Hygiene Data'!$G$11,0,10*ROW('Hygiene Data'!G187))="","",OFFSET('Hygiene Data'!$G$11,0,10*ROW('Hygiene Data'!G187)))</f>
        <v/>
      </c>
      <c r="DY193" s="275" t="str">
        <f ca="true">+IF(OFFSET('Hygiene Data'!$G$12,0,10*ROW('Hygiene Data'!G187))="","",OFFSET('Hygiene Data'!$G$12,0,10*ROW('Hygiene Data'!G187)))</f>
        <v/>
      </c>
      <c r="DZ193" s="275" t="str">
        <f ca="true">+IF(OFFSET('Hygiene Data'!$G$13,0,10*ROW('Hygiene Data'!G187))="","",OFFSET('Hygiene Data'!$G$13,0,10*ROW('Hygiene Data'!G187)))</f>
        <v/>
      </c>
      <c r="EA193" s="275" t="str">
        <f ca="true">+IF(OFFSET('Hygiene Data'!$H$11,0,10*ROW('Hygiene Data'!H187))="","",OFFSET('Hygiene Data'!$H$11,0,10*ROW('Hygiene Data'!H187)))</f>
        <v/>
      </c>
      <c r="EB193" s="275" t="str">
        <f ca="true">+IF(OFFSET('Hygiene Data'!$H$12,0,10*ROW('Hygiene Data'!H187))="","",OFFSET('Hygiene Data'!$H$12,0,10*ROW('Hygiene Data'!H187)))</f>
        <v/>
      </c>
      <c r="EC193" s="275" t="str">
        <f ca="true">+IF(OFFSET('Hygiene Data'!$H$13,0,10*ROW('Hygiene Data'!H187))="","",OFFSET('Hygiene Data'!$H$13,0,10*ROW('Hygiene Data'!H187)))</f>
        <v/>
      </c>
      <c r="ED193" s="275" t="str">
        <f ca="true">+IF(OFFSET('Hygiene Data'!$I$11,0,10*ROW('Hygiene Data'!I187))="","",OFFSET('Hygiene Data'!$I$11,0,10*ROW('Hygiene Data'!I187)))</f>
        <v/>
      </c>
      <c r="EE193" s="275" t="str">
        <f ca="true">+IF(OFFSET('Hygiene Data'!$I$12,0,10*ROW('Hygiene Data'!I187))="","",OFFSET('Hygiene Data'!$I$12,0,10*ROW('Hygiene Data'!I187)))</f>
        <v/>
      </c>
      <c r="EF193" s="27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5"/>
      <c r="BS194" s="275" t="str">
        <f ca="true">+IF(OFFSET('Water Data'!$D$27,0,10*ROW('Water Data'!D188))="","",OFFSET('Water Data'!$D$27,0,10*ROW('Water Data'!D188)))</f>
        <v/>
      </c>
      <c r="BT194" s="275" t="str">
        <f ca="true">+IF(OFFSET('Water Data'!$D$28,0,10*ROW('Water Data'!D188))="","",OFFSET('Water Data'!$D$28,0,10*ROW('Water Data'!D188)))</f>
        <v/>
      </c>
      <c r="BU194" s="275" t="str">
        <f ca="true">+IF(OFFSET('Water Data'!$D$29,0,10*ROW('Water Data'!D188))="","",OFFSET('Water Data'!$D$29,0,10*ROW('Water Data'!D188)))</f>
        <v/>
      </c>
      <c r="BV194" s="275" t="str">
        <f ca="true">+IF(OFFSET('Water Data'!$E$27,0,10*ROW('Water Data'!E188))="","",OFFSET('Water Data'!$E$27,0,10*ROW('Water Data'!E188)))</f>
        <v/>
      </c>
      <c r="BW194" s="275" t="str">
        <f ca="true">+IF(OFFSET('Water Data'!$E$28,0,10*ROW('Water Data'!E188))="","",OFFSET('Water Data'!$E$28,0,10*ROW('Water Data'!E188)))</f>
        <v/>
      </c>
      <c r="BX194" s="275" t="str">
        <f ca="true">+IF(OFFSET('Water Data'!$E$29,0,10*ROW('Water Data'!E188))="","",OFFSET('Water Data'!$E$29,0,10*ROW('Water Data'!E188)))</f>
        <v/>
      </c>
      <c r="BY194" s="275" t="str">
        <f ca="true">+IF(OFFSET('Water Data'!$F$27,0,10*ROW('Water Data'!F188))="","",OFFSET('Water Data'!$F$27,0,10*ROW('Water Data'!F188)))</f>
        <v/>
      </c>
      <c r="BZ194" s="275" t="str">
        <f ca="true">+IF(OFFSET('Water Data'!$F$28,0,10*ROW('Water Data'!F188))="","",OFFSET('Water Data'!$F$28,0,10*ROW('Water Data'!F188)))</f>
        <v/>
      </c>
      <c r="CA194" s="275" t="str">
        <f ca="true">+IF(OFFSET('Water Data'!$F$29,0,10*ROW('Water Data'!F188))="","",OFFSET('Water Data'!$F$29,0,10*ROW('Water Data'!F188)))</f>
        <v/>
      </c>
      <c r="CB194" s="275" t="str">
        <f ca="true">+IF(OFFSET('Water Data'!$G$27,0,10*ROW('Water Data'!G188))="","",OFFSET('Water Data'!$G$27,0,10*ROW('Water Data'!G188)))</f>
        <v/>
      </c>
      <c r="CC194" s="275" t="str">
        <f ca="true">+IF(OFFSET('Water Data'!$G$28,0,10*ROW('Water Data'!G188))="","",OFFSET('Water Data'!$G$28,0,10*ROW('Water Data'!G188)))</f>
        <v/>
      </c>
      <c r="CD194" s="275" t="str">
        <f ca="true">+IF(OFFSET('Water Data'!$G$29,0,10*ROW('Water Data'!G188))="","",OFFSET('Water Data'!$G$29,0,10*ROW('Water Data'!G188)))</f>
        <v/>
      </c>
      <c r="CE194" s="275" t="str">
        <f ca="true">+IF(OFFSET('Water Data'!$H$27,0,10*ROW('Water Data'!H188))="","",OFFSET('Water Data'!$H$27,0,10*ROW('Water Data'!H188)))</f>
        <v/>
      </c>
      <c r="CF194" s="275" t="str">
        <f ca="true">+IF(OFFSET('Water Data'!$H$28,0,10*ROW('Water Data'!H188))="","",OFFSET('Water Data'!$H$28,0,10*ROW('Water Data'!H188)))</f>
        <v/>
      </c>
      <c r="CG194" s="275" t="str">
        <f ca="true">+IF(OFFSET('Water Data'!$H$29,0,10*ROW('Water Data'!H188))="","",OFFSET('Water Data'!$H$29,0,10*ROW('Water Data'!H188)))</f>
        <v/>
      </c>
      <c r="CH194" s="275" t="str">
        <f ca="true">+IF(OFFSET('Water Data'!$I$27,0,10*ROW('Water Data'!I188))="","",OFFSET('Water Data'!$I$27,0,10*ROW('Water Data'!I188)))</f>
        <v/>
      </c>
      <c r="CI194" s="275" t="str">
        <f ca="true">+IF(OFFSET('Water Data'!$I$28,0,10*ROW('Water Data'!I188))="","",OFFSET('Water Data'!$I$28,0,10*ROW('Water Data'!I188)))</f>
        <v/>
      </c>
      <c r="CJ194" s="275" t="str">
        <f ca="true">+IF(OFFSET('Water Data'!$I$29,0,10*ROW('Water Data'!I188))="","",OFFSET('Water Data'!$I$29,0,10*ROW('Water Data'!I188)))</f>
        <v/>
      </c>
      <c r="CK194" s="275" t="str">
        <f ca="true">+IF(OFFSET('Sanitation Data'!$D$28,0,10*ROW('Sanitation Data'!D188))="","",OFFSET('Sanitation Data'!$D$28,0,10*ROW('Sanitation Data'!D188)))</f>
        <v/>
      </c>
      <c r="CL194" s="275" t="str">
        <f ca="true">+IF(OFFSET('Sanitation Data'!$D$29,0,10*ROW('Sanitation Data'!D188))="","",OFFSET('Sanitation Data'!$D$29,0,10*ROW('Sanitation Data'!D188)))</f>
        <v/>
      </c>
      <c r="CM194" s="275" t="str">
        <f ca="true">+IF(OFFSET('Sanitation Data'!$D$30,0,10*ROW('Sanitation Data'!D188))="","",OFFSET('Sanitation Data'!$D$30,0,10*ROW('Sanitation Data'!D188)))</f>
        <v/>
      </c>
      <c r="CN194" s="275" t="str">
        <f ca="true">+IF(OFFSET('Sanitation Data'!$D$31,0,10*ROW('Sanitation Data'!D188))="","",OFFSET('Sanitation Data'!$D$31,0,10*ROW('Sanitation Data'!D188)))</f>
        <v/>
      </c>
      <c r="CO194" s="275" t="str">
        <f ca="true">+IF(OFFSET('Sanitation Data'!$D$32,0,10*ROW('Sanitation Data'!D188))="","",OFFSET('Sanitation Data'!$D$32,0,10*ROW('Sanitation Data'!D188)))</f>
        <v/>
      </c>
      <c r="CP194" s="275" t="str">
        <f ca="true">+IF(OFFSET('Sanitation Data'!$E$28,0,10*ROW('Sanitation Data'!E188))="","",OFFSET('Sanitation Data'!$E$28,0,10*ROW('Sanitation Data'!E188)))</f>
        <v/>
      </c>
      <c r="CQ194" s="275" t="str">
        <f ca="true">+IF(OFFSET('Sanitation Data'!$E$29,0,10*ROW('Sanitation Data'!E188))="","",OFFSET('Sanitation Data'!$E$29,0,10*ROW('Sanitation Data'!E188)))</f>
        <v/>
      </c>
      <c r="CR194" s="275" t="str">
        <f ca="true">+IF(OFFSET('Sanitation Data'!$E$30,0,10*ROW('Sanitation Data'!E188))="","",OFFSET('Sanitation Data'!$E$30,0,10*ROW('Sanitation Data'!E188)))</f>
        <v/>
      </c>
      <c r="CS194" s="275" t="str">
        <f ca="true">+IF(OFFSET('Sanitation Data'!$E$31,0,10*ROW('Sanitation Data'!E188))="","",OFFSET('Sanitation Data'!$E$31,0,10*ROW('Sanitation Data'!E188)))</f>
        <v/>
      </c>
      <c r="CT194" s="275" t="str">
        <f ca="true">+IF(OFFSET('Sanitation Data'!$E$32,0,10*ROW('Sanitation Data'!E188))="","",OFFSET('Sanitation Data'!$E$32,0,10*ROW('Sanitation Data'!E188)))</f>
        <v/>
      </c>
      <c r="CU194" s="275" t="str">
        <f ca="true">+IF(OFFSET('Sanitation Data'!$F$28,0,10*ROW('Sanitation Data'!F188))="","",OFFSET('Sanitation Data'!$F$28,0,10*ROW('Sanitation Data'!F188)))</f>
        <v/>
      </c>
      <c r="CV194" s="275" t="str">
        <f ca="true">+IF(OFFSET('Sanitation Data'!$F$29,0,10*ROW('Sanitation Data'!F188))="","",OFFSET('Sanitation Data'!$F$29,0,10*ROW('Sanitation Data'!F188)))</f>
        <v/>
      </c>
      <c r="CW194" s="275" t="str">
        <f ca="true">+IF(OFFSET('Sanitation Data'!$F$30,0,10*ROW('Sanitation Data'!F188))="","",OFFSET('Sanitation Data'!$F$30,0,10*ROW('Sanitation Data'!F188)))</f>
        <v/>
      </c>
      <c r="CX194" s="275" t="str">
        <f ca="true">+IF(OFFSET('Sanitation Data'!$F$31,0,10*ROW('Sanitation Data'!F188))="","",OFFSET('Sanitation Data'!$F$31,0,10*ROW('Sanitation Data'!F188)))</f>
        <v/>
      </c>
      <c r="CY194" s="275" t="str">
        <f ca="true">+IF(OFFSET('Sanitation Data'!$F$32,0,10*ROW('Sanitation Data'!F188))="","",OFFSET('Sanitation Data'!$F$32,0,10*ROW('Sanitation Data'!F188)))</f>
        <v/>
      </c>
      <c r="CZ194" s="275" t="str">
        <f ca="true">+IF(OFFSET('Sanitation Data'!$G$28,0,10*ROW('Sanitation Data'!G188))="","",OFFSET('Sanitation Data'!$G$28,0,10*ROW('Sanitation Data'!G188)))</f>
        <v/>
      </c>
      <c r="DA194" s="275" t="str">
        <f ca="true">+IF(OFFSET('Sanitation Data'!$G$29,0,10*ROW('Sanitation Data'!G188))="","",OFFSET('Sanitation Data'!$G$29,0,10*ROW('Sanitation Data'!G188)))</f>
        <v/>
      </c>
      <c r="DB194" s="275" t="str">
        <f ca="true">+IF(OFFSET('Sanitation Data'!$G$30,0,10*ROW('Sanitation Data'!G188))="","",OFFSET('Sanitation Data'!$G$30,0,10*ROW('Sanitation Data'!G188)))</f>
        <v/>
      </c>
      <c r="DC194" s="275" t="str">
        <f ca="true">+IF(OFFSET('Sanitation Data'!$G$31,0,10*ROW('Sanitation Data'!G188))="","",OFFSET('Sanitation Data'!$G$31,0,10*ROW('Sanitation Data'!G188)))</f>
        <v/>
      </c>
      <c r="DD194" s="275" t="str">
        <f ca="true">+IF(OFFSET('Sanitation Data'!$G$32,0,10*ROW('Sanitation Data'!G188))="","",OFFSET('Sanitation Data'!$G$32,0,10*ROW('Sanitation Data'!G188)))</f>
        <v/>
      </c>
      <c r="DE194" s="275" t="str">
        <f ca="true">+IF(OFFSET('Sanitation Data'!$H$28,0,10*ROW('Sanitation Data'!H188))="","",OFFSET('Sanitation Data'!$H$28,0,10*ROW('Sanitation Data'!H188)))</f>
        <v/>
      </c>
      <c r="DF194" s="275" t="str">
        <f ca="true">+IF(OFFSET('Sanitation Data'!$H$29,0,10*ROW('Sanitation Data'!H188))="","",OFFSET('Sanitation Data'!$H$29,0,10*ROW('Sanitation Data'!H188)))</f>
        <v/>
      </c>
      <c r="DG194" s="275" t="str">
        <f ca="true">+IF(OFFSET('Sanitation Data'!$H$30,0,10*ROW('Sanitation Data'!H188))="","",OFFSET('Sanitation Data'!$H$30,0,10*ROW('Sanitation Data'!H188)))</f>
        <v/>
      </c>
      <c r="DH194" s="275" t="str">
        <f ca="true">+IF(OFFSET('Sanitation Data'!$H$31,0,10*ROW('Sanitation Data'!H188))="","",OFFSET('Sanitation Data'!$H$31,0,10*ROW('Sanitation Data'!H188)))</f>
        <v/>
      </c>
      <c r="DI194" s="275" t="str">
        <f ca="true">+IF(OFFSET('Sanitation Data'!$H$32,0,10*ROW('Sanitation Data'!H188))="","",OFFSET('Sanitation Data'!$H$32,0,10*ROW('Sanitation Data'!H188)))</f>
        <v/>
      </c>
      <c r="DJ194" s="275" t="str">
        <f ca="true">+IF(OFFSET('Sanitation Data'!$I$28,0,10*ROW('Sanitation Data'!I188))="","",OFFSET('Sanitation Data'!$I$28,0,10*ROW('Sanitation Data'!I188)))</f>
        <v/>
      </c>
      <c r="DK194" s="275" t="str">
        <f ca="true">+IF(OFFSET('Sanitation Data'!$I$29,0,10*ROW('Sanitation Data'!I188))="","",OFFSET('Sanitation Data'!$I$29,0,10*ROW('Sanitation Data'!I188)))</f>
        <v/>
      </c>
      <c r="DL194" s="275" t="str">
        <f ca="true">+IF(OFFSET('Sanitation Data'!$I$30,0,10*ROW('Sanitation Data'!I188))="","",OFFSET('Sanitation Data'!$I$30,0,10*ROW('Sanitation Data'!I188)))</f>
        <v/>
      </c>
      <c r="DM194" s="275" t="str">
        <f ca="true">+IF(OFFSET('Sanitation Data'!$I$31,0,10*ROW('Sanitation Data'!I188))="","",OFFSET('Sanitation Data'!$I$31,0,10*ROW('Sanitation Data'!I188)))</f>
        <v/>
      </c>
      <c r="DN194" s="275" t="str">
        <f ca="true">+IF(OFFSET('Sanitation Data'!$I$32,0,10*ROW('Sanitation Data'!I188))="","",OFFSET('Sanitation Data'!$I$32,0,10*ROW('Sanitation Data'!I188)))</f>
        <v/>
      </c>
      <c r="DO194" s="275" t="str">
        <f ca="true">+IF(OFFSET('Hygiene Data'!$D$11,0,10*ROW('Hygiene Data'!D188))="","",OFFSET('Hygiene Data'!$D$11,0,10*ROW('Hygiene Data'!D188)))</f>
        <v/>
      </c>
      <c r="DP194" s="275" t="str">
        <f ca="true">+IF(OFFSET('Hygiene Data'!$D$12,0,10*ROW('Hygiene Data'!D188))="","",OFFSET('Hygiene Data'!$D$12,0,10*ROW('Hygiene Data'!D188)))</f>
        <v/>
      </c>
      <c r="DQ194" s="275" t="str">
        <f ca="true">+IF(OFFSET('Hygiene Data'!$D$13,0,10*ROW('Hygiene Data'!D188))="","",OFFSET('Hygiene Data'!$D$13,0,10*ROW('Hygiene Data'!D188)))</f>
        <v/>
      </c>
      <c r="DR194" s="275" t="str">
        <f ca="true">+IF(OFFSET('Hygiene Data'!$E$11,0,10*ROW('Hygiene Data'!E188))="","",OFFSET('Hygiene Data'!$E$11,0,10*ROW('Hygiene Data'!E188)))</f>
        <v/>
      </c>
      <c r="DS194" s="275" t="str">
        <f ca="true">+IF(OFFSET('Hygiene Data'!$E$12,0,10*ROW('Hygiene Data'!E188))="","",OFFSET('Hygiene Data'!$E$12,0,10*ROW('Hygiene Data'!E188)))</f>
        <v/>
      </c>
      <c r="DT194" s="275" t="str">
        <f ca="true">+IF(OFFSET('Hygiene Data'!$E$13,0,10*ROW('Hygiene Data'!E188))="","",OFFSET('Hygiene Data'!$E$13,0,10*ROW('Hygiene Data'!E188)))</f>
        <v/>
      </c>
      <c r="DU194" s="275" t="str">
        <f ca="true">+IF(OFFSET('Hygiene Data'!$F$11,0,10*ROW('Hygiene Data'!F188))="","",OFFSET('Hygiene Data'!$F$11,0,10*ROW('Hygiene Data'!F188)))</f>
        <v/>
      </c>
      <c r="DV194" s="275" t="str">
        <f ca="true">+IF(OFFSET('Hygiene Data'!$F$12,0,10*ROW('Hygiene Data'!F188))="","",OFFSET('Hygiene Data'!$F$12,0,10*ROW('Hygiene Data'!F188)))</f>
        <v/>
      </c>
      <c r="DW194" s="275" t="str">
        <f ca="true">+IF(OFFSET('Hygiene Data'!$F$13,0,10*ROW('Hygiene Data'!F188))="","",OFFSET('Hygiene Data'!$F$13,0,10*ROW('Hygiene Data'!F188)))</f>
        <v/>
      </c>
      <c r="DX194" s="275" t="str">
        <f ca="true">+IF(OFFSET('Hygiene Data'!$G$11,0,10*ROW('Hygiene Data'!G188))="","",OFFSET('Hygiene Data'!$G$11,0,10*ROW('Hygiene Data'!G188)))</f>
        <v/>
      </c>
      <c r="DY194" s="275" t="str">
        <f ca="true">+IF(OFFSET('Hygiene Data'!$G$12,0,10*ROW('Hygiene Data'!G188))="","",OFFSET('Hygiene Data'!$G$12,0,10*ROW('Hygiene Data'!G188)))</f>
        <v/>
      </c>
      <c r="DZ194" s="275" t="str">
        <f ca="true">+IF(OFFSET('Hygiene Data'!$G$13,0,10*ROW('Hygiene Data'!G188))="","",OFFSET('Hygiene Data'!$G$13,0,10*ROW('Hygiene Data'!G188)))</f>
        <v/>
      </c>
      <c r="EA194" s="275" t="str">
        <f ca="true">+IF(OFFSET('Hygiene Data'!$H$11,0,10*ROW('Hygiene Data'!H188))="","",OFFSET('Hygiene Data'!$H$11,0,10*ROW('Hygiene Data'!H188)))</f>
        <v/>
      </c>
      <c r="EB194" s="275" t="str">
        <f ca="true">+IF(OFFSET('Hygiene Data'!$H$12,0,10*ROW('Hygiene Data'!H188))="","",OFFSET('Hygiene Data'!$H$12,0,10*ROW('Hygiene Data'!H188)))</f>
        <v/>
      </c>
      <c r="EC194" s="275" t="str">
        <f ca="true">+IF(OFFSET('Hygiene Data'!$H$13,0,10*ROW('Hygiene Data'!H188))="","",OFFSET('Hygiene Data'!$H$13,0,10*ROW('Hygiene Data'!H188)))</f>
        <v/>
      </c>
      <c r="ED194" s="275" t="str">
        <f ca="true">+IF(OFFSET('Hygiene Data'!$I$11,0,10*ROW('Hygiene Data'!I188))="","",OFFSET('Hygiene Data'!$I$11,0,10*ROW('Hygiene Data'!I188)))</f>
        <v/>
      </c>
      <c r="EE194" s="275" t="str">
        <f ca="true">+IF(OFFSET('Hygiene Data'!$I$12,0,10*ROW('Hygiene Data'!I188))="","",OFFSET('Hygiene Data'!$I$12,0,10*ROW('Hygiene Data'!I188)))</f>
        <v/>
      </c>
      <c r="EF194" s="27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5"/>
      <c r="BS195" s="275" t="str">
        <f ca="true">+IF(OFFSET('Water Data'!$D$27,0,10*ROW('Water Data'!D189))="","",OFFSET('Water Data'!$D$27,0,10*ROW('Water Data'!D189)))</f>
        <v/>
      </c>
      <c r="BT195" s="275" t="str">
        <f ca="true">+IF(OFFSET('Water Data'!$D$28,0,10*ROW('Water Data'!D189))="","",OFFSET('Water Data'!$D$28,0,10*ROW('Water Data'!D189)))</f>
        <v/>
      </c>
      <c r="BU195" s="275" t="str">
        <f ca="true">+IF(OFFSET('Water Data'!$D$29,0,10*ROW('Water Data'!D189))="","",OFFSET('Water Data'!$D$29,0,10*ROW('Water Data'!D189)))</f>
        <v/>
      </c>
      <c r="BV195" s="275" t="str">
        <f ca="true">+IF(OFFSET('Water Data'!$E$27,0,10*ROW('Water Data'!E189))="","",OFFSET('Water Data'!$E$27,0,10*ROW('Water Data'!E189)))</f>
        <v/>
      </c>
      <c r="BW195" s="275" t="str">
        <f ca="true">+IF(OFFSET('Water Data'!$E$28,0,10*ROW('Water Data'!E189))="","",OFFSET('Water Data'!$E$28,0,10*ROW('Water Data'!E189)))</f>
        <v/>
      </c>
      <c r="BX195" s="275" t="str">
        <f ca="true">+IF(OFFSET('Water Data'!$E$29,0,10*ROW('Water Data'!E189))="","",OFFSET('Water Data'!$E$29,0,10*ROW('Water Data'!E189)))</f>
        <v/>
      </c>
      <c r="BY195" s="275" t="str">
        <f ca="true">+IF(OFFSET('Water Data'!$F$27,0,10*ROW('Water Data'!F189))="","",OFFSET('Water Data'!$F$27,0,10*ROW('Water Data'!F189)))</f>
        <v/>
      </c>
      <c r="BZ195" s="275" t="str">
        <f ca="true">+IF(OFFSET('Water Data'!$F$28,0,10*ROW('Water Data'!F189))="","",OFFSET('Water Data'!$F$28,0,10*ROW('Water Data'!F189)))</f>
        <v/>
      </c>
      <c r="CA195" s="275" t="str">
        <f ca="true">+IF(OFFSET('Water Data'!$F$29,0,10*ROW('Water Data'!F189))="","",OFFSET('Water Data'!$F$29,0,10*ROW('Water Data'!F189)))</f>
        <v/>
      </c>
      <c r="CB195" s="275" t="str">
        <f ca="true">+IF(OFFSET('Water Data'!$G$27,0,10*ROW('Water Data'!G189))="","",OFFSET('Water Data'!$G$27,0,10*ROW('Water Data'!G189)))</f>
        <v/>
      </c>
      <c r="CC195" s="275" t="str">
        <f ca="true">+IF(OFFSET('Water Data'!$G$28,0,10*ROW('Water Data'!G189))="","",OFFSET('Water Data'!$G$28,0,10*ROW('Water Data'!G189)))</f>
        <v/>
      </c>
      <c r="CD195" s="275" t="str">
        <f ca="true">+IF(OFFSET('Water Data'!$G$29,0,10*ROW('Water Data'!G189))="","",OFFSET('Water Data'!$G$29,0,10*ROW('Water Data'!G189)))</f>
        <v/>
      </c>
      <c r="CE195" s="275" t="str">
        <f ca="true">+IF(OFFSET('Water Data'!$H$27,0,10*ROW('Water Data'!H189))="","",OFFSET('Water Data'!$H$27,0,10*ROW('Water Data'!H189)))</f>
        <v/>
      </c>
      <c r="CF195" s="275" t="str">
        <f ca="true">+IF(OFFSET('Water Data'!$H$28,0,10*ROW('Water Data'!H189))="","",OFFSET('Water Data'!$H$28,0,10*ROW('Water Data'!H189)))</f>
        <v/>
      </c>
      <c r="CG195" s="275" t="str">
        <f ca="true">+IF(OFFSET('Water Data'!$H$29,0,10*ROW('Water Data'!H189))="","",OFFSET('Water Data'!$H$29,0,10*ROW('Water Data'!H189)))</f>
        <v/>
      </c>
      <c r="CH195" s="275" t="str">
        <f ca="true">+IF(OFFSET('Water Data'!$I$27,0,10*ROW('Water Data'!I189))="","",OFFSET('Water Data'!$I$27,0,10*ROW('Water Data'!I189)))</f>
        <v/>
      </c>
      <c r="CI195" s="275" t="str">
        <f ca="true">+IF(OFFSET('Water Data'!$I$28,0,10*ROW('Water Data'!I189))="","",OFFSET('Water Data'!$I$28,0,10*ROW('Water Data'!I189)))</f>
        <v/>
      </c>
      <c r="CJ195" s="275" t="str">
        <f ca="true">+IF(OFFSET('Water Data'!$I$29,0,10*ROW('Water Data'!I189))="","",OFFSET('Water Data'!$I$29,0,10*ROW('Water Data'!I189)))</f>
        <v/>
      </c>
      <c r="CK195" s="275" t="str">
        <f ca="true">+IF(OFFSET('Sanitation Data'!$D$28,0,10*ROW('Sanitation Data'!D189))="","",OFFSET('Sanitation Data'!$D$28,0,10*ROW('Sanitation Data'!D189)))</f>
        <v/>
      </c>
      <c r="CL195" s="275" t="str">
        <f ca="true">+IF(OFFSET('Sanitation Data'!$D$29,0,10*ROW('Sanitation Data'!D189))="","",OFFSET('Sanitation Data'!$D$29,0,10*ROW('Sanitation Data'!D189)))</f>
        <v/>
      </c>
      <c r="CM195" s="275" t="str">
        <f ca="true">+IF(OFFSET('Sanitation Data'!$D$30,0,10*ROW('Sanitation Data'!D189))="","",OFFSET('Sanitation Data'!$D$30,0,10*ROW('Sanitation Data'!D189)))</f>
        <v/>
      </c>
      <c r="CN195" s="275" t="str">
        <f ca="true">+IF(OFFSET('Sanitation Data'!$D$31,0,10*ROW('Sanitation Data'!D189))="","",OFFSET('Sanitation Data'!$D$31,0,10*ROW('Sanitation Data'!D189)))</f>
        <v/>
      </c>
      <c r="CO195" s="275" t="str">
        <f ca="true">+IF(OFFSET('Sanitation Data'!$D$32,0,10*ROW('Sanitation Data'!D189))="","",OFFSET('Sanitation Data'!$D$32,0,10*ROW('Sanitation Data'!D189)))</f>
        <v/>
      </c>
      <c r="CP195" s="275" t="str">
        <f ca="true">+IF(OFFSET('Sanitation Data'!$E$28,0,10*ROW('Sanitation Data'!E189))="","",OFFSET('Sanitation Data'!$E$28,0,10*ROW('Sanitation Data'!E189)))</f>
        <v/>
      </c>
      <c r="CQ195" s="275" t="str">
        <f ca="true">+IF(OFFSET('Sanitation Data'!$E$29,0,10*ROW('Sanitation Data'!E189))="","",OFFSET('Sanitation Data'!$E$29,0,10*ROW('Sanitation Data'!E189)))</f>
        <v/>
      </c>
      <c r="CR195" s="275" t="str">
        <f ca="true">+IF(OFFSET('Sanitation Data'!$E$30,0,10*ROW('Sanitation Data'!E189))="","",OFFSET('Sanitation Data'!$E$30,0,10*ROW('Sanitation Data'!E189)))</f>
        <v/>
      </c>
      <c r="CS195" s="275" t="str">
        <f ca="true">+IF(OFFSET('Sanitation Data'!$E$31,0,10*ROW('Sanitation Data'!E189))="","",OFFSET('Sanitation Data'!$E$31,0,10*ROW('Sanitation Data'!E189)))</f>
        <v/>
      </c>
      <c r="CT195" s="275" t="str">
        <f ca="true">+IF(OFFSET('Sanitation Data'!$E$32,0,10*ROW('Sanitation Data'!E189))="","",OFFSET('Sanitation Data'!$E$32,0,10*ROW('Sanitation Data'!E189)))</f>
        <v/>
      </c>
      <c r="CU195" s="275" t="str">
        <f ca="true">+IF(OFFSET('Sanitation Data'!$F$28,0,10*ROW('Sanitation Data'!F189))="","",OFFSET('Sanitation Data'!$F$28,0,10*ROW('Sanitation Data'!F189)))</f>
        <v/>
      </c>
      <c r="CV195" s="275" t="str">
        <f ca="true">+IF(OFFSET('Sanitation Data'!$F$29,0,10*ROW('Sanitation Data'!F189))="","",OFFSET('Sanitation Data'!$F$29,0,10*ROW('Sanitation Data'!F189)))</f>
        <v/>
      </c>
      <c r="CW195" s="275" t="str">
        <f ca="true">+IF(OFFSET('Sanitation Data'!$F$30,0,10*ROW('Sanitation Data'!F189))="","",OFFSET('Sanitation Data'!$F$30,0,10*ROW('Sanitation Data'!F189)))</f>
        <v/>
      </c>
      <c r="CX195" s="275" t="str">
        <f ca="true">+IF(OFFSET('Sanitation Data'!$F$31,0,10*ROW('Sanitation Data'!F189))="","",OFFSET('Sanitation Data'!$F$31,0,10*ROW('Sanitation Data'!F189)))</f>
        <v/>
      </c>
      <c r="CY195" s="275" t="str">
        <f ca="true">+IF(OFFSET('Sanitation Data'!$F$32,0,10*ROW('Sanitation Data'!F189))="","",OFFSET('Sanitation Data'!$F$32,0,10*ROW('Sanitation Data'!F189)))</f>
        <v/>
      </c>
      <c r="CZ195" s="275" t="str">
        <f ca="true">+IF(OFFSET('Sanitation Data'!$G$28,0,10*ROW('Sanitation Data'!G189))="","",OFFSET('Sanitation Data'!$G$28,0,10*ROW('Sanitation Data'!G189)))</f>
        <v/>
      </c>
      <c r="DA195" s="275" t="str">
        <f ca="true">+IF(OFFSET('Sanitation Data'!$G$29,0,10*ROW('Sanitation Data'!G189))="","",OFFSET('Sanitation Data'!$G$29,0,10*ROW('Sanitation Data'!G189)))</f>
        <v/>
      </c>
      <c r="DB195" s="275" t="str">
        <f ca="true">+IF(OFFSET('Sanitation Data'!$G$30,0,10*ROW('Sanitation Data'!G189))="","",OFFSET('Sanitation Data'!$G$30,0,10*ROW('Sanitation Data'!G189)))</f>
        <v/>
      </c>
      <c r="DC195" s="275" t="str">
        <f ca="true">+IF(OFFSET('Sanitation Data'!$G$31,0,10*ROW('Sanitation Data'!G189))="","",OFFSET('Sanitation Data'!$G$31,0,10*ROW('Sanitation Data'!G189)))</f>
        <v/>
      </c>
      <c r="DD195" s="275" t="str">
        <f ca="true">+IF(OFFSET('Sanitation Data'!$G$32,0,10*ROW('Sanitation Data'!G189))="","",OFFSET('Sanitation Data'!$G$32,0,10*ROW('Sanitation Data'!G189)))</f>
        <v/>
      </c>
      <c r="DE195" s="275" t="str">
        <f ca="true">+IF(OFFSET('Sanitation Data'!$H$28,0,10*ROW('Sanitation Data'!H189))="","",OFFSET('Sanitation Data'!$H$28,0,10*ROW('Sanitation Data'!H189)))</f>
        <v/>
      </c>
      <c r="DF195" s="275" t="str">
        <f ca="true">+IF(OFFSET('Sanitation Data'!$H$29,0,10*ROW('Sanitation Data'!H189))="","",OFFSET('Sanitation Data'!$H$29,0,10*ROW('Sanitation Data'!H189)))</f>
        <v/>
      </c>
      <c r="DG195" s="275" t="str">
        <f ca="true">+IF(OFFSET('Sanitation Data'!$H$30,0,10*ROW('Sanitation Data'!H189))="","",OFFSET('Sanitation Data'!$H$30,0,10*ROW('Sanitation Data'!H189)))</f>
        <v/>
      </c>
      <c r="DH195" s="275" t="str">
        <f ca="true">+IF(OFFSET('Sanitation Data'!$H$31,0,10*ROW('Sanitation Data'!H189))="","",OFFSET('Sanitation Data'!$H$31,0,10*ROW('Sanitation Data'!H189)))</f>
        <v/>
      </c>
      <c r="DI195" s="275" t="str">
        <f ca="true">+IF(OFFSET('Sanitation Data'!$H$32,0,10*ROW('Sanitation Data'!H189))="","",OFFSET('Sanitation Data'!$H$32,0,10*ROW('Sanitation Data'!H189)))</f>
        <v/>
      </c>
      <c r="DJ195" s="275" t="str">
        <f ca="true">+IF(OFFSET('Sanitation Data'!$I$28,0,10*ROW('Sanitation Data'!I189))="","",OFFSET('Sanitation Data'!$I$28,0,10*ROW('Sanitation Data'!I189)))</f>
        <v/>
      </c>
      <c r="DK195" s="275" t="str">
        <f ca="true">+IF(OFFSET('Sanitation Data'!$I$29,0,10*ROW('Sanitation Data'!I189))="","",OFFSET('Sanitation Data'!$I$29,0,10*ROW('Sanitation Data'!I189)))</f>
        <v/>
      </c>
      <c r="DL195" s="275" t="str">
        <f ca="true">+IF(OFFSET('Sanitation Data'!$I$30,0,10*ROW('Sanitation Data'!I189))="","",OFFSET('Sanitation Data'!$I$30,0,10*ROW('Sanitation Data'!I189)))</f>
        <v/>
      </c>
      <c r="DM195" s="275" t="str">
        <f ca="true">+IF(OFFSET('Sanitation Data'!$I$31,0,10*ROW('Sanitation Data'!I189))="","",OFFSET('Sanitation Data'!$I$31,0,10*ROW('Sanitation Data'!I189)))</f>
        <v/>
      </c>
      <c r="DN195" s="275" t="str">
        <f ca="true">+IF(OFFSET('Sanitation Data'!$I$32,0,10*ROW('Sanitation Data'!I189))="","",OFFSET('Sanitation Data'!$I$32,0,10*ROW('Sanitation Data'!I189)))</f>
        <v/>
      </c>
      <c r="DO195" s="275" t="str">
        <f ca="true">+IF(OFFSET('Hygiene Data'!$D$11,0,10*ROW('Hygiene Data'!D189))="","",OFFSET('Hygiene Data'!$D$11,0,10*ROW('Hygiene Data'!D189)))</f>
        <v/>
      </c>
      <c r="DP195" s="275" t="str">
        <f ca="true">+IF(OFFSET('Hygiene Data'!$D$12,0,10*ROW('Hygiene Data'!D189))="","",OFFSET('Hygiene Data'!$D$12,0,10*ROW('Hygiene Data'!D189)))</f>
        <v/>
      </c>
      <c r="DQ195" s="275" t="str">
        <f ca="true">+IF(OFFSET('Hygiene Data'!$D$13,0,10*ROW('Hygiene Data'!D189))="","",OFFSET('Hygiene Data'!$D$13,0,10*ROW('Hygiene Data'!D189)))</f>
        <v/>
      </c>
      <c r="DR195" s="275" t="str">
        <f ca="true">+IF(OFFSET('Hygiene Data'!$E$11,0,10*ROW('Hygiene Data'!E189))="","",OFFSET('Hygiene Data'!$E$11,0,10*ROW('Hygiene Data'!E189)))</f>
        <v/>
      </c>
      <c r="DS195" s="275" t="str">
        <f ca="true">+IF(OFFSET('Hygiene Data'!$E$12,0,10*ROW('Hygiene Data'!E189))="","",OFFSET('Hygiene Data'!$E$12,0,10*ROW('Hygiene Data'!E189)))</f>
        <v/>
      </c>
      <c r="DT195" s="275" t="str">
        <f ca="true">+IF(OFFSET('Hygiene Data'!$E$13,0,10*ROW('Hygiene Data'!E189))="","",OFFSET('Hygiene Data'!$E$13,0,10*ROW('Hygiene Data'!E189)))</f>
        <v/>
      </c>
      <c r="DU195" s="275" t="str">
        <f ca="true">+IF(OFFSET('Hygiene Data'!$F$11,0,10*ROW('Hygiene Data'!F189))="","",OFFSET('Hygiene Data'!$F$11,0,10*ROW('Hygiene Data'!F189)))</f>
        <v/>
      </c>
      <c r="DV195" s="275" t="str">
        <f ca="true">+IF(OFFSET('Hygiene Data'!$F$12,0,10*ROW('Hygiene Data'!F189))="","",OFFSET('Hygiene Data'!$F$12,0,10*ROW('Hygiene Data'!F189)))</f>
        <v/>
      </c>
      <c r="DW195" s="275" t="str">
        <f ca="true">+IF(OFFSET('Hygiene Data'!$F$13,0,10*ROW('Hygiene Data'!F189))="","",OFFSET('Hygiene Data'!$F$13,0,10*ROW('Hygiene Data'!F189)))</f>
        <v/>
      </c>
      <c r="DX195" s="275" t="str">
        <f ca="true">+IF(OFFSET('Hygiene Data'!$G$11,0,10*ROW('Hygiene Data'!G189))="","",OFFSET('Hygiene Data'!$G$11,0,10*ROW('Hygiene Data'!G189)))</f>
        <v/>
      </c>
      <c r="DY195" s="275" t="str">
        <f ca="true">+IF(OFFSET('Hygiene Data'!$G$12,0,10*ROW('Hygiene Data'!G189))="","",OFFSET('Hygiene Data'!$G$12,0,10*ROW('Hygiene Data'!G189)))</f>
        <v/>
      </c>
      <c r="DZ195" s="275" t="str">
        <f ca="true">+IF(OFFSET('Hygiene Data'!$G$13,0,10*ROW('Hygiene Data'!G189))="","",OFFSET('Hygiene Data'!$G$13,0,10*ROW('Hygiene Data'!G189)))</f>
        <v/>
      </c>
      <c r="EA195" s="275" t="str">
        <f ca="true">+IF(OFFSET('Hygiene Data'!$H$11,0,10*ROW('Hygiene Data'!H189))="","",OFFSET('Hygiene Data'!$H$11,0,10*ROW('Hygiene Data'!H189)))</f>
        <v/>
      </c>
      <c r="EB195" s="275" t="str">
        <f ca="true">+IF(OFFSET('Hygiene Data'!$H$12,0,10*ROW('Hygiene Data'!H189))="","",OFFSET('Hygiene Data'!$H$12,0,10*ROW('Hygiene Data'!H189)))</f>
        <v/>
      </c>
      <c r="EC195" s="275" t="str">
        <f ca="true">+IF(OFFSET('Hygiene Data'!$H$13,0,10*ROW('Hygiene Data'!H189))="","",OFFSET('Hygiene Data'!$H$13,0,10*ROW('Hygiene Data'!H189)))</f>
        <v/>
      </c>
      <c r="ED195" s="275" t="str">
        <f ca="true">+IF(OFFSET('Hygiene Data'!$I$11,0,10*ROW('Hygiene Data'!I189))="","",OFFSET('Hygiene Data'!$I$11,0,10*ROW('Hygiene Data'!I189)))</f>
        <v/>
      </c>
      <c r="EE195" s="275" t="str">
        <f ca="true">+IF(OFFSET('Hygiene Data'!$I$12,0,10*ROW('Hygiene Data'!I189))="","",OFFSET('Hygiene Data'!$I$12,0,10*ROW('Hygiene Data'!I189)))</f>
        <v/>
      </c>
      <c r="EF195" s="27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5"/>
      <c r="BS196" s="275" t="str">
        <f ca="true">+IF(OFFSET('Water Data'!$D$27,0,10*ROW('Water Data'!D190))="","",OFFSET('Water Data'!$D$27,0,10*ROW('Water Data'!D190)))</f>
        <v/>
      </c>
      <c r="BT196" s="275" t="str">
        <f ca="true">+IF(OFFSET('Water Data'!$D$28,0,10*ROW('Water Data'!D190))="","",OFFSET('Water Data'!$D$28,0,10*ROW('Water Data'!D190)))</f>
        <v/>
      </c>
      <c r="BU196" s="275" t="str">
        <f ca="true">+IF(OFFSET('Water Data'!$D$29,0,10*ROW('Water Data'!D190))="","",OFFSET('Water Data'!$D$29,0,10*ROW('Water Data'!D190)))</f>
        <v/>
      </c>
      <c r="BV196" s="275" t="str">
        <f ca="true">+IF(OFFSET('Water Data'!$E$27,0,10*ROW('Water Data'!E190))="","",OFFSET('Water Data'!$E$27,0,10*ROW('Water Data'!E190)))</f>
        <v/>
      </c>
      <c r="BW196" s="275" t="str">
        <f ca="true">+IF(OFFSET('Water Data'!$E$28,0,10*ROW('Water Data'!E190))="","",OFFSET('Water Data'!$E$28,0,10*ROW('Water Data'!E190)))</f>
        <v/>
      </c>
      <c r="BX196" s="275" t="str">
        <f ca="true">+IF(OFFSET('Water Data'!$E$29,0,10*ROW('Water Data'!E190))="","",OFFSET('Water Data'!$E$29,0,10*ROW('Water Data'!E190)))</f>
        <v/>
      </c>
      <c r="BY196" s="275" t="str">
        <f ca="true">+IF(OFFSET('Water Data'!$F$27,0,10*ROW('Water Data'!F190))="","",OFFSET('Water Data'!$F$27,0,10*ROW('Water Data'!F190)))</f>
        <v/>
      </c>
      <c r="BZ196" s="275" t="str">
        <f ca="true">+IF(OFFSET('Water Data'!$F$28,0,10*ROW('Water Data'!F190))="","",OFFSET('Water Data'!$F$28,0,10*ROW('Water Data'!F190)))</f>
        <v/>
      </c>
      <c r="CA196" s="275" t="str">
        <f ca="true">+IF(OFFSET('Water Data'!$F$29,0,10*ROW('Water Data'!F190))="","",OFFSET('Water Data'!$F$29,0,10*ROW('Water Data'!F190)))</f>
        <v/>
      </c>
      <c r="CB196" s="275" t="str">
        <f ca="true">+IF(OFFSET('Water Data'!$G$27,0,10*ROW('Water Data'!G190))="","",OFFSET('Water Data'!$G$27,0,10*ROW('Water Data'!G190)))</f>
        <v/>
      </c>
      <c r="CC196" s="275" t="str">
        <f ca="true">+IF(OFFSET('Water Data'!$G$28,0,10*ROW('Water Data'!G190))="","",OFFSET('Water Data'!$G$28,0,10*ROW('Water Data'!G190)))</f>
        <v/>
      </c>
      <c r="CD196" s="275" t="str">
        <f ca="true">+IF(OFFSET('Water Data'!$G$29,0,10*ROW('Water Data'!G190))="","",OFFSET('Water Data'!$G$29,0,10*ROW('Water Data'!G190)))</f>
        <v/>
      </c>
      <c r="CE196" s="275" t="str">
        <f ca="true">+IF(OFFSET('Water Data'!$H$27,0,10*ROW('Water Data'!H190))="","",OFFSET('Water Data'!$H$27,0,10*ROW('Water Data'!H190)))</f>
        <v/>
      </c>
      <c r="CF196" s="275" t="str">
        <f ca="true">+IF(OFFSET('Water Data'!$H$28,0,10*ROW('Water Data'!H190))="","",OFFSET('Water Data'!$H$28,0,10*ROW('Water Data'!H190)))</f>
        <v/>
      </c>
      <c r="CG196" s="275" t="str">
        <f ca="true">+IF(OFFSET('Water Data'!$H$29,0,10*ROW('Water Data'!H190))="","",OFFSET('Water Data'!$H$29,0,10*ROW('Water Data'!H190)))</f>
        <v/>
      </c>
      <c r="CH196" s="275" t="str">
        <f ca="true">+IF(OFFSET('Water Data'!$I$27,0,10*ROW('Water Data'!I190))="","",OFFSET('Water Data'!$I$27,0,10*ROW('Water Data'!I190)))</f>
        <v/>
      </c>
      <c r="CI196" s="275" t="str">
        <f ca="true">+IF(OFFSET('Water Data'!$I$28,0,10*ROW('Water Data'!I190))="","",OFFSET('Water Data'!$I$28,0,10*ROW('Water Data'!I190)))</f>
        <v/>
      </c>
      <c r="CJ196" s="275" t="str">
        <f ca="true">+IF(OFFSET('Water Data'!$I$29,0,10*ROW('Water Data'!I190))="","",OFFSET('Water Data'!$I$29,0,10*ROW('Water Data'!I190)))</f>
        <v/>
      </c>
      <c r="CK196" s="275" t="str">
        <f ca="true">+IF(OFFSET('Sanitation Data'!$D$28,0,10*ROW('Sanitation Data'!D190))="","",OFFSET('Sanitation Data'!$D$28,0,10*ROW('Sanitation Data'!D190)))</f>
        <v/>
      </c>
      <c r="CL196" s="275" t="str">
        <f ca="true">+IF(OFFSET('Sanitation Data'!$D$29,0,10*ROW('Sanitation Data'!D190))="","",OFFSET('Sanitation Data'!$D$29,0,10*ROW('Sanitation Data'!D190)))</f>
        <v/>
      </c>
      <c r="CM196" s="275" t="str">
        <f ca="true">+IF(OFFSET('Sanitation Data'!$D$30,0,10*ROW('Sanitation Data'!D190))="","",OFFSET('Sanitation Data'!$D$30,0,10*ROW('Sanitation Data'!D190)))</f>
        <v/>
      </c>
      <c r="CN196" s="275" t="str">
        <f ca="true">+IF(OFFSET('Sanitation Data'!$D$31,0,10*ROW('Sanitation Data'!D190))="","",OFFSET('Sanitation Data'!$D$31,0,10*ROW('Sanitation Data'!D190)))</f>
        <v/>
      </c>
      <c r="CO196" s="275" t="str">
        <f ca="true">+IF(OFFSET('Sanitation Data'!$D$32,0,10*ROW('Sanitation Data'!D190))="","",OFFSET('Sanitation Data'!$D$32,0,10*ROW('Sanitation Data'!D190)))</f>
        <v/>
      </c>
      <c r="CP196" s="275" t="str">
        <f ca="true">+IF(OFFSET('Sanitation Data'!$E$28,0,10*ROW('Sanitation Data'!E190))="","",OFFSET('Sanitation Data'!$E$28,0,10*ROW('Sanitation Data'!E190)))</f>
        <v/>
      </c>
      <c r="CQ196" s="275" t="str">
        <f ca="true">+IF(OFFSET('Sanitation Data'!$E$29,0,10*ROW('Sanitation Data'!E190))="","",OFFSET('Sanitation Data'!$E$29,0,10*ROW('Sanitation Data'!E190)))</f>
        <v/>
      </c>
      <c r="CR196" s="275" t="str">
        <f ca="true">+IF(OFFSET('Sanitation Data'!$E$30,0,10*ROW('Sanitation Data'!E190))="","",OFFSET('Sanitation Data'!$E$30,0,10*ROW('Sanitation Data'!E190)))</f>
        <v/>
      </c>
      <c r="CS196" s="275" t="str">
        <f ca="true">+IF(OFFSET('Sanitation Data'!$E$31,0,10*ROW('Sanitation Data'!E190))="","",OFFSET('Sanitation Data'!$E$31,0,10*ROW('Sanitation Data'!E190)))</f>
        <v/>
      </c>
      <c r="CT196" s="275" t="str">
        <f ca="true">+IF(OFFSET('Sanitation Data'!$E$32,0,10*ROW('Sanitation Data'!E190))="","",OFFSET('Sanitation Data'!$E$32,0,10*ROW('Sanitation Data'!E190)))</f>
        <v/>
      </c>
      <c r="CU196" s="275" t="str">
        <f ca="true">+IF(OFFSET('Sanitation Data'!$F$28,0,10*ROW('Sanitation Data'!F190))="","",OFFSET('Sanitation Data'!$F$28,0,10*ROW('Sanitation Data'!F190)))</f>
        <v/>
      </c>
      <c r="CV196" s="275" t="str">
        <f ca="true">+IF(OFFSET('Sanitation Data'!$F$29,0,10*ROW('Sanitation Data'!F190))="","",OFFSET('Sanitation Data'!$F$29,0,10*ROW('Sanitation Data'!F190)))</f>
        <v/>
      </c>
      <c r="CW196" s="275" t="str">
        <f ca="true">+IF(OFFSET('Sanitation Data'!$F$30,0,10*ROW('Sanitation Data'!F190))="","",OFFSET('Sanitation Data'!$F$30,0,10*ROW('Sanitation Data'!F190)))</f>
        <v/>
      </c>
      <c r="CX196" s="275" t="str">
        <f ca="true">+IF(OFFSET('Sanitation Data'!$F$31,0,10*ROW('Sanitation Data'!F190))="","",OFFSET('Sanitation Data'!$F$31,0,10*ROW('Sanitation Data'!F190)))</f>
        <v/>
      </c>
      <c r="CY196" s="275" t="str">
        <f ca="true">+IF(OFFSET('Sanitation Data'!$F$32,0,10*ROW('Sanitation Data'!F190))="","",OFFSET('Sanitation Data'!$F$32,0,10*ROW('Sanitation Data'!F190)))</f>
        <v/>
      </c>
      <c r="CZ196" s="275" t="str">
        <f ca="true">+IF(OFFSET('Sanitation Data'!$G$28,0,10*ROW('Sanitation Data'!G190))="","",OFFSET('Sanitation Data'!$G$28,0,10*ROW('Sanitation Data'!G190)))</f>
        <v/>
      </c>
      <c r="DA196" s="275" t="str">
        <f ca="true">+IF(OFFSET('Sanitation Data'!$G$29,0,10*ROW('Sanitation Data'!G190))="","",OFFSET('Sanitation Data'!$G$29,0,10*ROW('Sanitation Data'!G190)))</f>
        <v/>
      </c>
      <c r="DB196" s="275" t="str">
        <f ca="true">+IF(OFFSET('Sanitation Data'!$G$30,0,10*ROW('Sanitation Data'!G190))="","",OFFSET('Sanitation Data'!$G$30,0,10*ROW('Sanitation Data'!G190)))</f>
        <v/>
      </c>
      <c r="DC196" s="275" t="str">
        <f ca="true">+IF(OFFSET('Sanitation Data'!$G$31,0,10*ROW('Sanitation Data'!G190))="","",OFFSET('Sanitation Data'!$G$31,0,10*ROW('Sanitation Data'!G190)))</f>
        <v/>
      </c>
      <c r="DD196" s="275" t="str">
        <f ca="true">+IF(OFFSET('Sanitation Data'!$G$32,0,10*ROW('Sanitation Data'!G190))="","",OFFSET('Sanitation Data'!$G$32,0,10*ROW('Sanitation Data'!G190)))</f>
        <v/>
      </c>
      <c r="DE196" s="275" t="str">
        <f ca="true">+IF(OFFSET('Sanitation Data'!$H$28,0,10*ROW('Sanitation Data'!H190))="","",OFFSET('Sanitation Data'!$H$28,0,10*ROW('Sanitation Data'!H190)))</f>
        <v/>
      </c>
      <c r="DF196" s="275" t="str">
        <f ca="true">+IF(OFFSET('Sanitation Data'!$H$29,0,10*ROW('Sanitation Data'!H190))="","",OFFSET('Sanitation Data'!$H$29,0,10*ROW('Sanitation Data'!H190)))</f>
        <v/>
      </c>
      <c r="DG196" s="275" t="str">
        <f ca="true">+IF(OFFSET('Sanitation Data'!$H$30,0,10*ROW('Sanitation Data'!H190))="","",OFFSET('Sanitation Data'!$H$30,0,10*ROW('Sanitation Data'!H190)))</f>
        <v/>
      </c>
      <c r="DH196" s="275" t="str">
        <f ca="true">+IF(OFFSET('Sanitation Data'!$H$31,0,10*ROW('Sanitation Data'!H190))="","",OFFSET('Sanitation Data'!$H$31,0,10*ROW('Sanitation Data'!H190)))</f>
        <v/>
      </c>
      <c r="DI196" s="275" t="str">
        <f ca="true">+IF(OFFSET('Sanitation Data'!$H$32,0,10*ROW('Sanitation Data'!H190))="","",OFFSET('Sanitation Data'!$H$32,0,10*ROW('Sanitation Data'!H190)))</f>
        <v/>
      </c>
      <c r="DJ196" s="275" t="str">
        <f ca="true">+IF(OFFSET('Sanitation Data'!$I$28,0,10*ROW('Sanitation Data'!I190))="","",OFFSET('Sanitation Data'!$I$28,0,10*ROW('Sanitation Data'!I190)))</f>
        <v/>
      </c>
      <c r="DK196" s="275" t="str">
        <f ca="true">+IF(OFFSET('Sanitation Data'!$I$29,0,10*ROW('Sanitation Data'!I190))="","",OFFSET('Sanitation Data'!$I$29,0,10*ROW('Sanitation Data'!I190)))</f>
        <v/>
      </c>
      <c r="DL196" s="275" t="str">
        <f ca="true">+IF(OFFSET('Sanitation Data'!$I$30,0,10*ROW('Sanitation Data'!I190))="","",OFFSET('Sanitation Data'!$I$30,0,10*ROW('Sanitation Data'!I190)))</f>
        <v/>
      </c>
      <c r="DM196" s="275" t="str">
        <f ca="true">+IF(OFFSET('Sanitation Data'!$I$31,0,10*ROW('Sanitation Data'!I190))="","",OFFSET('Sanitation Data'!$I$31,0,10*ROW('Sanitation Data'!I190)))</f>
        <v/>
      </c>
      <c r="DN196" s="275" t="str">
        <f ca="true">+IF(OFFSET('Sanitation Data'!$I$32,0,10*ROW('Sanitation Data'!I190))="","",OFFSET('Sanitation Data'!$I$32,0,10*ROW('Sanitation Data'!I190)))</f>
        <v/>
      </c>
      <c r="DO196" s="275" t="str">
        <f ca="true">+IF(OFFSET('Hygiene Data'!$D$11,0,10*ROW('Hygiene Data'!D190))="","",OFFSET('Hygiene Data'!$D$11,0,10*ROW('Hygiene Data'!D190)))</f>
        <v/>
      </c>
      <c r="DP196" s="275" t="str">
        <f ca="true">+IF(OFFSET('Hygiene Data'!$D$12,0,10*ROW('Hygiene Data'!D190))="","",OFFSET('Hygiene Data'!$D$12,0,10*ROW('Hygiene Data'!D190)))</f>
        <v/>
      </c>
      <c r="DQ196" s="275" t="str">
        <f ca="true">+IF(OFFSET('Hygiene Data'!$D$13,0,10*ROW('Hygiene Data'!D190))="","",OFFSET('Hygiene Data'!$D$13,0,10*ROW('Hygiene Data'!D190)))</f>
        <v/>
      </c>
      <c r="DR196" s="275" t="str">
        <f ca="true">+IF(OFFSET('Hygiene Data'!$E$11,0,10*ROW('Hygiene Data'!E190))="","",OFFSET('Hygiene Data'!$E$11,0,10*ROW('Hygiene Data'!E190)))</f>
        <v/>
      </c>
      <c r="DS196" s="275" t="str">
        <f ca="true">+IF(OFFSET('Hygiene Data'!$E$12,0,10*ROW('Hygiene Data'!E190))="","",OFFSET('Hygiene Data'!$E$12,0,10*ROW('Hygiene Data'!E190)))</f>
        <v/>
      </c>
      <c r="DT196" s="275" t="str">
        <f ca="true">+IF(OFFSET('Hygiene Data'!$E$13,0,10*ROW('Hygiene Data'!E190))="","",OFFSET('Hygiene Data'!$E$13,0,10*ROW('Hygiene Data'!E190)))</f>
        <v/>
      </c>
      <c r="DU196" s="275" t="str">
        <f ca="true">+IF(OFFSET('Hygiene Data'!$F$11,0,10*ROW('Hygiene Data'!F190))="","",OFFSET('Hygiene Data'!$F$11,0,10*ROW('Hygiene Data'!F190)))</f>
        <v/>
      </c>
      <c r="DV196" s="275" t="str">
        <f ca="true">+IF(OFFSET('Hygiene Data'!$F$12,0,10*ROW('Hygiene Data'!F190))="","",OFFSET('Hygiene Data'!$F$12,0,10*ROW('Hygiene Data'!F190)))</f>
        <v/>
      </c>
      <c r="DW196" s="275" t="str">
        <f ca="true">+IF(OFFSET('Hygiene Data'!$F$13,0,10*ROW('Hygiene Data'!F190))="","",OFFSET('Hygiene Data'!$F$13,0,10*ROW('Hygiene Data'!F190)))</f>
        <v/>
      </c>
      <c r="DX196" s="275" t="str">
        <f ca="true">+IF(OFFSET('Hygiene Data'!$G$11,0,10*ROW('Hygiene Data'!G190))="","",OFFSET('Hygiene Data'!$G$11,0,10*ROW('Hygiene Data'!G190)))</f>
        <v/>
      </c>
      <c r="DY196" s="275" t="str">
        <f ca="true">+IF(OFFSET('Hygiene Data'!$G$12,0,10*ROW('Hygiene Data'!G190))="","",OFFSET('Hygiene Data'!$G$12,0,10*ROW('Hygiene Data'!G190)))</f>
        <v/>
      </c>
      <c r="DZ196" s="275" t="str">
        <f ca="true">+IF(OFFSET('Hygiene Data'!$G$13,0,10*ROW('Hygiene Data'!G190))="","",OFFSET('Hygiene Data'!$G$13,0,10*ROW('Hygiene Data'!G190)))</f>
        <v/>
      </c>
      <c r="EA196" s="275" t="str">
        <f ca="true">+IF(OFFSET('Hygiene Data'!$H$11,0,10*ROW('Hygiene Data'!H190))="","",OFFSET('Hygiene Data'!$H$11,0,10*ROW('Hygiene Data'!H190)))</f>
        <v/>
      </c>
      <c r="EB196" s="275" t="str">
        <f ca="true">+IF(OFFSET('Hygiene Data'!$H$12,0,10*ROW('Hygiene Data'!H190))="","",OFFSET('Hygiene Data'!$H$12,0,10*ROW('Hygiene Data'!H190)))</f>
        <v/>
      </c>
      <c r="EC196" s="275" t="str">
        <f ca="true">+IF(OFFSET('Hygiene Data'!$H$13,0,10*ROW('Hygiene Data'!H190))="","",OFFSET('Hygiene Data'!$H$13,0,10*ROW('Hygiene Data'!H190)))</f>
        <v/>
      </c>
      <c r="ED196" s="275" t="str">
        <f ca="true">+IF(OFFSET('Hygiene Data'!$I$11,0,10*ROW('Hygiene Data'!I190))="","",OFFSET('Hygiene Data'!$I$11,0,10*ROW('Hygiene Data'!I190)))</f>
        <v/>
      </c>
      <c r="EE196" s="275" t="str">
        <f ca="true">+IF(OFFSET('Hygiene Data'!$I$12,0,10*ROW('Hygiene Data'!I190))="","",OFFSET('Hygiene Data'!$I$12,0,10*ROW('Hygiene Data'!I190)))</f>
        <v/>
      </c>
      <c r="EF196" s="27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5"/>
      <c r="BS197" s="275" t="str">
        <f ca="true">+IF(OFFSET('Water Data'!$D$27,0,10*ROW('Water Data'!D191))="","",OFFSET('Water Data'!$D$27,0,10*ROW('Water Data'!D191)))</f>
        <v/>
      </c>
      <c r="BT197" s="275" t="str">
        <f ca="true">+IF(OFFSET('Water Data'!$D$28,0,10*ROW('Water Data'!D191))="","",OFFSET('Water Data'!$D$28,0,10*ROW('Water Data'!D191)))</f>
        <v/>
      </c>
      <c r="BU197" s="275" t="str">
        <f ca="true">+IF(OFFSET('Water Data'!$D$29,0,10*ROW('Water Data'!D191))="","",OFFSET('Water Data'!$D$29,0,10*ROW('Water Data'!D191)))</f>
        <v/>
      </c>
      <c r="BV197" s="275" t="str">
        <f ca="true">+IF(OFFSET('Water Data'!$E$27,0,10*ROW('Water Data'!E191))="","",OFFSET('Water Data'!$E$27,0,10*ROW('Water Data'!E191)))</f>
        <v/>
      </c>
      <c r="BW197" s="275" t="str">
        <f ca="true">+IF(OFFSET('Water Data'!$E$28,0,10*ROW('Water Data'!E191))="","",OFFSET('Water Data'!$E$28,0,10*ROW('Water Data'!E191)))</f>
        <v/>
      </c>
      <c r="BX197" s="275" t="str">
        <f ca="true">+IF(OFFSET('Water Data'!$E$29,0,10*ROW('Water Data'!E191))="","",OFFSET('Water Data'!$E$29,0,10*ROW('Water Data'!E191)))</f>
        <v/>
      </c>
      <c r="BY197" s="275" t="str">
        <f ca="true">+IF(OFFSET('Water Data'!$F$27,0,10*ROW('Water Data'!F191))="","",OFFSET('Water Data'!$F$27,0,10*ROW('Water Data'!F191)))</f>
        <v/>
      </c>
      <c r="BZ197" s="275" t="str">
        <f ca="true">+IF(OFFSET('Water Data'!$F$28,0,10*ROW('Water Data'!F191))="","",OFFSET('Water Data'!$F$28,0,10*ROW('Water Data'!F191)))</f>
        <v/>
      </c>
      <c r="CA197" s="275" t="str">
        <f ca="true">+IF(OFFSET('Water Data'!$F$29,0,10*ROW('Water Data'!F191))="","",OFFSET('Water Data'!$F$29,0,10*ROW('Water Data'!F191)))</f>
        <v/>
      </c>
      <c r="CB197" s="275" t="str">
        <f ca="true">+IF(OFFSET('Water Data'!$G$27,0,10*ROW('Water Data'!G191))="","",OFFSET('Water Data'!$G$27,0,10*ROW('Water Data'!G191)))</f>
        <v/>
      </c>
      <c r="CC197" s="275" t="str">
        <f ca="true">+IF(OFFSET('Water Data'!$G$28,0,10*ROW('Water Data'!G191))="","",OFFSET('Water Data'!$G$28,0,10*ROW('Water Data'!G191)))</f>
        <v/>
      </c>
      <c r="CD197" s="275" t="str">
        <f ca="true">+IF(OFFSET('Water Data'!$G$29,0,10*ROW('Water Data'!G191))="","",OFFSET('Water Data'!$G$29,0,10*ROW('Water Data'!G191)))</f>
        <v/>
      </c>
      <c r="CE197" s="275" t="str">
        <f ca="true">+IF(OFFSET('Water Data'!$H$27,0,10*ROW('Water Data'!H191))="","",OFFSET('Water Data'!$H$27,0,10*ROW('Water Data'!H191)))</f>
        <v/>
      </c>
      <c r="CF197" s="275" t="str">
        <f ca="true">+IF(OFFSET('Water Data'!$H$28,0,10*ROW('Water Data'!H191))="","",OFFSET('Water Data'!$H$28,0,10*ROW('Water Data'!H191)))</f>
        <v/>
      </c>
      <c r="CG197" s="275" t="str">
        <f ca="true">+IF(OFFSET('Water Data'!$H$29,0,10*ROW('Water Data'!H191))="","",OFFSET('Water Data'!$H$29,0,10*ROW('Water Data'!H191)))</f>
        <v/>
      </c>
      <c r="CH197" s="275" t="str">
        <f ca="true">+IF(OFFSET('Water Data'!$I$27,0,10*ROW('Water Data'!I191))="","",OFFSET('Water Data'!$I$27,0,10*ROW('Water Data'!I191)))</f>
        <v/>
      </c>
      <c r="CI197" s="275" t="str">
        <f ca="true">+IF(OFFSET('Water Data'!$I$28,0,10*ROW('Water Data'!I191))="","",OFFSET('Water Data'!$I$28,0,10*ROW('Water Data'!I191)))</f>
        <v/>
      </c>
      <c r="CJ197" s="275" t="str">
        <f ca="true">+IF(OFFSET('Water Data'!$I$29,0,10*ROW('Water Data'!I191))="","",OFFSET('Water Data'!$I$29,0,10*ROW('Water Data'!I191)))</f>
        <v/>
      </c>
      <c r="CK197" s="275" t="str">
        <f ca="true">+IF(OFFSET('Sanitation Data'!$D$28,0,10*ROW('Sanitation Data'!D191))="","",OFFSET('Sanitation Data'!$D$28,0,10*ROW('Sanitation Data'!D191)))</f>
        <v/>
      </c>
      <c r="CL197" s="275" t="str">
        <f ca="true">+IF(OFFSET('Sanitation Data'!$D$29,0,10*ROW('Sanitation Data'!D191))="","",OFFSET('Sanitation Data'!$D$29,0,10*ROW('Sanitation Data'!D191)))</f>
        <v/>
      </c>
      <c r="CM197" s="275" t="str">
        <f ca="true">+IF(OFFSET('Sanitation Data'!$D$30,0,10*ROW('Sanitation Data'!D191))="","",OFFSET('Sanitation Data'!$D$30,0,10*ROW('Sanitation Data'!D191)))</f>
        <v/>
      </c>
      <c r="CN197" s="275" t="str">
        <f ca="true">+IF(OFFSET('Sanitation Data'!$D$31,0,10*ROW('Sanitation Data'!D191))="","",OFFSET('Sanitation Data'!$D$31,0,10*ROW('Sanitation Data'!D191)))</f>
        <v/>
      </c>
      <c r="CO197" s="275" t="str">
        <f ca="true">+IF(OFFSET('Sanitation Data'!$D$32,0,10*ROW('Sanitation Data'!D191))="","",OFFSET('Sanitation Data'!$D$32,0,10*ROW('Sanitation Data'!D191)))</f>
        <v/>
      </c>
      <c r="CP197" s="275" t="str">
        <f ca="true">+IF(OFFSET('Sanitation Data'!$E$28,0,10*ROW('Sanitation Data'!E191))="","",OFFSET('Sanitation Data'!$E$28,0,10*ROW('Sanitation Data'!E191)))</f>
        <v/>
      </c>
      <c r="CQ197" s="275" t="str">
        <f ca="true">+IF(OFFSET('Sanitation Data'!$E$29,0,10*ROW('Sanitation Data'!E191))="","",OFFSET('Sanitation Data'!$E$29,0,10*ROW('Sanitation Data'!E191)))</f>
        <v/>
      </c>
      <c r="CR197" s="275" t="str">
        <f ca="true">+IF(OFFSET('Sanitation Data'!$E$30,0,10*ROW('Sanitation Data'!E191))="","",OFFSET('Sanitation Data'!$E$30,0,10*ROW('Sanitation Data'!E191)))</f>
        <v/>
      </c>
      <c r="CS197" s="275" t="str">
        <f ca="true">+IF(OFFSET('Sanitation Data'!$E$31,0,10*ROW('Sanitation Data'!E191))="","",OFFSET('Sanitation Data'!$E$31,0,10*ROW('Sanitation Data'!E191)))</f>
        <v/>
      </c>
      <c r="CT197" s="275" t="str">
        <f ca="true">+IF(OFFSET('Sanitation Data'!$E$32,0,10*ROW('Sanitation Data'!E191))="","",OFFSET('Sanitation Data'!$E$32,0,10*ROW('Sanitation Data'!E191)))</f>
        <v/>
      </c>
      <c r="CU197" s="275" t="str">
        <f ca="true">+IF(OFFSET('Sanitation Data'!$F$28,0,10*ROW('Sanitation Data'!F191))="","",OFFSET('Sanitation Data'!$F$28,0,10*ROW('Sanitation Data'!F191)))</f>
        <v/>
      </c>
      <c r="CV197" s="275" t="str">
        <f ca="true">+IF(OFFSET('Sanitation Data'!$F$29,0,10*ROW('Sanitation Data'!F191))="","",OFFSET('Sanitation Data'!$F$29,0,10*ROW('Sanitation Data'!F191)))</f>
        <v/>
      </c>
      <c r="CW197" s="275" t="str">
        <f ca="true">+IF(OFFSET('Sanitation Data'!$F$30,0,10*ROW('Sanitation Data'!F191))="","",OFFSET('Sanitation Data'!$F$30,0,10*ROW('Sanitation Data'!F191)))</f>
        <v/>
      </c>
      <c r="CX197" s="275" t="str">
        <f ca="true">+IF(OFFSET('Sanitation Data'!$F$31,0,10*ROW('Sanitation Data'!F191))="","",OFFSET('Sanitation Data'!$F$31,0,10*ROW('Sanitation Data'!F191)))</f>
        <v/>
      </c>
      <c r="CY197" s="275" t="str">
        <f ca="true">+IF(OFFSET('Sanitation Data'!$F$32,0,10*ROW('Sanitation Data'!F191))="","",OFFSET('Sanitation Data'!$F$32,0,10*ROW('Sanitation Data'!F191)))</f>
        <v/>
      </c>
      <c r="CZ197" s="275" t="str">
        <f ca="true">+IF(OFFSET('Sanitation Data'!$G$28,0,10*ROW('Sanitation Data'!G191))="","",OFFSET('Sanitation Data'!$G$28,0,10*ROW('Sanitation Data'!G191)))</f>
        <v/>
      </c>
      <c r="DA197" s="275" t="str">
        <f ca="true">+IF(OFFSET('Sanitation Data'!$G$29,0,10*ROW('Sanitation Data'!G191))="","",OFFSET('Sanitation Data'!$G$29,0,10*ROW('Sanitation Data'!G191)))</f>
        <v/>
      </c>
      <c r="DB197" s="275" t="str">
        <f ca="true">+IF(OFFSET('Sanitation Data'!$G$30,0,10*ROW('Sanitation Data'!G191))="","",OFFSET('Sanitation Data'!$G$30,0,10*ROW('Sanitation Data'!G191)))</f>
        <v/>
      </c>
      <c r="DC197" s="275" t="str">
        <f ca="true">+IF(OFFSET('Sanitation Data'!$G$31,0,10*ROW('Sanitation Data'!G191))="","",OFFSET('Sanitation Data'!$G$31,0,10*ROW('Sanitation Data'!G191)))</f>
        <v/>
      </c>
      <c r="DD197" s="275" t="str">
        <f ca="true">+IF(OFFSET('Sanitation Data'!$G$32,0,10*ROW('Sanitation Data'!G191))="","",OFFSET('Sanitation Data'!$G$32,0,10*ROW('Sanitation Data'!G191)))</f>
        <v/>
      </c>
      <c r="DE197" s="275" t="str">
        <f ca="true">+IF(OFFSET('Sanitation Data'!$H$28,0,10*ROW('Sanitation Data'!H191))="","",OFFSET('Sanitation Data'!$H$28,0,10*ROW('Sanitation Data'!H191)))</f>
        <v/>
      </c>
      <c r="DF197" s="275" t="str">
        <f ca="true">+IF(OFFSET('Sanitation Data'!$H$29,0,10*ROW('Sanitation Data'!H191))="","",OFFSET('Sanitation Data'!$H$29,0,10*ROW('Sanitation Data'!H191)))</f>
        <v/>
      </c>
      <c r="DG197" s="275" t="str">
        <f ca="true">+IF(OFFSET('Sanitation Data'!$H$30,0,10*ROW('Sanitation Data'!H191))="","",OFFSET('Sanitation Data'!$H$30,0,10*ROW('Sanitation Data'!H191)))</f>
        <v/>
      </c>
      <c r="DH197" s="275" t="str">
        <f ca="true">+IF(OFFSET('Sanitation Data'!$H$31,0,10*ROW('Sanitation Data'!H191))="","",OFFSET('Sanitation Data'!$H$31,0,10*ROW('Sanitation Data'!H191)))</f>
        <v/>
      </c>
      <c r="DI197" s="275" t="str">
        <f ca="true">+IF(OFFSET('Sanitation Data'!$H$32,0,10*ROW('Sanitation Data'!H191))="","",OFFSET('Sanitation Data'!$H$32,0,10*ROW('Sanitation Data'!H191)))</f>
        <v/>
      </c>
      <c r="DJ197" s="275" t="str">
        <f ca="true">+IF(OFFSET('Sanitation Data'!$I$28,0,10*ROW('Sanitation Data'!I191))="","",OFFSET('Sanitation Data'!$I$28,0,10*ROW('Sanitation Data'!I191)))</f>
        <v/>
      </c>
      <c r="DK197" s="275" t="str">
        <f ca="true">+IF(OFFSET('Sanitation Data'!$I$29,0,10*ROW('Sanitation Data'!I191))="","",OFFSET('Sanitation Data'!$I$29,0,10*ROW('Sanitation Data'!I191)))</f>
        <v/>
      </c>
      <c r="DL197" s="275" t="str">
        <f ca="true">+IF(OFFSET('Sanitation Data'!$I$30,0,10*ROW('Sanitation Data'!I191))="","",OFFSET('Sanitation Data'!$I$30,0,10*ROW('Sanitation Data'!I191)))</f>
        <v/>
      </c>
      <c r="DM197" s="275" t="str">
        <f ca="true">+IF(OFFSET('Sanitation Data'!$I$31,0,10*ROW('Sanitation Data'!I191))="","",OFFSET('Sanitation Data'!$I$31,0,10*ROW('Sanitation Data'!I191)))</f>
        <v/>
      </c>
      <c r="DN197" s="275" t="str">
        <f ca="true">+IF(OFFSET('Sanitation Data'!$I$32,0,10*ROW('Sanitation Data'!I191))="","",OFFSET('Sanitation Data'!$I$32,0,10*ROW('Sanitation Data'!I191)))</f>
        <v/>
      </c>
      <c r="DO197" s="275" t="str">
        <f ca="true">+IF(OFFSET('Hygiene Data'!$D$11,0,10*ROW('Hygiene Data'!D191))="","",OFFSET('Hygiene Data'!$D$11,0,10*ROW('Hygiene Data'!D191)))</f>
        <v/>
      </c>
      <c r="DP197" s="275" t="str">
        <f ca="true">+IF(OFFSET('Hygiene Data'!$D$12,0,10*ROW('Hygiene Data'!D191))="","",OFFSET('Hygiene Data'!$D$12,0,10*ROW('Hygiene Data'!D191)))</f>
        <v/>
      </c>
      <c r="DQ197" s="275" t="str">
        <f ca="true">+IF(OFFSET('Hygiene Data'!$D$13,0,10*ROW('Hygiene Data'!D191))="","",OFFSET('Hygiene Data'!$D$13,0,10*ROW('Hygiene Data'!D191)))</f>
        <v/>
      </c>
      <c r="DR197" s="275" t="str">
        <f ca="true">+IF(OFFSET('Hygiene Data'!$E$11,0,10*ROW('Hygiene Data'!E191))="","",OFFSET('Hygiene Data'!$E$11,0,10*ROW('Hygiene Data'!E191)))</f>
        <v/>
      </c>
      <c r="DS197" s="275" t="str">
        <f ca="true">+IF(OFFSET('Hygiene Data'!$E$12,0,10*ROW('Hygiene Data'!E191))="","",OFFSET('Hygiene Data'!$E$12,0,10*ROW('Hygiene Data'!E191)))</f>
        <v/>
      </c>
      <c r="DT197" s="275" t="str">
        <f ca="true">+IF(OFFSET('Hygiene Data'!$E$13,0,10*ROW('Hygiene Data'!E191))="","",OFFSET('Hygiene Data'!$E$13,0,10*ROW('Hygiene Data'!E191)))</f>
        <v/>
      </c>
      <c r="DU197" s="275" t="str">
        <f ca="true">+IF(OFFSET('Hygiene Data'!$F$11,0,10*ROW('Hygiene Data'!F191))="","",OFFSET('Hygiene Data'!$F$11,0,10*ROW('Hygiene Data'!F191)))</f>
        <v/>
      </c>
      <c r="DV197" s="275" t="str">
        <f ca="true">+IF(OFFSET('Hygiene Data'!$F$12,0,10*ROW('Hygiene Data'!F191))="","",OFFSET('Hygiene Data'!$F$12,0,10*ROW('Hygiene Data'!F191)))</f>
        <v/>
      </c>
      <c r="DW197" s="275" t="str">
        <f ca="true">+IF(OFFSET('Hygiene Data'!$F$13,0,10*ROW('Hygiene Data'!F191))="","",OFFSET('Hygiene Data'!$F$13,0,10*ROW('Hygiene Data'!F191)))</f>
        <v/>
      </c>
      <c r="DX197" s="275" t="str">
        <f ca="true">+IF(OFFSET('Hygiene Data'!$G$11,0,10*ROW('Hygiene Data'!G191))="","",OFFSET('Hygiene Data'!$G$11,0,10*ROW('Hygiene Data'!G191)))</f>
        <v/>
      </c>
      <c r="DY197" s="275" t="str">
        <f ca="true">+IF(OFFSET('Hygiene Data'!$G$12,0,10*ROW('Hygiene Data'!G191))="","",OFFSET('Hygiene Data'!$G$12,0,10*ROW('Hygiene Data'!G191)))</f>
        <v/>
      </c>
      <c r="DZ197" s="275" t="str">
        <f ca="true">+IF(OFFSET('Hygiene Data'!$G$13,0,10*ROW('Hygiene Data'!G191))="","",OFFSET('Hygiene Data'!$G$13,0,10*ROW('Hygiene Data'!G191)))</f>
        <v/>
      </c>
      <c r="EA197" s="275" t="str">
        <f ca="true">+IF(OFFSET('Hygiene Data'!$H$11,0,10*ROW('Hygiene Data'!H191))="","",OFFSET('Hygiene Data'!$H$11,0,10*ROW('Hygiene Data'!H191)))</f>
        <v/>
      </c>
      <c r="EB197" s="275" t="str">
        <f ca="true">+IF(OFFSET('Hygiene Data'!$H$12,0,10*ROW('Hygiene Data'!H191))="","",OFFSET('Hygiene Data'!$H$12,0,10*ROW('Hygiene Data'!H191)))</f>
        <v/>
      </c>
      <c r="EC197" s="275" t="str">
        <f ca="true">+IF(OFFSET('Hygiene Data'!$H$13,0,10*ROW('Hygiene Data'!H191))="","",OFFSET('Hygiene Data'!$H$13,0,10*ROW('Hygiene Data'!H191)))</f>
        <v/>
      </c>
      <c r="ED197" s="275" t="str">
        <f ca="true">+IF(OFFSET('Hygiene Data'!$I$11,0,10*ROW('Hygiene Data'!I191))="","",OFFSET('Hygiene Data'!$I$11,0,10*ROW('Hygiene Data'!I191)))</f>
        <v/>
      </c>
      <c r="EE197" s="275" t="str">
        <f ca="true">+IF(OFFSET('Hygiene Data'!$I$12,0,10*ROW('Hygiene Data'!I191))="","",OFFSET('Hygiene Data'!$I$12,0,10*ROW('Hygiene Data'!I191)))</f>
        <v/>
      </c>
      <c r="EF197" s="27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5"/>
      <c r="BS198" s="275" t="str">
        <f ca="true">+IF(OFFSET('Water Data'!$D$27,0,10*ROW('Water Data'!D192))="","",OFFSET('Water Data'!$D$27,0,10*ROW('Water Data'!D192)))</f>
        <v/>
      </c>
      <c r="BT198" s="275" t="str">
        <f ca="true">+IF(OFFSET('Water Data'!$D$28,0,10*ROW('Water Data'!D192))="","",OFFSET('Water Data'!$D$28,0,10*ROW('Water Data'!D192)))</f>
        <v/>
      </c>
      <c r="BU198" s="275" t="str">
        <f ca="true">+IF(OFFSET('Water Data'!$D$29,0,10*ROW('Water Data'!D192))="","",OFFSET('Water Data'!$D$29,0,10*ROW('Water Data'!D192)))</f>
        <v/>
      </c>
      <c r="BV198" s="275" t="str">
        <f ca="true">+IF(OFFSET('Water Data'!$E$27,0,10*ROW('Water Data'!E192))="","",OFFSET('Water Data'!$E$27,0,10*ROW('Water Data'!E192)))</f>
        <v/>
      </c>
      <c r="BW198" s="275" t="str">
        <f ca="true">+IF(OFFSET('Water Data'!$E$28,0,10*ROW('Water Data'!E192))="","",OFFSET('Water Data'!$E$28,0,10*ROW('Water Data'!E192)))</f>
        <v/>
      </c>
      <c r="BX198" s="275" t="str">
        <f ca="true">+IF(OFFSET('Water Data'!$E$29,0,10*ROW('Water Data'!E192))="","",OFFSET('Water Data'!$E$29,0,10*ROW('Water Data'!E192)))</f>
        <v/>
      </c>
      <c r="BY198" s="275" t="str">
        <f ca="true">+IF(OFFSET('Water Data'!$F$27,0,10*ROW('Water Data'!F192))="","",OFFSET('Water Data'!$F$27,0,10*ROW('Water Data'!F192)))</f>
        <v/>
      </c>
      <c r="BZ198" s="275" t="str">
        <f ca="true">+IF(OFFSET('Water Data'!$F$28,0,10*ROW('Water Data'!F192))="","",OFFSET('Water Data'!$F$28,0,10*ROW('Water Data'!F192)))</f>
        <v/>
      </c>
      <c r="CA198" s="275" t="str">
        <f ca="true">+IF(OFFSET('Water Data'!$F$29,0,10*ROW('Water Data'!F192))="","",OFFSET('Water Data'!$F$29,0,10*ROW('Water Data'!F192)))</f>
        <v/>
      </c>
      <c r="CB198" s="275" t="str">
        <f ca="true">+IF(OFFSET('Water Data'!$G$27,0,10*ROW('Water Data'!G192))="","",OFFSET('Water Data'!$G$27,0,10*ROW('Water Data'!G192)))</f>
        <v/>
      </c>
      <c r="CC198" s="275" t="str">
        <f ca="true">+IF(OFFSET('Water Data'!$G$28,0,10*ROW('Water Data'!G192))="","",OFFSET('Water Data'!$G$28,0,10*ROW('Water Data'!G192)))</f>
        <v/>
      </c>
      <c r="CD198" s="275" t="str">
        <f ca="true">+IF(OFFSET('Water Data'!$G$29,0,10*ROW('Water Data'!G192))="","",OFFSET('Water Data'!$G$29,0,10*ROW('Water Data'!G192)))</f>
        <v/>
      </c>
      <c r="CE198" s="275" t="str">
        <f ca="true">+IF(OFFSET('Water Data'!$H$27,0,10*ROW('Water Data'!H192))="","",OFFSET('Water Data'!$H$27,0,10*ROW('Water Data'!H192)))</f>
        <v/>
      </c>
      <c r="CF198" s="275" t="str">
        <f ca="true">+IF(OFFSET('Water Data'!$H$28,0,10*ROW('Water Data'!H192))="","",OFFSET('Water Data'!$H$28,0,10*ROW('Water Data'!H192)))</f>
        <v/>
      </c>
      <c r="CG198" s="275" t="str">
        <f ca="true">+IF(OFFSET('Water Data'!$H$29,0,10*ROW('Water Data'!H192))="","",OFFSET('Water Data'!$H$29,0,10*ROW('Water Data'!H192)))</f>
        <v/>
      </c>
      <c r="CH198" s="275" t="str">
        <f ca="true">+IF(OFFSET('Water Data'!$I$27,0,10*ROW('Water Data'!I192))="","",OFFSET('Water Data'!$I$27,0,10*ROW('Water Data'!I192)))</f>
        <v/>
      </c>
      <c r="CI198" s="275" t="str">
        <f ca="true">+IF(OFFSET('Water Data'!$I$28,0,10*ROW('Water Data'!I192))="","",OFFSET('Water Data'!$I$28,0,10*ROW('Water Data'!I192)))</f>
        <v/>
      </c>
      <c r="CJ198" s="275" t="str">
        <f ca="true">+IF(OFFSET('Water Data'!$I$29,0,10*ROW('Water Data'!I192))="","",OFFSET('Water Data'!$I$29,0,10*ROW('Water Data'!I192)))</f>
        <v/>
      </c>
      <c r="CK198" s="275" t="str">
        <f ca="true">+IF(OFFSET('Sanitation Data'!$D$28,0,10*ROW('Sanitation Data'!D192))="","",OFFSET('Sanitation Data'!$D$28,0,10*ROW('Sanitation Data'!D192)))</f>
        <v/>
      </c>
      <c r="CL198" s="275" t="str">
        <f ca="true">+IF(OFFSET('Sanitation Data'!$D$29,0,10*ROW('Sanitation Data'!D192))="","",OFFSET('Sanitation Data'!$D$29,0,10*ROW('Sanitation Data'!D192)))</f>
        <v/>
      </c>
      <c r="CM198" s="275" t="str">
        <f ca="true">+IF(OFFSET('Sanitation Data'!$D$30,0,10*ROW('Sanitation Data'!D192))="","",OFFSET('Sanitation Data'!$D$30,0,10*ROW('Sanitation Data'!D192)))</f>
        <v/>
      </c>
      <c r="CN198" s="275" t="str">
        <f ca="true">+IF(OFFSET('Sanitation Data'!$D$31,0,10*ROW('Sanitation Data'!D192))="","",OFFSET('Sanitation Data'!$D$31,0,10*ROW('Sanitation Data'!D192)))</f>
        <v/>
      </c>
      <c r="CO198" s="275" t="str">
        <f ca="true">+IF(OFFSET('Sanitation Data'!$D$32,0,10*ROW('Sanitation Data'!D192))="","",OFFSET('Sanitation Data'!$D$32,0,10*ROW('Sanitation Data'!D192)))</f>
        <v/>
      </c>
      <c r="CP198" s="275" t="str">
        <f ca="true">+IF(OFFSET('Sanitation Data'!$E$28,0,10*ROW('Sanitation Data'!E192))="","",OFFSET('Sanitation Data'!$E$28,0,10*ROW('Sanitation Data'!E192)))</f>
        <v/>
      </c>
      <c r="CQ198" s="275" t="str">
        <f ca="true">+IF(OFFSET('Sanitation Data'!$E$29,0,10*ROW('Sanitation Data'!E192))="","",OFFSET('Sanitation Data'!$E$29,0,10*ROW('Sanitation Data'!E192)))</f>
        <v/>
      </c>
      <c r="CR198" s="275" t="str">
        <f ca="true">+IF(OFFSET('Sanitation Data'!$E$30,0,10*ROW('Sanitation Data'!E192))="","",OFFSET('Sanitation Data'!$E$30,0,10*ROW('Sanitation Data'!E192)))</f>
        <v/>
      </c>
      <c r="CS198" s="275" t="str">
        <f ca="true">+IF(OFFSET('Sanitation Data'!$E$31,0,10*ROW('Sanitation Data'!E192))="","",OFFSET('Sanitation Data'!$E$31,0,10*ROW('Sanitation Data'!E192)))</f>
        <v/>
      </c>
      <c r="CT198" s="275" t="str">
        <f ca="true">+IF(OFFSET('Sanitation Data'!$E$32,0,10*ROW('Sanitation Data'!E192))="","",OFFSET('Sanitation Data'!$E$32,0,10*ROW('Sanitation Data'!E192)))</f>
        <v/>
      </c>
      <c r="CU198" s="275" t="str">
        <f ca="true">+IF(OFFSET('Sanitation Data'!$F$28,0,10*ROW('Sanitation Data'!F192))="","",OFFSET('Sanitation Data'!$F$28,0,10*ROW('Sanitation Data'!F192)))</f>
        <v/>
      </c>
      <c r="CV198" s="275" t="str">
        <f ca="true">+IF(OFFSET('Sanitation Data'!$F$29,0,10*ROW('Sanitation Data'!F192))="","",OFFSET('Sanitation Data'!$F$29,0,10*ROW('Sanitation Data'!F192)))</f>
        <v/>
      </c>
      <c r="CW198" s="275" t="str">
        <f ca="true">+IF(OFFSET('Sanitation Data'!$F$30,0,10*ROW('Sanitation Data'!F192))="","",OFFSET('Sanitation Data'!$F$30,0,10*ROW('Sanitation Data'!F192)))</f>
        <v/>
      </c>
      <c r="CX198" s="275" t="str">
        <f ca="true">+IF(OFFSET('Sanitation Data'!$F$31,0,10*ROW('Sanitation Data'!F192))="","",OFFSET('Sanitation Data'!$F$31,0,10*ROW('Sanitation Data'!F192)))</f>
        <v/>
      </c>
      <c r="CY198" s="275" t="str">
        <f ca="true">+IF(OFFSET('Sanitation Data'!$F$32,0,10*ROW('Sanitation Data'!F192))="","",OFFSET('Sanitation Data'!$F$32,0,10*ROW('Sanitation Data'!F192)))</f>
        <v/>
      </c>
      <c r="CZ198" s="275" t="str">
        <f ca="true">+IF(OFFSET('Sanitation Data'!$G$28,0,10*ROW('Sanitation Data'!G192))="","",OFFSET('Sanitation Data'!$G$28,0,10*ROW('Sanitation Data'!G192)))</f>
        <v/>
      </c>
      <c r="DA198" s="275" t="str">
        <f ca="true">+IF(OFFSET('Sanitation Data'!$G$29,0,10*ROW('Sanitation Data'!G192))="","",OFFSET('Sanitation Data'!$G$29,0,10*ROW('Sanitation Data'!G192)))</f>
        <v/>
      </c>
      <c r="DB198" s="275" t="str">
        <f ca="true">+IF(OFFSET('Sanitation Data'!$G$30,0,10*ROW('Sanitation Data'!G192))="","",OFFSET('Sanitation Data'!$G$30,0,10*ROW('Sanitation Data'!G192)))</f>
        <v/>
      </c>
      <c r="DC198" s="275" t="str">
        <f ca="true">+IF(OFFSET('Sanitation Data'!$G$31,0,10*ROW('Sanitation Data'!G192))="","",OFFSET('Sanitation Data'!$G$31,0,10*ROW('Sanitation Data'!G192)))</f>
        <v/>
      </c>
      <c r="DD198" s="275" t="str">
        <f ca="true">+IF(OFFSET('Sanitation Data'!$G$32,0,10*ROW('Sanitation Data'!G192))="","",OFFSET('Sanitation Data'!$G$32,0,10*ROW('Sanitation Data'!G192)))</f>
        <v/>
      </c>
      <c r="DE198" s="275" t="str">
        <f ca="true">+IF(OFFSET('Sanitation Data'!$H$28,0,10*ROW('Sanitation Data'!H192))="","",OFFSET('Sanitation Data'!$H$28,0,10*ROW('Sanitation Data'!H192)))</f>
        <v/>
      </c>
      <c r="DF198" s="275" t="str">
        <f ca="true">+IF(OFFSET('Sanitation Data'!$H$29,0,10*ROW('Sanitation Data'!H192))="","",OFFSET('Sanitation Data'!$H$29,0,10*ROW('Sanitation Data'!H192)))</f>
        <v/>
      </c>
      <c r="DG198" s="275" t="str">
        <f ca="true">+IF(OFFSET('Sanitation Data'!$H$30,0,10*ROW('Sanitation Data'!H192))="","",OFFSET('Sanitation Data'!$H$30,0,10*ROW('Sanitation Data'!H192)))</f>
        <v/>
      </c>
      <c r="DH198" s="275" t="str">
        <f ca="true">+IF(OFFSET('Sanitation Data'!$H$31,0,10*ROW('Sanitation Data'!H192))="","",OFFSET('Sanitation Data'!$H$31,0,10*ROW('Sanitation Data'!H192)))</f>
        <v/>
      </c>
      <c r="DI198" s="275" t="str">
        <f ca="true">+IF(OFFSET('Sanitation Data'!$H$32,0,10*ROW('Sanitation Data'!H192))="","",OFFSET('Sanitation Data'!$H$32,0,10*ROW('Sanitation Data'!H192)))</f>
        <v/>
      </c>
      <c r="DJ198" s="275" t="str">
        <f ca="true">+IF(OFFSET('Sanitation Data'!$I$28,0,10*ROW('Sanitation Data'!I192))="","",OFFSET('Sanitation Data'!$I$28,0,10*ROW('Sanitation Data'!I192)))</f>
        <v/>
      </c>
      <c r="DK198" s="275" t="str">
        <f ca="true">+IF(OFFSET('Sanitation Data'!$I$29,0,10*ROW('Sanitation Data'!I192))="","",OFFSET('Sanitation Data'!$I$29,0,10*ROW('Sanitation Data'!I192)))</f>
        <v/>
      </c>
      <c r="DL198" s="275" t="str">
        <f ca="true">+IF(OFFSET('Sanitation Data'!$I$30,0,10*ROW('Sanitation Data'!I192))="","",OFFSET('Sanitation Data'!$I$30,0,10*ROW('Sanitation Data'!I192)))</f>
        <v/>
      </c>
      <c r="DM198" s="275" t="str">
        <f ca="true">+IF(OFFSET('Sanitation Data'!$I$31,0,10*ROW('Sanitation Data'!I192))="","",OFFSET('Sanitation Data'!$I$31,0,10*ROW('Sanitation Data'!I192)))</f>
        <v/>
      </c>
      <c r="DN198" s="275" t="str">
        <f ca="true">+IF(OFFSET('Sanitation Data'!$I$32,0,10*ROW('Sanitation Data'!I192))="","",OFFSET('Sanitation Data'!$I$32,0,10*ROW('Sanitation Data'!I192)))</f>
        <v/>
      </c>
      <c r="DO198" s="275" t="str">
        <f ca="true">+IF(OFFSET('Hygiene Data'!$D$11,0,10*ROW('Hygiene Data'!D192))="","",OFFSET('Hygiene Data'!$D$11,0,10*ROW('Hygiene Data'!D192)))</f>
        <v/>
      </c>
      <c r="DP198" s="275" t="str">
        <f ca="true">+IF(OFFSET('Hygiene Data'!$D$12,0,10*ROW('Hygiene Data'!D192))="","",OFFSET('Hygiene Data'!$D$12,0,10*ROW('Hygiene Data'!D192)))</f>
        <v/>
      </c>
      <c r="DQ198" s="275" t="str">
        <f ca="true">+IF(OFFSET('Hygiene Data'!$D$13,0,10*ROW('Hygiene Data'!D192))="","",OFFSET('Hygiene Data'!$D$13,0,10*ROW('Hygiene Data'!D192)))</f>
        <v/>
      </c>
      <c r="DR198" s="275" t="str">
        <f ca="true">+IF(OFFSET('Hygiene Data'!$E$11,0,10*ROW('Hygiene Data'!E192))="","",OFFSET('Hygiene Data'!$E$11,0,10*ROW('Hygiene Data'!E192)))</f>
        <v/>
      </c>
      <c r="DS198" s="275" t="str">
        <f ca="true">+IF(OFFSET('Hygiene Data'!$E$12,0,10*ROW('Hygiene Data'!E192))="","",OFFSET('Hygiene Data'!$E$12,0,10*ROW('Hygiene Data'!E192)))</f>
        <v/>
      </c>
      <c r="DT198" s="275" t="str">
        <f ca="true">+IF(OFFSET('Hygiene Data'!$E$13,0,10*ROW('Hygiene Data'!E192))="","",OFFSET('Hygiene Data'!$E$13,0,10*ROW('Hygiene Data'!E192)))</f>
        <v/>
      </c>
      <c r="DU198" s="275" t="str">
        <f ca="true">+IF(OFFSET('Hygiene Data'!$F$11,0,10*ROW('Hygiene Data'!F192))="","",OFFSET('Hygiene Data'!$F$11,0,10*ROW('Hygiene Data'!F192)))</f>
        <v/>
      </c>
      <c r="DV198" s="275" t="str">
        <f ca="true">+IF(OFFSET('Hygiene Data'!$F$12,0,10*ROW('Hygiene Data'!F192))="","",OFFSET('Hygiene Data'!$F$12,0,10*ROW('Hygiene Data'!F192)))</f>
        <v/>
      </c>
      <c r="DW198" s="275" t="str">
        <f ca="true">+IF(OFFSET('Hygiene Data'!$F$13,0,10*ROW('Hygiene Data'!F192))="","",OFFSET('Hygiene Data'!$F$13,0,10*ROW('Hygiene Data'!F192)))</f>
        <v/>
      </c>
      <c r="DX198" s="275" t="str">
        <f ca="true">+IF(OFFSET('Hygiene Data'!$G$11,0,10*ROW('Hygiene Data'!G192))="","",OFFSET('Hygiene Data'!$G$11,0,10*ROW('Hygiene Data'!G192)))</f>
        <v/>
      </c>
      <c r="DY198" s="275" t="str">
        <f ca="true">+IF(OFFSET('Hygiene Data'!$G$12,0,10*ROW('Hygiene Data'!G192))="","",OFFSET('Hygiene Data'!$G$12,0,10*ROW('Hygiene Data'!G192)))</f>
        <v/>
      </c>
      <c r="DZ198" s="275" t="str">
        <f ca="true">+IF(OFFSET('Hygiene Data'!$G$13,0,10*ROW('Hygiene Data'!G192))="","",OFFSET('Hygiene Data'!$G$13,0,10*ROW('Hygiene Data'!G192)))</f>
        <v/>
      </c>
      <c r="EA198" s="275" t="str">
        <f ca="true">+IF(OFFSET('Hygiene Data'!$H$11,0,10*ROW('Hygiene Data'!H192))="","",OFFSET('Hygiene Data'!$H$11,0,10*ROW('Hygiene Data'!H192)))</f>
        <v/>
      </c>
      <c r="EB198" s="275" t="str">
        <f ca="true">+IF(OFFSET('Hygiene Data'!$H$12,0,10*ROW('Hygiene Data'!H192))="","",OFFSET('Hygiene Data'!$H$12,0,10*ROW('Hygiene Data'!H192)))</f>
        <v/>
      </c>
      <c r="EC198" s="275" t="str">
        <f ca="true">+IF(OFFSET('Hygiene Data'!$H$13,0,10*ROW('Hygiene Data'!H192))="","",OFFSET('Hygiene Data'!$H$13,0,10*ROW('Hygiene Data'!H192)))</f>
        <v/>
      </c>
      <c r="ED198" s="275" t="str">
        <f ca="true">+IF(OFFSET('Hygiene Data'!$I$11,0,10*ROW('Hygiene Data'!I192))="","",OFFSET('Hygiene Data'!$I$11,0,10*ROW('Hygiene Data'!I192)))</f>
        <v/>
      </c>
      <c r="EE198" s="275" t="str">
        <f ca="true">+IF(OFFSET('Hygiene Data'!$I$12,0,10*ROW('Hygiene Data'!I192))="","",OFFSET('Hygiene Data'!$I$12,0,10*ROW('Hygiene Data'!I192)))</f>
        <v/>
      </c>
      <c r="EF198" s="27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5"/>
      <c r="BS199" s="275" t="str">
        <f ca="true">+IF(OFFSET('Water Data'!$D$27,0,10*ROW('Water Data'!D193))="","",OFFSET('Water Data'!$D$27,0,10*ROW('Water Data'!D193)))</f>
        <v/>
      </c>
      <c r="BT199" s="275" t="str">
        <f ca="true">+IF(OFFSET('Water Data'!$D$28,0,10*ROW('Water Data'!D193))="","",OFFSET('Water Data'!$D$28,0,10*ROW('Water Data'!D193)))</f>
        <v/>
      </c>
      <c r="BU199" s="275" t="str">
        <f ca="true">+IF(OFFSET('Water Data'!$D$29,0,10*ROW('Water Data'!D193))="","",OFFSET('Water Data'!$D$29,0,10*ROW('Water Data'!D193)))</f>
        <v/>
      </c>
      <c r="BV199" s="275" t="str">
        <f ca="true">+IF(OFFSET('Water Data'!$E$27,0,10*ROW('Water Data'!E193))="","",OFFSET('Water Data'!$E$27,0,10*ROW('Water Data'!E193)))</f>
        <v/>
      </c>
      <c r="BW199" s="275" t="str">
        <f ca="true">+IF(OFFSET('Water Data'!$E$28,0,10*ROW('Water Data'!E193))="","",OFFSET('Water Data'!$E$28,0,10*ROW('Water Data'!E193)))</f>
        <v/>
      </c>
      <c r="BX199" s="275" t="str">
        <f ca="true">+IF(OFFSET('Water Data'!$E$29,0,10*ROW('Water Data'!E193))="","",OFFSET('Water Data'!$E$29,0,10*ROW('Water Data'!E193)))</f>
        <v/>
      </c>
      <c r="BY199" s="275" t="str">
        <f ca="true">+IF(OFFSET('Water Data'!$F$27,0,10*ROW('Water Data'!F193))="","",OFFSET('Water Data'!$F$27,0,10*ROW('Water Data'!F193)))</f>
        <v/>
      </c>
      <c r="BZ199" s="275" t="str">
        <f ca="true">+IF(OFFSET('Water Data'!$F$28,0,10*ROW('Water Data'!F193))="","",OFFSET('Water Data'!$F$28,0,10*ROW('Water Data'!F193)))</f>
        <v/>
      </c>
      <c r="CA199" s="275" t="str">
        <f ca="true">+IF(OFFSET('Water Data'!$F$29,0,10*ROW('Water Data'!F193))="","",OFFSET('Water Data'!$F$29,0,10*ROW('Water Data'!F193)))</f>
        <v/>
      </c>
      <c r="CB199" s="275" t="str">
        <f ca="true">+IF(OFFSET('Water Data'!$G$27,0,10*ROW('Water Data'!G193))="","",OFFSET('Water Data'!$G$27,0,10*ROW('Water Data'!G193)))</f>
        <v/>
      </c>
      <c r="CC199" s="275" t="str">
        <f ca="true">+IF(OFFSET('Water Data'!$G$28,0,10*ROW('Water Data'!G193))="","",OFFSET('Water Data'!$G$28,0,10*ROW('Water Data'!G193)))</f>
        <v/>
      </c>
      <c r="CD199" s="275" t="str">
        <f ca="true">+IF(OFFSET('Water Data'!$G$29,0,10*ROW('Water Data'!G193))="","",OFFSET('Water Data'!$G$29,0,10*ROW('Water Data'!G193)))</f>
        <v/>
      </c>
      <c r="CE199" s="275" t="str">
        <f ca="true">+IF(OFFSET('Water Data'!$H$27,0,10*ROW('Water Data'!H193))="","",OFFSET('Water Data'!$H$27,0,10*ROW('Water Data'!H193)))</f>
        <v/>
      </c>
      <c r="CF199" s="275" t="str">
        <f ca="true">+IF(OFFSET('Water Data'!$H$28,0,10*ROW('Water Data'!H193))="","",OFFSET('Water Data'!$H$28,0,10*ROW('Water Data'!H193)))</f>
        <v/>
      </c>
      <c r="CG199" s="275" t="str">
        <f ca="true">+IF(OFFSET('Water Data'!$H$29,0,10*ROW('Water Data'!H193))="","",OFFSET('Water Data'!$H$29,0,10*ROW('Water Data'!H193)))</f>
        <v/>
      </c>
      <c r="CH199" s="275" t="str">
        <f ca="true">+IF(OFFSET('Water Data'!$I$27,0,10*ROW('Water Data'!I193))="","",OFFSET('Water Data'!$I$27,0,10*ROW('Water Data'!I193)))</f>
        <v/>
      </c>
      <c r="CI199" s="275" t="str">
        <f ca="true">+IF(OFFSET('Water Data'!$I$28,0,10*ROW('Water Data'!I193))="","",OFFSET('Water Data'!$I$28,0,10*ROW('Water Data'!I193)))</f>
        <v/>
      </c>
      <c r="CJ199" s="275" t="str">
        <f ca="true">+IF(OFFSET('Water Data'!$I$29,0,10*ROW('Water Data'!I193))="","",OFFSET('Water Data'!$I$29,0,10*ROW('Water Data'!I193)))</f>
        <v/>
      </c>
      <c r="CK199" s="275" t="str">
        <f ca="true">+IF(OFFSET('Sanitation Data'!$D$28,0,10*ROW('Sanitation Data'!D193))="","",OFFSET('Sanitation Data'!$D$28,0,10*ROW('Sanitation Data'!D193)))</f>
        <v/>
      </c>
      <c r="CL199" s="275" t="str">
        <f ca="true">+IF(OFFSET('Sanitation Data'!$D$29,0,10*ROW('Sanitation Data'!D193))="","",OFFSET('Sanitation Data'!$D$29,0,10*ROW('Sanitation Data'!D193)))</f>
        <v/>
      </c>
      <c r="CM199" s="275" t="str">
        <f ca="true">+IF(OFFSET('Sanitation Data'!$D$30,0,10*ROW('Sanitation Data'!D193))="","",OFFSET('Sanitation Data'!$D$30,0,10*ROW('Sanitation Data'!D193)))</f>
        <v/>
      </c>
      <c r="CN199" s="275" t="str">
        <f ca="true">+IF(OFFSET('Sanitation Data'!$D$31,0,10*ROW('Sanitation Data'!D193))="","",OFFSET('Sanitation Data'!$D$31,0,10*ROW('Sanitation Data'!D193)))</f>
        <v/>
      </c>
      <c r="CO199" s="275" t="str">
        <f ca="true">+IF(OFFSET('Sanitation Data'!$D$32,0,10*ROW('Sanitation Data'!D193))="","",OFFSET('Sanitation Data'!$D$32,0,10*ROW('Sanitation Data'!D193)))</f>
        <v/>
      </c>
      <c r="CP199" s="275" t="str">
        <f ca="true">+IF(OFFSET('Sanitation Data'!$E$28,0,10*ROW('Sanitation Data'!E193))="","",OFFSET('Sanitation Data'!$E$28,0,10*ROW('Sanitation Data'!E193)))</f>
        <v/>
      </c>
      <c r="CQ199" s="275" t="str">
        <f ca="true">+IF(OFFSET('Sanitation Data'!$E$29,0,10*ROW('Sanitation Data'!E193))="","",OFFSET('Sanitation Data'!$E$29,0,10*ROW('Sanitation Data'!E193)))</f>
        <v/>
      </c>
      <c r="CR199" s="275" t="str">
        <f ca="true">+IF(OFFSET('Sanitation Data'!$E$30,0,10*ROW('Sanitation Data'!E193))="","",OFFSET('Sanitation Data'!$E$30,0,10*ROW('Sanitation Data'!E193)))</f>
        <v/>
      </c>
      <c r="CS199" s="275" t="str">
        <f ca="true">+IF(OFFSET('Sanitation Data'!$E$31,0,10*ROW('Sanitation Data'!E193))="","",OFFSET('Sanitation Data'!$E$31,0,10*ROW('Sanitation Data'!E193)))</f>
        <v/>
      </c>
      <c r="CT199" s="275" t="str">
        <f ca="true">+IF(OFFSET('Sanitation Data'!$E$32,0,10*ROW('Sanitation Data'!E193))="","",OFFSET('Sanitation Data'!$E$32,0,10*ROW('Sanitation Data'!E193)))</f>
        <v/>
      </c>
      <c r="CU199" s="275" t="str">
        <f ca="true">+IF(OFFSET('Sanitation Data'!$F$28,0,10*ROW('Sanitation Data'!F193))="","",OFFSET('Sanitation Data'!$F$28,0,10*ROW('Sanitation Data'!F193)))</f>
        <v/>
      </c>
      <c r="CV199" s="275" t="str">
        <f ca="true">+IF(OFFSET('Sanitation Data'!$F$29,0,10*ROW('Sanitation Data'!F193))="","",OFFSET('Sanitation Data'!$F$29,0,10*ROW('Sanitation Data'!F193)))</f>
        <v/>
      </c>
      <c r="CW199" s="275" t="str">
        <f ca="true">+IF(OFFSET('Sanitation Data'!$F$30,0,10*ROW('Sanitation Data'!F193))="","",OFFSET('Sanitation Data'!$F$30,0,10*ROW('Sanitation Data'!F193)))</f>
        <v/>
      </c>
      <c r="CX199" s="275" t="str">
        <f ca="true">+IF(OFFSET('Sanitation Data'!$F$31,0,10*ROW('Sanitation Data'!F193))="","",OFFSET('Sanitation Data'!$F$31,0,10*ROW('Sanitation Data'!F193)))</f>
        <v/>
      </c>
      <c r="CY199" s="275" t="str">
        <f ca="true">+IF(OFFSET('Sanitation Data'!$F$32,0,10*ROW('Sanitation Data'!F193))="","",OFFSET('Sanitation Data'!$F$32,0,10*ROW('Sanitation Data'!F193)))</f>
        <v/>
      </c>
      <c r="CZ199" s="275" t="str">
        <f ca="true">+IF(OFFSET('Sanitation Data'!$G$28,0,10*ROW('Sanitation Data'!G193))="","",OFFSET('Sanitation Data'!$G$28,0,10*ROW('Sanitation Data'!G193)))</f>
        <v/>
      </c>
      <c r="DA199" s="275" t="str">
        <f ca="true">+IF(OFFSET('Sanitation Data'!$G$29,0,10*ROW('Sanitation Data'!G193))="","",OFFSET('Sanitation Data'!$G$29,0,10*ROW('Sanitation Data'!G193)))</f>
        <v/>
      </c>
      <c r="DB199" s="275" t="str">
        <f ca="true">+IF(OFFSET('Sanitation Data'!$G$30,0,10*ROW('Sanitation Data'!G193))="","",OFFSET('Sanitation Data'!$G$30,0,10*ROW('Sanitation Data'!G193)))</f>
        <v/>
      </c>
      <c r="DC199" s="275" t="str">
        <f ca="true">+IF(OFFSET('Sanitation Data'!$G$31,0,10*ROW('Sanitation Data'!G193))="","",OFFSET('Sanitation Data'!$G$31,0,10*ROW('Sanitation Data'!G193)))</f>
        <v/>
      </c>
      <c r="DD199" s="275" t="str">
        <f ca="true">+IF(OFFSET('Sanitation Data'!$G$32,0,10*ROW('Sanitation Data'!G193))="","",OFFSET('Sanitation Data'!$G$32,0,10*ROW('Sanitation Data'!G193)))</f>
        <v/>
      </c>
      <c r="DE199" s="275" t="str">
        <f ca="true">+IF(OFFSET('Sanitation Data'!$H$28,0,10*ROW('Sanitation Data'!H193))="","",OFFSET('Sanitation Data'!$H$28,0,10*ROW('Sanitation Data'!H193)))</f>
        <v/>
      </c>
      <c r="DF199" s="275" t="str">
        <f ca="true">+IF(OFFSET('Sanitation Data'!$H$29,0,10*ROW('Sanitation Data'!H193))="","",OFFSET('Sanitation Data'!$H$29,0,10*ROW('Sanitation Data'!H193)))</f>
        <v/>
      </c>
      <c r="DG199" s="275" t="str">
        <f ca="true">+IF(OFFSET('Sanitation Data'!$H$30,0,10*ROW('Sanitation Data'!H193))="","",OFFSET('Sanitation Data'!$H$30,0,10*ROW('Sanitation Data'!H193)))</f>
        <v/>
      </c>
      <c r="DH199" s="275" t="str">
        <f ca="true">+IF(OFFSET('Sanitation Data'!$H$31,0,10*ROW('Sanitation Data'!H193))="","",OFFSET('Sanitation Data'!$H$31,0,10*ROW('Sanitation Data'!H193)))</f>
        <v/>
      </c>
      <c r="DI199" s="275" t="str">
        <f ca="true">+IF(OFFSET('Sanitation Data'!$H$32,0,10*ROW('Sanitation Data'!H193))="","",OFFSET('Sanitation Data'!$H$32,0,10*ROW('Sanitation Data'!H193)))</f>
        <v/>
      </c>
      <c r="DJ199" s="275" t="str">
        <f ca="true">+IF(OFFSET('Sanitation Data'!$I$28,0,10*ROW('Sanitation Data'!I193))="","",OFFSET('Sanitation Data'!$I$28,0,10*ROW('Sanitation Data'!I193)))</f>
        <v/>
      </c>
      <c r="DK199" s="275" t="str">
        <f ca="true">+IF(OFFSET('Sanitation Data'!$I$29,0,10*ROW('Sanitation Data'!I193))="","",OFFSET('Sanitation Data'!$I$29,0,10*ROW('Sanitation Data'!I193)))</f>
        <v/>
      </c>
      <c r="DL199" s="275" t="str">
        <f ca="true">+IF(OFFSET('Sanitation Data'!$I$30,0,10*ROW('Sanitation Data'!I193))="","",OFFSET('Sanitation Data'!$I$30,0,10*ROW('Sanitation Data'!I193)))</f>
        <v/>
      </c>
      <c r="DM199" s="275" t="str">
        <f ca="true">+IF(OFFSET('Sanitation Data'!$I$31,0,10*ROW('Sanitation Data'!I193))="","",OFFSET('Sanitation Data'!$I$31,0,10*ROW('Sanitation Data'!I193)))</f>
        <v/>
      </c>
      <c r="DN199" s="275" t="str">
        <f ca="true">+IF(OFFSET('Sanitation Data'!$I$32,0,10*ROW('Sanitation Data'!I193))="","",OFFSET('Sanitation Data'!$I$32,0,10*ROW('Sanitation Data'!I193)))</f>
        <v/>
      </c>
      <c r="DO199" s="275" t="str">
        <f ca="true">+IF(OFFSET('Hygiene Data'!$D$11,0,10*ROW('Hygiene Data'!D193))="","",OFFSET('Hygiene Data'!$D$11,0,10*ROW('Hygiene Data'!D193)))</f>
        <v/>
      </c>
      <c r="DP199" s="275" t="str">
        <f ca="true">+IF(OFFSET('Hygiene Data'!$D$12,0,10*ROW('Hygiene Data'!D193))="","",OFFSET('Hygiene Data'!$D$12,0,10*ROW('Hygiene Data'!D193)))</f>
        <v/>
      </c>
      <c r="DQ199" s="275" t="str">
        <f ca="true">+IF(OFFSET('Hygiene Data'!$D$13,0,10*ROW('Hygiene Data'!D193))="","",OFFSET('Hygiene Data'!$D$13,0,10*ROW('Hygiene Data'!D193)))</f>
        <v/>
      </c>
      <c r="DR199" s="275" t="str">
        <f ca="true">+IF(OFFSET('Hygiene Data'!$E$11,0,10*ROW('Hygiene Data'!E193))="","",OFFSET('Hygiene Data'!$E$11,0,10*ROW('Hygiene Data'!E193)))</f>
        <v/>
      </c>
      <c r="DS199" s="275" t="str">
        <f ca="true">+IF(OFFSET('Hygiene Data'!$E$12,0,10*ROW('Hygiene Data'!E193))="","",OFFSET('Hygiene Data'!$E$12,0,10*ROW('Hygiene Data'!E193)))</f>
        <v/>
      </c>
      <c r="DT199" s="275" t="str">
        <f ca="true">+IF(OFFSET('Hygiene Data'!$E$13,0,10*ROW('Hygiene Data'!E193))="","",OFFSET('Hygiene Data'!$E$13,0,10*ROW('Hygiene Data'!E193)))</f>
        <v/>
      </c>
      <c r="DU199" s="275" t="str">
        <f ca="true">+IF(OFFSET('Hygiene Data'!$F$11,0,10*ROW('Hygiene Data'!F193))="","",OFFSET('Hygiene Data'!$F$11,0,10*ROW('Hygiene Data'!F193)))</f>
        <v/>
      </c>
      <c r="DV199" s="275" t="str">
        <f ca="true">+IF(OFFSET('Hygiene Data'!$F$12,0,10*ROW('Hygiene Data'!F193))="","",OFFSET('Hygiene Data'!$F$12,0,10*ROW('Hygiene Data'!F193)))</f>
        <v/>
      </c>
      <c r="DW199" s="275" t="str">
        <f ca="true">+IF(OFFSET('Hygiene Data'!$F$13,0,10*ROW('Hygiene Data'!F193))="","",OFFSET('Hygiene Data'!$F$13,0,10*ROW('Hygiene Data'!F193)))</f>
        <v/>
      </c>
      <c r="DX199" s="275" t="str">
        <f ca="true">+IF(OFFSET('Hygiene Data'!$G$11,0,10*ROW('Hygiene Data'!G193))="","",OFFSET('Hygiene Data'!$G$11,0,10*ROW('Hygiene Data'!G193)))</f>
        <v/>
      </c>
      <c r="DY199" s="275" t="str">
        <f ca="true">+IF(OFFSET('Hygiene Data'!$G$12,0,10*ROW('Hygiene Data'!G193))="","",OFFSET('Hygiene Data'!$G$12,0,10*ROW('Hygiene Data'!G193)))</f>
        <v/>
      </c>
      <c r="DZ199" s="275" t="str">
        <f ca="true">+IF(OFFSET('Hygiene Data'!$G$13,0,10*ROW('Hygiene Data'!G193))="","",OFFSET('Hygiene Data'!$G$13,0,10*ROW('Hygiene Data'!G193)))</f>
        <v/>
      </c>
      <c r="EA199" s="275" t="str">
        <f ca="true">+IF(OFFSET('Hygiene Data'!$H$11,0,10*ROW('Hygiene Data'!H193))="","",OFFSET('Hygiene Data'!$H$11,0,10*ROW('Hygiene Data'!H193)))</f>
        <v/>
      </c>
      <c r="EB199" s="275" t="str">
        <f ca="true">+IF(OFFSET('Hygiene Data'!$H$12,0,10*ROW('Hygiene Data'!H193))="","",OFFSET('Hygiene Data'!$H$12,0,10*ROW('Hygiene Data'!H193)))</f>
        <v/>
      </c>
      <c r="EC199" s="275" t="str">
        <f ca="true">+IF(OFFSET('Hygiene Data'!$H$13,0,10*ROW('Hygiene Data'!H193))="","",OFFSET('Hygiene Data'!$H$13,0,10*ROW('Hygiene Data'!H193)))</f>
        <v/>
      </c>
      <c r="ED199" s="275" t="str">
        <f ca="true">+IF(OFFSET('Hygiene Data'!$I$11,0,10*ROW('Hygiene Data'!I193))="","",OFFSET('Hygiene Data'!$I$11,0,10*ROW('Hygiene Data'!I193)))</f>
        <v/>
      </c>
      <c r="EE199" s="275" t="str">
        <f ca="true">+IF(OFFSET('Hygiene Data'!$I$12,0,10*ROW('Hygiene Data'!I193))="","",OFFSET('Hygiene Data'!$I$12,0,10*ROW('Hygiene Data'!I193)))</f>
        <v/>
      </c>
      <c r="EF199" s="27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5"/>
      <c r="BS200" s="275" t="str">
        <f ca="true">+IF(OFFSET('Water Data'!$D$27,0,10*ROW('Water Data'!D194))="","",OFFSET('Water Data'!$D$27,0,10*ROW('Water Data'!D194)))</f>
        <v/>
      </c>
      <c r="BT200" s="275" t="str">
        <f ca="true">+IF(OFFSET('Water Data'!$D$28,0,10*ROW('Water Data'!D194))="","",OFFSET('Water Data'!$D$28,0,10*ROW('Water Data'!D194)))</f>
        <v/>
      </c>
      <c r="BU200" s="275" t="str">
        <f ca="true">+IF(OFFSET('Water Data'!$D$29,0,10*ROW('Water Data'!D194))="","",OFFSET('Water Data'!$D$29,0,10*ROW('Water Data'!D194)))</f>
        <v/>
      </c>
      <c r="BV200" s="275" t="str">
        <f ca="true">+IF(OFFSET('Water Data'!$E$27,0,10*ROW('Water Data'!E194))="","",OFFSET('Water Data'!$E$27,0,10*ROW('Water Data'!E194)))</f>
        <v/>
      </c>
      <c r="BW200" s="275" t="str">
        <f ca="true">+IF(OFFSET('Water Data'!$E$28,0,10*ROW('Water Data'!E194))="","",OFFSET('Water Data'!$E$28,0,10*ROW('Water Data'!E194)))</f>
        <v/>
      </c>
      <c r="BX200" s="275" t="str">
        <f ca="true">+IF(OFFSET('Water Data'!$E$29,0,10*ROW('Water Data'!E194))="","",OFFSET('Water Data'!$E$29,0,10*ROW('Water Data'!E194)))</f>
        <v/>
      </c>
      <c r="BY200" s="275" t="str">
        <f ca="true">+IF(OFFSET('Water Data'!$F$27,0,10*ROW('Water Data'!F194))="","",OFFSET('Water Data'!$F$27,0,10*ROW('Water Data'!F194)))</f>
        <v/>
      </c>
      <c r="BZ200" s="275" t="str">
        <f ca="true">+IF(OFFSET('Water Data'!$F$28,0,10*ROW('Water Data'!F194))="","",OFFSET('Water Data'!$F$28,0,10*ROW('Water Data'!F194)))</f>
        <v/>
      </c>
      <c r="CA200" s="275" t="str">
        <f ca="true">+IF(OFFSET('Water Data'!$F$29,0,10*ROW('Water Data'!F194))="","",OFFSET('Water Data'!$F$29,0,10*ROW('Water Data'!F194)))</f>
        <v/>
      </c>
      <c r="CB200" s="275" t="str">
        <f ca="true">+IF(OFFSET('Water Data'!$G$27,0,10*ROW('Water Data'!G194))="","",OFFSET('Water Data'!$G$27,0,10*ROW('Water Data'!G194)))</f>
        <v/>
      </c>
      <c r="CC200" s="275" t="str">
        <f ca="true">+IF(OFFSET('Water Data'!$G$28,0,10*ROW('Water Data'!G194))="","",OFFSET('Water Data'!$G$28,0,10*ROW('Water Data'!G194)))</f>
        <v/>
      </c>
      <c r="CD200" s="275" t="str">
        <f ca="true">+IF(OFFSET('Water Data'!$G$29,0,10*ROW('Water Data'!G194))="","",OFFSET('Water Data'!$G$29,0,10*ROW('Water Data'!G194)))</f>
        <v/>
      </c>
      <c r="CE200" s="275" t="str">
        <f ca="true">+IF(OFFSET('Water Data'!$H$27,0,10*ROW('Water Data'!H194))="","",OFFSET('Water Data'!$H$27,0,10*ROW('Water Data'!H194)))</f>
        <v/>
      </c>
      <c r="CF200" s="275" t="str">
        <f ca="true">+IF(OFFSET('Water Data'!$H$28,0,10*ROW('Water Data'!H194))="","",OFFSET('Water Data'!$H$28,0,10*ROW('Water Data'!H194)))</f>
        <v/>
      </c>
      <c r="CG200" s="275" t="str">
        <f ca="true">+IF(OFFSET('Water Data'!$H$29,0,10*ROW('Water Data'!H194))="","",OFFSET('Water Data'!$H$29,0,10*ROW('Water Data'!H194)))</f>
        <v/>
      </c>
      <c r="CH200" s="275" t="str">
        <f ca="true">+IF(OFFSET('Water Data'!$I$27,0,10*ROW('Water Data'!I194))="","",OFFSET('Water Data'!$I$27,0,10*ROW('Water Data'!I194)))</f>
        <v/>
      </c>
      <c r="CI200" s="275" t="str">
        <f ca="true">+IF(OFFSET('Water Data'!$I$28,0,10*ROW('Water Data'!I194))="","",OFFSET('Water Data'!$I$28,0,10*ROW('Water Data'!I194)))</f>
        <v/>
      </c>
      <c r="CJ200" s="275" t="str">
        <f ca="true">+IF(OFFSET('Water Data'!$I$29,0,10*ROW('Water Data'!I194))="","",OFFSET('Water Data'!$I$29,0,10*ROW('Water Data'!I194)))</f>
        <v/>
      </c>
      <c r="CK200" s="275" t="str">
        <f ca="true">+IF(OFFSET('Sanitation Data'!$D$28,0,10*ROW('Sanitation Data'!D194))="","",OFFSET('Sanitation Data'!$D$28,0,10*ROW('Sanitation Data'!D194)))</f>
        <v/>
      </c>
      <c r="CL200" s="275" t="str">
        <f ca="true">+IF(OFFSET('Sanitation Data'!$D$29,0,10*ROW('Sanitation Data'!D194))="","",OFFSET('Sanitation Data'!$D$29,0,10*ROW('Sanitation Data'!D194)))</f>
        <v/>
      </c>
      <c r="CM200" s="275" t="str">
        <f ca="true">+IF(OFFSET('Sanitation Data'!$D$30,0,10*ROW('Sanitation Data'!D194))="","",OFFSET('Sanitation Data'!$D$30,0,10*ROW('Sanitation Data'!D194)))</f>
        <v/>
      </c>
      <c r="CN200" s="275" t="str">
        <f ca="true">+IF(OFFSET('Sanitation Data'!$D$31,0,10*ROW('Sanitation Data'!D194))="","",OFFSET('Sanitation Data'!$D$31,0,10*ROW('Sanitation Data'!D194)))</f>
        <v/>
      </c>
      <c r="CO200" s="275" t="str">
        <f ca="true">+IF(OFFSET('Sanitation Data'!$D$32,0,10*ROW('Sanitation Data'!D194))="","",OFFSET('Sanitation Data'!$D$32,0,10*ROW('Sanitation Data'!D194)))</f>
        <v/>
      </c>
      <c r="CP200" s="275" t="str">
        <f ca="true">+IF(OFFSET('Sanitation Data'!$E$28,0,10*ROW('Sanitation Data'!E194))="","",OFFSET('Sanitation Data'!$E$28,0,10*ROW('Sanitation Data'!E194)))</f>
        <v/>
      </c>
      <c r="CQ200" s="275" t="str">
        <f ca="true">+IF(OFFSET('Sanitation Data'!$E$29,0,10*ROW('Sanitation Data'!E194))="","",OFFSET('Sanitation Data'!$E$29,0,10*ROW('Sanitation Data'!E194)))</f>
        <v/>
      </c>
      <c r="CR200" s="275" t="str">
        <f ca="true">+IF(OFFSET('Sanitation Data'!$E$30,0,10*ROW('Sanitation Data'!E194))="","",OFFSET('Sanitation Data'!$E$30,0,10*ROW('Sanitation Data'!E194)))</f>
        <v/>
      </c>
      <c r="CS200" s="275" t="str">
        <f ca="true">+IF(OFFSET('Sanitation Data'!$E$31,0,10*ROW('Sanitation Data'!E194))="","",OFFSET('Sanitation Data'!$E$31,0,10*ROW('Sanitation Data'!E194)))</f>
        <v/>
      </c>
      <c r="CT200" s="275" t="str">
        <f ca="true">+IF(OFFSET('Sanitation Data'!$E$32,0,10*ROW('Sanitation Data'!E194))="","",OFFSET('Sanitation Data'!$E$32,0,10*ROW('Sanitation Data'!E194)))</f>
        <v/>
      </c>
      <c r="CU200" s="275" t="str">
        <f ca="true">+IF(OFFSET('Sanitation Data'!$F$28,0,10*ROW('Sanitation Data'!F194))="","",OFFSET('Sanitation Data'!$F$28,0,10*ROW('Sanitation Data'!F194)))</f>
        <v/>
      </c>
      <c r="CV200" s="275" t="str">
        <f ca="true">+IF(OFFSET('Sanitation Data'!$F$29,0,10*ROW('Sanitation Data'!F194))="","",OFFSET('Sanitation Data'!$F$29,0,10*ROW('Sanitation Data'!F194)))</f>
        <v/>
      </c>
      <c r="CW200" s="275" t="str">
        <f ca="true">+IF(OFFSET('Sanitation Data'!$F$30,0,10*ROW('Sanitation Data'!F194))="","",OFFSET('Sanitation Data'!$F$30,0,10*ROW('Sanitation Data'!F194)))</f>
        <v/>
      </c>
      <c r="CX200" s="275" t="str">
        <f ca="true">+IF(OFFSET('Sanitation Data'!$F$31,0,10*ROW('Sanitation Data'!F194))="","",OFFSET('Sanitation Data'!$F$31,0,10*ROW('Sanitation Data'!F194)))</f>
        <v/>
      </c>
      <c r="CY200" s="275" t="str">
        <f ca="true">+IF(OFFSET('Sanitation Data'!$F$32,0,10*ROW('Sanitation Data'!F194))="","",OFFSET('Sanitation Data'!$F$32,0,10*ROW('Sanitation Data'!F194)))</f>
        <v/>
      </c>
      <c r="CZ200" s="275" t="str">
        <f ca="true">+IF(OFFSET('Sanitation Data'!$G$28,0,10*ROW('Sanitation Data'!G194))="","",OFFSET('Sanitation Data'!$G$28,0,10*ROW('Sanitation Data'!G194)))</f>
        <v/>
      </c>
      <c r="DA200" s="275" t="str">
        <f ca="true">+IF(OFFSET('Sanitation Data'!$G$29,0,10*ROW('Sanitation Data'!G194))="","",OFFSET('Sanitation Data'!$G$29,0,10*ROW('Sanitation Data'!G194)))</f>
        <v/>
      </c>
      <c r="DB200" s="275" t="str">
        <f ca="true">+IF(OFFSET('Sanitation Data'!$G$30,0,10*ROW('Sanitation Data'!G194))="","",OFFSET('Sanitation Data'!$G$30,0,10*ROW('Sanitation Data'!G194)))</f>
        <v/>
      </c>
      <c r="DC200" s="275" t="str">
        <f ca="true">+IF(OFFSET('Sanitation Data'!$G$31,0,10*ROW('Sanitation Data'!G194))="","",OFFSET('Sanitation Data'!$G$31,0,10*ROW('Sanitation Data'!G194)))</f>
        <v/>
      </c>
      <c r="DD200" s="275" t="str">
        <f ca="true">+IF(OFFSET('Sanitation Data'!$G$32,0,10*ROW('Sanitation Data'!G194))="","",OFFSET('Sanitation Data'!$G$32,0,10*ROW('Sanitation Data'!G194)))</f>
        <v/>
      </c>
      <c r="DE200" s="275" t="str">
        <f ca="true">+IF(OFFSET('Sanitation Data'!$H$28,0,10*ROW('Sanitation Data'!H194))="","",OFFSET('Sanitation Data'!$H$28,0,10*ROW('Sanitation Data'!H194)))</f>
        <v/>
      </c>
      <c r="DF200" s="275" t="str">
        <f ca="true">+IF(OFFSET('Sanitation Data'!$H$29,0,10*ROW('Sanitation Data'!H194))="","",OFFSET('Sanitation Data'!$H$29,0,10*ROW('Sanitation Data'!H194)))</f>
        <v/>
      </c>
      <c r="DG200" s="275" t="str">
        <f ca="true">+IF(OFFSET('Sanitation Data'!$H$30,0,10*ROW('Sanitation Data'!H194))="","",OFFSET('Sanitation Data'!$H$30,0,10*ROW('Sanitation Data'!H194)))</f>
        <v/>
      </c>
      <c r="DH200" s="275" t="str">
        <f ca="true">+IF(OFFSET('Sanitation Data'!$H$31,0,10*ROW('Sanitation Data'!H194))="","",OFFSET('Sanitation Data'!$H$31,0,10*ROW('Sanitation Data'!H194)))</f>
        <v/>
      </c>
      <c r="DI200" s="275" t="str">
        <f ca="true">+IF(OFFSET('Sanitation Data'!$H$32,0,10*ROW('Sanitation Data'!H194))="","",OFFSET('Sanitation Data'!$H$32,0,10*ROW('Sanitation Data'!H194)))</f>
        <v/>
      </c>
      <c r="DJ200" s="275" t="str">
        <f ca="true">+IF(OFFSET('Sanitation Data'!$I$28,0,10*ROW('Sanitation Data'!I194))="","",OFFSET('Sanitation Data'!$I$28,0,10*ROW('Sanitation Data'!I194)))</f>
        <v/>
      </c>
      <c r="DK200" s="275" t="str">
        <f ca="true">+IF(OFFSET('Sanitation Data'!$I$29,0,10*ROW('Sanitation Data'!I194))="","",OFFSET('Sanitation Data'!$I$29,0,10*ROW('Sanitation Data'!I194)))</f>
        <v/>
      </c>
      <c r="DL200" s="275" t="str">
        <f ca="true">+IF(OFFSET('Sanitation Data'!$I$30,0,10*ROW('Sanitation Data'!I194))="","",OFFSET('Sanitation Data'!$I$30,0,10*ROW('Sanitation Data'!I194)))</f>
        <v/>
      </c>
      <c r="DM200" s="275" t="str">
        <f ca="true">+IF(OFFSET('Sanitation Data'!$I$31,0,10*ROW('Sanitation Data'!I194))="","",OFFSET('Sanitation Data'!$I$31,0,10*ROW('Sanitation Data'!I194)))</f>
        <v/>
      </c>
      <c r="DN200" s="275" t="str">
        <f ca="true">+IF(OFFSET('Sanitation Data'!$I$32,0,10*ROW('Sanitation Data'!I194))="","",OFFSET('Sanitation Data'!$I$32,0,10*ROW('Sanitation Data'!I194)))</f>
        <v/>
      </c>
      <c r="DO200" s="275" t="str">
        <f ca="true">+IF(OFFSET('Hygiene Data'!$D$11,0,10*ROW('Hygiene Data'!D194))="","",OFFSET('Hygiene Data'!$D$11,0,10*ROW('Hygiene Data'!D194)))</f>
        <v/>
      </c>
      <c r="DP200" s="275" t="str">
        <f ca="true">+IF(OFFSET('Hygiene Data'!$D$12,0,10*ROW('Hygiene Data'!D194))="","",OFFSET('Hygiene Data'!$D$12,0,10*ROW('Hygiene Data'!D194)))</f>
        <v/>
      </c>
      <c r="DQ200" s="275" t="str">
        <f ca="true">+IF(OFFSET('Hygiene Data'!$D$13,0,10*ROW('Hygiene Data'!D194))="","",OFFSET('Hygiene Data'!$D$13,0,10*ROW('Hygiene Data'!D194)))</f>
        <v/>
      </c>
      <c r="DR200" s="275" t="str">
        <f ca="true">+IF(OFFSET('Hygiene Data'!$E$11,0,10*ROW('Hygiene Data'!E194))="","",OFFSET('Hygiene Data'!$E$11,0,10*ROW('Hygiene Data'!E194)))</f>
        <v/>
      </c>
      <c r="DS200" s="275" t="str">
        <f ca="true">+IF(OFFSET('Hygiene Data'!$E$12,0,10*ROW('Hygiene Data'!E194))="","",OFFSET('Hygiene Data'!$E$12,0,10*ROW('Hygiene Data'!E194)))</f>
        <v/>
      </c>
      <c r="DT200" s="275" t="str">
        <f ca="true">+IF(OFFSET('Hygiene Data'!$E$13,0,10*ROW('Hygiene Data'!E194))="","",OFFSET('Hygiene Data'!$E$13,0,10*ROW('Hygiene Data'!E194)))</f>
        <v/>
      </c>
      <c r="DU200" s="275" t="str">
        <f ca="true">+IF(OFFSET('Hygiene Data'!$F$11,0,10*ROW('Hygiene Data'!F194))="","",OFFSET('Hygiene Data'!$F$11,0,10*ROW('Hygiene Data'!F194)))</f>
        <v/>
      </c>
      <c r="DV200" s="275" t="str">
        <f ca="true">+IF(OFFSET('Hygiene Data'!$F$12,0,10*ROW('Hygiene Data'!F194))="","",OFFSET('Hygiene Data'!$F$12,0,10*ROW('Hygiene Data'!F194)))</f>
        <v/>
      </c>
      <c r="DW200" s="275" t="str">
        <f ca="true">+IF(OFFSET('Hygiene Data'!$F$13,0,10*ROW('Hygiene Data'!F194))="","",OFFSET('Hygiene Data'!$F$13,0,10*ROW('Hygiene Data'!F194)))</f>
        <v/>
      </c>
      <c r="DX200" s="275" t="str">
        <f ca="true">+IF(OFFSET('Hygiene Data'!$G$11,0,10*ROW('Hygiene Data'!G194))="","",OFFSET('Hygiene Data'!$G$11,0,10*ROW('Hygiene Data'!G194)))</f>
        <v/>
      </c>
      <c r="DY200" s="275" t="str">
        <f ca="true">+IF(OFFSET('Hygiene Data'!$G$12,0,10*ROW('Hygiene Data'!G194))="","",OFFSET('Hygiene Data'!$G$12,0,10*ROW('Hygiene Data'!G194)))</f>
        <v/>
      </c>
      <c r="DZ200" s="275" t="str">
        <f ca="true">+IF(OFFSET('Hygiene Data'!$G$13,0,10*ROW('Hygiene Data'!G194))="","",OFFSET('Hygiene Data'!$G$13,0,10*ROW('Hygiene Data'!G194)))</f>
        <v/>
      </c>
      <c r="EA200" s="275" t="str">
        <f ca="true">+IF(OFFSET('Hygiene Data'!$H$11,0,10*ROW('Hygiene Data'!H194))="","",OFFSET('Hygiene Data'!$H$11,0,10*ROW('Hygiene Data'!H194)))</f>
        <v/>
      </c>
      <c r="EB200" s="275" t="str">
        <f ca="true">+IF(OFFSET('Hygiene Data'!$H$12,0,10*ROW('Hygiene Data'!H194))="","",OFFSET('Hygiene Data'!$H$12,0,10*ROW('Hygiene Data'!H194)))</f>
        <v/>
      </c>
      <c r="EC200" s="275" t="str">
        <f ca="true">+IF(OFFSET('Hygiene Data'!$H$13,0,10*ROW('Hygiene Data'!H194))="","",OFFSET('Hygiene Data'!$H$13,0,10*ROW('Hygiene Data'!H194)))</f>
        <v/>
      </c>
      <c r="ED200" s="275" t="str">
        <f ca="true">+IF(OFFSET('Hygiene Data'!$I$11,0,10*ROW('Hygiene Data'!I194))="","",OFFSET('Hygiene Data'!$I$11,0,10*ROW('Hygiene Data'!I194)))</f>
        <v/>
      </c>
      <c r="EE200" s="275" t="str">
        <f ca="true">+IF(OFFSET('Hygiene Data'!$I$12,0,10*ROW('Hygiene Data'!I194))="","",OFFSET('Hygiene Data'!$I$12,0,10*ROW('Hygiene Data'!I194)))</f>
        <v/>
      </c>
      <c r="EF200" s="27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5"/>
      <c r="BS201" s="275" t="str">
        <f ca="true">+IF(OFFSET('Water Data'!$D$27,0,10*ROW('Water Data'!D195))="","",OFFSET('Water Data'!$D$27,0,10*ROW('Water Data'!D195)))</f>
        <v/>
      </c>
      <c r="BT201" s="275" t="str">
        <f ca="true">+IF(OFFSET('Water Data'!$D$28,0,10*ROW('Water Data'!D195))="","",OFFSET('Water Data'!$D$28,0,10*ROW('Water Data'!D195)))</f>
        <v/>
      </c>
      <c r="BU201" s="275" t="str">
        <f ca="true">+IF(OFFSET('Water Data'!$D$29,0,10*ROW('Water Data'!D195))="","",OFFSET('Water Data'!$D$29,0,10*ROW('Water Data'!D195)))</f>
        <v/>
      </c>
      <c r="BV201" s="275" t="str">
        <f ca="true">+IF(OFFSET('Water Data'!$E$27,0,10*ROW('Water Data'!E195))="","",OFFSET('Water Data'!$E$27,0,10*ROW('Water Data'!E195)))</f>
        <v/>
      </c>
      <c r="BW201" s="275" t="str">
        <f ca="true">+IF(OFFSET('Water Data'!$E$28,0,10*ROW('Water Data'!E195))="","",OFFSET('Water Data'!$E$28,0,10*ROW('Water Data'!E195)))</f>
        <v/>
      </c>
      <c r="BX201" s="275" t="str">
        <f ca="true">+IF(OFFSET('Water Data'!$E$29,0,10*ROW('Water Data'!E195))="","",OFFSET('Water Data'!$E$29,0,10*ROW('Water Data'!E195)))</f>
        <v/>
      </c>
      <c r="BY201" s="275" t="str">
        <f ca="true">+IF(OFFSET('Water Data'!$F$27,0,10*ROW('Water Data'!F195))="","",OFFSET('Water Data'!$F$27,0,10*ROW('Water Data'!F195)))</f>
        <v/>
      </c>
      <c r="BZ201" s="275" t="str">
        <f ca="true">+IF(OFFSET('Water Data'!$F$28,0,10*ROW('Water Data'!F195))="","",OFFSET('Water Data'!$F$28,0,10*ROW('Water Data'!F195)))</f>
        <v/>
      </c>
      <c r="CA201" s="275" t="str">
        <f ca="true">+IF(OFFSET('Water Data'!$F$29,0,10*ROW('Water Data'!F195))="","",OFFSET('Water Data'!$F$29,0,10*ROW('Water Data'!F195)))</f>
        <v/>
      </c>
      <c r="CB201" s="275" t="str">
        <f ca="true">+IF(OFFSET('Water Data'!$G$27,0,10*ROW('Water Data'!G195))="","",OFFSET('Water Data'!$G$27,0,10*ROW('Water Data'!G195)))</f>
        <v/>
      </c>
      <c r="CC201" s="275" t="str">
        <f ca="true">+IF(OFFSET('Water Data'!$G$28,0,10*ROW('Water Data'!G195))="","",OFFSET('Water Data'!$G$28,0,10*ROW('Water Data'!G195)))</f>
        <v/>
      </c>
      <c r="CD201" s="275" t="str">
        <f ca="true">+IF(OFFSET('Water Data'!$G$29,0,10*ROW('Water Data'!G195))="","",OFFSET('Water Data'!$G$29,0,10*ROW('Water Data'!G195)))</f>
        <v/>
      </c>
      <c r="CE201" s="275" t="str">
        <f ca="true">+IF(OFFSET('Water Data'!$H$27,0,10*ROW('Water Data'!H195))="","",OFFSET('Water Data'!$H$27,0,10*ROW('Water Data'!H195)))</f>
        <v/>
      </c>
      <c r="CF201" s="275" t="str">
        <f ca="true">+IF(OFFSET('Water Data'!$H$28,0,10*ROW('Water Data'!H195))="","",OFFSET('Water Data'!$H$28,0,10*ROW('Water Data'!H195)))</f>
        <v/>
      </c>
      <c r="CG201" s="275" t="str">
        <f ca="true">+IF(OFFSET('Water Data'!$H$29,0,10*ROW('Water Data'!H195))="","",OFFSET('Water Data'!$H$29,0,10*ROW('Water Data'!H195)))</f>
        <v/>
      </c>
      <c r="CH201" s="275" t="str">
        <f ca="true">+IF(OFFSET('Water Data'!$I$27,0,10*ROW('Water Data'!I195))="","",OFFSET('Water Data'!$I$27,0,10*ROW('Water Data'!I195)))</f>
        <v/>
      </c>
      <c r="CI201" s="275" t="str">
        <f ca="true">+IF(OFFSET('Water Data'!$I$28,0,10*ROW('Water Data'!I195))="","",OFFSET('Water Data'!$I$28,0,10*ROW('Water Data'!I195)))</f>
        <v/>
      </c>
      <c r="CJ201" s="275" t="str">
        <f ca="true">+IF(OFFSET('Water Data'!$I$29,0,10*ROW('Water Data'!I195))="","",OFFSET('Water Data'!$I$29,0,10*ROW('Water Data'!I195)))</f>
        <v/>
      </c>
      <c r="CK201" s="275" t="str">
        <f ca="true">+IF(OFFSET('Sanitation Data'!$D$28,0,10*ROW('Sanitation Data'!D195))="","",OFFSET('Sanitation Data'!$D$28,0,10*ROW('Sanitation Data'!D195)))</f>
        <v/>
      </c>
      <c r="CL201" s="275" t="str">
        <f ca="true">+IF(OFFSET('Sanitation Data'!$D$29,0,10*ROW('Sanitation Data'!D195))="","",OFFSET('Sanitation Data'!$D$29,0,10*ROW('Sanitation Data'!D195)))</f>
        <v/>
      </c>
      <c r="CM201" s="275" t="str">
        <f ca="true">+IF(OFFSET('Sanitation Data'!$D$30,0,10*ROW('Sanitation Data'!D195))="","",OFFSET('Sanitation Data'!$D$30,0,10*ROW('Sanitation Data'!D195)))</f>
        <v/>
      </c>
      <c r="CN201" s="275" t="str">
        <f ca="true">+IF(OFFSET('Sanitation Data'!$D$31,0,10*ROW('Sanitation Data'!D195))="","",OFFSET('Sanitation Data'!$D$31,0,10*ROW('Sanitation Data'!D195)))</f>
        <v/>
      </c>
      <c r="CO201" s="275" t="str">
        <f ca="true">+IF(OFFSET('Sanitation Data'!$D$32,0,10*ROW('Sanitation Data'!D195))="","",OFFSET('Sanitation Data'!$D$32,0,10*ROW('Sanitation Data'!D195)))</f>
        <v/>
      </c>
      <c r="CP201" s="275" t="str">
        <f ca="true">+IF(OFFSET('Sanitation Data'!$E$28,0,10*ROW('Sanitation Data'!E195))="","",OFFSET('Sanitation Data'!$E$28,0,10*ROW('Sanitation Data'!E195)))</f>
        <v/>
      </c>
      <c r="CQ201" s="275" t="str">
        <f ca="true">+IF(OFFSET('Sanitation Data'!$E$29,0,10*ROW('Sanitation Data'!E195))="","",OFFSET('Sanitation Data'!$E$29,0,10*ROW('Sanitation Data'!E195)))</f>
        <v/>
      </c>
      <c r="CR201" s="275" t="str">
        <f ca="true">+IF(OFFSET('Sanitation Data'!$E$30,0,10*ROW('Sanitation Data'!E195))="","",OFFSET('Sanitation Data'!$E$30,0,10*ROW('Sanitation Data'!E195)))</f>
        <v/>
      </c>
      <c r="CS201" s="275" t="str">
        <f ca="true">+IF(OFFSET('Sanitation Data'!$E$31,0,10*ROW('Sanitation Data'!E195))="","",OFFSET('Sanitation Data'!$E$31,0,10*ROW('Sanitation Data'!E195)))</f>
        <v/>
      </c>
      <c r="CT201" s="275" t="str">
        <f ca="true">+IF(OFFSET('Sanitation Data'!$E$32,0,10*ROW('Sanitation Data'!E195))="","",OFFSET('Sanitation Data'!$E$32,0,10*ROW('Sanitation Data'!E195)))</f>
        <v/>
      </c>
      <c r="CU201" s="275" t="str">
        <f ca="true">+IF(OFFSET('Sanitation Data'!$F$28,0,10*ROW('Sanitation Data'!F195))="","",OFFSET('Sanitation Data'!$F$28,0,10*ROW('Sanitation Data'!F195)))</f>
        <v/>
      </c>
      <c r="CV201" s="275" t="str">
        <f ca="true">+IF(OFFSET('Sanitation Data'!$F$29,0,10*ROW('Sanitation Data'!F195))="","",OFFSET('Sanitation Data'!$F$29,0,10*ROW('Sanitation Data'!F195)))</f>
        <v/>
      </c>
      <c r="CW201" s="275" t="str">
        <f ca="true">+IF(OFFSET('Sanitation Data'!$F$30,0,10*ROW('Sanitation Data'!F195))="","",OFFSET('Sanitation Data'!$F$30,0,10*ROW('Sanitation Data'!F195)))</f>
        <v/>
      </c>
      <c r="CX201" s="275" t="str">
        <f ca="true">+IF(OFFSET('Sanitation Data'!$F$31,0,10*ROW('Sanitation Data'!F195))="","",OFFSET('Sanitation Data'!$F$31,0,10*ROW('Sanitation Data'!F195)))</f>
        <v/>
      </c>
      <c r="CY201" s="275" t="str">
        <f ca="true">+IF(OFFSET('Sanitation Data'!$F$32,0,10*ROW('Sanitation Data'!F195))="","",OFFSET('Sanitation Data'!$F$32,0,10*ROW('Sanitation Data'!F195)))</f>
        <v/>
      </c>
      <c r="CZ201" s="275" t="str">
        <f ca="true">+IF(OFFSET('Sanitation Data'!$G$28,0,10*ROW('Sanitation Data'!G195))="","",OFFSET('Sanitation Data'!$G$28,0,10*ROW('Sanitation Data'!G195)))</f>
        <v/>
      </c>
      <c r="DA201" s="275" t="str">
        <f ca="true">+IF(OFFSET('Sanitation Data'!$G$29,0,10*ROW('Sanitation Data'!G195))="","",OFFSET('Sanitation Data'!$G$29,0,10*ROW('Sanitation Data'!G195)))</f>
        <v/>
      </c>
      <c r="DB201" s="275" t="str">
        <f ca="true">+IF(OFFSET('Sanitation Data'!$G$30,0,10*ROW('Sanitation Data'!G195))="","",OFFSET('Sanitation Data'!$G$30,0,10*ROW('Sanitation Data'!G195)))</f>
        <v/>
      </c>
      <c r="DC201" s="275" t="str">
        <f ca="true">+IF(OFFSET('Sanitation Data'!$G$31,0,10*ROW('Sanitation Data'!G195))="","",OFFSET('Sanitation Data'!$G$31,0,10*ROW('Sanitation Data'!G195)))</f>
        <v/>
      </c>
      <c r="DD201" s="275" t="str">
        <f ca="true">+IF(OFFSET('Sanitation Data'!$G$32,0,10*ROW('Sanitation Data'!G195))="","",OFFSET('Sanitation Data'!$G$32,0,10*ROW('Sanitation Data'!G195)))</f>
        <v/>
      </c>
      <c r="DE201" s="275" t="str">
        <f ca="true">+IF(OFFSET('Sanitation Data'!$H$28,0,10*ROW('Sanitation Data'!H195))="","",OFFSET('Sanitation Data'!$H$28,0,10*ROW('Sanitation Data'!H195)))</f>
        <v/>
      </c>
      <c r="DF201" s="275" t="str">
        <f ca="true">+IF(OFFSET('Sanitation Data'!$H$29,0,10*ROW('Sanitation Data'!H195))="","",OFFSET('Sanitation Data'!$H$29,0,10*ROW('Sanitation Data'!H195)))</f>
        <v/>
      </c>
      <c r="DG201" s="275" t="str">
        <f ca="true">+IF(OFFSET('Sanitation Data'!$H$30,0,10*ROW('Sanitation Data'!H195))="","",OFFSET('Sanitation Data'!$H$30,0,10*ROW('Sanitation Data'!H195)))</f>
        <v/>
      </c>
      <c r="DH201" s="275" t="str">
        <f ca="true">+IF(OFFSET('Sanitation Data'!$H$31,0,10*ROW('Sanitation Data'!H195))="","",OFFSET('Sanitation Data'!$H$31,0,10*ROW('Sanitation Data'!H195)))</f>
        <v/>
      </c>
      <c r="DI201" s="275" t="str">
        <f ca="true">+IF(OFFSET('Sanitation Data'!$H$32,0,10*ROW('Sanitation Data'!H195))="","",OFFSET('Sanitation Data'!$H$32,0,10*ROW('Sanitation Data'!H195)))</f>
        <v/>
      </c>
      <c r="DJ201" s="275" t="str">
        <f ca="true">+IF(OFFSET('Sanitation Data'!$I$28,0,10*ROW('Sanitation Data'!I195))="","",OFFSET('Sanitation Data'!$I$28,0,10*ROW('Sanitation Data'!I195)))</f>
        <v/>
      </c>
      <c r="DK201" s="275" t="str">
        <f ca="true">+IF(OFFSET('Sanitation Data'!$I$29,0,10*ROW('Sanitation Data'!I195))="","",OFFSET('Sanitation Data'!$I$29,0,10*ROW('Sanitation Data'!I195)))</f>
        <v/>
      </c>
      <c r="DL201" s="275" t="str">
        <f ca="true">+IF(OFFSET('Sanitation Data'!$I$30,0,10*ROW('Sanitation Data'!I195))="","",OFFSET('Sanitation Data'!$I$30,0,10*ROW('Sanitation Data'!I195)))</f>
        <v/>
      </c>
      <c r="DM201" s="275" t="str">
        <f ca="true">+IF(OFFSET('Sanitation Data'!$I$31,0,10*ROW('Sanitation Data'!I195))="","",OFFSET('Sanitation Data'!$I$31,0,10*ROW('Sanitation Data'!I195)))</f>
        <v/>
      </c>
      <c r="DN201" s="275" t="str">
        <f ca="true">+IF(OFFSET('Sanitation Data'!$I$32,0,10*ROW('Sanitation Data'!I195))="","",OFFSET('Sanitation Data'!$I$32,0,10*ROW('Sanitation Data'!I195)))</f>
        <v/>
      </c>
      <c r="DO201" s="275" t="str">
        <f ca="true">+IF(OFFSET('Hygiene Data'!$D$11,0,10*ROW('Hygiene Data'!D195))="","",OFFSET('Hygiene Data'!$D$11,0,10*ROW('Hygiene Data'!D195)))</f>
        <v/>
      </c>
      <c r="DP201" s="275" t="str">
        <f ca="true">+IF(OFFSET('Hygiene Data'!$D$12,0,10*ROW('Hygiene Data'!D195))="","",OFFSET('Hygiene Data'!$D$12,0,10*ROW('Hygiene Data'!D195)))</f>
        <v/>
      </c>
      <c r="DQ201" s="275" t="str">
        <f ca="true">+IF(OFFSET('Hygiene Data'!$D$13,0,10*ROW('Hygiene Data'!D195))="","",OFFSET('Hygiene Data'!$D$13,0,10*ROW('Hygiene Data'!D195)))</f>
        <v/>
      </c>
      <c r="DR201" s="275" t="str">
        <f ca="true">+IF(OFFSET('Hygiene Data'!$E$11,0,10*ROW('Hygiene Data'!E195))="","",OFFSET('Hygiene Data'!$E$11,0,10*ROW('Hygiene Data'!E195)))</f>
        <v/>
      </c>
      <c r="DS201" s="275" t="str">
        <f ca="true">+IF(OFFSET('Hygiene Data'!$E$12,0,10*ROW('Hygiene Data'!E195))="","",OFFSET('Hygiene Data'!$E$12,0,10*ROW('Hygiene Data'!E195)))</f>
        <v/>
      </c>
      <c r="DT201" s="275" t="str">
        <f ca="true">+IF(OFFSET('Hygiene Data'!$E$13,0,10*ROW('Hygiene Data'!E195))="","",OFFSET('Hygiene Data'!$E$13,0,10*ROW('Hygiene Data'!E195)))</f>
        <v/>
      </c>
      <c r="DU201" s="275" t="str">
        <f ca="true">+IF(OFFSET('Hygiene Data'!$F$11,0,10*ROW('Hygiene Data'!F195))="","",OFFSET('Hygiene Data'!$F$11,0,10*ROW('Hygiene Data'!F195)))</f>
        <v/>
      </c>
      <c r="DV201" s="275" t="str">
        <f ca="true">+IF(OFFSET('Hygiene Data'!$F$12,0,10*ROW('Hygiene Data'!F195))="","",OFFSET('Hygiene Data'!$F$12,0,10*ROW('Hygiene Data'!F195)))</f>
        <v/>
      </c>
      <c r="DW201" s="275" t="str">
        <f ca="true">+IF(OFFSET('Hygiene Data'!$F$13,0,10*ROW('Hygiene Data'!F195))="","",OFFSET('Hygiene Data'!$F$13,0,10*ROW('Hygiene Data'!F195)))</f>
        <v/>
      </c>
      <c r="DX201" s="275" t="str">
        <f ca="true">+IF(OFFSET('Hygiene Data'!$G$11,0,10*ROW('Hygiene Data'!G195))="","",OFFSET('Hygiene Data'!$G$11,0,10*ROW('Hygiene Data'!G195)))</f>
        <v/>
      </c>
      <c r="DY201" s="275" t="str">
        <f ca="true">+IF(OFFSET('Hygiene Data'!$G$12,0,10*ROW('Hygiene Data'!G195))="","",OFFSET('Hygiene Data'!$G$12,0,10*ROW('Hygiene Data'!G195)))</f>
        <v/>
      </c>
      <c r="DZ201" s="275" t="str">
        <f ca="true">+IF(OFFSET('Hygiene Data'!$G$13,0,10*ROW('Hygiene Data'!G195))="","",OFFSET('Hygiene Data'!$G$13,0,10*ROW('Hygiene Data'!G195)))</f>
        <v/>
      </c>
      <c r="EA201" s="275" t="str">
        <f ca="true">+IF(OFFSET('Hygiene Data'!$H$11,0,10*ROW('Hygiene Data'!H195))="","",OFFSET('Hygiene Data'!$H$11,0,10*ROW('Hygiene Data'!H195)))</f>
        <v/>
      </c>
      <c r="EB201" s="275" t="str">
        <f ca="true">+IF(OFFSET('Hygiene Data'!$H$12,0,10*ROW('Hygiene Data'!H195))="","",OFFSET('Hygiene Data'!$H$12,0,10*ROW('Hygiene Data'!H195)))</f>
        <v/>
      </c>
      <c r="EC201" s="275" t="str">
        <f ca="true">+IF(OFFSET('Hygiene Data'!$H$13,0,10*ROW('Hygiene Data'!H195))="","",OFFSET('Hygiene Data'!$H$13,0,10*ROW('Hygiene Data'!H195)))</f>
        <v/>
      </c>
      <c r="ED201" s="275" t="str">
        <f ca="true">+IF(OFFSET('Hygiene Data'!$I$11,0,10*ROW('Hygiene Data'!I195))="","",OFFSET('Hygiene Data'!$I$11,0,10*ROW('Hygiene Data'!I195)))</f>
        <v/>
      </c>
      <c r="EE201" s="275" t="str">
        <f ca="true">+IF(OFFSET('Hygiene Data'!$I$12,0,10*ROW('Hygiene Data'!I195))="","",OFFSET('Hygiene Data'!$I$12,0,10*ROW('Hygiene Data'!I195)))</f>
        <v/>
      </c>
      <c r="EF201" s="27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5"/>
      <c r="BS202" s="275" t="str">
        <f ca="true">+IF(OFFSET('Water Data'!$D$27,0,10*ROW('Water Data'!D196))="","",OFFSET('Water Data'!$D$27,0,10*ROW('Water Data'!D196)))</f>
        <v/>
      </c>
      <c r="BT202" s="275" t="str">
        <f ca="true">+IF(OFFSET('Water Data'!$D$28,0,10*ROW('Water Data'!D196))="","",OFFSET('Water Data'!$D$28,0,10*ROW('Water Data'!D196)))</f>
        <v/>
      </c>
      <c r="BU202" s="275" t="str">
        <f ca="true">+IF(OFFSET('Water Data'!$D$29,0,10*ROW('Water Data'!D196))="","",OFFSET('Water Data'!$D$29,0,10*ROW('Water Data'!D196)))</f>
        <v/>
      </c>
      <c r="BV202" s="275" t="str">
        <f ca="true">+IF(OFFSET('Water Data'!$E$27,0,10*ROW('Water Data'!E196))="","",OFFSET('Water Data'!$E$27,0,10*ROW('Water Data'!E196)))</f>
        <v/>
      </c>
      <c r="BW202" s="275" t="str">
        <f ca="true">+IF(OFFSET('Water Data'!$E$28,0,10*ROW('Water Data'!E196))="","",OFFSET('Water Data'!$E$28,0,10*ROW('Water Data'!E196)))</f>
        <v/>
      </c>
      <c r="BX202" s="275" t="str">
        <f ca="true">+IF(OFFSET('Water Data'!$E$29,0,10*ROW('Water Data'!E196))="","",OFFSET('Water Data'!$E$29,0,10*ROW('Water Data'!E196)))</f>
        <v/>
      </c>
      <c r="BY202" s="275" t="str">
        <f ca="true">+IF(OFFSET('Water Data'!$F$27,0,10*ROW('Water Data'!F196))="","",OFFSET('Water Data'!$F$27,0,10*ROW('Water Data'!F196)))</f>
        <v/>
      </c>
      <c r="BZ202" s="275" t="str">
        <f ca="true">+IF(OFFSET('Water Data'!$F$28,0,10*ROW('Water Data'!F196))="","",OFFSET('Water Data'!$F$28,0,10*ROW('Water Data'!F196)))</f>
        <v/>
      </c>
      <c r="CA202" s="275" t="str">
        <f ca="true">+IF(OFFSET('Water Data'!$F$29,0,10*ROW('Water Data'!F196))="","",OFFSET('Water Data'!$F$29,0,10*ROW('Water Data'!F196)))</f>
        <v/>
      </c>
      <c r="CB202" s="275" t="str">
        <f ca="true">+IF(OFFSET('Water Data'!$G$27,0,10*ROW('Water Data'!G196))="","",OFFSET('Water Data'!$G$27,0,10*ROW('Water Data'!G196)))</f>
        <v/>
      </c>
      <c r="CC202" s="275" t="str">
        <f ca="true">+IF(OFFSET('Water Data'!$G$28,0,10*ROW('Water Data'!G196))="","",OFFSET('Water Data'!$G$28,0,10*ROW('Water Data'!G196)))</f>
        <v/>
      </c>
      <c r="CD202" s="275" t="str">
        <f ca="true">+IF(OFFSET('Water Data'!$G$29,0,10*ROW('Water Data'!G196))="","",OFFSET('Water Data'!$G$29,0,10*ROW('Water Data'!G196)))</f>
        <v/>
      </c>
      <c r="CE202" s="275" t="str">
        <f ca="true">+IF(OFFSET('Water Data'!$H$27,0,10*ROW('Water Data'!H196))="","",OFFSET('Water Data'!$H$27,0,10*ROW('Water Data'!H196)))</f>
        <v/>
      </c>
      <c r="CF202" s="275" t="str">
        <f ca="true">+IF(OFFSET('Water Data'!$H$28,0,10*ROW('Water Data'!H196))="","",OFFSET('Water Data'!$H$28,0,10*ROW('Water Data'!H196)))</f>
        <v/>
      </c>
      <c r="CG202" s="275" t="str">
        <f ca="true">+IF(OFFSET('Water Data'!$H$29,0,10*ROW('Water Data'!H196))="","",OFFSET('Water Data'!$H$29,0,10*ROW('Water Data'!H196)))</f>
        <v/>
      </c>
      <c r="CH202" s="275" t="str">
        <f ca="true">+IF(OFFSET('Water Data'!$I$27,0,10*ROW('Water Data'!I196))="","",OFFSET('Water Data'!$I$27,0,10*ROW('Water Data'!I196)))</f>
        <v/>
      </c>
      <c r="CI202" s="275" t="str">
        <f ca="true">+IF(OFFSET('Water Data'!$I$28,0,10*ROW('Water Data'!I196))="","",OFFSET('Water Data'!$I$28,0,10*ROW('Water Data'!I196)))</f>
        <v/>
      </c>
      <c r="CJ202" s="275" t="str">
        <f ca="true">+IF(OFFSET('Water Data'!$I$29,0,10*ROW('Water Data'!I196))="","",OFFSET('Water Data'!$I$29,0,10*ROW('Water Data'!I196)))</f>
        <v/>
      </c>
      <c r="CK202" s="275" t="str">
        <f ca="true">+IF(OFFSET('Sanitation Data'!$D$28,0,10*ROW('Sanitation Data'!D196))="","",OFFSET('Sanitation Data'!$D$28,0,10*ROW('Sanitation Data'!D196)))</f>
        <v/>
      </c>
      <c r="CL202" s="275" t="str">
        <f ca="true">+IF(OFFSET('Sanitation Data'!$D$29,0,10*ROW('Sanitation Data'!D196))="","",OFFSET('Sanitation Data'!$D$29,0,10*ROW('Sanitation Data'!D196)))</f>
        <v/>
      </c>
      <c r="CM202" s="275" t="str">
        <f ca="true">+IF(OFFSET('Sanitation Data'!$D$30,0,10*ROW('Sanitation Data'!D196))="","",OFFSET('Sanitation Data'!$D$30,0,10*ROW('Sanitation Data'!D196)))</f>
        <v/>
      </c>
      <c r="CN202" s="275" t="str">
        <f ca="true">+IF(OFFSET('Sanitation Data'!$D$31,0,10*ROW('Sanitation Data'!D196))="","",OFFSET('Sanitation Data'!$D$31,0,10*ROW('Sanitation Data'!D196)))</f>
        <v/>
      </c>
      <c r="CO202" s="275" t="str">
        <f ca="true">+IF(OFFSET('Sanitation Data'!$D$32,0,10*ROW('Sanitation Data'!D196))="","",OFFSET('Sanitation Data'!$D$32,0,10*ROW('Sanitation Data'!D196)))</f>
        <v/>
      </c>
      <c r="CP202" s="275" t="str">
        <f ca="true">+IF(OFFSET('Sanitation Data'!$E$28,0,10*ROW('Sanitation Data'!E196))="","",OFFSET('Sanitation Data'!$E$28,0,10*ROW('Sanitation Data'!E196)))</f>
        <v/>
      </c>
      <c r="CQ202" s="275" t="str">
        <f ca="true">+IF(OFFSET('Sanitation Data'!$E$29,0,10*ROW('Sanitation Data'!E196))="","",OFFSET('Sanitation Data'!$E$29,0,10*ROW('Sanitation Data'!E196)))</f>
        <v/>
      </c>
      <c r="CR202" s="275" t="str">
        <f ca="true">+IF(OFFSET('Sanitation Data'!$E$30,0,10*ROW('Sanitation Data'!E196))="","",OFFSET('Sanitation Data'!$E$30,0,10*ROW('Sanitation Data'!E196)))</f>
        <v/>
      </c>
      <c r="CS202" s="275" t="str">
        <f ca="true">+IF(OFFSET('Sanitation Data'!$E$31,0,10*ROW('Sanitation Data'!E196))="","",OFFSET('Sanitation Data'!$E$31,0,10*ROW('Sanitation Data'!E196)))</f>
        <v/>
      </c>
      <c r="CT202" s="275" t="str">
        <f ca="true">+IF(OFFSET('Sanitation Data'!$E$32,0,10*ROW('Sanitation Data'!E196))="","",OFFSET('Sanitation Data'!$E$32,0,10*ROW('Sanitation Data'!E196)))</f>
        <v/>
      </c>
      <c r="CU202" s="275" t="str">
        <f ca="true">+IF(OFFSET('Sanitation Data'!$F$28,0,10*ROW('Sanitation Data'!F196))="","",OFFSET('Sanitation Data'!$F$28,0,10*ROW('Sanitation Data'!F196)))</f>
        <v/>
      </c>
      <c r="CV202" s="275" t="str">
        <f ca="true">+IF(OFFSET('Sanitation Data'!$F$29,0,10*ROW('Sanitation Data'!F196))="","",OFFSET('Sanitation Data'!$F$29,0,10*ROW('Sanitation Data'!F196)))</f>
        <v/>
      </c>
      <c r="CW202" s="275" t="str">
        <f ca="true">+IF(OFFSET('Sanitation Data'!$F$30,0,10*ROW('Sanitation Data'!F196))="","",OFFSET('Sanitation Data'!$F$30,0,10*ROW('Sanitation Data'!F196)))</f>
        <v/>
      </c>
      <c r="CX202" s="275" t="str">
        <f ca="true">+IF(OFFSET('Sanitation Data'!$F$31,0,10*ROW('Sanitation Data'!F196))="","",OFFSET('Sanitation Data'!$F$31,0,10*ROW('Sanitation Data'!F196)))</f>
        <v/>
      </c>
      <c r="CY202" s="275" t="str">
        <f ca="true">+IF(OFFSET('Sanitation Data'!$F$32,0,10*ROW('Sanitation Data'!F196))="","",OFFSET('Sanitation Data'!$F$32,0,10*ROW('Sanitation Data'!F196)))</f>
        <v/>
      </c>
      <c r="CZ202" s="275" t="str">
        <f ca="true">+IF(OFFSET('Sanitation Data'!$G$28,0,10*ROW('Sanitation Data'!G196))="","",OFFSET('Sanitation Data'!$G$28,0,10*ROW('Sanitation Data'!G196)))</f>
        <v/>
      </c>
      <c r="DA202" s="275" t="str">
        <f ca="true">+IF(OFFSET('Sanitation Data'!$G$29,0,10*ROW('Sanitation Data'!G196))="","",OFFSET('Sanitation Data'!$G$29,0,10*ROW('Sanitation Data'!G196)))</f>
        <v/>
      </c>
      <c r="DB202" s="275" t="str">
        <f ca="true">+IF(OFFSET('Sanitation Data'!$G$30,0,10*ROW('Sanitation Data'!G196))="","",OFFSET('Sanitation Data'!$G$30,0,10*ROW('Sanitation Data'!G196)))</f>
        <v/>
      </c>
      <c r="DC202" s="275" t="str">
        <f ca="true">+IF(OFFSET('Sanitation Data'!$G$31,0,10*ROW('Sanitation Data'!G196))="","",OFFSET('Sanitation Data'!$G$31,0,10*ROW('Sanitation Data'!G196)))</f>
        <v/>
      </c>
      <c r="DD202" s="275" t="str">
        <f ca="true">+IF(OFFSET('Sanitation Data'!$G$32,0,10*ROW('Sanitation Data'!G196))="","",OFFSET('Sanitation Data'!$G$32,0,10*ROW('Sanitation Data'!G196)))</f>
        <v/>
      </c>
      <c r="DE202" s="275" t="str">
        <f ca="true">+IF(OFFSET('Sanitation Data'!$H$28,0,10*ROW('Sanitation Data'!H196))="","",OFFSET('Sanitation Data'!$H$28,0,10*ROW('Sanitation Data'!H196)))</f>
        <v/>
      </c>
      <c r="DF202" s="275" t="str">
        <f ca="true">+IF(OFFSET('Sanitation Data'!$H$29,0,10*ROW('Sanitation Data'!H196))="","",OFFSET('Sanitation Data'!$H$29,0,10*ROW('Sanitation Data'!H196)))</f>
        <v/>
      </c>
      <c r="DG202" s="275" t="str">
        <f ca="true">+IF(OFFSET('Sanitation Data'!$H$30,0,10*ROW('Sanitation Data'!H196))="","",OFFSET('Sanitation Data'!$H$30,0,10*ROW('Sanitation Data'!H196)))</f>
        <v/>
      </c>
      <c r="DH202" s="275" t="str">
        <f ca="true">+IF(OFFSET('Sanitation Data'!$H$31,0,10*ROW('Sanitation Data'!H196))="","",OFFSET('Sanitation Data'!$H$31,0,10*ROW('Sanitation Data'!H196)))</f>
        <v/>
      </c>
      <c r="DI202" s="275" t="str">
        <f ca="true">+IF(OFFSET('Sanitation Data'!$H$32,0,10*ROW('Sanitation Data'!H196))="","",OFFSET('Sanitation Data'!$H$32,0,10*ROW('Sanitation Data'!H196)))</f>
        <v/>
      </c>
      <c r="DJ202" s="275" t="str">
        <f ca="true">+IF(OFFSET('Sanitation Data'!$I$28,0,10*ROW('Sanitation Data'!I196))="","",OFFSET('Sanitation Data'!$I$28,0,10*ROW('Sanitation Data'!I196)))</f>
        <v/>
      </c>
      <c r="DK202" s="275" t="str">
        <f ca="true">+IF(OFFSET('Sanitation Data'!$I$29,0,10*ROW('Sanitation Data'!I196))="","",OFFSET('Sanitation Data'!$I$29,0,10*ROW('Sanitation Data'!I196)))</f>
        <v/>
      </c>
      <c r="DL202" s="275" t="str">
        <f ca="true">+IF(OFFSET('Sanitation Data'!$I$30,0,10*ROW('Sanitation Data'!I196))="","",OFFSET('Sanitation Data'!$I$30,0,10*ROW('Sanitation Data'!I196)))</f>
        <v/>
      </c>
      <c r="DM202" s="275" t="str">
        <f ca="true">+IF(OFFSET('Sanitation Data'!$I$31,0,10*ROW('Sanitation Data'!I196))="","",OFFSET('Sanitation Data'!$I$31,0,10*ROW('Sanitation Data'!I196)))</f>
        <v/>
      </c>
      <c r="DN202" s="275" t="str">
        <f ca="true">+IF(OFFSET('Sanitation Data'!$I$32,0,10*ROW('Sanitation Data'!I196))="","",OFFSET('Sanitation Data'!$I$32,0,10*ROW('Sanitation Data'!I196)))</f>
        <v/>
      </c>
      <c r="DO202" s="275" t="str">
        <f ca="true">+IF(OFFSET('Hygiene Data'!$D$11,0,10*ROW('Hygiene Data'!D196))="","",OFFSET('Hygiene Data'!$D$11,0,10*ROW('Hygiene Data'!D196)))</f>
        <v/>
      </c>
      <c r="DP202" s="275" t="str">
        <f ca="true">+IF(OFFSET('Hygiene Data'!$D$12,0,10*ROW('Hygiene Data'!D196))="","",OFFSET('Hygiene Data'!$D$12,0,10*ROW('Hygiene Data'!D196)))</f>
        <v/>
      </c>
      <c r="DQ202" s="275" t="str">
        <f ca="true">+IF(OFFSET('Hygiene Data'!$D$13,0,10*ROW('Hygiene Data'!D196))="","",OFFSET('Hygiene Data'!$D$13,0,10*ROW('Hygiene Data'!D196)))</f>
        <v/>
      </c>
      <c r="DR202" s="275" t="str">
        <f ca="true">+IF(OFFSET('Hygiene Data'!$E$11,0,10*ROW('Hygiene Data'!E196))="","",OFFSET('Hygiene Data'!$E$11,0,10*ROW('Hygiene Data'!E196)))</f>
        <v/>
      </c>
      <c r="DS202" s="275" t="str">
        <f ca="true">+IF(OFFSET('Hygiene Data'!$E$12,0,10*ROW('Hygiene Data'!E196))="","",OFFSET('Hygiene Data'!$E$12,0,10*ROW('Hygiene Data'!E196)))</f>
        <v/>
      </c>
      <c r="DT202" s="275" t="str">
        <f ca="true">+IF(OFFSET('Hygiene Data'!$E$13,0,10*ROW('Hygiene Data'!E196))="","",OFFSET('Hygiene Data'!$E$13,0,10*ROW('Hygiene Data'!E196)))</f>
        <v/>
      </c>
      <c r="DU202" s="275" t="str">
        <f ca="true">+IF(OFFSET('Hygiene Data'!$F$11,0,10*ROW('Hygiene Data'!F196))="","",OFFSET('Hygiene Data'!$F$11,0,10*ROW('Hygiene Data'!F196)))</f>
        <v/>
      </c>
      <c r="DV202" s="275" t="str">
        <f ca="true">+IF(OFFSET('Hygiene Data'!$F$12,0,10*ROW('Hygiene Data'!F196))="","",OFFSET('Hygiene Data'!$F$12,0,10*ROW('Hygiene Data'!F196)))</f>
        <v/>
      </c>
      <c r="DW202" s="275" t="str">
        <f ca="true">+IF(OFFSET('Hygiene Data'!$F$13,0,10*ROW('Hygiene Data'!F196))="","",OFFSET('Hygiene Data'!$F$13,0,10*ROW('Hygiene Data'!F196)))</f>
        <v/>
      </c>
      <c r="DX202" s="275" t="str">
        <f ca="true">+IF(OFFSET('Hygiene Data'!$G$11,0,10*ROW('Hygiene Data'!G196))="","",OFFSET('Hygiene Data'!$G$11,0,10*ROW('Hygiene Data'!G196)))</f>
        <v/>
      </c>
      <c r="DY202" s="275" t="str">
        <f ca="true">+IF(OFFSET('Hygiene Data'!$G$12,0,10*ROW('Hygiene Data'!G196))="","",OFFSET('Hygiene Data'!$G$12,0,10*ROW('Hygiene Data'!G196)))</f>
        <v/>
      </c>
      <c r="DZ202" s="275" t="str">
        <f ca="true">+IF(OFFSET('Hygiene Data'!$G$13,0,10*ROW('Hygiene Data'!G196))="","",OFFSET('Hygiene Data'!$G$13,0,10*ROW('Hygiene Data'!G196)))</f>
        <v/>
      </c>
      <c r="EA202" s="275" t="str">
        <f ca="true">+IF(OFFSET('Hygiene Data'!$H$11,0,10*ROW('Hygiene Data'!H196))="","",OFFSET('Hygiene Data'!$H$11,0,10*ROW('Hygiene Data'!H196)))</f>
        <v/>
      </c>
      <c r="EB202" s="275" t="str">
        <f ca="true">+IF(OFFSET('Hygiene Data'!$H$12,0,10*ROW('Hygiene Data'!H196))="","",OFFSET('Hygiene Data'!$H$12,0,10*ROW('Hygiene Data'!H196)))</f>
        <v/>
      </c>
      <c r="EC202" s="275" t="str">
        <f ca="true">+IF(OFFSET('Hygiene Data'!$H$13,0,10*ROW('Hygiene Data'!H196))="","",OFFSET('Hygiene Data'!$H$13,0,10*ROW('Hygiene Data'!H196)))</f>
        <v/>
      </c>
      <c r="ED202" s="275" t="str">
        <f ca="true">+IF(OFFSET('Hygiene Data'!$I$11,0,10*ROW('Hygiene Data'!I196))="","",OFFSET('Hygiene Data'!$I$11,0,10*ROW('Hygiene Data'!I196)))</f>
        <v/>
      </c>
      <c r="EE202" s="275" t="str">
        <f ca="true">+IF(OFFSET('Hygiene Data'!$I$12,0,10*ROW('Hygiene Data'!I196))="","",OFFSET('Hygiene Data'!$I$12,0,10*ROW('Hygiene Data'!I196)))</f>
        <v/>
      </c>
      <c r="EF202" s="27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5"/>
      <c r="BS203" s="275" t="str">
        <f ca="true">+IF(OFFSET('Water Data'!$D$27,0,10*ROW('Water Data'!D197))="","",OFFSET('Water Data'!$D$27,0,10*ROW('Water Data'!D197)))</f>
        <v/>
      </c>
      <c r="BT203" s="275" t="str">
        <f ca="true">+IF(OFFSET('Water Data'!$D$28,0,10*ROW('Water Data'!D197))="","",OFFSET('Water Data'!$D$28,0,10*ROW('Water Data'!D197)))</f>
        <v/>
      </c>
      <c r="BU203" s="275" t="str">
        <f ca="true">+IF(OFFSET('Water Data'!$D$29,0,10*ROW('Water Data'!D197))="","",OFFSET('Water Data'!$D$29,0,10*ROW('Water Data'!D197)))</f>
        <v/>
      </c>
      <c r="BV203" s="275" t="str">
        <f ca="true">+IF(OFFSET('Water Data'!$E$27,0,10*ROW('Water Data'!E197))="","",OFFSET('Water Data'!$E$27,0,10*ROW('Water Data'!E197)))</f>
        <v/>
      </c>
      <c r="BW203" s="275" t="str">
        <f ca="true">+IF(OFFSET('Water Data'!$E$28,0,10*ROW('Water Data'!E197))="","",OFFSET('Water Data'!$E$28,0,10*ROW('Water Data'!E197)))</f>
        <v/>
      </c>
      <c r="BX203" s="275" t="str">
        <f ca="true">+IF(OFFSET('Water Data'!$E$29,0,10*ROW('Water Data'!E197))="","",OFFSET('Water Data'!$E$29,0,10*ROW('Water Data'!E197)))</f>
        <v/>
      </c>
      <c r="BY203" s="275" t="str">
        <f ca="true">+IF(OFFSET('Water Data'!$F$27,0,10*ROW('Water Data'!F197))="","",OFFSET('Water Data'!$F$27,0,10*ROW('Water Data'!F197)))</f>
        <v/>
      </c>
      <c r="BZ203" s="275" t="str">
        <f ca="true">+IF(OFFSET('Water Data'!$F$28,0,10*ROW('Water Data'!F197))="","",OFFSET('Water Data'!$F$28,0,10*ROW('Water Data'!F197)))</f>
        <v/>
      </c>
      <c r="CA203" s="275" t="str">
        <f ca="true">+IF(OFFSET('Water Data'!$F$29,0,10*ROW('Water Data'!F197))="","",OFFSET('Water Data'!$F$29,0,10*ROW('Water Data'!F197)))</f>
        <v/>
      </c>
      <c r="CB203" s="275" t="str">
        <f ca="true">+IF(OFFSET('Water Data'!$G$27,0,10*ROW('Water Data'!G197))="","",OFFSET('Water Data'!$G$27,0,10*ROW('Water Data'!G197)))</f>
        <v/>
      </c>
      <c r="CC203" s="275" t="str">
        <f ca="true">+IF(OFFSET('Water Data'!$G$28,0,10*ROW('Water Data'!G197))="","",OFFSET('Water Data'!$G$28,0,10*ROW('Water Data'!G197)))</f>
        <v/>
      </c>
      <c r="CD203" s="275" t="str">
        <f ca="true">+IF(OFFSET('Water Data'!$G$29,0,10*ROW('Water Data'!G197))="","",OFFSET('Water Data'!$G$29,0,10*ROW('Water Data'!G197)))</f>
        <v/>
      </c>
      <c r="CE203" s="275" t="str">
        <f ca="true">+IF(OFFSET('Water Data'!$H$27,0,10*ROW('Water Data'!H197))="","",OFFSET('Water Data'!$H$27,0,10*ROW('Water Data'!H197)))</f>
        <v/>
      </c>
      <c r="CF203" s="275" t="str">
        <f ca="true">+IF(OFFSET('Water Data'!$H$28,0,10*ROW('Water Data'!H197))="","",OFFSET('Water Data'!$H$28,0,10*ROW('Water Data'!H197)))</f>
        <v/>
      </c>
      <c r="CG203" s="275" t="str">
        <f ca="true">+IF(OFFSET('Water Data'!$H$29,0,10*ROW('Water Data'!H197))="","",OFFSET('Water Data'!$H$29,0,10*ROW('Water Data'!H197)))</f>
        <v/>
      </c>
      <c r="CH203" s="275" t="str">
        <f ca="true">+IF(OFFSET('Water Data'!$I$27,0,10*ROW('Water Data'!I197))="","",OFFSET('Water Data'!$I$27,0,10*ROW('Water Data'!I197)))</f>
        <v/>
      </c>
      <c r="CI203" s="275" t="str">
        <f ca="true">+IF(OFFSET('Water Data'!$I$28,0,10*ROW('Water Data'!I197))="","",OFFSET('Water Data'!$I$28,0,10*ROW('Water Data'!I197)))</f>
        <v/>
      </c>
      <c r="CJ203" s="275" t="str">
        <f ca="true">+IF(OFFSET('Water Data'!$I$29,0,10*ROW('Water Data'!I197))="","",OFFSET('Water Data'!$I$29,0,10*ROW('Water Data'!I197)))</f>
        <v/>
      </c>
      <c r="CK203" s="275" t="str">
        <f ca="true">+IF(OFFSET('Sanitation Data'!$D$28,0,10*ROW('Sanitation Data'!D197))="","",OFFSET('Sanitation Data'!$D$28,0,10*ROW('Sanitation Data'!D197)))</f>
        <v/>
      </c>
      <c r="CL203" s="275" t="str">
        <f ca="true">+IF(OFFSET('Sanitation Data'!$D$29,0,10*ROW('Sanitation Data'!D197))="","",OFFSET('Sanitation Data'!$D$29,0,10*ROW('Sanitation Data'!D197)))</f>
        <v/>
      </c>
      <c r="CM203" s="275" t="str">
        <f ca="true">+IF(OFFSET('Sanitation Data'!$D$30,0,10*ROW('Sanitation Data'!D197))="","",OFFSET('Sanitation Data'!$D$30,0,10*ROW('Sanitation Data'!D197)))</f>
        <v/>
      </c>
      <c r="CN203" s="275" t="str">
        <f ca="true">+IF(OFFSET('Sanitation Data'!$D$31,0,10*ROW('Sanitation Data'!D197))="","",OFFSET('Sanitation Data'!$D$31,0,10*ROW('Sanitation Data'!D197)))</f>
        <v/>
      </c>
      <c r="CO203" s="275" t="str">
        <f ca="true">+IF(OFFSET('Sanitation Data'!$D$32,0,10*ROW('Sanitation Data'!D197))="","",OFFSET('Sanitation Data'!$D$32,0,10*ROW('Sanitation Data'!D197)))</f>
        <v/>
      </c>
      <c r="CP203" s="275" t="str">
        <f ca="true">+IF(OFFSET('Sanitation Data'!$E$28,0,10*ROW('Sanitation Data'!E197))="","",OFFSET('Sanitation Data'!$E$28,0,10*ROW('Sanitation Data'!E197)))</f>
        <v/>
      </c>
      <c r="CQ203" s="275" t="str">
        <f ca="true">+IF(OFFSET('Sanitation Data'!$E$29,0,10*ROW('Sanitation Data'!E197))="","",OFFSET('Sanitation Data'!$E$29,0,10*ROW('Sanitation Data'!E197)))</f>
        <v/>
      </c>
      <c r="CR203" s="275" t="str">
        <f ca="true">+IF(OFFSET('Sanitation Data'!$E$30,0,10*ROW('Sanitation Data'!E197))="","",OFFSET('Sanitation Data'!$E$30,0,10*ROW('Sanitation Data'!E197)))</f>
        <v/>
      </c>
      <c r="CS203" s="275" t="str">
        <f ca="true">+IF(OFFSET('Sanitation Data'!$E$31,0,10*ROW('Sanitation Data'!E197))="","",OFFSET('Sanitation Data'!$E$31,0,10*ROW('Sanitation Data'!E197)))</f>
        <v/>
      </c>
      <c r="CT203" s="275" t="str">
        <f ca="true">+IF(OFFSET('Sanitation Data'!$E$32,0,10*ROW('Sanitation Data'!E197))="","",OFFSET('Sanitation Data'!$E$32,0,10*ROW('Sanitation Data'!E197)))</f>
        <v/>
      </c>
      <c r="CU203" s="275" t="str">
        <f ca="true">+IF(OFFSET('Sanitation Data'!$F$28,0,10*ROW('Sanitation Data'!F197))="","",OFFSET('Sanitation Data'!$F$28,0,10*ROW('Sanitation Data'!F197)))</f>
        <v/>
      </c>
      <c r="CV203" s="275" t="str">
        <f ca="true">+IF(OFFSET('Sanitation Data'!$F$29,0,10*ROW('Sanitation Data'!F197))="","",OFFSET('Sanitation Data'!$F$29,0,10*ROW('Sanitation Data'!F197)))</f>
        <v/>
      </c>
      <c r="CW203" s="275" t="str">
        <f ca="true">+IF(OFFSET('Sanitation Data'!$F$30,0,10*ROW('Sanitation Data'!F197))="","",OFFSET('Sanitation Data'!$F$30,0,10*ROW('Sanitation Data'!F197)))</f>
        <v/>
      </c>
      <c r="CX203" s="275" t="str">
        <f ca="true">+IF(OFFSET('Sanitation Data'!$F$31,0,10*ROW('Sanitation Data'!F197))="","",OFFSET('Sanitation Data'!$F$31,0,10*ROW('Sanitation Data'!F197)))</f>
        <v/>
      </c>
      <c r="CY203" s="275" t="str">
        <f ca="true">+IF(OFFSET('Sanitation Data'!$F$32,0,10*ROW('Sanitation Data'!F197))="","",OFFSET('Sanitation Data'!$F$32,0,10*ROW('Sanitation Data'!F197)))</f>
        <v/>
      </c>
      <c r="CZ203" s="275" t="str">
        <f ca="true">+IF(OFFSET('Sanitation Data'!$G$28,0,10*ROW('Sanitation Data'!G197))="","",OFFSET('Sanitation Data'!$G$28,0,10*ROW('Sanitation Data'!G197)))</f>
        <v/>
      </c>
      <c r="DA203" s="275" t="str">
        <f ca="true">+IF(OFFSET('Sanitation Data'!$G$29,0,10*ROW('Sanitation Data'!G197))="","",OFFSET('Sanitation Data'!$G$29,0,10*ROW('Sanitation Data'!G197)))</f>
        <v/>
      </c>
      <c r="DB203" s="275" t="str">
        <f ca="true">+IF(OFFSET('Sanitation Data'!$G$30,0,10*ROW('Sanitation Data'!G197))="","",OFFSET('Sanitation Data'!$G$30,0,10*ROW('Sanitation Data'!G197)))</f>
        <v/>
      </c>
      <c r="DC203" s="275" t="str">
        <f ca="true">+IF(OFFSET('Sanitation Data'!$G$31,0,10*ROW('Sanitation Data'!G197))="","",OFFSET('Sanitation Data'!$G$31,0,10*ROW('Sanitation Data'!G197)))</f>
        <v/>
      </c>
      <c r="DD203" s="275" t="str">
        <f ca="true">+IF(OFFSET('Sanitation Data'!$G$32,0,10*ROW('Sanitation Data'!G197))="","",OFFSET('Sanitation Data'!$G$32,0,10*ROW('Sanitation Data'!G197)))</f>
        <v/>
      </c>
      <c r="DE203" s="275" t="str">
        <f ca="true">+IF(OFFSET('Sanitation Data'!$H$28,0,10*ROW('Sanitation Data'!H197))="","",OFFSET('Sanitation Data'!$H$28,0,10*ROW('Sanitation Data'!H197)))</f>
        <v/>
      </c>
      <c r="DF203" s="275" t="str">
        <f ca="true">+IF(OFFSET('Sanitation Data'!$H$29,0,10*ROW('Sanitation Data'!H197))="","",OFFSET('Sanitation Data'!$H$29,0,10*ROW('Sanitation Data'!H197)))</f>
        <v/>
      </c>
      <c r="DG203" s="275" t="str">
        <f ca="true">+IF(OFFSET('Sanitation Data'!$H$30,0,10*ROW('Sanitation Data'!H197))="","",OFFSET('Sanitation Data'!$H$30,0,10*ROW('Sanitation Data'!H197)))</f>
        <v/>
      </c>
      <c r="DH203" s="275" t="str">
        <f ca="true">+IF(OFFSET('Sanitation Data'!$H$31,0,10*ROW('Sanitation Data'!H197))="","",OFFSET('Sanitation Data'!$H$31,0,10*ROW('Sanitation Data'!H197)))</f>
        <v/>
      </c>
      <c r="DI203" s="275" t="str">
        <f ca="true">+IF(OFFSET('Sanitation Data'!$H$32,0,10*ROW('Sanitation Data'!H197))="","",OFFSET('Sanitation Data'!$H$32,0,10*ROW('Sanitation Data'!H197)))</f>
        <v/>
      </c>
      <c r="DJ203" s="275" t="str">
        <f ca="true">+IF(OFFSET('Sanitation Data'!$I$28,0,10*ROW('Sanitation Data'!I197))="","",OFFSET('Sanitation Data'!$I$28,0,10*ROW('Sanitation Data'!I197)))</f>
        <v/>
      </c>
      <c r="DK203" s="275" t="str">
        <f ca="true">+IF(OFFSET('Sanitation Data'!$I$29,0,10*ROW('Sanitation Data'!I197))="","",OFFSET('Sanitation Data'!$I$29,0,10*ROW('Sanitation Data'!I197)))</f>
        <v/>
      </c>
      <c r="DL203" s="275" t="str">
        <f ca="true">+IF(OFFSET('Sanitation Data'!$I$30,0,10*ROW('Sanitation Data'!I197))="","",OFFSET('Sanitation Data'!$I$30,0,10*ROW('Sanitation Data'!I197)))</f>
        <v/>
      </c>
      <c r="DM203" s="275" t="str">
        <f ca="true">+IF(OFFSET('Sanitation Data'!$I$31,0,10*ROW('Sanitation Data'!I197))="","",OFFSET('Sanitation Data'!$I$31,0,10*ROW('Sanitation Data'!I197)))</f>
        <v/>
      </c>
      <c r="DN203" s="275" t="str">
        <f ca="true">+IF(OFFSET('Sanitation Data'!$I$32,0,10*ROW('Sanitation Data'!I197))="","",OFFSET('Sanitation Data'!$I$32,0,10*ROW('Sanitation Data'!I197)))</f>
        <v/>
      </c>
      <c r="DO203" s="275" t="str">
        <f ca="true">+IF(OFFSET('Hygiene Data'!$D$11,0,10*ROW('Hygiene Data'!D197))="","",OFFSET('Hygiene Data'!$D$11,0,10*ROW('Hygiene Data'!D197)))</f>
        <v/>
      </c>
      <c r="DP203" s="275" t="str">
        <f ca="true">+IF(OFFSET('Hygiene Data'!$D$12,0,10*ROW('Hygiene Data'!D197))="","",OFFSET('Hygiene Data'!$D$12,0,10*ROW('Hygiene Data'!D197)))</f>
        <v/>
      </c>
      <c r="DQ203" s="275" t="str">
        <f ca="true">+IF(OFFSET('Hygiene Data'!$D$13,0,10*ROW('Hygiene Data'!D197))="","",OFFSET('Hygiene Data'!$D$13,0,10*ROW('Hygiene Data'!D197)))</f>
        <v/>
      </c>
      <c r="DR203" s="275" t="str">
        <f ca="true">+IF(OFFSET('Hygiene Data'!$E$11,0,10*ROW('Hygiene Data'!E197))="","",OFFSET('Hygiene Data'!$E$11,0,10*ROW('Hygiene Data'!E197)))</f>
        <v/>
      </c>
      <c r="DS203" s="275" t="str">
        <f ca="true">+IF(OFFSET('Hygiene Data'!$E$12,0,10*ROW('Hygiene Data'!E197))="","",OFFSET('Hygiene Data'!$E$12,0,10*ROW('Hygiene Data'!E197)))</f>
        <v/>
      </c>
      <c r="DT203" s="275" t="str">
        <f ca="true">+IF(OFFSET('Hygiene Data'!$E$13,0,10*ROW('Hygiene Data'!E197))="","",OFFSET('Hygiene Data'!$E$13,0,10*ROW('Hygiene Data'!E197)))</f>
        <v/>
      </c>
      <c r="DU203" s="275" t="str">
        <f ca="true">+IF(OFFSET('Hygiene Data'!$F$11,0,10*ROW('Hygiene Data'!F197))="","",OFFSET('Hygiene Data'!$F$11,0,10*ROW('Hygiene Data'!F197)))</f>
        <v/>
      </c>
      <c r="DV203" s="275" t="str">
        <f ca="true">+IF(OFFSET('Hygiene Data'!$F$12,0,10*ROW('Hygiene Data'!F197))="","",OFFSET('Hygiene Data'!$F$12,0,10*ROW('Hygiene Data'!F197)))</f>
        <v/>
      </c>
      <c r="DW203" s="275" t="str">
        <f ca="true">+IF(OFFSET('Hygiene Data'!$F$13,0,10*ROW('Hygiene Data'!F197))="","",OFFSET('Hygiene Data'!$F$13,0,10*ROW('Hygiene Data'!F197)))</f>
        <v/>
      </c>
      <c r="DX203" s="275" t="str">
        <f ca="true">+IF(OFFSET('Hygiene Data'!$G$11,0,10*ROW('Hygiene Data'!G197))="","",OFFSET('Hygiene Data'!$G$11,0,10*ROW('Hygiene Data'!G197)))</f>
        <v/>
      </c>
      <c r="DY203" s="275" t="str">
        <f ca="true">+IF(OFFSET('Hygiene Data'!$G$12,0,10*ROW('Hygiene Data'!G197))="","",OFFSET('Hygiene Data'!$G$12,0,10*ROW('Hygiene Data'!G197)))</f>
        <v/>
      </c>
      <c r="DZ203" s="275" t="str">
        <f ca="true">+IF(OFFSET('Hygiene Data'!$G$13,0,10*ROW('Hygiene Data'!G197))="","",OFFSET('Hygiene Data'!$G$13,0,10*ROW('Hygiene Data'!G197)))</f>
        <v/>
      </c>
      <c r="EA203" s="275" t="str">
        <f ca="true">+IF(OFFSET('Hygiene Data'!$H$11,0,10*ROW('Hygiene Data'!H197))="","",OFFSET('Hygiene Data'!$H$11,0,10*ROW('Hygiene Data'!H197)))</f>
        <v/>
      </c>
      <c r="EB203" s="275" t="str">
        <f ca="true">+IF(OFFSET('Hygiene Data'!$H$12,0,10*ROW('Hygiene Data'!H197))="","",OFFSET('Hygiene Data'!$H$12,0,10*ROW('Hygiene Data'!H197)))</f>
        <v/>
      </c>
      <c r="EC203" s="275" t="str">
        <f ca="true">+IF(OFFSET('Hygiene Data'!$H$13,0,10*ROW('Hygiene Data'!H197))="","",OFFSET('Hygiene Data'!$H$13,0,10*ROW('Hygiene Data'!H197)))</f>
        <v/>
      </c>
      <c r="ED203" s="275" t="str">
        <f ca="true">+IF(OFFSET('Hygiene Data'!$I$11,0,10*ROW('Hygiene Data'!I197))="","",OFFSET('Hygiene Data'!$I$11,0,10*ROW('Hygiene Data'!I197)))</f>
        <v/>
      </c>
      <c r="EE203" s="275" t="str">
        <f ca="true">+IF(OFFSET('Hygiene Data'!$I$12,0,10*ROW('Hygiene Data'!I197))="","",OFFSET('Hygiene Data'!$I$12,0,10*ROW('Hygiene Data'!I197)))</f>
        <v/>
      </c>
      <c r="EF203" s="27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5"/>
      <c r="BS204" s="275" t="str">
        <f ca="true">+IF(OFFSET('Water Data'!$D$27,0,10*ROW('Water Data'!D198))="","",OFFSET('Water Data'!$D$27,0,10*ROW('Water Data'!D198)))</f>
        <v/>
      </c>
      <c r="BT204" s="275" t="str">
        <f ca="true">+IF(OFFSET('Water Data'!$D$28,0,10*ROW('Water Data'!D198))="","",OFFSET('Water Data'!$D$28,0,10*ROW('Water Data'!D198)))</f>
        <v/>
      </c>
      <c r="BU204" s="275" t="str">
        <f ca="true">+IF(OFFSET('Water Data'!$D$29,0,10*ROW('Water Data'!D198))="","",OFFSET('Water Data'!$D$29,0,10*ROW('Water Data'!D198)))</f>
        <v/>
      </c>
      <c r="BV204" s="275" t="str">
        <f ca="true">+IF(OFFSET('Water Data'!$E$27,0,10*ROW('Water Data'!E198))="","",OFFSET('Water Data'!$E$27,0,10*ROW('Water Data'!E198)))</f>
        <v/>
      </c>
      <c r="BW204" s="275" t="str">
        <f ca="true">+IF(OFFSET('Water Data'!$E$28,0,10*ROW('Water Data'!E198))="","",OFFSET('Water Data'!$E$28,0,10*ROW('Water Data'!E198)))</f>
        <v/>
      </c>
      <c r="BX204" s="275" t="str">
        <f ca="true">+IF(OFFSET('Water Data'!$E$29,0,10*ROW('Water Data'!E198))="","",OFFSET('Water Data'!$E$29,0,10*ROW('Water Data'!E198)))</f>
        <v/>
      </c>
      <c r="BY204" s="275" t="str">
        <f ca="true">+IF(OFFSET('Water Data'!$F$27,0,10*ROW('Water Data'!F198))="","",OFFSET('Water Data'!$F$27,0,10*ROW('Water Data'!F198)))</f>
        <v/>
      </c>
      <c r="BZ204" s="275" t="str">
        <f ca="true">+IF(OFFSET('Water Data'!$F$28,0,10*ROW('Water Data'!F198))="","",OFFSET('Water Data'!$F$28,0,10*ROW('Water Data'!F198)))</f>
        <v/>
      </c>
      <c r="CA204" s="275" t="str">
        <f ca="true">+IF(OFFSET('Water Data'!$F$29,0,10*ROW('Water Data'!F198))="","",OFFSET('Water Data'!$F$29,0,10*ROW('Water Data'!F198)))</f>
        <v/>
      </c>
      <c r="CB204" s="275" t="str">
        <f ca="true">+IF(OFFSET('Water Data'!$G$27,0,10*ROW('Water Data'!G198))="","",OFFSET('Water Data'!$G$27,0,10*ROW('Water Data'!G198)))</f>
        <v/>
      </c>
      <c r="CC204" s="275" t="str">
        <f ca="true">+IF(OFFSET('Water Data'!$G$28,0,10*ROW('Water Data'!G198))="","",OFFSET('Water Data'!$G$28,0,10*ROW('Water Data'!G198)))</f>
        <v/>
      </c>
      <c r="CD204" s="275" t="str">
        <f ca="true">+IF(OFFSET('Water Data'!$G$29,0,10*ROW('Water Data'!G198))="","",OFFSET('Water Data'!$G$29,0,10*ROW('Water Data'!G198)))</f>
        <v/>
      </c>
      <c r="CE204" s="275" t="str">
        <f ca="true">+IF(OFFSET('Water Data'!$H$27,0,10*ROW('Water Data'!H198))="","",OFFSET('Water Data'!$H$27,0,10*ROW('Water Data'!H198)))</f>
        <v/>
      </c>
      <c r="CF204" s="275" t="str">
        <f ca="true">+IF(OFFSET('Water Data'!$H$28,0,10*ROW('Water Data'!H198))="","",OFFSET('Water Data'!$H$28,0,10*ROW('Water Data'!H198)))</f>
        <v/>
      </c>
      <c r="CG204" s="275" t="str">
        <f ca="true">+IF(OFFSET('Water Data'!$H$29,0,10*ROW('Water Data'!H198))="","",OFFSET('Water Data'!$H$29,0,10*ROW('Water Data'!H198)))</f>
        <v/>
      </c>
      <c r="CH204" s="275" t="str">
        <f ca="true">+IF(OFFSET('Water Data'!$I$27,0,10*ROW('Water Data'!I198))="","",OFFSET('Water Data'!$I$27,0,10*ROW('Water Data'!I198)))</f>
        <v/>
      </c>
      <c r="CI204" s="275" t="str">
        <f ca="true">+IF(OFFSET('Water Data'!$I$28,0,10*ROW('Water Data'!I198))="","",OFFSET('Water Data'!$I$28,0,10*ROW('Water Data'!I198)))</f>
        <v/>
      </c>
      <c r="CJ204" s="275" t="str">
        <f ca="true">+IF(OFFSET('Water Data'!$I$29,0,10*ROW('Water Data'!I198))="","",OFFSET('Water Data'!$I$29,0,10*ROW('Water Data'!I198)))</f>
        <v/>
      </c>
      <c r="CK204" s="275" t="str">
        <f ca="true">+IF(OFFSET('Sanitation Data'!$D$28,0,10*ROW('Sanitation Data'!D198))="","",OFFSET('Sanitation Data'!$D$28,0,10*ROW('Sanitation Data'!D198)))</f>
        <v/>
      </c>
      <c r="CL204" s="275" t="str">
        <f ca="true">+IF(OFFSET('Sanitation Data'!$D$29,0,10*ROW('Sanitation Data'!D198))="","",OFFSET('Sanitation Data'!$D$29,0,10*ROW('Sanitation Data'!D198)))</f>
        <v/>
      </c>
      <c r="CM204" s="275" t="str">
        <f ca="true">+IF(OFFSET('Sanitation Data'!$D$30,0,10*ROW('Sanitation Data'!D198))="","",OFFSET('Sanitation Data'!$D$30,0,10*ROW('Sanitation Data'!D198)))</f>
        <v/>
      </c>
      <c r="CN204" s="275" t="str">
        <f ca="true">+IF(OFFSET('Sanitation Data'!$D$31,0,10*ROW('Sanitation Data'!D198))="","",OFFSET('Sanitation Data'!$D$31,0,10*ROW('Sanitation Data'!D198)))</f>
        <v/>
      </c>
      <c r="CO204" s="275" t="str">
        <f ca="true">+IF(OFFSET('Sanitation Data'!$D$32,0,10*ROW('Sanitation Data'!D198))="","",OFFSET('Sanitation Data'!$D$32,0,10*ROW('Sanitation Data'!D198)))</f>
        <v/>
      </c>
      <c r="CP204" s="275" t="str">
        <f ca="true">+IF(OFFSET('Sanitation Data'!$E$28,0,10*ROW('Sanitation Data'!E198))="","",OFFSET('Sanitation Data'!$E$28,0,10*ROW('Sanitation Data'!E198)))</f>
        <v/>
      </c>
      <c r="CQ204" s="275" t="str">
        <f ca="true">+IF(OFFSET('Sanitation Data'!$E$29,0,10*ROW('Sanitation Data'!E198))="","",OFFSET('Sanitation Data'!$E$29,0,10*ROW('Sanitation Data'!E198)))</f>
        <v/>
      </c>
      <c r="CR204" s="275" t="str">
        <f ca="true">+IF(OFFSET('Sanitation Data'!$E$30,0,10*ROW('Sanitation Data'!E198))="","",OFFSET('Sanitation Data'!$E$30,0,10*ROW('Sanitation Data'!E198)))</f>
        <v/>
      </c>
      <c r="CS204" s="275" t="str">
        <f ca="true">+IF(OFFSET('Sanitation Data'!$E$31,0,10*ROW('Sanitation Data'!E198))="","",OFFSET('Sanitation Data'!$E$31,0,10*ROW('Sanitation Data'!E198)))</f>
        <v/>
      </c>
      <c r="CT204" s="275" t="str">
        <f ca="true">+IF(OFFSET('Sanitation Data'!$E$32,0,10*ROW('Sanitation Data'!E198))="","",OFFSET('Sanitation Data'!$E$32,0,10*ROW('Sanitation Data'!E198)))</f>
        <v/>
      </c>
      <c r="CU204" s="275" t="str">
        <f ca="true">+IF(OFFSET('Sanitation Data'!$F$28,0,10*ROW('Sanitation Data'!F198))="","",OFFSET('Sanitation Data'!$F$28,0,10*ROW('Sanitation Data'!F198)))</f>
        <v/>
      </c>
      <c r="CV204" s="275" t="str">
        <f ca="true">+IF(OFFSET('Sanitation Data'!$F$29,0,10*ROW('Sanitation Data'!F198))="","",OFFSET('Sanitation Data'!$F$29,0,10*ROW('Sanitation Data'!F198)))</f>
        <v/>
      </c>
      <c r="CW204" s="275" t="str">
        <f ca="true">+IF(OFFSET('Sanitation Data'!$F$30,0,10*ROW('Sanitation Data'!F198))="","",OFFSET('Sanitation Data'!$F$30,0,10*ROW('Sanitation Data'!F198)))</f>
        <v/>
      </c>
      <c r="CX204" s="275" t="str">
        <f ca="true">+IF(OFFSET('Sanitation Data'!$F$31,0,10*ROW('Sanitation Data'!F198))="","",OFFSET('Sanitation Data'!$F$31,0,10*ROW('Sanitation Data'!F198)))</f>
        <v/>
      </c>
      <c r="CY204" s="275" t="str">
        <f ca="true">+IF(OFFSET('Sanitation Data'!$F$32,0,10*ROW('Sanitation Data'!F198))="","",OFFSET('Sanitation Data'!$F$32,0,10*ROW('Sanitation Data'!F198)))</f>
        <v/>
      </c>
      <c r="CZ204" s="275" t="str">
        <f ca="true">+IF(OFFSET('Sanitation Data'!$G$28,0,10*ROW('Sanitation Data'!G198))="","",OFFSET('Sanitation Data'!$G$28,0,10*ROW('Sanitation Data'!G198)))</f>
        <v/>
      </c>
      <c r="DA204" s="275" t="str">
        <f ca="true">+IF(OFFSET('Sanitation Data'!$G$29,0,10*ROW('Sanitation Data'!G198))="","",OFFSET('Sanitation Data'!$G$29,0,10*ROW('Sanitation Data'!G198)))</f>
        <v/>
      </c>
      <c r="DB204" s="275" t="str">
        <f ca="true">+IF(OFFSET('Sanitation Data'!$G$30,0,10*ROW('Sanitation Data'!G198))="","",OFFSET('Sanitation Data'!$G$30,0,10*ROW('Sanitation Data'!G198)))</f>
        <v/>
      </c>
      <c r="DC204" s="275" t="str">
        <f ca="true">+IF(OFFSET('Sanitation Data'!$G$31,0,10*ROW('Sanitation Data'!G198))="","",OFFSET('Sanitation Data'!$G$31,0,10*ROW('Sanitation Data'!G198)))</f>
        <v/>
      </c>
      <c r="DD204" s="275" t="str">
        <f ca="true">+IF(OFFSET('Sanitation Data'!$G$32,0,10*ROW('Sanitation Data'!G198))="","",OFFSET('Sanitation Data'!$G$32,0,10*ROW('Sanitation Data'!G198)))</f>
        <v/>
      </c>
      <c r="DE204" s="275" t="str">
        <f ca="true">+IF(OFFSET('Sanitation Data'!$H$28,0,10*ROW('Sanitation Data'!H198))="","",OFFSET('Sanitation Data'!$H$28,0,10*ROW('Sanitation Data'!H198)))</f>
        <v/>
      </c>
      <c r="DF204" s="275" t="str">
        <f ca="true">+IF(OFFSET('Sanitation Data'!$H$29,0,10*ROW('Sanitation Data'!H198))="","",OFFSET('Sanitation Data'!$H$29,0,10*ROW('Sanitation Data'!H198)))</f>
        <v/>
      </c>
      <c r="DG204" s="275" t="str">
        <f ca="true">+IF(OFFSET('Sanitation Data'!$H$30,0,10*ROW('Sanitation Data'!H198))="","",OFFSET('Sanitation Data'!$H$30,0,10*ROW('Sanitation Data'!H198)))</f>
        <v/>
      </c>
      <c r="DH204" s="275" t="str">
        <f ca="true">+IF(OFFSET('Sanitation Data'!$H$31,0,10*ROW('Sanitation Data'!H198))="","",OFFSET('Sanitation Data'!$H$31,0,10*ROW('Sanitation Data'!H198)))</f>
        <v/>
      </c>
      <c r="DI204" s="275" t="str">
        <f ca="true">+IF(OFFSET('Sanitation Data'!$H$32,0,10*ROW('Sanitation Data'!H198))="","",OFFSET('Sanitation Data'!$H$32,0,10*ROW('Sanitation Data'!H198)))</f>
        <v/>
      </c>
      <c r="DJ204" s="275" t="str">
        <f ca="true">+IF(OFFSET('Sanitation Data'!$I$28,0,10*ROW('Sanitation Data'!I198))="","",OFFSET('Sanitation Data'!$I$28,0,10*ROW('Sanitation Data'!I198)))</f>
        <v/>
      </c>
      <c r="DK204" s="275" t="str">
        <f ca="true">+IF(OFFSET('Sanitation Data'!$I$29,0,10*ROW('Sanitation Data'!I198))="","",OFFSET('Sanitation Data'!$I$29,0,10*ROW('Sanitation Data'!I198)))</f>
        <v/>
      </c>
      <c r="DL204" s="275" t="str">
        <f ca="true">+IF(OFFSET('Sanitation Data'!$I$30,0,10*ROW('Sanitation Data'!I198))="","",OFFSET('Sanitation Data'!$I$30,0,10*ROW('Sanitation Data'!I198)))</f>
        <v/>
      </c>
      <c r="DM204" s="275" t="str">
        <f ca="true">+IF(OFFSET('Sanitation Data'!$I$31,0,10*ROW('Sanitation Data'!I198))="","",OFFSET('Sanitation Data'!$I$31,0,10*ROW('Sanitation Data'!I198)))</f>
        <v/>
      </c>
      <c r="DN204" s="275" t="str">
        <f ca="true">+IF(OFFSET('Sanitation Data'!$I$32,0,10*ROW('Sanitation Data'!I198))="","",OFFSET('Sanitation Data'!$I$32,0,10*ROW('Sanitation Data'!I198)))</f>
        <v/>
      </c>
      <c r="DO204" s="275" t="str">
        <f ca="true">+IF(OFFSET('Hygiene Data'!$D$11,0,10*ROW('Hygiene Data'!D198))="","",OFFSET('Hygiene Data'!$D$11,0,10*ROW('Hygiene Data'!D198)))</f>
        <v/>
      </c>
      <c r="DP204" s="275" t="str">
        <f ca="true">+IF(OFFSET('Hygiene Data'!$D$12,0,10*ROW('Hygiene Data'!D198))="","",OFFSET('Hygiene Data'!$D$12,0,10*ROW('Hygiene Data'!D198)))</f>
        <v/>
      </c>
      <c r="DQ204" s="275" t="str">
        <f ca="true">+IF(OFFSET('Hygiene Data'!$D$13,0,10*ROW('Hygiene Data'!D198))="","",OFFSET('Hygiene Data'!$D$13,0,10*ROW('Hygiene Data'!D198)))</f>
        <v/>
      </c>
      <c r="DR204" s="275" t="str">
        <f ca="true">+IF(OFFSET('Hygiene Data'!$E$11,0,10*ROW('Hygiene Data'!E198))="","",OFFSET('Hygiene Data'!$E$11,0,10*ROW('Hygiene Data'!E198)))</f>
        <v/>
      </c>
      <c r="DS204" s="275" t="str">
        <f ca="true">+IF(OFFSET('Hygiene Data'!$E$12,0,10*ROW('Hygiene Data'!E198))="","",OFFSET('Hygiene Data'!$E$12,0,10*ROW('Hygiene Data'!E198)))</f>
        <v/>
      </c>
      <c r="DT204" s="275" t="str">
        <f ca="true">+IF(OFFSET('Hygiene Data'!$E$13,0,10*ROW('Hygiene Data'!E198))="","",OFFSET('Hygiene Data'!$E$13,0,10*ROW('Hygiene Data'!E198)))</f>
        <v/>
      </c>
      <c r="DU204" s="275" t="str">
        <f ca="true">+IF(OFFSET('Hygiene Data'!$F$11,0,10*ROW('Hygiene Data'!F198))="","",OFFSET('Hygiene Data'!$F$11,0,10*ROW('Hygiene Data'!F198)))</f>
        <v/>
      </c>
      <c r="DV204" s="275" t="str">
        <f ca="true">+IF(OFFSET('Hygiene Data'!$F$12,0,10*ROW('Hygiene Data'!F198))="","",OFFSET('Hygiene Data'!$F$12,0,10*ROW('Hygiene Data'!F198)))</f>
        <v/>
      </c>
      <c r="DW204" s="275" t="str">
        <f ca="true">+IF(OFFSET('Hygiene Data'!$F$13,0,10*ROW('Hygiene Data'!F198))="","",OFFSET('Hygiene Data'!$F$13,0,10*ROW('Hygiene Data'!F198)))</f>
        <v/>
      </c>
      <c r="DX204" s="275" t="str">
        <f ca="true">+IF(OFFSET('Hygiene Data'!$G$11,0,10*ROW('Hygiene Data'!G198))="","",OFFSET('Hygiene Data'!$G$11,0,10*ROW('Hygiene Data'!G198)))</f>
        <v/>
      </c>
      <c r="DY204" s="275" t="str">
        <f ca="true">+IF(OFFSET('Hygiene Data'!$G$12,0,10*ROW('Hygiene Data'!G198))="","",OFFSET('Hygiene Data'!$G$12,0,10*ROW('Hygiene Data'!G198)))</f>
        <v/>
      </c>
      <c r="DZ204" s="275" t="str">
        <f ca="true">+IF(OFFSET('Hygiene Data'!$G$13,0,10*ROW('Hygiene Data'!G198))="","",OFFSET('Hygiene Data'!$G$13,0,10*ROW('Hygiene Data'!G198)))</f>
        <v/>
      </c>
      <c r="EA204" s="275" t="str">
        <f ca="true">+IF(OFFSET('Hygiene Data'!$H$11,0,10*ROW('Hygiene Data'!H198))="","",OFFSET('Hygiene Data'!$H$11,0,10*ROW('Hygiene Data'!H198)))</f>
        <v/>
      </c>
      <c r="EB204" s="275" t="str">
        <f ca="true">+IF(OFFSET('Hygiene Data'!$H$12,0,10*ROW('Hygiene Data'!H198))="","",OFFSET('Hygiene Data'!$H$12,0,10*ROW('Hygiene Data'!H198)))</f>
        <v/>
      </c>
      <c r="EC204" s="275" t="str">
        <f ca="true">+IF(OFFSET('Hygiene Data'!$H$13,0,10*ROW('Hygiene Data'!H198))="","",OFFSET('Hygiene Data'!$H$13,0,10*ROW('Hygiene Data'!H198)))</f>
        <v/>
      </c>
      <c r="ED204" s="275" t="str">
        <f ca="true">+IF(OFFSET('Hygiene Data'!$I$11,0,10*ROW('Hygiene Data'!I198))="","",OFFSET('Hygiene Data'!$I$11,0,10*ROW('Hygiene Data'!I198)))</f>
        <v/>
      </c>
      <c r="EE204" s="275" t="str">
        <f ca="true">+IF(OFFSET('Hygiene Data'!$I$12,0,10*ROW('Hygiene Data'!I198))="","",OFFSET('Hygiene Data'!$I$12,0,10*ROW('Hygiene Data'!I198)))</f>
        <v/>
      </c>
      <c r="EF204" s="27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5"/>
      <c r="BS205" s="275" t="str">
        <f ca="true">+IF(OFFSET('Water Data'!$D$27,0,10*ROW('Water Data'!D199))="","",OFFSET('Water Data'!$D$27,0,10*ROW('Water Data'!D199)))</f>
        <v/>
      </c>
      <c r="BT205" s="275" t="str">
        <f ca="true">+IF(OFFSET('Water Data'!$D$28,0,10*ROW('Water Data'!D199))="","",OFFSET('Water Data'!$D$28,0,10*ROW('Water Data'!D199)))</f>
        <v/>
      </c>
      <c r="BU205" s="275" t="str">
        <f ca="true">+IF(OFFSET('Water Data'!$D$29,0,10*ROW('Water Data'!D199))="","",OFFSET('Water Data'!$D$29,0,10*ROW('Water Data'!D199)))</f>
        <v/>
      </c>
      <c r="BV205" s="275" t="str">
        <f ca="true">+IF(OFFSET('Water Data'!$E$27,0,10*ROW('Water Data'!E199))="","",OFFSET('Water Data'!$E$27,0,10*ROW('Water Data'!E199)))</f>
        <v/>
      </c>
      <c r="BW205" s="275" t="str">
        <f ca="true">+IF(OFFSET('Water Data'!$E$28,0,10*ROW('Water Data'!E199))="","",OFFSET('Water Data'!$E$28,0,10*ROW('Water Data'!E199)))</f>
        <v/>
      </c>
      <c r="BX205" s="275" t="str">
        <f ca="true">+IF(OFFSET('Water Data'!$E$29,0,10*ROW('Water Data'!E199))="","",OFFSET('Water Data'!$E$29,0,10*ROW('Water Data'!E199)))</f>
        <v/>
      </c>
      <c r="BY205" s="275" t="str">
        <f ca="true">+IF(OFFSET('Water Data'!$F$27,0,10*ROW('Water Data'!F199))="","",OFFSET('Water Data'!$F$27,0,10*ROW('Water Data'!F199)))</f>
        <v/>
      </c>
      <c r="BZ205" s="275" t="str">
        <f ca="true">+IF(OFFSET('Water Data'!$F$28,0,10*ROW('Water Data'!F199))="","",OFFSET('Water Data'!$F$28,0,10*ROW('Water Data'!F199)))</f>
        <v/>
      </c>
      <c r="CA205" s="275" t="str">
        <f ca="true">+IF(OFFSET('Water Data'!$F$29,0,10*ROW('Water Data'!F199))="","",OFFSET('Water Data'!$F$29,0,10*ROW('Water Data'!F199)))</f>
        <v/>
      </c>
      <c r="CB205" s="275" t="str">
        <f ca="true">+IF(OFFSET('Water Data'!$G$27,0,10*ROW('Water Data'!G199))="","",OFFSET('Water Data'!$G$27,0,10*ROW('Water Data'!G199)))</f>
        <v/>
      </c>
      <c r="CC205" s="275" t="str">
        <f ca="true">+IF(OFFSET('Water Data'!$G$28,0,10*ROW('Water Data'!G199))="","",OFFSET('Water Data'!$G$28,0,10*ROW('Water Data'!G199)))</f>
        <v/>
      </c>
      <c r="CD205" s="275" t="str">
        <f ca="true">+IF(OFFSET('Water Data'!$G$29,0,10*ROW('Water Data'!G199))="","",OFFSET('Water Data'!$G$29,0,10*ROW('Water Data'!G199)))</f>
        <v/>
      </c>
      <c r="CE205" s="275" t="str">
        <f ca="true">+IF(OFFSET('Water Data'!$H$27,0,10*ROW('Water Data'!H199))="","",OFFSET('Water Data'!$H$27,0,10*ROW('Water Data'!H199)))</f>
        <v/>
      </c>
      <c r="CF205" s="275" t="str">
        <f ca="true">+IF(OFFSET('Water Data'!$H$28,0,10*ROW('Water Data'!H199))="","",OFFSET('Water Data'!$H$28,0,10*ROW('Water Data'!H199)))</f>
        <v/>
      </c>
      <c r="CG205" s="275" t="str">
        <f ca="true">+IF(OFFSET('Water Data'!$H$29,0,10*ROW('Water Data'!H199))="","",OFFSET('Water Data'!$H$29,0,10*ROW('Water Data'!H199)))</f>
        <v/>
      </c>
      <c r="CH205" s="275" t="str">
        <f ca="true">+IF(OFFSET('Water Data'!$I$27,0,10*ROW('Water Data'!I199))="","",OFFSET('Water Data'!$I$27,0,10*ROW('Water Data'!I199)))</f>
        <v/>
      </c>
      <c r="CI205" s="275" t="str">
        <f ca="true">+IF(OFFSET('Water Data'!$I$28,0,10*ROW('Water Data'!I199))="","",OFFSET('Water Data'!$I$28,0,10*ROW('Water Data'!I199)))</f>
        <v/>
      </c>
      <c r="CJ205" s="275" t="str">
        <f ca="true">+IF(OFFSET('Water Data'!$I$29,0,10*ROW('Water Data'!I199))="","",OFFSET('Water Data'!$I$29,0,10*ROW('Water Data'!I199)))</f>
        <v/>
      </c>
      <c r="CK205" s="275" t="str">
        <f ca="true">+IF(OFFSET('Sanitation Data'!$D$28,0,10*ROW('Sanitation Data'!D199))="","",OFFSET('Sanitation Data'!$D$28,0,10*ROW('Sanitation Data'!D199)))</f>
        <v/>
      </c>
      <c r="CL205" s="275" t="str">
        <f ca="true">+IF(OFFSET('Sanitation Data'!$D$29,0,10*ROW('Sanitation Data'!D199))="","",OFFSET('Sanitation Data'!$D$29,0,10*ROW('Sanitation Data'!D199)))</f>
        <v/>
      </c>
      <c r="CM205" s="275" t="str">
        <f ca="true">+IF(OFFSET('Sanitation Data'!$D$30,0,10*ROW('Sanitation Data'!D199))="","",OFFSET('Sanitation Data'!$D$30,0,10*ROW('Sanitation Data'!D199)))</f>
        <v/>
      </c>
      <c r="CN205" s="275" t="str">
        <f ca="true">+IF(OFFSET('Sanitation Data'!$D$31,0,10*ROW('Sanitation Data'!D199))="","",OFFSET('Sanitation Data'!$D$31,0,10*ROW('Sanitation Data'!D199)))</f>
        <v/>
      </c>
      <c r="CO205" s="275" t="str">
        <f ca="true">+IF(OFFSET('Sanitation Data'!$D$32,0,10*ROW('Sanitation Data'!D199))="","",OFFSET('Sanitation Data'!$D$32,0,10*ROW('Sanitation Data'!D199)))</f>
        <v/>
      </c>
      <c r="CP205" s="275" t="str">
        <f ca="true">+IF(OFFSET('Sanitation Data'!$E$28,0,10*ROW('Sanitation Data'!E199))="","",OFFSET('Sanitation Data'!$E$28,0,10*ROW('Sanitation Data'!E199)))</f>
        <v/>
      </c>
      <c r="CQ205" s="275" t="str">
        <f ca="true">+IF(OFFSET('Sanitation Data'!$E$29,0,10*ROW('Sanitation Data'!E199))="","",OFFSET('Sanitation Data'!$E$29,0,10*ROW('Sanitation Data'!E199)))</f>
        <v/>
      </c>
      <c r="CR205" s="275" t="str">
        <f ca="true">+IF(OFFSET('Sanitation Data'!$E$30,0,10*ROW('Sanitation Data'!E199))="","",OFFSET('Sanitation Data'!$E$30,0,10*ROW('Sanitation Data'!E199)))</f>
        <v/>
      </c>
      <c r="CS205" s="275" t="str">
        <f ca="true">+IF(OFFSET('Sanitation Data'!$E$31,0,10*ROW('Sanitation Data'!E199))="","",OFFSET('Sanitation Data'!$E$31,0,10*ROW('Sanitation Data'!E199)))</f>
        <v/>
      </c>
      <c r="CT205" s="275" t="str">
        <f ca="true">+IF(OFFSET('Sanitation Data'!$E$32,0,10*ROW('Sanitation Data'!E199))="","",OFFSET('Sanitation Data'!$E$32,0,10*ROW('Sanitation Data'!E199)))</f>
        <v/>
      </c>
      <c r="CU205" s="275" t="str">
        <f ca="true">+IF(OFFSET('Sanitation Data'!$F$28,0,10*ROW('Sanitation Data'!F199))="","",OFFSET('Sanitation Data'!$F$28,0,10*ROW('Sanitation Data'!F199)))</f>
        <v/>
      </c>
      <c r="CV205" s="275" t="str">
        <f ca="true">+IF(OFFSET('Sanitation Data'!$F$29,0,10*ROW('Sanitation Data'!F199))="","",OFFSET('Sanitation Data'!$F$29,0,10*ROW('Sanitation Data'!F199)))</f>
        <v/>
      </c>
      <c r="CW205" s="275" t="str">
        <f ca="true">+IF(OFFSET('Sanitation Data'!$F$30,0,10*ROW('Sanitation Data'!F199))="","",OFFSET('Sanitation Data'!$F$30,0,10*ROW('Sanitation Data'!F199)))</f>
        <v/>
      </c>
      <c r="CX205" s="275" t="str">
        <f ca="true">+IF(OFFSET('Sanitation Data'!$F$31,0,10*ROW('Sanitation Data'!F199))="","",OFFSET('Sanitation Data'!$F$31,0,10*ROW('Sanitation Data'!F199)))</f>
        <v/>
      </c>
      <c r="CY205" s="275" t="str">
        <f ca="true">+IF(OFFSET('Sanitation Data'!$F$32,0,10*ROW('Sanitation Data'!F199))="","",OFFSET('Sanitation Data'!$F$32,0,10*ROW('Sanitation Data'!F199)))</f>
        <v/>
      </c>
      <c r="CZ205" s="275" t="str">
        <f ca="true">+IF(OFFSET('Sanitation Data'!$G$28,0,10*ROW('Sanitation Data'!G199))="","",OFFSET('Sanitation Data'!$G$28,0,10*ROW('Sanitation Data'!G199)))</f>
        <v/>
      </c>
      <c r="DA205" s="275" t="str">
        <f ca="true">+IF(OFFSET('Sanitation Data'!$G$29,0,10*ROW('Sanitation Data'!G199))="","",OFFSET('Sanitation Data'!$G$29,0,10*ROW('Sanitation Data'!G199)))</f>
        <v/>
      </c>
      <c r="DB205" s="275" t="str">
        <f ca="true">+IF(OFFSET('Sanitation Data'!$G$30,0,10*ROW('Sanitation Data'!G199))="","",OFFSET('Sanitation Data'!$G$30,0,10*ROW('Sanitation Data'!G199)))</f>
        <v/>
      </c>
      <c r="DC205" s="275" t="str">
        <f ca="true">+IF(OFFSET('Sanitation Data'!$G$31,0,10*ROW('Sanitation Data'!G199))="","",OFFSET('Sanitation Data'!$G$31,0,10*ROW('Sanitation Data'!G199)))</f>
        <v/>
      </c>
      <c r="DD205" s="275" t="str">
        <f ca="true">+IF(OFFSET('Sanitation Data'!$G$32,0,10*ROW('Sanitation Data'!G199))="","",OFFSET('Sanitation Data'!$G$32,0,10*ROW('Sanitation Data'!G199)))</f>
        <v/>
      </c>
      <c r="DE205" s="275" t="str">
        <f ca="true">+IF(OFFSET('Sanitation Data'!$H$28,0,10*ROW('Sanitation Data'!H199))="","",OFFSET('Sanitation Data'!$H$28,0,10*ROW('Sanitation Data'!H199)))</f>
        <v/>
      </c>
      <c r="DF205" s="275" t="str">
        <f ca="true">+IF(OFFSET('Sanitation Data'!$H$29,0,10*ROW('Sanitation Data'!H199))="","",OFFSET('Sanitation Data'!$H$29,0,10*ROW('Sanitation Data'!H199)))</f>
        <v/>
      </c>
      <c r="DG205" s="275" t="str">
        <f ca="true">+IF(OFFSET('Sanitation Data'!$H$30,0,10*ROW('Sanitation Data'!H199))="","",OFFSET('Sanitation Data'!$H$30,0,10*ROW('Sanitation Data'!H199)))</f>
        <v/>
      </c>
      <c r="DH205" s="275" t="str">
        <f ca="true">+IF(OFFSET('Sanitation Data'!$H$31,0,10*ROW('Sanitation Data'!H199))="","",OFFSET('Sanitation Data'!$H$31,0,10*ROW('Sanitation Data'!H199)))</f>
        <v/>
      </c>
      <c r="DI205" s="275" t="str">
        <f ca="true">+IF(OFFSET('Sanitation Data'!$H$32,0,10*ROW('Sanitation Data'!H199))="","",OFFSET('Sanitation Data'!$H$32,0,10*ROW('Sanitation Data'!H199)))</f>
        <v/>
      </c>
      <c r="DJ205" s="275" t="str">
        <f ca="true">+IF(OFFSET('Sanitation Data'!$I$28,0,10*ROW('Sanitation Data'!I199))="","",OFFSET('Sanitation Data'!$I$28,0,10*ROW('Sanitation Data'!I199)))</f>
        <v/>
      </c>
      <c r="DK205" s="275" t="str">
        <f ca="true">+IF(OFFSET('Sanitation Data'!$I$29,0,10*ROW('Sanitation Data'!I199))="","",OFFSET('Sanitation Data'!$I$29,0,10*ROW('Sanitation Data'!I199)))</f>
        <v/>
      </c>
      <c r="DL205" s="275" t="str">
        <f ca="true">+IF(OFFSET('Sanitation Data'!$I$30,0,10*ROW('Sanitation Data'!I199))="","",OFFSET('Sanitation Data'!$I$30,0,10*ROW('Sanitation Data'!I199)))</f>
        <v/>
      </c>
      <c r="DM205" s="275" t="str">
        <f ca="true">+IF(OFFSET('Sanitation Data'!$I$31,0,10*ROW('Sanitation Data'!I199))="","",OFFSET('Sanitation Data'!$I$31,0,10*ROW('Sanitation Data'!I199)))</f>
        <v/>
      </c>
      <c r="DN205" s="275" t="str">
        <f ca="true">+IF(OFFSET('Sanitation Data'!$I$32,0,10*ROW('Sanitation Data'!I199))="","",OFFSET('Sanitation Data'!$I$32,0,10*ROW('Sanitation Data'!I199)))</f>
        <v/>
      </c>
      <c r="DO205" s="275" t="str">
        <f ca="true">+IF(OFFSET('Hygiene Data'!$D$11,0,10*ROW('Hygiene Data'!D199))="","",OFFSET('Hygiene Data'!$D$11,0,10*ROW('Hygiene Data'!D199)))</f>
        <v/>
      </c>
      <c r="DP205" s="275" t="str">
        <f ca="true">+IF(OFFSET('Hygiene Data'!$D$12,0,10*ROW('Hygiene Data'!D199))="","",OFFSET('Hygiene Data'!$D$12,0,10*ROW('Hygiene Data'!D199)))</f>
        <v/>
      </c>
      <c r="DQ205" s="275" t="str">
        <f ca="true">+IF(OFFSET('Hygiene Data'!$D$13,0,10*ROW('Hygiene Data'!D199))="","",OFFSET('Hygiene Data'!$D$13,0,10*ROW('Hygiene Data'!D199)))</f>
        <v/>
      </c>
      <c r="DR205" s="275" t="str">
        <f ca="true">+IF(OFFSET('Hygiene Data'!$E$11,0,10*ROW('Hygiene Data'!E199))="","",OFFSET('Hygiene Data'!$E$11,0,10*ROW('Hygiene Data'!E199)))</f>
        <v/>
      </c>
      <c r="DS205" s="275" t="str">
        <f ca="true">+IF(OFFSET('Hygiene Data'!$E$12,0,10*ROW('Hygiene Data'!E199))="","",OFFSET('Hygiene Data'!$E$12,0,10*ROW('Hygiene Data'!E199)))</f>
        <v/>
      </c>
      <c r="DT205" s="275" t="str">
        <f ca="true">+IF(OFFSET('Hygiene Data'!$E$13,0,10*ROW('Hygiene Data'!E199))="","",OFFSET('Hygiene Data'!$E$13,0,10*ROW('Hygiene Data'!E199)))</f>
        <v/>
      </c>
      <c r="DU205" s="275" t="str">
        <f ca="true">+IF(OFFSET('Hygiene Data'!$F$11,0,10*ROW('Hygiene Data'!F199))="","",OFFSET('Hygiene Data'!$F$11,0,10*ROW('Hygiene Data'!F199)))</f>
        <v/>
      </c>
      <c r="DV205" s="275" t="str">
        <f ca="true">+IF(OFFSET('Hygiene Data'!$F$12,0,10*ROW('Hygiene Data'!F199))="","",OFFSET('Hygiene Data'!$F$12,0,10*ROW('Hygiene Data'!F199)))</f>
        <v/>
      </c>
      <c r="DW205" s="275" t="str">
        <f ca="true">+IF(OFFSET('Hygiene Data'!$F$13,0,10*ROW('Hygiene Data'!F199))="","",OFFSET('Hygiene Data'!$F$13,0,10*ROW('Hygiene Data'!F199)))</f>
        <v/>
      </c>
      <c r="DX205" s="275" t="str">
        <f ca="true">+IF(OFFSET('Hygiene Data'!$G$11,0,10*ROW('Hygiene Data'!G199))="","",OFFSET('Hygiene Data'!$G$11,0,10*ROW('Hygiene Data'!G199)))</f>
        <v/>
      </c>
      <c r="DY205" s="275" t="str">
        <f ca="true">+IF(OFFSET('Hygiene Data'!$G$12,0,10*ROW('Hygiene Data'!G199))="","",OFFSET('Hygiene Data'!$G$12,0,10*ROW('Hygiene Data'!G199)))</f>
        <v/>
      </c>
      <c r="DZ205" s="275" t="str">
        <f ca="true">+IF(OFFSET('Hygiene Data'!$G$13,0,10*ROW('Hygiene Data'!G199))="","",OFFSET('Hygiene Data'!$G$13,0,10*ROW('Hygiene Data'!G199)))</f>
        <v/>
      </c>
      <c r="EA205" s="275" t="str">
        <f ca="true">+IF(OFFSET('Hygiene Data'!$H$11,0,10*ROW('Hygiene Data'!H199))="","",OFFSET('Hygiene Data'!$H$11,0,10*ROW('Hygiene Data'!H199)))</f>
        <v/>
      </c>
      <c r="EB205" s="275" t="str">
        <f ca="true">+IF(OFFSET('Hygiene Data'!$H$12,0,10*ROW('Hygiene Data'!H199))="","",OFFSET('Hygiene Data'!$H$12,0,10*ROW('Hygiene Data'!H199)))</f>
        <v/>
      </c>
      <c r="EC205" s="275" t="str">
        <f ca="true">+IF(OFFSET('Hygiene Data'!$H$13,0,10*ROW('Hygiene Data'!H199))="","",OFFSET('Hygiene Data'!$H$13,0,10*ROW('Hygiene Data'!H199)))</f>
        <v/>
      </c>
      <c r="ED205" s="275" t="str">
        <f ca="true">+IF(OFFSET('Hygiene Data'!$I$11,0,10*ROW('Hygiene Data'!I199))="","",OFFSET('Hygiene Data'!$I$11,0,10*ROW('Hygiene Data'!I199)))</f>
        <v/>
      </c>
      <c r="EE205" s="275" t="str">
        <f ca="true">+IF(OFFSET('Hygiene Data'!$I$12,0,10*ROW('Hygiene Data'!I199))="","",OFFSET('Hygiene Data'!$I$12,0,10*ROW('Hygiene Data'!I199)))</f>
        <v/>
      </c>
      <c r="EF205" s="27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5"/>
      <c r="BS206" s="275" t="str">
        <f ca="true">+IF(OFFSET('Water Data'!$D$27,0,10*ROW('Water Data'!D200))="","",OFFSET('Water Data'!$D$27,0,10*ROW('Water Data'!D200)))</f>
        <v/>
      </c>
      <c r="BT206" s="275" t="str">
        <f ca="true">+IF(OFFSET('Water Data'!$D$28,0,10*ROW('Water Data'!D200))="","",OFFSET('Water Data'!$D$28,0,10*ROW('Water Data'!D200)))</f>
        <v/>
      </c>
      <c r="BU206" s="275" t="str">
        <f ca="true">+IF(OFFSET('Water Data'!$D$29,0,10*ROW('Water Data'!D200))="","",OFFSET('Water Data'!$D$29,0,10*ROW('Water Data'!D200)))</f>
        <v/>
      </c>
      <c r="BV206" s="275" t="str">
        <f ca="true">+IF(OFFSET('Water Data'!$E$27,0,10*ROW('Water Data'!E200))="","",OFFSET('Water Data'!$E$27,0,10*ROW('Water Data'!E200)))</f>
        <v/>
      </c>
      <c r="BW206" s="275" t="str">
        <f ca="true">+IF(OFFSET('Water Data'!$E$28,0,10*ROW('Water Data'!E200))="","",OFFSET('Water Data'!$E$28,0,10*ROW('Water Data'!E200)))</f>
        <v/>
      </c>
      <c r="BX206" s="275" t="str">
        <f ca="true">+IF(OFFSET('Water Data'!$E$29,0,10*ROW('Water Data'!E200))="","",OFFSET('Water Data'!$E$29,0,10*ROW('Water Data'!E200)))</f>
        <v/>
      </c>
      <c r="BY206" s="275" t="str">
        <f ca="true">+IF(OFFSET('Water Data'!$F$27,0,10*ROW('Water Data'!F200))="","",OFFSET('Water Data'!$F$27,0,10*ROW('Water Data'!F200)))</f>
        <v/>
      </c>
      <c r="BZ206" s="275" t="str">
        <f ca="true">+IF(OFFSET('Water Data'!$F$28,0,10*ROW('Water Data'!F200))="","",OFFSET('Water Data'!$F$28,0,10*ROW('Water Data'!F200)))</f>
        <v/>
      </c>
      <c r="CA206" s="275" t="str">
        <f ca="true">+IF(OFFSET('Water Data'!$F$29,0,10*ROW('Water Data'!F200))="","",OFFSET('Water Data'!$F$29,0,10*ROW('Water Data'!F200)))</f>
        <v/>
      </c>
      <c r="CB206" s="275" t="str">
        <f ca="true">+IF(OFFSET('Water Data'!$G$27,0,10*ROW('Water Data'!G200))="","",OFFSET('Water Data'!$G$27,0,10*ROW('Water Data'!G200)))</f>
        <v/>
      </c>
      <c r="CC206" s="275" t="str">
        <f ca="true">+IF(OFFSET('Water Data'!$G$28,0,10*ROW('Water Data'!G200))="","",OFFSET('Water Data'!$G$28,0,10*ROW('Water Data'!G200)))</f>
        <v/>
      </c>
      <c r="CD206" s="275" t="str">
        <f ca="true">+IF(OFFSET('Water Data'!$G$29,0,10*ROW('Water Data'!G200))="","",OFFSET('Water Data'!$G$29,0,10*ROW('Water Data'!G200)))</f>
        <v/>
      </c>
      <c r="CE206" s="275" t="str">
        <f ca="true">+IF(OFFSET('Water Data'!$H$27,0,10*ROW('Water Data'!H200))="","",OFFSET('Water Data'!$H$27,0,10*ROW('Water Data'!H200)))</f>
        <v/>
      </c>
      <c r="CF206" s="275" t="str">
        <f ca="true">+IF(OFFSET('Water Data'!$H$28,0,10*ROW('Water Data'!H200))="","",OFFSET('Water Data'!$H$28,0,10*ROW('Water Data'!H200)))</f>
        <v/>
      </c>
      <c r="CG206" s="275" t="str">
        <f ca="true">+IF(OFFSET('Water Data'!$H$29,0,10*ROW('Water Data'!H200))="","",OFFSET('Water Data'!$H$29,0,10*ROW('Water Data'!H200)))</f>
        <v/>
      </c>
      <c r="CH206" s="275" t="str">
        <f ca="true">+IF(OFFSET('Water Data'!$I$27,0,10*ROW('Water Data'!I200))="","",OFFSET('Water Data'!$I$27,0,10*ROW('Water Data'!I200)))</f>
        <v/>
      </c>
      <c r="CI206" s="275" t="str">
        <f ca="true">+IF(OFFSET('Water Data'!$I$28,0,10*ROW('Water Data'!I200))="","",OFFSET('Water Data'!$I$28,0,10*ROW('Water Data'!I200)))</f>
        <v/>
      </c>
      <c r="CJ206" s="275" t="str">
        <f ca="true">+IF(OFFSET('Water Data'!$I$29,0,10*ROW('Water Data'!I200))="","",OFFSET('Water Data'!$I$29,0,10*ROW('Water Data'!I200)))</f>
        <v/>
      </c>
      <c r="CK206" s="275" t="str">
        <f ca="true">+IF(OFFSET('Sanitation Data'!$D$28,0,10*ROW('Sanitation Data'!D200))="","",OFFSET('Sanitation Data'!$D$28,0,10*ROW('Sanitation Data'!D200)))</f>
        <v/>
      </c>
      <c r="CL206" s="275" t="str">
        <f ca="true">+IF(OFFSET('Sanitation Data'!$D$29,0,10*ROW('Sanitation Data'!D200))="","",OFFSET('Sanitation Data'!$D$29,0,10*ROW('Sanitation Data'!D200)))</f>
        <v/>
      </c>
      <c r="CM206" s="275" t="str">
        <f ca="true">+IF(OFFSET('Sanitation Data'!$D$30,0,10*ROW('Sanitation Data'!D200))="","",OFFSET('Sanitation Data'!$D$30,0,10*ROW('Sanitation Data'!D200)))</f>
        <v/>
      </c>
      <c r="CN206" s="275" t="str">
        <f ca="true">+IF(OFFSET('Sanitation Data'!$D$31,0,10*ROW('Sanitation Data'!D200))="","",OFFSET('Sanitation Data'!$D$31,0,10*ROW('Sanitation Data'!D200)))</f>
        <v/>
      </c>
      <c r="CO206" s="275" t="str">
        <f ca="true">+IF(OFFSET('Sanitation Data'!$D$32,0,10*ROW('Sanitation Data'!D200))="","",OFFSET('Sanitation Data'!$D$32,0,10*ROW('Sanitation Data'!D200)))</f>
        <v/>
      </c>
      <c r="CP206" s="275" t="str">
        <f ca="true">+IF(OFFSET('Sanitation Data'!$E$28,0,10*ROW('Sanitation Data'!E200))="","",OFFSET('Sanitation Data'!$E$28,0,10*ROW('Sanitation Data'!E200)))</f>
        <v/>
      </c>
      <c r="CQ206" s="275" t="str">
        <f ca="true">+IF(OFFSET('Sanitation Data'!$E$29,0,10*ROW('Sanitation Data'!E200))="","",OFFSET('Sanitation Data'!$E$29,0,10*ROW('Sanitation Data'!E200)))</f>
        <v/>
      </c>
      <c r="CR206" s="275" t="str">
        <f ca="true">+IF(OFFSET('Sanitation Data'!$E$30,0,10*ROW('Sanitation Data'!E200))="","",OFFSET('Sanitation Data'!$E$30,0,10*ROW('Sanitation Data'!E200)))</f>
        <v/>
      </c>
      <c r="CS206" s="275" t="str">
        <f ca="true">+IF(OFFSET('Sanitation Data'!$E$31,0,10*ROW('Sanitation Data'!E200))="","",OFFSET('Sanitation Data'!$E$31,0,10*ROW('Sanitation Data'!E200)))</f>
        <v/>
      </c>
      <c r="CT206" s="275" t="str">
        <f ca="true">+IF(OFFSET('Sanitation Data'!$E$32,0,10*ROW('Sanitation Data'!E200))="","",OFFSET('Sanitation Data'!$E$32,0,10*ROW('Sanitation Data'!E200)))</f>
        <v/>
      </c>
      <c r="CU206" s="275" t="str">
        <f ca="true">+IF(OFFSET('Sanitation Data'!$F$28,0,10*ROW('Sanitation Data'!F200))="","",OFFSET('Sanitation Data'!$F$28,0,10*ROW('Sanitation Data'!F200)))</f>
        <v/>
      </c>
      <c r="CV206" s="275" t="str">
        <f ca="true">+IF(OFFSET('Sanitation Data'!$F$29,0,10*ROW('Sanitation Data'!F200))="","",OFFSET('Sanitation Data'!$F$29,0,10*ROW('Sanitation Data'!F200)))</f>
        <v/>
      </c>
      <c r="CW206" s="275" t="str">
        <f ca="true">+IF(OFFSET('Sanitation Data'!$F$30,0,10*ROW('Sanitation Data'!F200))="","",OFFSET('Sanitation Data'!$F$30,0,10*ROW('Sanitation Data'!F200)))</f>
        <v/>
      </c>
      <c r="CX206" s="275" t="str">
        <f ca="true">+IF(OFFSET('Sanitation Data'!$F$31,0,10*ROW('Sanitation Data'!F200))="","",OFFSET('Sanitation Data'!$F$31,0,10*ROW('Sanitation Data'!F200)))</f>
        <v/>
      </c>
      <c r="CY206" s="275" t="str">
        <f ca="true">+IF(OFFSET('Sanitation Data'!$F$32,0,10*ROW('Sanitation Data'!F200))="","",OFFSET('Sanitation Data'!$F$32,0,10*ROW('Sanitation Data'!F200)))</f>
        <v/>
      </c>
      <c r="CZ206" s="275" t="str">
        <f ca="true">+IF(OFFSET('Sanitation Data'!$G$28,0,10*ROW('Sanitation Data'!G200))="","",OFFSET('Sanitation Data'!$G$28,0,10*ROW('Sanitation Data'!G200)))</f>
        <v/>
      </c>
      <c r="DA206" s="275" t="str">
        <f ca="true">+IF(OFFSET('Sanitation Data'!$G$29,0,10*ROW('Sanitation Data'!G200))="","",OFFSET('Sanitation Data'!$G$29,0,10*ROW('Sanitation Data'!G200)))</f>
        <v/>
      </c>
      <c r="DB206" s="275" t="str">
        <f ca="true">+IF(OFFSET('Sanitation Data'!$G$30,0,10*ROW('Sanitation Data'!G200))="","",OFFSET('Sanitation Data'!$G$30,0,10*ROW('Sanitation Data'!G200)))</f>
        <v/>
      </c>
      <c r="DC206" s="275" t="str">
        <f ca="true">+IF(OFFSET('Sanitation Data'!$G$31,0,10*ROW('Sanitation Data'!G200))="","",OFFSET('Sanitation Data'!$G$31,0,10*ROW('Sanitation Data'!G200)))</f>
        <v/>
      </c>
      <c r="DD206" s="275" t="str">
        <f ca="true">+IF(OFFSET('Sanitation Data'!$G$32,0,10*ROW('Sanitation Data'!G200))="","",OFFSET('Sanitation Data'!$G$32,0,10*ROW('Sanitation Data'!G200)))</f>
        <v/>
      </c>
      <c r="DE206" s="275" t="str">
        <f ca="true">+IF(OFFSET('Sanitation Data'!$H$28,0,10*ROW('Sanitation Data'!H200))="","",OFFSET('Sanitation Data'!$H$28,0,10*ROW('Sanitation Data'!H200)))</f>
        <v/>
      </c>
      <c r="DF206" s="275" t="str">
        <f ca="true">+IF(OFFSET('Sanitation Data'!$H$29,0,10*ROW('Sanitation Data'!H200))="","",OFFSET('Sanitation Data'!$H$29,0,10*ROW('Sanitation Data'!H200)))</f>
        <v/>
      </c>
      <c r="DG206" s="275" t="str">
        <f ca="true">+IF(OFFSET('Sanitation Data'!$H$30,0,10*ROW('Sanitation Data'!H200))="","",OFFSET('Sanitation Data'!$H$30,0,10*ROW('Sanitation Data'!H200)))</f>
        <v/>
      </c>
      <c r="DH206" s="275" t="str">
        <f ca="true">+IF(OFFSET('Sanitation Data'!$H$31,0,10*ROW('Sanitation Data'!H200))="","",OFFSET('Sanitation Data'!$H$31,0,10*ROW('Sanitation Data'!H200)))</f>
        <v/>
      </c>
      <c r="DI206" s="275" t="str">
        <f ca="true">+IF(OFFSET('Sanitation Data'!$H$32,0,10*ROW('Sanitation Data'!H200))="","",OFFSET('Sanitation Data'!$H$32,0,10*ROW('Sanitation Data'!H200)))</f>
        <v/>
      </c>
      <c r="DJ206" s="275" t="str">
        <f ca="true">+IF(OFFSET('Sanitation Data'!$I$28,0,10*ROW('Sanitation Data'!I200))="","",OFFSET('Sanitation Data'!$I$28,0,10*ROW('Sanitation Data'!I200)))</f>
        <v/>
      </c>
      <c r="DK206" s="275" t="str">
        <f ca="true">+IF(OFFSET('Sanitation Data'!$I$29,0,10*ROW('Sanitation Data'!I200))="","",OFFSET('Sanitation Data'!$I$29,0,10*ROW('Sanitation Data'!I200)))</f>
        <v/>
      </c>
      <c r="DL206" s="275" t="str">
        <f ca="true">+IF(OFFSET('Sanitation Data'!$I$30,0,10*ROW('Sanitation Data'!I200))="","",OFFSET('Sanitation Data'!$I$30,0,10*ROW('Sanitation Data'!I200)))</f>
        <v/>
      </c>
      <c r="DM206" s="275" t="str">
        <f ca="true">+IF(OFFSET('Sanitation Data'!$I$31,0,10*ROW('Sanitation Data'!I200))="","",OFFSET('Sanitation Data'!$I$31,0,10*ROW('Sanitation Data'!I200)))</f>
        <v/>
      </c>
      <c r="DN206" s="275" t="str">
        <f ca="true">+IF(OFFSET('Sanitation Data'!$I$32,0,10*ROW('Sanitation Data'!I200))="","",OFFSET('Sanitation Data'!$I$32,0,10*ROW('Sanitation Data'!I200)))</f>
        <v/>
      </c>
      <c r="DO206" s="275" t="str">
        <f ca="true">+IF(OFFSET('Hygiene Data'!$D$11,0,10*ROW('Hygiene Data'!D200))="","",OFFSET('Hygiene Data'!$D$11,0,10*ROW('Hygiene Data'!D200)))</f>
        <v/>
      </c>
      <c r="DP206" s="275" t="str">
        <f ca="true">+IF(OFFSET('Hygiene Data'!$D$12,0,10*ROW('Hygiene Data'!D200))="","",OFFSET('Hygiene Data'!$D$12,0,10*ROW('Hygiene Data'!D200)))</f>
        <v/>
      </c>
      <c r="DQ206" s="275" t="str">
        <f ca="true">+IF(OFFSET('Hygiene Data'!$D$13,0,10*ROW('Hygiene Data'!D200))="","",OFFSET('Hygiene Data'!$D$13,0,10*ROW('Hygiene Data'!D200)))</f>
        <v/>
      </c>
      <c r="DR206" s="275" t="str">
        <f ca="true">+IF(OFFSET('Hygiene Data'!$E$11,0,10*ROW('Hygiene Data'!E200))="","",OFFSET('Hygiene Data'!$E$11,0,10*ROW('Hygiene Data'!E200)))</f>
        <v/>
      </c>
      <c r="DS206" s="275" t="str">
        <f ca="true">+IF(OFFSET('Hygiene Data'!$E$12,0,10*ROW('Hygiene Data'!E200))="","",OFFSET('Hygiene Data'!$E$12,0,10*ROW('Hygiene Data'!E200)))</f>
        <v/>
      </c>
      <c r="DT206" s="275" t="str">
        <f ca="true">+IF(OFFSET('Hygiene Data'!$E$13,0,10*ROW('Hygiene Data'!E200))="","",OFFSET('Hygiene Data'!$E$13,0,10*ROW('Hygiene Data'!E200)))</f>
        <v/>
      </c>
      <c r="DU206" s="275" t="str">
        <f ca="true">+IF(OFFSET('Hygiene Data'!$F$11,0,10*ROW('Hygiene Data'!F200))="","",OFFSET('Hygiene Data'!$F$11,0,10*ROW('Hygiene Data'!F200)))</f>
        <v/>
      </c>
      <c r="DV206" s="275" t="str">
        <f ca="true">+IF(OFFSET('Hygiene Data'!$F$12,0,10*ROW('Hygiene Data'!F200))="","",OFFSET('Hygiene Data'!$F$12,0,10*ROW('Hygiene Data'!F200)))</f>
        <v/>
      </c>
      <c r="DW206" s="275" t="str">
        <f ca="true">+IF(OFFSET('Hygiene Data'!$F$13,0,10*ROW('Hygiene Data'!F200))="","",OFFSET('Hygiene Data'!$F$13,0,10*ROW('Hygiene Data'!F200)))</f>
        <v/>
      </c>
      <c r="DX206" s="275" t="str">
        <f ca="true">+IF(OFFSET('Hygiene Data'!$G$11,0,10*ROW('Hygiene Data'!G200))="","",OFFSET('Hygiene Data'!$G$11,0,10*ROW('Hygiene Data'!G200)))</f>
        <v/>
      </c>
      <c r="DY206" s="275" t="str">
        <f ca="true">+IF(OFFSET('Hygiene Data'!$G$12,0,10*ROW('Hygiene Data'!G200))="","",OFFSET('Hygiene Data'!$G$12,0,10*ROW('Hygiene Data'!G200)))</f>
        <v/>
      </c>
      <c r="DZ206" s="275" t="str">
        <f ca="true">+IF(OFFSET('Hygiene Data'!$G$13,0,10*ROW('Hygiene Data'!G200))="","",OFFSET('Hygiene Data'!$G$13,0,10*ROW('Hygiene Data'!G200)))</f>
        <v/>
      </c>
      <c r="EA206" s="275" t="str">
        <f ca="true">+IF(OFFSET('Hygiene Data'!$H$11,0,10*ROW('Hygiene Data'!H200))="","",OFFSET('Hygiene Data'!$H$11,0,10*ROW('Hygiene Data'!H200)))</f>
        <v/>
      </c>
      <c r="EB206" s="275" t="str">
        <f ca="true">+IF(OFFSET('Hygiene Data'!$H$12,0,10*ROW('Hygiene Data'!H200))="","",OFFSET('Hygiene Data'!$H$12,0,10*ROW('Hygiene Data'!H200)))</f>
        <v/>
      </c>
      <c r="EC206" s="275" t="str">
        <f ca="true">+IF(OFFSET('Hygiene Data'!$H$13,0,10*ROW('Hygiene Data'!H200))="","",OFFSET('Hygiene Data'!$H$13,0,10*ROW('Hygiene Data'!H200)))</f>
        <v/>
      </c>
      <c r="ED206" s="275" t="str">
        <f ca="true">+IF(OFFSET('Hygiene Data'!$I$11,0,10*ROW('Hygiene Data'!I200))="","",OFFSET('Hygiene Data'!$I$11,0,10*ROW('Hygiene Data'!I200)))</f>
        <v/>
      </c>
      <c r="EE206" s="275" t="str">
        <f ca="true">+IF(OFFSET('Hygiene Data'!$I$12,0,10*ROW('Hygiene Data'!I200))="","",OFFSET('Hygiene Data'!$I$12,0,10*ROW('Hygiene Data'!I200)))</f>
        <v/>
      </c>
      <c r="EF206" s="27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5"/>
      <c r="BS207" s="275" t="str">
        <f ca="true">+IF(OFFSET('Water Data'!$D$27,0,10*ROW('Water Data'!D201))="","",OFFSET('Water Data'!$D$27,0,10*ROW('Water Data'!D201)))</f>
        <v/>
      </c>
      <c r="BT207" s="275" t="str">
        <f ca="true">+IF(OFFSET('Water Data'!$D$28,0,10*ROW('Water Data'!D201))="","",OFFSET('Water Data'!$D$28,0,10*ROW('Water Data'!D201)))</f>
        <v/>
      </c>
      <c r="BU207" s="275" t="str">
        <f ca="true">+IF(OFFSET('Water Data'!$D$29,0,10*ROW('Water Data'!D201))="","",OFFSET('Water Data'!$D$29,0,10*ROW('Water Data'!D201)))</f>
        <v/>
      </c>
      <c r="BV207" s="275" t="str">
        <f ca="true">+IF(OFFSET('Water Data'!$E$27,0,10*ROW('Water Data'!E201))="","",OFFSET('Water Data'!$E$27,0,10*ROW('Water Data'!E201)))</f>
        <v/>
      </c>
      <c r="BW207" s="275" t="str">
        <f ca="true">+IF(OFFSET('Water Data'!$E$28,0,10*ROW('Water Data'!E201))="","",OFFSET('Water Data'!$E$28,0,10*ROW('Water Data'!E201)))</f>
        <v/>
      </c>
      <c r="BX207" s="275" t="str">
        <f ca="true">+IF(OFFSET('Water Data'!$E$29,0,10*ROW('Water Data'!E201))="","",OFFSET('Water Data'!$E$29,0,10*ROW('Water Data'!E201)))</f>
        <v/>
      </c>
      <c r="BY207" s="275" t="str">
        <f ca="true">+IF(OFFSET('Water Data'!$F$27,0,10*ROW('Water Data'!F201))="","",OFFSET('Water Data'!$F$27,0,10*ROW('Water Data'!F201)))</f>
        <v/>
      </c>
      <c r="BZ207" s="275" t="str">
        <f ca="true">+IF(OFFSET('Water Data'!$F$28,0,10*ROW('Water Data'!F201))="","",OFFSET('Water Data'!$F$28,0,10*ROW('Water Data'!F201)))</f>
        <v/>
      </c>
      <c r="CA207" s="275" t="str">
        <f ca="true">+IF(OFFSET('Water Data'!$F$29,0,10*ROW('Water Data'!F201))="","",OFFSET('Water Data'!$F$29,0,10*ROW('Water Data'!F201)))</f>
        <v/>
      </c>
      <c r="CB207" s="275" t="str">
        <f ca="true">+IF(OFFSET('Water Data'!$G$27,0,10*ROW('Water Data'!G201))="","",OFFSET('Water Data'!$G$27,0,10*ROW('Water Data'!G201)))</f>
        <v/>
      </c>
      <c r="CC207" s="275" t="str">
        <f ca="true">+IF(OFFSET('Water Data'!$G$28,0,10*ROW('Water Data'!G201))="","",OFFSET('Water Data'!$G$28,0,10*ROW('Water Data'!G201)))</f>
        <v/>
      </c>
      <c r="CD207" s="275" t="str">
        <f ca="true">+IF(OFFSET('Water Data'!$G$29,0,10*ROW('Water Data'!G201))="","",OFFSET('Water Data'!$G$29,0,10*ROW('Water Data'!G201)))</f>
        <v/>
      </c>
      <c r="CE207" s="275" t="str">
        <f ca="true">+IF(OFFSET('Water Data'!$H$27,0,10*ROW('Water Data'!H201))="","",OFFSET('Water Data'!$H$27,0,10*ROW('Water Data'!H201)))</f>
        <v/>
      </c>
      <c r="CF207" s="275" t="str">
        <f ca="true">+IF(OFFSET('Water Data'!$H$28,0,10*ROW('Water Data'!H201))="","",OFFSET('Water Data'!$H$28,0,10*ROW('Water Data'!H201)))</f>
        <v/>
      </c>
      <c r="CG207" s="275" t="str">
        <f ca="true">+IF(OFFSET('Water Data'!$H$29,0,10*ROW('Water Data'!H201))="","",OFFSET('Water Data'!$H$29,0,10*ROW('Water Data'!H201)))</f>
        <v/>
      </c>
      <c r="CH207" s="275" t="str">
        <f ca="true">+IF(OFFSET('Water Data'!$I$27,0,10*ROW('Water Data'!I201))="","",OFFSET('Water Data'!$I$27,0,10*ROW('Water Data'!I201)))</f>
        <v/>
      </c>
      <c r="CI207" s="275" t="str">
        <f ca="true">+IF(OFFSET('Water Data'!$I$28,0,10*ROW('Water Data'!I201))="","",OFFSET('Water Data'!$I$28,0,10*ROW('Water Data'!I201)))</f>
        <v/>
      </c>
      <c r="CJ207" s="275" t="str">
        <f ca="true">+IF(OFFSET('Water Data'!$I$29,0,10*ROW('Water Data'!I201))="","",OFFSET('Water Data'!$I$29,0,10*ROW('Water Data'!I201)))</f>
        <v/>
      </c>
      <c r="CK207" s="275" t="str">
        <f ca="true">+IF(OFFSET('Sanitation Data'!$D$28,0,10*ROW('Sanitation Data'!D201))="","",OFFSET('Sanitation Data'!$D$28,0,10*ROW('Sanitation Data'!D201)))</f>
        <v/>
      </c>
      <c r="CL207" s="275" t="str">
        <f ca="true">+IF(OFFSET('Sanitation Data'!$D$29,0,10*ROW('Sanitation Data'!D201))="","",OFFSET('Sanitation Data'!$D$29,0,10*ROW('Sanitation Data'!D201)))</f>
        <v/>
      </c>
      <c r="CM207" s="275" t="str">
        <f ca="true">+IF(OFFSET('Sanitation Data'!$D$30,0,10*ROW('Sanitation Data'!D201))="","",OFFSET('Sanitation Data'!$D$30,0,10*ROW('Sanitation Data'!D201)))</f>
        <v/>
      </c>
      <c r="CN207" s="275" t="str">
        <f ca="true">+IF(OFFSET('Sanitation Data'!$D$31,0,10*ROW('Sanitation Data'!D201))="","",OFFSET('Sanitation Data'!$D$31,0,10*ROW('Sanitation Data'!D201)))</f>
        <v/>
      </c>
      <c r="CO207" s="275" t="str">
        <f ca="true">+IF(OFFSET('Sanitation Data'!$D$32,0,10*ROW('Sanitation Data'!D201))="","",OFFSET('Sanitation Data'!$D$32,0,10*ROW('Sanitation Data'!D201)))</f>
        <v/>
      </c>
      <c r="CP207" s="275" t="str">
        <f ca="true">+IF(OFFSET('Sanitation Data'!$E$28,0,10*ROW('Sanitation Data'!E201))="","",OFFSET('Sanitation Data'!$E$28,0,10*ROW('Sanitation Data'!E201)))</f>
        <v/>
      </c>
      <c r="CQ207" s="275" t="str">
        <f ca="true">+IF(OFFSET('Sanitation Data'!$E$29,0,10*ROW('Sanitation Data'!E201))="","",OFFSET('Sanitation Data'!$E$29,0,10*ROW('Sanitation Data'!E201)))</f>
        <v/>
      </c>
      <c r="CR207" s="275" t="str">
        <f ca="true">+IF(OFFSET('Sanitation Data'!$E$30,0,10*ROW('Sanitation Data'!E201))="","",OFFSET('Sanitation Data'!$E$30,0,10*ROW('Sanitation Data'!E201)))</f>
        <v/>
      </c>
      <c r="CS207" s="275" t="str">
        <f ca="true">+IF(OFFSET('Sanitation Data'!$E$31,0,10*ROW('Sanitation Data'!E201))="","",OFFSET('Sanitation Data'!$E$31,0,10*ROW('Sanitation Data'!E201)))</f>
        <v/>
      </c>
      <c r="CT207" s="275" t="str">
        <f ca="true">+IF(OFFSET('Sanitation Data'!$E$32,0,10*ROW('Sanitation Data'!E201))="","",OFFSET('Sanitation Data'!$E$32,0,10*ROW('Sanitation Data'!E201)))</f>
        <v/>
      </c>
      <c r="CU207" s="275" t="str">
        <f ca="true">+IF(OFFSET('Sanitation Data'!$F$28,0,10*ROW('Sanitation Data'!F201))="","",OFFSET('Sanitation Data'!$F$28,0,10*ROW('Sanitation Data'!F201)))</f>
        <v/>
      </c>
      <c r="CV207" s="275" t="str">
        <f ca="true">+IF(OFFSET('Sanitation Data'!$F$29,0,10*ROW('Sanitation Data'!F201))="","",OFFSET('Sanitation Data'!$F$29,0,10*ROW('Sanitation Data'!F201)))</f>
        <v/>
      </c>
      <c r="CW207" s="275" t="str">
        <f ca="true">+IF(OFFSET('Sanitation Data'!$F$30,0,10*ROW('Sanitation Data'!F201))="","",OFFSET('Sanitation Data'!$F$30,0,10*ROW('Sanitation Data'!F201)))</f>
        <v/>
      </c>
      <c r="CX207" s="275" t="str">
        <f ca="true">+IF(OFFSET('Sanitation Data'!$F$31,0,10*ROW('Sanitation Data'!F201))="","",OFFSET('Sanitation Data'!$F$31,0,10*ROW('Sanitation Data'!F201)))</f>
        <v/>
      </c>
      <c r="CY207" s="275" t="str">
        <f ca="true">+IF(OFFSET('Sanitation Data'!$F$32,0,10*ROW('Sanitation Data'!F201))="","",OFFSET('Sanitation Data'!$F$32,0,10*ROW('Sanitation Data'!F201)))</f>
        <v/>
      </c>
      <c r="CZ207" s="275" t="str">
        <f ca="true">+IF(OFFSET('Sanitation Data'!$G$28,0,10*ROW('Sanitation Data'!G201))="","",OFFSET('Sanitation Data'!$G$28,0,10*ROW('Sanitation Data'!G201)))</f>
        <v/>
      </c>
      <c r="DA207" s="275" t="str">
        <f ca="true">+IF(OFFSET('Sanitation Data'!$G$29,0,10*ROW('Sanitation Data'!G201))="","",OFFSET('Sanitation Data'!$G$29,0,10*ROW('Sanitation Data'!G201)))</f>
        <v/>
      </c>
      <c r="DB207" s="275" t="str">
        <f ca="true">+IF(OFFSET('Sanitation Data'!$G$30,0,10*ROW('Sanitation Data'!G201))="","",OFFSET('Sanitation Data'!$G$30,0,10*ROW('Sanitation Data'!G201)))</f>
        <v/>
      </c>
      <c r="DC207" s="275" t="str">
        <f ca="true">+IF(OFFSET('Sanitation Data'!$G$31,0,10*ROW('Sanitation Data'!G201))="","",OFFSET('Sanitation Data'!$G$31,0,10*ROW('Sanitation Data'!G201)))</f>
        <v/>
      </c>
      <c r="DD207" s="275" t="str">
        <f ca="true">+IF(OFFSET('Sanitation Data'!$G$32,0,10*ROW('Sanitation Data'!G201))="","",OFFSET('Sanitation Data'!$G$32,0,10*ROW('Sanitation Data'!G201)))</f>
        <v/>
      </c>
      <c r="DE207" s="275" t="str">
        <f ca="true">+IF(OFFSET('Sanitation Data'!$H$28,0,10*ROW('Sanitation Data'!H201))="","",OFFSET('Sanitation Data'!$H$28,0,10*ROW('Sanitation Data'!H201)))</f>
        <v/>
      </c>
      <c r="DF207" s="275" t="str">
        <f ca="true">+IF(OFFSET('Sanitation Data'!$H$29,0,10*ROW('Sanitation Data'!H201))="","",OFFSET('Sanitation Data'!$H$29,0,10*ROW('Sanitation Data'!H201)))</f>
        <v/>
      </c>
      <c r="DG207" s="275" t="str">
        <f ca="true">+IF(OFFSET('Sanitation Data'!$H$30,0,10*ROW('Sanitation Data'!H201))="","",OFFSET('Sanitation Data'!$H$30,0,10*ROW('Sanitation Data'!H201)))</f>
        <v/>
      </c>
      <c r="DH207" s="275" t="str">
        <f ca="true">+IF(OFFSET('Sanitation Data'!$H$31,0,10*ROW('Sanitation Data'!H201))="","",OFFSET('Sanitation Data'!$H$31,0,10*ROW('Sanitation Data'!H201)))</f>
        <v/>
      </c>
      <c r="DI207" s="275" t="str">
        <f ca="true">+IF(OFFSET('Sanitation Data'!$H$32,0,10*ROW('Sanitation Data'!H201))="","",OFFSET('Sanitation Data'!$H$32,0,10*ROW('Sanitation Data'!H201)))</f>
        <v/>
      </c>
      <c r="DJ207" s="275" t="str">
        <f ca="true">+IF(OFFSET('Sanitation Data'!$I$28,0,10*ROW('Sanitation Data'!I201))="","",OFFSET('Sanitation Data'!$I$28,0,10*ROW('Sanitation Data'!I201)))</f>
        <v/>
      </c>
      <c r="DK207" s="275" t="str">
        <f ca="true">+IF(OFFSET('Sanitation Data'!$I$29,0,10*ROW('Sanitation Data'!I201))="","",OFFSET('Sanitation Data'!$I$29,0,10*ROW('Sanitation Data'!I201)))</f>
        <v/>
      </c>
      <c r="DL207" s="275" t="str">
        <f ca="true">+IF(OFFSET('Sanitation Data'!$I$30,0,10*ROW('Sanitation Data'!I201))="","",OFFSET('Sanitation Data'!$I$30,0,10*ROW('Sanitation Data'!I201)))</f>
        <v/>
      </c>
      <c r="DM207" s="275" t="str">
        <f ca="true">+IF(OFFSET('Sanitation Data'!$I$31,0,10*ROW('Sanitation Data'!I201))="","",OFFSET('Sanitation Data'!$I$31,0,10*ROW('Sanitation Data'!I201)))</f>
        <v/>
      </c>
      <c r="DN207" s="275" t="str">
        <f ca="true">+IF(OFFSET('Sanitation Data'!$I$32,0,10*ROW('Sanitation Data'!I201))="","",OFFSET('Sanitation Data'!$I$32,0,10*ROW('Sanitation Data'!I201)))</f>
        <v/>
      </c>
      <c r="DO207" s="275" t="str">
        <f ca="true">+IF(OFFSET('Hygiene Data'!$D$11,0,10*ROW('Hygiene Data'!D201))="","",OFFSET('Hygiene Data'!$D$11,0,10*ROW('Hygiene Data'!D201)))</f>
        <v/>
      </c>
      <c r="DP207" s="275" t="str">
        <f ca="true">+IF(OFFSET('Hygiene Data'!$D$12,0,10*ROW('Hygiene Data'!D201))="","",OFFSET('Hygiene Data'!$D$12,0,10*ROW('Hygiene Data'!D201)))</f>
        <v/>
      </c>
      <c r="DQ207" s="275" t="str">
        <f ca="true">+IF(OFFSET('Hygiene Data'!$D$13,0,10*ROW('Hygiene Data'!D201))="","",OFFSET('Hygiene Data'!$D$13,0,10*ROW('Hygiene Data'!D201)))</f>
        <v/>
      </c>
      <c r="DR207" s="275" t="str">
        <f ca="true">+IF(OFFSET('Hygiene Data'!$E$11,0,10*ROW('Hygiene Data'!E201))="","",OFFSET('Hygiene Data'!$E$11,0,10*ROW('Hygiene Data'!E201)))</f>
        <v/>
      </c>
      <c r="DS207" s="275" t="str">
        <f ca="true">+IF(OFFSET('Hygiene Data'!$E$12,0,10*ROW('Hygiene Data'!E201))="","",OFFSET('Hygiene Data'!$E$12,0,10*ROW('Hygiene Data'!E201)))</f>
        <v/>
      </c>
      <c r="DT207" s="275" t="str">
        <f ca="true">+IF(OFFSET('Hygiene Data'!$E$13,0,10*ROW('Hygiene Data'!E201))="","",OFFSET('Hygiene Data'!$E$13,0,10*ROW('Hygiene Data'!E201)))</f>
        <v/>
      </c>
      <c r="DU207" s="275" t="str">
        <f ca="true">+IF(OFFSET('Hygiene Data'!$F$11,0,10*ROW('Hygiene Data'!F201))="","",OFFSET('Hygiene Data'!$F$11,0,10*ROW('Hygiene Data'!F201)))</f>
        <v/>
      </c>
      <c r="DV207" s="275" t="str">
        <f ca="true">+IF(OFFSET('Hygiene Data'!$F$12,0,10*ROW('Hygiene Data'!F201))="","",OFFSET('Hygiene Data'!$F$12,0,10*ROW('Hygiene Data'!F201)))</f>
        <v/>
      </c>
      <c r="DW207" s="275" t="str">
        <f ca="true">+IF(OFFSET('Hygiene Data'!$F$13,0,10*ROW('Hygiene Data'!F201))="","",OFFSET('Hygiene Data'!$F$13,0,10*ROW('Hygiene Data'!F201)))</f>
        <v/>
      </c>
      <c r="DX207" s="275" t="str">
        <f ca="true">+IF(OFFSET('Hygiene Data'!$G$11,0,10*ROW('Hygiene Data'!G201))="","",OFFSET('Hygiene Data'!$G$11,0,10*ROW('Hygiene Data'!G201)))</f>
        <v/>
      </c>
      <c r="DY207" s="275" t="str">
        <f ca="true">+IF(OFFSET('Hygiene Data'!$G$12,0,10*ROW('Hygiene Data'!G201))="","",OFFSET('Hygiene Data'!$G$12,0,10*ROW('Hygiene Data'!G201)))</f>
        <v/>
      </c>
      <c r="DZ207" s="275" t="str">
        <f ca="true">+IF(OFFSET('Hygiene Data'!$G$13,0,10*ROW('Hygiene Data'!G201))="","",OFFSET('Hygiene Data'!$G$13,0,10*ROW('Hygiene Data'!G201)))</f>
        <v/>
      </c>
      <c r="EA207" s="275" t="str">
        <f ca="true">+IF(OFFSET('Hygiene Data'!$H$11,0,10*ROW('Hygiene Data'!H201))="","",OFFSET('Hygiene Data'!$H$11,0,10*ROW('Hygiene Data'!H201)))</f>
        <v/>
      </c>
      <c r="EB207" s="275" t="str">
        <f ca="true">+IF(OFFSET('Hygiene Data'!$H$12,0,10*ROW('Hygiene Data'!H201))="","",OFFSET('Hygiene Data'!$H$12,0,10*ROW('Hygiene Data'!H201)))</f>
        <v/>
      </c>
      <c r="EC207" s="275" t="str">
        <f ca="true">+IF(OFFSET('Hygiene Data'!$H$13,0,10*ROW('Hygiene Data'!H201))="","",OFFSET('Hygiene Data'!$H$13,0,10*ROW('Hygiene Data'!H201)))</f>
        <v/>
      </c>
      <c r="ED207" s="275" t="str">
        <f ca="true">+IF(OFFSET('Hygiene Data'!$I$11,0,10*ROW('Hygiene Data'!I201))="","",OFFSET('Hygiene Data'!$I$11,0,10*ROW('Hygiene Data'!I201)))</f>
        <v/>
      </c>
      <c r="EE207" s="275" t="str">
        <f ca="true">+IF(OFFSET('Hygiene Data'!$I$12,0,10*ROW('Hygiene Data'!I201))="","",OFFSET('Hygiene Data'!$I$12,0,10*ROW('Hygiene Data'!I201)))</f>
        <v/>
      </c>
      <c r="EF207" s="27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GI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style="129" customWidth="true"/>
    <col min="60" max="61" width="1.125" customWidth="true"/>
    <col min="62" max="62" width="24.625" customWidth="true"/>
    <col min="63" max="63" width="29.75" customWidth="true"/>
    <col min="64" max="69" width="7.875" customWidth="true"/>
    <col min="70" max="70" width="1.125" customWidth="true"/>
    <col min="71" max="71" width="1.125" style="129" customWidth="true"/>
    <col min="72" max="72" width="24.625" customWidth="true"/>
    <col min="73" max="73" width="29.75" customWidth="true"/>
    <col min="74" max="79" width="7.875" customWidth="true"/>
    <col min="80" max="80" width="1.125" customWidth="true"/>
    <col min="81" max="81" width="1.125" style="129" customWidth="true"/>
    <col min="82" max="82" width="24.625" customWidth="true"/>
    <col min="83" max="83" width="29.75" customWidth="true"/>
    <col min="84" max="89" width="7.875" customWidth="true"/>
    <col min="90" max="90" width="1.125" customWidth="true"/>
    <col min="91" max="91" width="1.125" style="129" customWidth="true"/>
    <col min="92" max="92" width="24.625" customWidth="true"/>
    <col min="93" max="93" width="29.75" customWidth="true"/>
    <col min="94" max="99" width="7.875" customWidth="true"/>
    <col min="100" max="100" width="1.125" customWidth="true"/>
    <col min="101" max="101" width="1.125" style="129" customWidth="true"/>
    <col min="102" max="102" width="29.75" customWidth="true"/>
    <col min="103" max="108" width="7.875" customWidth="true"/>
    <col min="109" max="110" width="1.125" customWidth="true"/>
    <col min="111" max="111" width="24.625" style="129" customWidth="true"/>
    <col min="112" max="112" width="29.75" customWidth="true"/>
    <col min="113" max="118" width="7.875" customWidth="true"/>
    <col min="119" max="120" width="1.125" customWidth="true"/>
    <col min="121" max="121" width="24.625" style="129" customWidth="true"/>
    <col min="122" max="122" width="29.75" customWidth="true"/>
    <col min="123" max="128" width="7.875" customWidth="true"/>
    <col min="129" max="130" width="1.125" customWidth="true"/>
    <col min="131" max="131" width="24.625" style="129" customWidth="true"/>
    <col min="132" max="132" width="29.75" customWidth="true"/>
    <col min="133" max="138" width="7.875" customWidth="true"/>
    <col min="139" max="140" width="1.125" customWidth="true"/>
    <col min="141" max="141" width="24.625" style="129" customWidth="true"/>
    <col min="142" max="142" width="29.75" customWidth="true"/>
    <col min="143" max="148" width="7.875" customWidth="true"/>
    <col min="149" max="150" width="1.125" customWidth="true"/>
    <col min="151" max="151" width="24.625" style="129" customWidth="true"/>
    <col min="152" max="152" width="29.75" customWidth="true"/>
    <col min="153" max="158" width="7.875" customWidth="true"/>
    <col min="159" max="160" width="1.125" customWidth="true"/>
    <col min="161" max="161" width="24.625" style="129" customWidth="true"/>
    <col min="162" max="162" width="29.75" customWidth="true"/>
    <col min="163" max="168" width="7.875" customWidth="true"/>
    <col min="169" max="170" width="1.125" customWidth="true"/>
    <col min="171" max="171" width="24.625" style="129" customWidth="true"/>
    <col min="172" max="172" width="29.75" customWidth="true"/>
    <col min="173" max="178" width="7.875" customWidth="true"/>
    <col min="179" max="180" width="1.125" customWidth="true"/>
    <col min="181" max="181" width="24.625" style="129" customWidth="true"/>
    <col min="182" max="182" width="29.75" customWidth="true"/>
    <col min="183" max="188" width="7.875" customWidth="true"/>
    <col min="189" max="190" width="1.125" customWidth="true"/>
    <col min="191" max="191" width="24.625" style="129" customWidth="true"/>
    <col min="192" max="192" width="29.75" customWidth="true"/>
    <col min="193" max="198" width="7.875" customWidth="true"/>
    <col min="199" max="200" width="1.125" customWidth="true"/>
  </cols>
  <sheetData>
    <row xmlns:x14ac="http://schemas.microsoft.com/office/spreadsheetml/2009/9/ac" r="1" s="311" customFormat="true" ht="30" customHeight="true" x14ac:dyDescent="0.25">
      <c r="B1" s="325" t="s">
        <v>29</v>
      </c>
      <c r="C1" s="550" t="s">
        <v>227</v>
      </c>
      <c r="D1" s="320" t="s">
        <v>160</v>
      </c>
      <c r="E1" s="320"/>
      <c r="F1" s="320"/>
      <c r="G1" s="320"/>
      <c r="H1" s="320"/>
      <c r="I1" s="324"/>
      <c r="J1" s="312"/>
      <c r="K1" s="312"/>
      <c r="L1" s="325" t="s">
        <v>29</v>
      </c>
      <c r="M1" s="550" t="s">
        <v>228</v>
      </c>
      <c r="N1" s="320" t="s">
        <v>160</v>
      </c>
      <c r="O1" s="320"/>
      <c r="P1" s="320"/>
      <c r="Q1" s="320"/>
      <c r="R1" s="320"/>
      <c r="S1" s="324"/>
      <c r="T1" s="312"/>
      <c r="U1" s="312"/>
      <c r="V1" s="325" t="s">
        <v>29</v>
      </c>
      <c r="W1" s="550" t="s">
        <v>229</v>
      </c>
      <c r="X1" s="320" t="s">
        <v>160</v>
      </c>
      <c r="Y1" s="320"/>
      <c r="Z1" s="320"/>
      <c r="AA1" s="320"/>
      <c r="AB1" s="320"/>
      <c r="AC1" s="324"/>
      <c r="AD1" s="312"/>
      <c r="AE1" s="312"/>
      <c r="AF1" s="325" t="s">
        <v>29</v>
      </c>
      <c r="AG1" s="550" t="s">
        <v>230</v>
      </c>
      <c r="AH1" s="320" t="str">
        <f>X1</f>
        <v>China</v>
      </c>
      <c r="AI1" s="320"/>
      <c r="AJ1" s="320"/>
      <c r="AK1" s="320"/>
      <c r="AL1" s="320"/>
      <c r="AM1" s="324"/>
      <c r="AN1" s="312"/>
      <c r="AO1" s="312"/>
      <c r="AP1" s="325" t="s">
        <v>29</v>
      </c>
      <c r="AQ1" s="550" t="s">
        <v>231</v>
      </c>
      <c r="AR1" s="320" t="str">
        <f>AH1</f>
        <v>China</v>
      </c>
      <c r="AS1" s="320"/>
      <c r="AT1" s="320"/>
      <c r="AU1" s="320"/>
      <c r="AV1" s="320"/>
      <c r="AW1" s="324"/>
      <c r="AX1" s="312"/>
      <c r="AY1" s="312"/>
      <c r="AZ1" s="325" t="s">
        <v>29</v>
      </c>
      <c r="BA1" s="550" t="s">
        <v>232</v>
      </c>
      <c r="BB1" s="320" t="str">
        <f>AR1</f>
        <v>China</v>
      </c>
      <c r="BC1" s="320"/>
      <c r="BD1" s="320"/>
      <c r="BE1" s="320"/>
      <c r="BF1" s="320"/>
      <c r="BG1" s="324"/>
      <c r="BH1" s="312"/>
      <c r="BI1" s="312"/>
      <c r="BJ1" s="325" t="s">
        <v>29</v>
      </c>
      <c r="BK1" s="550">
        <v>2019</v>
      </c>
      <c r="BL1" s="320" t="str">
        <f>BB1</f>
        <v>China</v>
      </c>
      <c r="BM1" s="320"/>
      <c r="BN1" s="320"/>
      <c r="BO1" s="320"/>
      <c r="BP1" s="320"/>
      <c r="BQ1" s="324"/>
      <c r="BR1" s="312"/>
      <c r="BS1" s="312"/>
      <c r="BT1" s="325" t="s">
        <v>29</v>
      </c>
      <c r="BU1" s="550">
        <v>2020</v>
      </c>
      <c r="BV1" s="320" t="str">
        <f>BL1</f>
        <v>China</v>
      </c>
      <c r="BW1" s="320"/>
      <c r="BX1" s="320"/>
      <c r="BY1" s="320"/>
      <c r="BZ1" s="320"/>
      <c r="CA1" s="324"/>
      <c r="CB1" s="312"/>
      <c r="CC1" s="312"/>
      <c r="CD1" s="325" t="s">
        <v>29</v>
      </c>
      <c r="CE1" s="550">
        <v>2021</v>
      </c>
      <c r="CF1" s="320" t="str">
        <f>BV1</f>
        <v>China</v>
      </c>
      <c r="CG1" s="320"/>
      <c r="CH1" s="320"/>
      <c r="CI1" s="320"/>
      <c r="CJ1" s="320"/>
      <c r="CK1" s="324"/>
      <c r="CL1" s="312"/>
      <c r="CM1" s="312"/>
      <c r="CN1" s="325" t="s">
        <v>29</v>
      </c>
      <c r="CO1" s="550">
        <v>2022</v>
      </c>
      <c r="CP1" s="320" t="str">
        <f>CF1</f>
        <v>China</v>
      </c>
      <c r="CQ1" s="320"/>
      <c r="CR1" s="320"/>
      <c r="CS1" s="320"/>
      <c r="CT1" s="320"/>
      <c r="CU1" s="324"/>
      <c r="CV1" s="312"/>
      <c r="CW1" s="312"/>
    </row>
    <row xmlns:x14ac="http://schemas.microsoft.com/office/spreadsheetml/2009/9/ac" r="2" s="311" customFormat="true" ht="30" customHeight="true" x14ac:dyDescent="0.25">
      <c r="A2" s="565" t="s">
        <v>252</v>
      </c>
      <c r="B2" s="321" t="s">
        <v>221</v>
      </c>
      <c r="C2" s="243" t="s">
        <v>183</v>
      </c>
      <c r="D2" s="243" t="s">
        <v>161</v>
      </c>
      <c r="E2" s="322"/>
      <c r="F2" s="322"/>
      <c r="G2" s="322"/>
      <c r="H2" s="322"/>
      <c r="I2" s="323"/>
      <c r="J2" s="312" t="s">
        <v>233</v>
      </c>
      <c r="K2" s="312"/>
      <c r="L2" s="321" t="s">
        <v>222</v>
      </c>
      <c r="M2" s="243" t="s">
        <v>183</v>
      </c>
      <c r="N2" s="243" t="s">
        <v>162</v>
      </c>
      <c r="O2" s="322"/>
      <c r="P2" s="322"/>
      <c r="Q2" s="322"/>
      <c r="R2" s="322"/>
      <c r="S2" s="323"/>
      <c r="T2" s="312" t="s">
        <v>233</v>
      </c>
      <c r="U2" s="312"/>
      <c r="V2" s="321" t="s">
        <v>223</v>
      </c>
      <c r="W2" s="243" t="s">
        <v>183</v>
      </c>
      <c r="X2" s="243" t="s">
        <v>163</v>
      </c>
      <c r="Y2" s="322"/>
      <c r="Z2" s="322"/>
      <c r="AA2" s="322"/>
      <c r="AB2" s="322"/>
      <c r="AC2" s="323"/>
      <c r="AD2" s="312" t="s">
        <v>233</v>
      </c>
      <c r="AE2" s="312"/>
      <c r="AF2" s="321" t="s">
        <v>224</v>
      </c>
      <c r="AG2" s="243" t="s">
        <v>214</v>
      </c>
      <c r="AH2" s="243" t="s">
        <v>213</v>
      </c>
      <c r="AI2" s="322"/>
      <c r="AJ2" s="322"/>
      <c r="AK2" s="322"/>
      <c r="AL2" s="322"/>
      <c r="AM2" s="323"/>
      <c r="AN2" s="312" t="s">
        <v>233</v>
      </c>
      <c r="AO2" s="312"/>
      <c r="AP2" s="321" t="s">
        <v>225</v>
      </c>
      <c r="AQ2" s="243" t="s">
        <v>214</v>
      </c>
      <c r="AR2" s="243" t="s">
        <v>213</v>
      </c>
      <c r="AS2" s="322"/>
      <c r="AT2" s="322"/>
      <c r="AU2" s="322"/>
      <c r="AV2" s="322"/>
      <c r="AW2" s="323"/>
      <c r="AX2" s="312" t="s">
        <v>233</v>
      </c>
      <c r="AY2" s="312"/>
      <c r="AZ2" s="321" t="s">
        <v>226</v>
      </c>
      <c r="BA2" s="243" t="s">
        <v>214</v>
      </c>
      <c r="BB2" s="243" t="s">
        <v>213</v>
      </c>
      <c r="BC2" s="322"/>
      <c r="BD2" s="322"/>
      <c r="BE2" s="322"/>
      <c r="BF2" s="322"/>
      <c r="BG2" s="323"/>
      <c r="BH2" s="312" t="s">
        <v>233</v>
      </c>
      <c r="BI2" s="312"/>
      <c r="BJ2" s="321" t="s">
        <v>249</v>
      </c>
      <c r="BK2" s="243" t="s">
        <v>214</v>
      </c>
      <c r="BL2" s="243" t="s">
        <v>213</v>
      </c>
      <c r="BM2" s="322"/>
      <c r="BN2" s="322"/>
      <c r="BO2" s="322"/>
      <c r="BP2" s="322"/>
      <c r="BQ2" s="323"/>
      <c r="BR2" s="312" t="s">
        <v>233</v>
      </c>
      <c r="BS2" s="312"/>
      <c r="BT2" s="321" t="s">
        <v>250</v>
      </c>
      <c r="BU2" s="243" t="s">
        <v>214</v>
      </c>
      <c r="BV2" s="243" t="s">
        <v>213</v>
      </c>
      <c r="BW2" s="322"/>
      <c r="BX2" s="322"/>
      <c r="BY2" s="322"/>
      <c r="BZ2" s="322"/>
      <c r="CA2" s="323"/>
      <c r="CB2" s="312" t="s">
        <v>233</v>
      </c>
      <c r="CC2" s="312"/>
      <c r="CD2" s="321" t="s">
        <v>257</v>
      </c>
      <c r="CE2" s="243" t="s">
        <v>214</v>
      </c>
      <c r="CF2" s="243" t="s">
        <v>213</v>
      </c>
      <c r="CG2" s="322"/>
      <c r="CH2" s="322"/>
      <c r="CI2" s="322"/>
      <c r="CJ2" s="322"/>
      <c r="CK2" s="323"/>
      <c r="CL2" s="312" t="s">
        <v>233</v>
      </c>
      <c r="CM2" s="312"/>
      <c r="CN2" s="321" t="s">
        <v>258</v>
      </c>
      <c r="CO2" s="243" t="s">
        <v>214</v>
      </c>
      <c r="CP2" s="243" t="s">
        <v>213</v>
      </c>
      <c r="CQ2" s="322"/>
      <c r="CR2" s="322"/>
      <c r="CS2" s="322"/>
      <c r="CT2" s="322"/>
      <c r="CU2" s="323"/>
      <c r="CV2" s="312" t="s">
        <v>233</v>
      </c>
      <c r="CW2" s="312"/>
    </row>
    <row xmlns:x14ac="http://schemas.microsoft.com/office/spreadsheetml/2009/9/ac" r="3" s="250" customFormat="true" ht="18" customHeight="true" x14ac:dyDescent="0.25">
      <c r="A3" s="565"/>
      <c r="B3" s="244" t="s">
        <v>175</v>
      </c>
      <c r="C3" s="245" t="s">
        <v>57</v>
      </c>
      <c r="D3" s="246" t="s">
        <v>7</v>
      </c>
      <c r="E3" s="247" t="s">
        <v>1</v>
      </c>
      <c r="F3" s="247" t="s">
        <v>2</v>
      </c>
      <c r="G3" s="247" t="s">
        <v>17</v>
      </c>
      <c r="H3" s="247" t="s">
        <v>18</v>
      </c>
      <c r="I3" s="248" t="s">
        <v>19</v>
      </c>
      <c r="J3" s="249"/>
      <c r="K3" s="249"/>
      <c r="L3" s="244" t="s">
        <v>175</v>
      </c>
      <c r="M3" s="245" t="s">
        <v>57</v>
      </c>
      <c r="N3" s="246" t="s">
        <v>7</v>
      </c>
      <c r="O3" s="247" t="s">
        <v>1</v>
      </c>
      <c r="P3" s="247" t="s">
        <v>2</v>
      </c>
      <c r="Q3" s="247" t="s">
        <v>17</v>
      </c>
      <c r="R3" s="247" t="s">
        <v>18</v>
      </c>
      <c r="S3" s="248" t="s">
        <v>19</v>
      </c>
      <c r="T3" s="249"/>
      <c r="U3" s="249"/>
      <c r="V3" s="244" t="s">
        <v>175</v>
      </c>
      <c r="W3" s="245" t="s">
        <v>57</v>
      </c>
      <c r="X3" s="246" t="s">
        <v>7</v>
      </c>
      <c r="Y3" s="247" t="s">
        <v>1</v>
      </c>
      <c r="Z3" s="247" t="s">
        <v>2</v>
      </c>
      <c r="AA3" s="247" t="s">
        <v>17</v>
      </c>
      <c r="AB3" s="247" t="s">
        <v>18</v>
      </c>
      <c r="AC3" s="248" t="s">
        <v>19</v>
      </c>
      <c r="AD3" s="249"/>
      <c r="AE3" s="249"/>
      <c r="AF3" s="244" t="s">
        <v>175</v>
      </c>
      <c r="AG3" s="245" t="s">
        <v>57</v>
      </c>
      <c r="AH3" s="246" t="s">
        <v>7</v>
      </c>
      <c r="AI3" s="247" t="s">
        <v>1</v>
      </c>
      <c r="AJ3" s="247" t="s">
        <v>2</v>
      </c>
      <c r="AK3" s="247" t="s">
        <v>17</v>
      </c>
      <c r="AL3" s="247" t="s">
        <v>18</v>
      </c>
      <c r="AM3" s="248" t="s">
        <v>19</v>
      </c>
      <c r="AN3" s="249"/>
      <c r="AO3" s="249"/>
      <c r="AP3" s="244" t="s">
        <v>175</v>
      </c>
      <c r="AQ3" s="245" t="s">
        <v>57</v>
      </c>
      <c r="AR3" s="246" t="s">
        <v>7</v>
      </c>
      <c r="AS3" s="247" t="s">
        <v>1</v>
      </c>
      <c r="AT3" s="247" t="s">
        <v>2</v>
      </c>
      <c r="AU3" s="247" t="s">
        <v>17</v>
      </c>
      <c r="AV3" s="247" t="s">
        <v>18</v>
      </c>
      <c r="AW3" s="248" t="s">
        <v>19</v>
      </c>
      <c r="AX3" s="249"/>
      <c r="AY3" s="249"/>
      <c r="AZ3" s="244" t="s">
        <v>175</v>
      </c>
      <c r="BA3" s="245" t="s">
        <v>57</v>
      </c>
      <c r="BB3" s="246" t="s">
        <v>7</v>
      </c>
      <c r="BC3" s="247" t="s">
        <v>1</v>
      </c>
      <c r="BD3" s="247" t="s">
        <v>2</v>
      </c>
      <c r="BE3" s="247" t="s">
        <v>17</v>
      </c>
      <c r="BF3" s="247" t="s">
        <v>18</v>
      </c>
      <c r="BG3" s="248" t="s">
        <v>19</v>
      </c>
      <c r="BH3" s="249"/>
      <c r="BI3" s="249"/>
      <c r="BJ3" s="244" t="s">
        <v>175</v>
      </c>
      <c r="BK3" s="245" t="s">
        <v>57</v>
      </c>
      <c r="BL3" s="246" t="s">
        <v>7</v>
      </c>
      <c r="BM3" s="247" t="s">
        <v>1</v>
      </c>
      <c r="BN3" s="247" t="s">
        <v>2</v>
      </c>
      <c r="BO3" s="247" t="s">
        <v>17</v>
      </c>
      <c r="BP3" s="247" t="s">
        <v>18</v>
      </c>
      <c r="BQ3" s="248" t="s">
        <v>19</v>
      </c>
      <c r="BR3" s="249"/>
      <c r="BS3" s="249"/>
      <c r="BT3" s="244" t="s">
        <v>175</v>
      </c>
      <c r="BU3" s="245" t="s">
        <v>57</v>
      </c>
      <c r="BV3" s="246" t="s">
        <v>7</v>
      </c>
      <c r="BW3" s="247" t="s">
        <v>1</v>
      </c>
      <c r="BX3" s="247" t="s">
        <v>2</v>
      </c>
      <c r="BY3" s="247" t="s">
        <v>17</v>
      </c>
      <c r="BZ3" s="247" t="s">
        <v>18</v>
      </c>
      <c r="CA3" s="248" t="s">
        <v>19</v>
      </c>
      <c r="CB3" s="249"/>
      <c r="CC3" s="249"/>
      <c r="CD3" s="244" t="s">
        <v>175</v>
      </c>
      <c r="CE3" s="245" t="s">
        <v>57</v>
      </c>
      <c r="CF3" s="246" t="s">
        <v>7</v>
      </c>
      <c r="CG3" s="247" t="s">
        <v>1</v>
      </c>
      <c r="CH3" s="247" t="s">
        <v>2</v>
      </c>
      <c r="CI3" s="247" t="s">
        <v>17</v>
      </c>
      <c r="CJ3" s="247" t="s">
        <v>18</v>
      </c>
      <c r="CK3" s="248" t="s">
        <v>19</v>
      </c>
      <c r="CL3" s="249"/>
      <c r="CM3" s="249"/>
      <c r="CN3" s="244" t="s">
        <v>175</v>
      </c>
      <c r="CO3" s="245" t="s">
        <v>57</v>
      </c>
      <c r="CP3" s="246" t="s">
        <v>7</v>
      </c>
      <c r="CQ3" s="247" t="s">
        <v>1</v>
      </c>
      <c r="CR3" s="247" t="s">
        <v>2</v>
      </c>
      <c r="CS3" s="247" t="s">
        <v>17</v>
      </c>
      <c r="CT3" s="247" t="s">
        <v>18</v>
      </c>
      <c r="CU3" s="248" t="s">
        <v>19</v>
      </c>
      <c r="CV3" s="249"/>
      <c r="CW3" s="249"/>
      <c r="DG3" s="251"/>
      <c r="DQ3" s="251"/>
      <c r="EA3" s="251"/>
      <c r="EK3" s="251"/>
      <c r="EU3" s="251"/>
      <c r="FE3" s="251"/>
      <c r="FO3" s="251"/>
      <c r="FY3" s="251"/>
      <c r="GI3" s="251"/>
    </row>
    <row xmlns:x14ac="http://schemas.microsoft.com/office/spreadsheetml/2009/9/ac" r="4" s="4" customFormat="true" x14ac:dyDescent="0.25">
      <c r="A4" s="378" t="str">
        <f>IF(ISBLANK('Data Summary'!A6),"",'Data Summary'!A6)</f>
        <v>CHN_2011_EMIS</v>
      </c>
      <c r="B4" s="122"/>
      <c r="C4" s="65" t="s">
        <v>25</v>
      </c>
      <c r="D4" s="9" t="str">
        <f>IF(COUNTA(D13)=0,"",D13)</f>
        <v/>
      </c>
      <c r="E4" s="9" t="str">
        <f t="shared" ref="E4:I4" si="0">IF(COUNTA(E13)=0,"",E13)</f>
        <v/>
      </c>
      <c r="F4" s="9" t="str">
        <f t="shared" si="0"/>
        <v/>
      </c>
      <c r="G4" s="9" t="str">
        <f t="shared" si="0"/>
        <v/>
      </c>
      <c r="H4" s="9" t="str">
        <f t="shared" si="0"/>
        <v/>
      </c>
      <c r="I4" s="29" t="str">
        <f t="shared" si="0"/>
        <v/>
      </c>
      <c r="J4" s="24"/>
      <c r="K4" s="24"/>
      <c r="L4" s="122"/>
      <c r="M4" s="15" t="s">
        <v>25</v>
      </c>
      <c r="N4" s="9" t="str">
        <f t="shared" ref="N4:S4" si="1">IF(COUNTA(N13)=0,"",N13)</f>
        <v/>
      </c>
      <c r="O4" s="9" t="str">
        <f t="shared" si="1"/>
        <v/>
      </c>
      <c r="P4" s="9" t="str">
        <f t="shared" si="1"/>
        <v/>
      </c>
      <c r="Q4" s="9" t="str">
        <f t="shared" si="1"/>
        <v/>
      </c>
      <c r="R4" s="9" t="str">
        <f t="shared" si="1"/>
        <v/>
      </c>
      <c r="S4" s="29" t="str">
        <f t="shared" si="1"/>
        <v/>
      </c>
      <c r="T4" s="24"/>
      <c r="U4" s="24"/>
      <c r="V4" s="122"/>
      <c r="W4" s="65" t="s">
        <v>25</v>
      </c>
      <c r="X4" s="9" t="str">
        <f>IF(COUNTA(X13)=0,"",X13)</f>
        <v/>
      </c>
      <c r="Y4" s="9" t="str">
        <f t="shared" ref="Y4:AC4" si="2">IF(COUNTA(Y13)=0,"",Y13)</f>
        <v/>
      </c>
      <c r="Z4" s="9" t="str">
        <f t="shared" si="2"/>
        <v/>
      </c>
      <c r="AA4" s="9" t="str">
        <f t="shared" si="2"/>
        <v/>
      </c>
      <c r="AB4" s="9" t="str">
        <f t="shared" si="2"/>
        <v/>
      </c>
      <c r="AC4" s="29" t="str">
        <f t="shared" si="2"/>
        <v/>
      </c>
      <c r="AD4" s="24"/>
      <c r="AE4" s="24"/>
      <c r="AF4" s="122"/>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25</v>
      </c>
      <c r="AR4" s="9" t="str">
        <f t="shared" ref="AR4:AW4" si="4">IF(COUNTA(AR13)=0,"",AR13)</f>
        <v/>
      </c>
      <c r="AS4" s="9" t="str">
        <f t="shared" si="4"/>
        <v/>
      </c>
      <c r="AT4" s="9" t="str">
        <f t="shared" si="4"/>
        <v/>
      </c>
      <c r="AU4" s="9" t="str">
        <f t="shared" si="4"/>
        <v/>
      </c>
      <c r="AV4" s="9" t="str">
        <f t="shared" si="4"/>
        <v/>
      </c>
      <c r="AW4" s="29" t="str">
        <f t="shared" si="4"/>
        <v/>
      </c>
      <c r="AX4" s="24"/>
      <c r="AY4" s="24"/>
      <c r="AZ4" s="122"/>
      <c r="BA4" s="15" t="s">
        <v>25</v>
      </c>
      <c r="BB4" s="9" t="str">
        <f t="shared" ref="BB4:BG4" si="5">IF(COUNTA(BB13)=0,"",BB13)</f>
        <v/>
      </c>
      <c r="BC4" s="9" t="str">
        <f t="shared" si="5"/>
        <v/>
      </c>
      <c r="BD4" s="9" t="str">
        <f t="shared" si="5"/>
        <v/>
      </c>
      <c r="BE4" s="9" t="str">
        <f t="shared" si="5"/>
        <v/>
      </c>
      <c r="BF4" s="9" t="str">
        <f t="shared" si="5"/>
        <v/>
      </c>
      <c r="BG4" s="29" t="str">
        <f t="shared" si="5"/>
        <v/>
      </c>
      <c r="BH4" s="24"/>
      <c r="BI4" s="24"/>
      <c r="BJ4" s="122"/>
      <c r="BK4" s="15" t="s">
        <v>25</v>
      </c>
      <c r="BL4" s="9" t="str">
        <f t="shared" ref="BL4:BQ4" si="6">IF(COUNTA(BL13)=0,"",BL13)</f>
        <v/>
      </c>
      <c r="BM4" s="9" t="str">
        <f t="shared" si="6"/>
        <v/>
      </c>
      <c r="BN4" s="9" t="str">
        <f t="shared" si="6"/>
        <v/>
      </c>
      <c r="BO4" s="9" t="str">
        <f t="shared" si="6"/>
        <v/>
      </c>
      <c r="BP4" s="9" t="str">
        <f t="shared" si="6"/>
        <v/>
      </c>
      <c r="BQ4" s="29" t="str">
        <f t="shared" si="6"/>
        <v/>
      </c>
      <c r="BR4" s="24"/>
      <c r="BS4" s="24"/>
      <c r="BT4" s="122"/>
      <c r="BU4" s="15" t="s">
        <v>25</v>
      </c>
      <c r="BV4" s="9" t="str">
        <f t="shared" ref="BV4:CA4" si="7">IF(COUNTA(BV13)=0,"",BV13)</f>
        <v/>
      </c>
      <c r="BW4" s="9" t="str">
        <f t="shared" si="7"/>
        <v/>
      </c>
      <c r="BX4" s="9" t="str">
        <f t="shared" si="7"/>
        <v/>
      </c>
      <c r="BY4" s="9" t="str">
        <f t="shared" si="7"/>
        <v/>
      </c>
      <c r="BZ4" s="9" t="str">
        <f t="shared" si="7"/>
        <v/>
      </c>
      <c r="CA4" s="29" t="str">
        <f t="shared" si="7"/>
        <v/>
      </c>
      <c r="CB4" s="24"/>
      <c r="CC4" s="24"/>
      <c r="CD4" s="122"/>
      <c r="CE4" s="15" t="s">
        <v>25</v>
      </c>
      <c r="CF4" s="9" t="str">
        <f t="shared" ref="CF4:CK4" si="8">IF(COUNTA(CF13)=0,"",CF13)</f>
        <v/>
      </c>
      <c r="CG4" s="9" t="str">
        <f t="shared" si="8"/>
        <v/>
      </c>
      <c r="CH4" s="9" t="str">
        <f t="shared" si="8"/>
        <v/>
      </c>
      <c r="CI4" s="9" t="str">
        <f t="shared" si="8"/>
        <v/>
      </c>
      <c r="CJ4" s="9" t="str">
        <f t="shared" si="8"/>
        <v/>
      </c>
      <c r="CK4" s="29" t="str">
        <f t="shared" si="8"/>
        <v/>
      </c>
      <c r="CL4" s="24"/>
      <c r="CM4" s="24"/>
      <c r="CN4" s="122"/>
      <c r="CO4" s="15" t="s">
        <v>25</v>
      </c>
      <c r="CP4" s="9" t="str">
        <f t="shared" ref="CP4:CU4" si="9">IF(COUNTA(CP13)=0,"",CP13)</f>
        <v/>
      </c>
      <c r="CQ4" s="9" t="str">
        <f t="shared" si="9"/>
        <v/>
      </c>
      <c r="CR4" s="9" t="str">
        <f t="shared" si="9"/>
        <v/>
      </c>
      <c r="CS4" s="9" t="str">
        <f t="shared" si="9"/>
        <v/>
      </c>
      <c r="CT4" s="9" t="str">
        <f t="shared" si="9"/>
        <v/>
      </c>
      <c r="CU4" s="29" t="str">
        <f t="shared" si="9"/>
        <v/>
      </c>
      <c r="CV4" s="24"/>
      <c r="CW4" s="24"/>
      <c r="DG4" s="130"/>
      <c r="DQ4" s="130"/>
      <c r="EA4" s="130"/>
      <c r="EK4" s="130"/>
      <c r="EU4" s="130"/>
      <c r="FE4" s="130"/>
      <c r="FO4" s="130"/>
      <c r="FY4" s="130"/>
      <c r="GI4" s="130"/>
    </row>
    <row xmlns:x14ac="http://schemas.microsoft.com/office/spreadsheetml/2009/9/ac" r="5" s="4" customFormat="true" x14ac:dyDescent="0.25">
      <c r="A5" s="378" t="str">
        <f ca="true">IF(ISBLANK('Data Summary'!A7),"",'Data Summary'!A7)</f>
        <v>CHN_2012_EMIS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c r="R5" s="9"/>
      <c r="S5" s="29"/>
      <c r="T5" s="24"/>
      <c r="U5" s="24"/>
      <c r="V5" s="122"/>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2"/>
      <c r="AG5" s="15" t="s">
        <v>0</v>
      </c>
      <c r="AH5" s="9"/>
      <c r="AI5" s="9" t="str">
        <f>IF(COUNTA(AI14:AI19)=0,"",AI14*(1-AG14)+AI15*(1-AG15)+AI16*(1-AG16)+AI17*(1-AG17)+AI18*(1-AG18)+AI19*(1-AG19)+AI20*(1-AG20)+AI21*(1-AG21))</f>
        <v/>
      </c>
      <c r="AJ5" s="9" t="str">
        <f>IF(COUNTA(AJ14:AJ19)=0,"",AJ14*(1-AG14)+AJ15*(1-AG15)+AJ16*(1-AG16)+AJ17*(1-AG17)+AJ18*(1-AG18)+AJ19*(1-AG19)+AJ20*(1-AG20)+AJ21*(1-AG21))</f>
        <v/>
      </c>
      <c r="AK5" s="9" t="str">
        <f>IF(COUNTA(AK14:AK19)=0,"",AK14*(1-AG14)+AK15*(1-AG15)+AK16*(1-AG16)+AK17*(1-AG17)+AK18*(1-AG18)+AK19*(1-AG19)+AK20*(1-AG20)+AK21*(1-AG21))</f>
        <v/>
      </c>
      <c r="AL5" s="9"/>
      <c r="AM5" s="29" t="str">
        <f>IF(COUNTA(AM14:AM19)=0,"",AM14*(1-AG14)+AM15*(1-AG15)+AM16*(1-AG16)+AM17*(1-AG17)+AM18*(1-AG18)+AM19*(1-AG19)+AM20*(1-AG20)+AM21*(1-AG21))</f>
        <v/>
      </c>
      <c r="AN5" s="24"/>
      <c r="AO5" s="24"/>
      <c r="AP5" s="122"/>
      <c r="AQ5" s="15" t="s">
        <v>0</v>
      </c>
      <c r="AR5" s="9"/>
      <c r="AS5" s="9" t="str">
        <f>IF(COUNTA(AS14:AS19)=0,"",AS14*(1-AQ14)+AS15*(1-AQ15)+AS16*(1-AQ16)+AS17*(1-AQ17)+AS18*(1-AQ18)+AS19*(1-AQ19)+AS20*(1-AQ20)+AS21*(1-AQ21))</f>
        <v/>
      </c>
      <c r="AT5" s="9" t="str">
        <f>IF(COUNTA(AT14:AT19)=0,"",AT14*(1-AQ14)+AT15*(1-AQ15)+AT16*(1-AQ16)+AT17*(1-AQ17)+AT18*(1-AQ18)+AT19*(1-AQ19)+AT20*(1-AQ20)+AT21*(1-AQ21))</f>
        <v/>
      </c>
      <c r="AU5" s="9" t="str">
        <f>IF(COUNTA(AU14:AU19)=0,"",AU14*(1-AQ14)+AU15*(1-AQ15)+AU16*(1-AQ16)+AU17*(1-AQ17)+AU18*(1-AQ18)+AU19*(1-AQ19)+AU20*(1-AQ20)+AU21*(1-AQ21))</f>
        <v/>
      </c>
      <c r="AV5" s="9"/>
      <c r="AW5" s="29"/>
      <c r="AX5" s="24"/>
      <c r="AY5" s="24"/>
      <c r="AZ5" s="122"/>
      <c r="BA5" s="15" t="s">
        <v>0</v>
      </c>
      <c r="BB5" s="9"/>
      <c r="BC5" s="9" t="str">
        <f>IF(COUNTA(BC14:BC19)=0,"",BC14*(1-BA14)+BC15*(1-BA15)+BC16*(1-BA16)+BC17*(1-BA17)+BC18*(1-BA18)+BC19*(1-BA19)+BC20*(1-BA20)+BC21*(1-BA21))</f>
        <v/>
      </c>
      <c r="BD5" s="9" t="str">
        <f>IF(COUNTA(BD14:BD19)=0,"",BD14*(1-BA14)+BD15*(1-BA15)+BD16*(1-BA16)+BD17*(1-BA17)+BD18*(1-BA18)+BD19*(1-BA19)+BD20*(1-BA20)+BD21*(1-BA21))</f>
        <v/>
      </c>
      <c r="BE5" s="9" t="str">
        <f>IF(COUNTA(BE14:BE19)=0,"",BE14*(1-BA14)+BE15*(1-BA15)+BE16*(1-BA16)+BE17*(1-BA17)+BE18*(1-BA18)+BE19*(1-BA19)+BE20*(1-BA20)+BE21*(1-BA21))</f>
        <v/>
      </c>
      <c r="BF5" s="9"/>
      <c r="BG5" s="29"/>
      <c r="BH5" s="24"/>
      <c r="BI5" s="24"/>
      <c r="BJ5" s="122"/>
      <c r="BK5" s="15" t="s">
        <v>0</v>
      </c>
      <c r="BL5" s="9"/>
      <c r="BM5" s="9" t="str">
        <f>IF(COUNTA(BM14:BM19)=0,"",BM14*(1-BK14)+BM15*(1-BK15)+BM16*(1-BK16)+BM17*(1-BK17)+BM18*(1-BK18)+BM19*(1-BK19)+BM20*(1-BK20)+BM21*(1-BK21))</f>
        <v/>
      </c>
      <c r="BN5" s="9" t="str">
        <f>IF(COUNTA(BN14:BN19)=0,"",BN14*(1-BK14)+BN15*(1-BK15)+BN16*(1-BK16)+BN17*(1-BK17)+BN18*(1-BK18)+BN19*(1-BK19)+BN20*(1-BK20)+BN21*(1-BK21))</f>
        <v/>
      </c>
      <c r="BO5" s="9" t="str">
        <f>IF(COUNTA(BO14:BO19)=0,"",BO14*(1-BK14)+BO15*(1-BK15)+BO16*(1-BK16)+BO17*(1-BK17)+BO18*(1-BK18)+BO19*(1-BK19)+BO20*(1-BK20)+BO21*(1-BK21))</f>
        <v/>
      </c>
      <c r="BP5" s="9"/>
      <c r="BQ5" s="29"/>
      <c r="BR5" s="24"/>
      <c r="BS5" s="24"/>
      <c r="BT5" s="122"/>
      <c r="BU5" s="15" t="s">
        <v>0</v>
      </c>
      <c r="BV5" s="9"/>
      <c r="BW5" s="9" t="str">
        <f>IF(COUNTA(BW14:BW19)=0,"",BW14*(1-BU14)+BW15*(1-BU15)+BW16*(1-BU16)+BW17*(1-BU17)+BW18*(1-BU18)+BW19*(1-BU19)+BW20*(1-BU20)+BW21*(1-BU21))</f>
        <v/>
      </c>
      <c r="BX5" s="9" t="str">
        <f>IF(COUNTA(BX14:BX19)=0,"",BX14*(1-BU14)+BX15*(1-BU15)+BX16*(1-BU16)+BX17*(1-BU17)+BX18*(1-BU18)+BX19*(1-BU19)+BX20*(1-BU20)+BX21*(1-BU21))</f>
        <v/>
      </c>
      <c r="BY5" s="9" t="str">
        <f>IF(COUNTA(BY14:BY19)=0,"",BY14*(1-BU14)+BY15*(1-BU15)+BY16*(1-BU16)+BY17*(1-BU17)+BY18*(1-BU18)+BY19*(1-BU19)+BY20*(1-BU20)+BY21*(1-BU21))</f>
        <v/>
      </c>
      <c r="BZ5" s="9"/>
      <c r="CA5" s="29"/>
      <c r="CB5" s="24"/>
      <c r="CC5" s="24"/>
      <c r="CD5" s="122"/>
      <c r="CE5" s="15" t="s">
        <v>0</v>
      </c>
      <c r="CF5" s="9"/>
      <c r="CG5" s="9" t="str">
        <f>IF(COUNTA(CG14:CG19)=0,"",CG14*(1-CE14)+CG15*(1-CE15)+CG16*(1-CE16)+CG17*(1-CE17)+CG18*(1-CE18)+CG19*(1-CE19)+CG20*(1-CE20)+CG21*(1-CE21))</f>
        <v/>
      </c>
      <c r="CH5" s="9" t="str">
        <f>IF(COUNTA(CH14:CH19)=0,"",CH14*(1-CE14)+CH15*(1-CE15)+CH16*(1-CE16)+CH17*(1-CE17)+CH18*(1-CE18)+CH19*(1-CE19)+CH20*(1-CE20)+CH21*(1-CE21))</f>
        <v/>
      </c>
      <c r="CI5" s="9" t="str">
        <f>IF(COUNTA(CI14:CI19)=0,"",CI14*(1-CE14)+CI15*(1-CE15)+CI16*(1-CE16)+CI17*(1-CE17)+CI18*(1-CE18)+CI19*(1-CE19)+CI20*(1-CE20)+CI21*(1-CE21))</f>
        <v/>
      </c>
      <c r="CJ5" s="9"/>
      <c r="CK5" s="29"/>
      <c r="CL5" s="24"/>
      <c r="CM5" s="24"/>
      <c r="CN5" s="122"/>
      <c r="CO5" s="15" t="s">
        <v>0</v>
      </c>
      <c r="CP5" s="9"/>
      <c r="CQ5" s="9" t="str">
        <f>IF(COUNTA(CQ14:CQ19)=0,"",CQ14*(1-CO14)+CQ15*(1-CO15)+CQ16*(1-CO16)+CQ17*(1-CO17)+CQ18*(1-CO18)+CQ19*(1-CO19)+CQ20*(1-CO20)+CQ21*(1-CO21))</f>
        <v/>
      </c>
      <c r="CR5" s="9" t="str">
        <f>IF(COUNTA(CR14:CR19)=0,"",CR14*(1-CO14)+CR15*(1-CO15)+CR16*(1-CO16)+CR17*(1-CO17)+CR18*(1-CO18)+CR19*(1-CO19)+CR20*(1-CO20)+CR21*(1-CO21))</f>
        <v/>
      </c>
      <c r="CS5" s="9" t="str">
        <f>IF(COUNTA(CS14:CS19)=0,"",CS14*(1-CO14)+CS15*(1-CO15)+CS16*(1-CO16)+CS17*(1-CO17)+CS18*(1-CO18)+CS19*(1-CO19)+CS20*(1-CO20)+CS21*(1-CO21))</f>
        <v/>
      </c>
      <c r="CT5" s="9"/>
      <c r="CU5" s="29"/>
      <c r="CV5" s="24"/>
      <c r="CW5" s="24"/>
      <c r="DG5" s="130"/>
      <c r="DQ5" s="130"/>
      <c r="EA5" s="130"/>
      <c r="EK5" s="130"/>
      <c r="EU5" s="130"/>
      <c r="FE5" s="130"/>
      <c r="FO5" s="130"/>
      <c r="FY5" s="130"/>
      <c r="GI5" s="130"/>
    </row>
    <row xmlns:x14ac="http://schemas.microsoft.com/office/spreadsheetml/2009/9/ac" r="6" s="4" customFormat="true" x14ac:dyDescent="0.25">
      <c r="A6" s="378" t="str">
        <f ca="true">IF(ISBLANK('Data Summary'!A8),"",'Data Summary'!A8)</f>
        <v>CHN_2013_EMIS</v>
      </c>
      <c r="B6" s="122"/>
      <c r="C6" s="65" t="s">
        <v>20</v>
      </c>
      <c r="D6" s="9">
        <f>IF(COUNTA(D14:D25)=0,"",SUMPRODUCT(D14:D25,C14:C25))</f>
        <v>94.1</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2"/>
      <c r="M6" s="15" t="s">
        <v>20</v>
      </c>
      <c r="N6" s="9">
        <f>IF(COUNTA(N14:N25)=0,"",SUMPRODUCT(N14:N25,M14:M25))</f>
        <v>97.5</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2"/>
      <c r="W6" s="65" t="s">
        <v>20</v>
      </c>
      <c r="X6" s="9">
        <f>IF(COUNTA(X14:X25)=0,"",SUMPRODUCT(X14:X25,W14:W25))</f>
        <v>98.7</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2"/>
      <c r="AG6" s="15" t="s">
        <v>20</v>
      </c>
      <c r="AH6" s="9">
        <f>IF(COUNTA(AH13:AH19)=0,"",AH14*AG14+AH15*AG15+AH16*AG16+AH17*AG17+AH18*AG18+AH19*AG19+AH20*AG20+AH21*AG21)</f>
        <v>99.132919999999999</v>
      </c>
      <c r="AI6" s="9" t="str">
        <f>IF(COUNTA(AI13:AI19)=0,"",AI14*AG14+AI15*AG15+AI16*AG16+AI17*AG17+AI18*AG18+AI19*AG19+AI20*AG20+AI21*AG21)</f>
        <v/>
      </c>
      <c r="AJ6" s="9" t="str">
        <f>IF(COUNTA(AJ13:AJ19)=0,"",AJ14*AG14+AJ15*AG15+AJ16*AG16+AJ17*AG17+AJ18*AG18+AJ19*AG19+AJ20*AG20+AJ21*AG21)</f>
        <v/>
      </c>
      <c r="AK6" s="9" t="str">
        <f>IF(COUNTA(AK13:AK19)=0,"",AK14*AG14+AK15*AG15+AK16*AG16+AK17*AG17+AK18*AG18+AK19*AG19+AK20*AG20+AK21*AG21)</f>
        <v/>
      </c>
      <c r="AL6" s="9">
        <f>IF(COUNTA(AL13:AL19)=0,"",AL14*AG14+AL15*AG15+AL16*AG16+AL17*AG17+AL18*AG18+AL19*AG19+AL20*AG20+AL21*AG21)</f>
        <v>99.132919999999999</v>
      </c>
      <c r="AM6" s="29" t="str">
        <f>IF(COUNTA(AM13:AM19)=0,"",AM14*AG14+AM15*AG15+AM16*AG16+AM17*AG17+AM18*AG18+AM19*AG19+AM20*AG20+AM21*AG21)</f>
        <v/>
      </c>
      <c r="AN6" s="24"/>
      <c r="AO6" s="24"/>
      <c r="AP6" s="122"/>
      <c r="AQ6" s="15" t="s">
        <v>20</v>
      </c>
      <c r="AR6" s="9">
        <f>IF(COUNTA(AR13:AR19)=0,"",AR14*AQ14+AR15*AQ15+AR16*AQ16+AR17*AQ17+AR18*AQ18+AR19*AQ19+AR20*AQ20+AR21*AQ21)</f>
        <v>99.397450628349034</v>
      </c>
      <c r="AS6" s="9" t="str">
        <f>IF(COUNTA(AS13:AS19)=0,"",AS14*AQ14+AS15*AQ15+AS16*AQ16+AS17*AQ17+AS18*AQ18+AS19*AQ19+AS20*AQ20+AS21*AQ21)</f>
        <v/>
      </c>
      <c r="AT6" s="9" t="str">
        <f>IF(COUNTA(AT13:AT19)=0,"",AT14*AQ14+AT15*AQ15+AT16*AQ16+AT17*AQ17+AT18*AQ18+AT19*AQ19+AT20*AQ20+AT21*AQ21)</f>
        <v/>
      </c>
      <c r="AU6" s="9" t="str">
        <f>IF(COUNTA(AU13:AU19)=0,"",AU14*AQ14+AU15*AQ15+AU16*AQ16+AU17*AQ17+AU18*AQ18+AU19*AQ19+AU20*AQ20+AU21*AQ21)</f>
        <v/>
      </c>
      <c r="AV6" s="9">
        <f>IF(COUNTA(AV13:AV19)=0,"",AV14*AQ14+AV15*AQ15+AV16*AQ16+AV17*AQ17+AV18*AQ18+AV19*AQ19+AV20*AQ20+AV21*AQ21)</f>
        <v>99.253519999999995</v>
      </c>
      <c r="AW6" s="29">
        <f>IF(COUNTA(AW13:AW19)=0,"",AW14*AQ14+AW15*AQ15+AW16*AQ16+AW17*AQ17+AW18*AQ18+AW19*AQ19+AW20*AQ20+AW21*AQ21)</f>
        <v>99.542306212586439</v>
      </c>
      <c r="AX6" s="24"/>
      <c r="AY6" s="24"/>
      <c r="AZ6" s="122"/>
      <c r="BA6" s="15" t="s">
        <v>20</v>
      </c>
      <c r="BB6" s="9">
        <f>IF(COUNTA(BB13:BB19)=0,"",BB14*BA14+BB15*BA15+BB16*BA16+BB17*BA17+BB18*BA18+BB19*BA19+BB20*BA20+BB21*BA21)</f>
        <v>99.607193369674448</v>
      </c>
      <c r="BC6" s="9" t="str">
        <f>IF(COUNTA(BC13:BC19)=0,"",BC14*BA14+BC15*BA15+BC16*BA16+BC17*BA17+BC18*BA18+BC19*BA19+BC20*BA20+BC21*BA21)</f>
        <v/>
      </c>
      <c r="BD6" s="9" t="str">
        <f>IF(COUNTA(BD13:BD19)=0,"",BD14*BA14+BD15*BA15+BD16*BA16+BD17*BA17+BD18*BA18+BD19*BA19+BD20*BA20+BD21*BA21)</f>
        <v/>
      </c>
      <c r="BE6" s="9" t="str">
        <f>IF(COUNTA(BE13:BE19)=0,"",BE14*BA14+BE15*BA15+BE16*BA16+BE17*BA17+BE18*BA18+BE19*BA19+BE20*BA20+BE21*BA21)</f>
        <v/>
      </c>
      <c r="BF6" s="9">
        <f>IF(COUNTA(BF13:BF19)=0,"",BF14*BA14+BF15*BA15+BF16*BA16+BF17*BA17+BF18*BA18+BF19*BA19+BF20*BA20+BF21*BA21)</f>
        <v>99.559309999999996</v>
      </c>
      <c r="BG6" s="29">
        <f>IF(COUNTA(BG13:BG19)=0,"",BG14*BA14+BG15*BA15+BG16*BA16+BG17*BA17+BG18*BA18+BG19*BA19+BG20*BA20+BG21*BA21)</f>
        <v>99.656121022711133</v>
      </c>
      <c r="BH6" s="24"/>
      <c r="BI6" s="24"/>
      <c r="BJ6" s="122"/>
      <c r="BK6" s="15" t="s">
        <v>20</v>
      </c>
      <c r="BL6" s="9">
        <f>IF(COUNTA(BL13:BL19)=0,"",BL14*BK14+BL15*BK15+BL16*BK16+BL17*BK17+BL18*BK18+BL19*BK19+BL20*BK20+BL21*BK21)</f>
        <v>99.667052174969868</v>
      </c>
      <c r="BM6" s="9" t="str">
        <f>IF(COUNTA(BM13:BM19)=0,"",BM14*BK14+BM15*BK15+BM16*BK16+BM17*BK17+BM18*BK18+BM19*BK19+BM20*BK20+BM21*BK21)</f>
        <v/>
      </c>
      <c r="BN6" s="9" t="str">
        <f>IF(COUNTA(BN13:BN19)=0,"",BN14*BK14+BN15*BK15+BN16*BK16+BN17*BK17+BN18*BK18+BN19*BK19+BN20*BK20+BN21*BK21)</f>
        <v/>
      </c>
      <c r="BO6" s="9" t="str">
        <f>IF(COUNTA(BO13:BO19)=0,"",BO14*BK14+BO15*BK15+BO16*BK16+BO17*BK17+BO18*BK18+BO19*BK19+BO20*BK20+BO21*BK21)</f>
        <v/>
      </c>
      <c r="BP6" s="9">
        <f>IF(COUNTA(BP13:BP19)=0,"",BP14*BK14+BP15*BK15+BP16*BK16+BP17*BK17+BP18*BK18+BP19*BK19+BP20*BK20+BP21*BK21)</f>
        <v>99.663809999999998</v>
      </c>
      <c r="BQ6" s="29">
        <f>IF(COUNTA(BQ13:BQ19)=0,"",BQ14*BK14+BQ15*BK15+BQ16*BK16+BQ17*BK17+BQ18*BK18+BQ19*BK19+BQ20*BK20+BQ21*BK21)</f>
        <v>99.670400344662013</v>
      </c>
      <c r="BR6" s="24"/>
      <c r="BS6" s="24"/>
      <c r="BT6" s="122"/>
      <c r="BU6" s="15" t="s">
        <v>20</v>
      </c>
      <c r="BV6" s="9">
        <f>IF(COUNTA(BV13:BV19)=0,"",BV14*BU14+BV15*BU15+BV16*BU16+BV17*BU17+BV18*BU18+BV19*BU19+BV20*BU20+BV21*BU21)</f>
        <v>99.642798932541595</v>
      </c>
      <c r="BW6" s="9" t="str">
        <f>IF(COUNTA(BW13:BW19)=0,"",BW14*BU14+BW15*BU15+BW16*BU16+BW17*BU17+BW18*BU18+BW19*BU19+BW20*BU20+BW21*BU21)</f>
        <v/>
      </c>
      <c r="BX6" s="9" t="str">
        <f>IF(COUNTA(BX13:BX19)=0,"",BX14*BU14+BX15*BU15+BX16*BU16+BX17*BU17+BX18*BU18+BX19*BU19+BX20*BU20+BX21*BU21)</f>
        <v/>
      </c>
      <c r="BY6" s="9" t="str">
        <f>IF(COUNTA(BY13:BY19)=0,"",BY14*BU14+BY15*BU15+BY16*BU16+BY17*BU17+BY18*BU18+BY19*BU19+BY20*BU20+BY21*BU21)</f>
        <v/>
      </c>
      <c r="BZ6" s="9">
        <f>IF(COUNTA(BZ13:BZ19)=0,"",BZ14*BU14+BZ15*BU15+BZ16*BU16+BZ17*BU17+BZ18*BU18+BZ19*BU19+BZ20*BU20+BZ21*BU21)</f>
        <v>99.63409</v>
      </c>
      <c r="CA6" s="29">
        <f>IF(COUNTA(CA13:CA19)=0,"",CA14*BU14+CA15*BU15+CA16*BU16+CA17*BU17+CA18*BU18+CA19*BU19+CA20*BU20+CA21*BU21)</f>
        <v>99.651848597580923</v>
      </c>
      <c r="CB6" s="24"/>
      <c r="CC6" s="24"/>
      <c r="CD6" s="122"/>
      <c r="CE6" s="15" t="s">
        <v>20</v>
      </c>
      <c r="CF6" s="9">
        <f>IF(COUNTA(CF13:CF19)=0,"",CF14*CE14+CF15*CE15+CF16*CE16+CF17*CE17+CF18*CE18+CF19*CE19+CF20*CE20+CF21*CE21)</f>
        <v>98.902143078576913</v>
      </c>
      <c r="CG6" s="9" t="str">
        <f>IF(COUNTA(CG13:CG19)=0,"",CG14*CE14+CG15*CE15+CG16*CE16+CG17*CE17+CG18*CE18+CG19*CE19+CG20*CE20+CG21*CE21)</f>
        <v/>
      </c>
      <c r="CH6" s="9" t="str">
        <f>IF(COUNTA(CH13:CH19)=0,"",CH14*CE14+CH15*CE15+CH16*CE16+CH17*CE17+CH18*CE18+CH19*CE19+CH20*CE20+CH21*CE21)</f>
        <v/>
      </c>
      <c r="CI6" s="9" t="str">
        <f>IF(COUNTA(CI13:CI19)=0,"",CI14*CE14+CI15*CE15+CI16*CE16+CI17*CE17+CI18*CE18+CI19*CE19+CI20*CE20+CI21*CE21)</f>
        <v/>
      </c>
      <c r="CJ6" s="9">
        <f>IF(COUNTA(CJ13:CJ19)=0,"",CJ14*CE14+CJ15*CE15+CJ16*CE16+CJ17*CE17+CJ18*CE18+CJ19*CE19+CJ20*CE20+CJ21*CE21)</f>
        <v>99.63</v>
      </c>
      <c r="CK6" s="29">
        <f>IF(COUNTA(CK13:CK19)=0,"",CK14*CE14+CK15*CE15+CK16*CE16+CK17*CE17+CK18*CE18+CK19*CE19+CK20*CE20+CK21*CE21)</f>
        <v>98.144542911647378</v>
      </c>
      <c r="CL6" s="24"/>
      <c r="CM6" s="24"/>
      <c r="CN6" s="122"/>
      <c r="CO6" s="15" t="s">
        <v>20</v>
      </c>
      <c r="CP6" s="9">
        <f>IF(COUNTA(CP13:CP19)=0,"",CP14*CO14+CP15*CO15+CP16*CO16+CP17*CO17+CP18*CO18+CP19*CO19+CP20*CO20+CP21*CO21)</f>
        <v>99.425260628301601</v>
      </c>
      <c r="CQ6" s="9" t="str">
        <f>IF(COUNTA(CQ13:CQ19)=0,"",CQ14*CO14+CQ15*CO15+CQ16*CO16+CQ17*CO17+CQ18*CO18+CQ19*CO19+CQ20*CO20+CQ21*CO21)</f>
        <v/>
      </c>
      <c r="CR6" s="9" t="str">
        <f>IF(COUNTA(CR13:CR19)=0,"",CR14*CO14+CR15*CO15+CR16*CO16+CR17*CO17+CR18*CO18+CR19*CO19+CR20*CO20+CR21*CO21)</f>
        <v/>
      </c>
      <c r="CS6" s="9" t="str">
        <f>IF(COUNTA(CS13:CS19)=0,"",CS14*CO14+CS15*CO15+CS16*CO16+CS17*CO17+CS18*CO18+CS19*CO19+CS20*CO20+CS21*CO21)</f>
        <v/>
      </c>
      <c r="CT6" s="9">
        <f>IF(COUNTA(CT13:CT19)=0,"",CT14*CO14+CT15*CO15+CT16*CO16+CT17*CO17+CT18*CO18+CT19*CO19+CT20*CO20+CT21*CO21)</f>
        <v>99.32</v>
      </c>
      <c r="CU6" s="29">
        <f>IF(COUNTA(CU13:CU19)=0,"",CU14*CO14+CU15*CO15+CU16*CO16+CU17*CO17+CU18*CO18+CU19*CO19+CU20*CO20+CU21*CO21)</f>
        <v>99.5346132300362</v>
      </c>
      <c r="CV6" s="24"/>
      <c r="CW6" s="24"/>
      <c r="DG6" s="130"/>
      <c r="DQ6" s="130"/>
      <c r="EA6" s="130"/>
      <c r="EK6" s="130"/>
      <c r="EU6" s="130"/>
      <c r="FE6" s="130"/>
      <c r="FO6" s="130"/>
      <c r="FY6" s="130"/>
      <c r="GI6" s="130"/>
    </row>
    <row xmlns:x14ac="http://schemas.microsoft.com/office/spreadsheetml/2009/9/ac" r="7" s="4" customFormat="true" x14ac:dyDescent="0.25">
      <c r="A7" s="378" t="str">
        <f ca="true">IF(ISBLANK('Data Summary'!A9),"",'Data Summary'!A9)</f>
        <v>CHN_2016_UIS</v>
      </c>
      <c r="B7" s="122"/>
      <c r="C7" s="104" t="s">
        <v>39</v>
      </c>
      <c r="D7" s="8"/>
      <c r="E7" s="8"/>
      <c r="F7" s="8"/>
      <c r="G7" s="8"/>
      <c r="H7" s="8"/>
      <c r="I7" s="29"/>
      <c r="J7" s="24"/>
      <c r="K7" s="24"/>
      <c r="L7" s="122"/>
      <c r="M7" s="46" t="s">
        <v>39</v>
      </c>
      <c r="N7" s="8"/>
      <c r="O7" s="8"/>
      <c r="P7" s="8"/>
      <c r="Q7" s="8"/>
      <c r="R7" s="8"/>
      <c r="S7" s="29"/>
      <c r="T7" s="24"/>
      <c r="U7" s="24"/>
      <c r="V7" s="122"/>
      <c r="W7" s="104" t="s">
        <v>39</v>
      </c>
      <c r="X7" s="8"/>
      <c r="Y7" s="8"/>
      <c r="Z7" s="8"/>
      <c r="AA7" s="8"/>
      <c r="AB7" s="8"/>
      <c r="AC7" s="29"/>
      <c r="AD7" s="24"/>
      <c r="AE7" s="24"/>
      <c r="AF7" s="122"/>
      <c r="AG7" s="46" t="s">
        <v>39</v>
      </c>
      <c r="AH7" s="8"/>
      <c r="AI7" s="8"/>
      <c r="AJ7" s="8"/>
      <c r="AK7" s="8"/>
      <c r="AL7" s="8"/>
      <c r="AM7" s="29"/>
      <c r="AN7" s="24"/>
      <c r="AO7" s="24"/>
      <c r="AP7" s="122"/>
      <c r="AQ7" s="46" t="s">
        <v>39</v>
      </c>
      <c r="AR7" s="8"/>
      <c r="AS7" s="8"/>
      <c r="AT7" s="8"/>
      <c r="AU7" s="8"/>
      <c r="AV7" s="8"/>
      <c r="AW7" s="29"/>
      <c r="AX7" s="24"/>
      <c r="AY7" s="24"/>
      <c r="AZ7" s="122"/>
      <c r="BA7" s="46" t="s">
        <v>39</v>
      </c>
      <c r="BB7" s="8"/>
      <c r="BC7" s="8"/>
      <c r="BD7" s="8"/>
      <c r="BE7" s="8"/>
      <c r="BF7" s="8"/>
      <c r="BG7" s="29"/>
      <c r="BH7" s="24"/>
      <c r="BI7" s="24"/>
      <c r="BJ7" s="122"/>
      <c r="BK7" s="46" t="s">
        <v>39</v>
      </c>
      <c r="BL7" s="8"/>
      <c r="BM7" s="8"/>
      <c r="BN7" s="8"/>
      <c r="BO7" s="8"/>
      <c r="BP7" s="8"/>
      <c r="BQ7" s="29"/>
      <c r="BR7" s="24"/>
      <c r="BS7" s="24"/>
      <c r="BT7" s="122"/>
      <c r="BU7" s="46" t="s">
        <v>39</v>
      </c>
      <c r="BV7" s="8"/>
      <c r="BW7" s="8"/>
      <c r="BX7" s="8"/>
      <c r="BY7" s="8"/>
      <c r="BZ7" s="8"/>
      <c r="CA7" s="29"/>
      <c r="CB7" s="24"/>
      <c r="CC7" s="24"/>
      <c r="CD7" s="122"/>
      <c r="CE7" s="46" t="s">
        <v>39</v>
      </c>
      <c r="CF7" s="8"/>
      <c r="CG7" s="8"/>
      <c r="CH7" s="8"/>
      <c r="CI7" s="8"/>
      <c r="CJ7" s="8"/>
      <c r="CK7" s="29"/>
      <c r="CL7" s="24"/>
      <c r="CM7" s="24"/>
      <c r="CN7" s="122"/>
      <c r="CO7" s="46" t="s">
        <v>39</v>
      </c>
      <c r="CP7" s="8"/>
      <c r="CQ7" s="8"/>
      <c r="CR7" s="8"/>
      <c r="CS7" s="8"/>
      <c r="CT7" s="8"/>
      <c r="CU7" s="29"/>
      <c r="CV7" s="24"/>
      <c r="CW7" s="24"/>
      <c r="DG7" s="130"/>
      <c r="DQ7" s="130"/>
      <c r="EA7" s="130"/>
      <c r="EK7" s="130"/>
      <c r="EU7" s="130"/>
      <c r="FE7" s="130"/>
      <c r="FO7" s="130"/>
      <c r="FY7" s="130"/>
      <c r="GI7" s="130"/>
    </row>
    <row xmlns:x14ac="http://schemas.microsoft.com/office/spreadsheetml/2009/9/ac" r="8" s="4" customFormat="true" ht="15.6" customHeight="true" x14ac:dyDescent="0.25">
      <c r="A8" s="378" t="str">
        <f ca="true">IF(ISBLANK('Data Summary'!A10),"",'Data Summary'!A10)</f>
        <v>CHN_2017_UIS</v>
      </c>
      <c r="B8" s="122"/>
      <c r="C8" s="104" t="s">
        <v>107</v>
      </c>
      <c r="D8" s="105"/>
      <c r="E8" s="9"/>
      <c r="F8" s="9"/>
      <c r="G8" s="9"/>
      <c r="H8" s="9"/>
      <c r="I8" s="29"/>
      <c r="J8" s="24"/>
      <c r="K8" s="24"/>
      <c r="L8" s="122"/>
      <c r="M8" s="46" t="s">
        <v>107</v>
      </c>
      <c r="N8" s="9"/>
      <c r="O8" s="9"/>
      <c r="P8" s="9"/>
      <c r="Q8" s="9"/>
      <c r="R8" s="9"/>
      <c r="S8" s="29"/>
      <c r="T8" s="24"/>
      <c r="U8" s="24"/>
      <c r="V8" s="122"/>
      <c r="W8" s="104" t="s">
        <v>107</v>
      </c>
      <c r="X8" s="105"/>
      <c r="Y8" s="9"/>
      <c r="Z8" s="9"/>
      <c r="AA8" s="9"/>
      <c r="AB8" s="9"/>
      <c r="AC8" s="29"/>
      <c r="AD8" s="24"/>
      <c r="AE8" s="24"/>
      <c r="AF8" s="122"/>
      <c r="AG8" s="46" t="s">
        <v>107</v>
      </c>
      <c r="AH8" s="9"/>
      <c r="AI8" s="9"/>
      <c r="AJ8" s="9"/>
      <c r="AK8" s="9"/>
      <c r="AL8" s="9"/>
      <c r="AM8" s="29"/>
      <c r="AN8" s="24"/>
      <c r="AO8" s="24"/>
      <c r="AP8" s="122"/>
      <c r="AQ8" s="46" t="s">
        <v>107</v>
      </c>
      <c r="AR8" s="9"/>
      <c r="AS8" s="9"/>
      <c r="AT8" s="9"/>
      <c r="AU8" s="9"/>
      <c r="AV8" s="9"/>
      <c r="AW8" s="29"/>
      <c r="AX8" s="24"/>
      <c r="AY8" s="24"/>
      <c r="AZ8" s="122"/>
      <c r="BA8" s="46" t="s">
        <v>107</v>
      </c>
      <c r="BB8" s="9"/>
      <c r="BC8" s="9"/>
      <c r="BD8" s="9"/>
      <c r="BE8" s="9"/>
      <c r="BF8" s="9"/>
      <c r="BG8" s="29"/>
      <c r="BH8" s="24"/>
      <c r="BI8" s="24"/>
      <c r="BJ8" s="122"/>
      <c r="BK8" s="46" t="s">
        <v>107</v>
      </c>
      <c r="BL8" s="9"/>
      <c r="BM8" s="9"/>
      <c r="BN8" s="9"/>
      <c r="BO8" s="9"/>
      <c r="BP8" s="9"/>
      <c r="BQ8" s="29"/>
      <c r="BR8" s="24"/>
      <c r="BS8" s="24"/>
      <c r="BT8" s="122"/>
      <c r="BU8" s="46" t="s">
        <v>107</v>
      </c>
      <c r="BV8" s="9"/>
      <c r="BW8" s="9"/>
      <c r="BX8" s="9"/>
      <c r="BY8" s="9"/>
      <c r="BZ8" s="9"/>
      <c r="CA8" s="29"/>
      <c r="CB8" s="24"/>
      <c r="CC8" s="24"/>
      <c r="CD8" s="122"/>
      <c r="CE8" s="46" t="s">
        <v>107</v>
      </c>
      <c r="CF8" s="9"/>
      <c r="CG8" s="9"/>
      <c r="CH8" s="9"/>
      <c r="CI8" s="9"/>
      <c r="CJ8" s="9"/>
      <c r="CK8" s="29"/>
      <c r="CL8" s="24"/>
      <c r="CM8" s="24"/>
      <c r="CN8" s="122"/>
      <c r="CO8" s="46" t="s">
        <v>107</v>
      </c>
      <c r="CP8" s="9"/>
      <c r="CQ8" s="9"/>
      <c r="CR8" s="9"/>
      <c r="CS8" s="9"/>
      <c r="CT8" s="9"/>
      <c r="CU8" s="29"/>
      <c r="CV8" s="24"/>
      <c r="CW8" s="24"/>
      <c r="DG8" s="130"/>
      <c r="DQ8" s="130"/>
      <c r="EA8" s="130"/>
      <c r="EK8" s="130"/>
      <c r="EU8" s="130"/>
      <c r="FE8" s="130"/>
      <c r="FO8" s="130"/>
      <c r="FY8" s="130"/>
      <c r="GI8" s="130"/>
    </row>
    <row xmlns:x14ac="http://schemas.microsoft.com/office/spreadsheetml/2009/9/ac" r="9" s="4" customFormat="true" x14ac:dyDescent="0.25">
      <c r="A9" s="378" t="str">
        <f ca="true">IF(ISBLANK('Data Summary'!A11),"",'Data Summary'!A11)</f>
        <v>CHN_2018_UIS</v>
      </c>
      <c r="B9" s="122"/>
      <c r="C9" s="65" t="s">
        <v>176</v>
      </c>
      <c r="D9" s="106"/>
      <c r="E9" s="7"/>
      <c r="F9" s="7"/>
      <c r="G9" s="7"/>
      <c r="H9" s="7"/>
      <c r="I9" s="26"/>
      <c r="J9" s="24"/>
      <c r="K9" s="24"/>
      <c r="L9" s="122"/>
      <c r="M9" s="65" t="s">
        <v>176</v>
      </c>
      <c r="N9" s="8"/>
      <c r="O9" s="8"/>
      <c r="P9" s="8"/>
      <c r="Q9" s="8"/>
      <c r="R9" s="8"/>
      <c r="S9" s="26"/>
      <c r="T9" s="24"/>
      <c r="U9" s="24"/>
      <c r="V9" s="122"/>
      <c r="W9" s="65" t="s">
        <v>176</v>
      </c>
      <c r="X9" s="106"/>
      <c r="Y9" s="7"/>
      <c r="Z9" s="7"/>
      <c r="AA9" s="7"/>
      <c r="AB9" s="7"/>
      <c r="AC9" s="26"/>
      <c r="AD9" s="24"/>
      <c r="AE9" s="24"/>
      <c r="AF9" s="122"/>
      <c r="AG9" s="65" t="s">
        <v>176</v>
      </c>
      <c r="AH9" s="8"/>
      <c r="AI9" s="7"/>
      <c r="AJ9" s="7"/>
      <c r="AK9" s="7"/>
      <c r="AL9" s="7"/>
      <c r="AM9" s="26"/>
      <c r="AN9" s="24"/>
      <c r="AO9" s="24"/>
      <c r="AP9" s="122"/>
      <c r="AQ9" s="65" t="s">
        <v>176</v>
      </c>
      <c r="AR9" s="8"/>
      <c r="AS9" s="7"/>
      <c r="AT9" s="7"/>
      <c r="AU9" s="7"/>
      <c r="AV9" s="7"/>
      <c r="AW9" s="26"/>
      <c r="AX9" s="24"/>
      <c r="AY9" s="24"/>
      <c r="AZ9" s="122"/>
      <c r="BA9" s="65" t="s">
        <v>176</v>
      </c>
      <c r="BB9" s="8"/>
      <c r="BC9" s="7"/>
      <c r="BD9" s="7"/>
      <c r="BE9" s="7"/>
      <c r="BF9" s="7"/>
      <c r="BG9" s="26"/>
      <c r="BH9" s="24"/>
      <c r="BI9" s="24"/>
      <c r="BJ9" s="122"/>
      <c r="BK9" s="65" t="s">
        <v>176</v>
      </c>
      <c r="BL9" s="8"/>
      <c r="BM9" s="7"/>
      <c r="BN9" s="7"/>
      <c r="BO9" s="7"/>
      <c r="BP9" s="7"/>
      <c r="BQ9" s="26"/>
      <c r="BR9" s="24"/>
      <c r="BS9" s="24"/>
      <c r="BT9" s="122"/>
      <c r="BU9" s="65" t="s">
        <v>176</v>
      </c>
      <c r="BV9" s="8"/>
      <c r="BW9" s="7"/>
      <c r="BX9" s="7"/>
      <c r="BY9" s="7"/>
      <c r="BZ9" s="7"/>
      <c r="CA9" s="26"/>
      <c r="CB9" s="24"/>
      <c r="CC9" s="24"/>
      <c r="CD9" s="122"/>
      <c r="CE9" s="65" t="s">
        <v>176</v>
      </c>
      <c r="CF9" s="8"/>
      <c r="CG9" s="7"/>
      <c r="CH9" s="7"/>
      <c r="CI9" s="7"/>
      <c r="CJ9" s="7"/>
      <c r="CK9" s="26"/>
      <c r="CL9" s="24"/>
      <c r="CM9" s="24"/>
      <c r="CN9" s="122"/>
      <c r="CO9" s="65" t="s">
        <v>176</v>
      </c>
      <c r="CP9" s="8"/>
      <c r="CQ9" s="7"/>
      <c r="CR9" s="7"/>
      <c r="CS9" s="7"/>
      <c r="CT9" s="7"/>
      <c r="CU9" s="26"/>
      <c r="CV9" s="24"/>
      <c r="CW9" s="24"/>
      <c r="DG9" s="130"/>
      <c r="DQ9" s="130"/>
      <c r="EA9" s="130"/>
      <c r="EK9" s="130"/>
      <c r="EU9" s="130"/>
      <c r="FE9" s="130"/>
      <c r="FO9" s="130"/>
      <c r="FY9" s="130"/>
      <c r="GI9" s="130"/>
    </row>
    <row xmlns:x14ac="http://schemas.microsoft.com/office/spreadsheetml/2009/9/ac" r="10" s="4" customFormat="true" ht="15.6" customHeight="true" x14ac:dyDescent="0.25">
      <c r="A10" s="378" t="str">
        <f ca="true">IF(ISBLANK('Data Summary'!A12),"",'Data Summary'!A12)</f>
        <v>CHN_2019_UIS</v>
      </c>
      <c r="B10" s="122"/>
      <c r="C10" s="65" t="s">
        <v>108</v>
      </c>
      <c r="D10" s="107"/>
      <c r="E10" s="7"/>
      <c r="F10" s="7"/>
      <c r="G10" s="7"/>
      <c r="H10" s="7"/>
      <c r="I10" s="26"/>
      <c r="J10" s="24"/>
      <c r="K10" s="24"/>
      <c r="L10" s="122"/>
      <c r="M10" s="65" t="s">
        <v>108</v>
      </c>
      <c r="N10" s="19"/>
      <c r="O10" s="7"/>
      <c r="P10" s="7"/>
      <c r="Q10" s="7"/>
      <c r="R10" s="7"/>
      <c r="S10" s="26"/>
      <c r="T10" s="24"/>
      <c r="U10" s="24"/>
      <c r="V10" s="122"/>
      <c r="W10" s="65" t="s">
        <v>108</v>
      </c>
      <c r="X10" s="107"/>
      <c r="Y10" s="7"/>
      <c r="Z10" s="7"/>
      <c r="AA10" s="7"/>
      <c r="AB10" s="7"/>
      <c r="AC10" s="26"/>
      <c r="AD10" s="24"/>
      <c r="AE10" s="24"/>
      <c r="AF10" s="122"/>
      <c r="AG10" s="65" t="s">
        <v>108</v>
      </c>
      <c r="AH10" s="19"/>
      <c r="AI10" s="7"/>
      <c r="AJ10" s="7"/>
      <c r="AK10" s="7"/>
      <c r="AL10" s="7"/>
      <c r="AM10" s="26"/>
      <c r="AN10" s="24"/>
      <c r="AO10" s="24"/>
      <c r="AP10" s="122"/>
      <c r="AQ10" s="65" t="s">
        <v>108</v>
      </c>
      <c r="AR10" s="19"/>
      <c r="AS10" s="7"/>
      <c r="AT10" s="7"/>
      <c r="AU10" s="7"/>
      <c r="AV10" s="7"/>
      <c r="AW10" s="26"/>
      <c r="AX10" s="24"/>
      <c r="AY10" s="24"/>
      <c r="AZ10" s="122"/>
      <c r="BA10" s="65" t="s">
        <v>108</v>
      </c>
      <c r="BB10" s="19"/>
      <c r="BC10" s="7"/>
      <c r="BD10" s="7"/>
      <c r="BE10" s="7"/>
      <c r="BF10" s="7"/>
      <c r="BG10" s="26"/>
      <c r="BH10" s="24"/>
      <c r="BI10" s="24"/>
      <c r="BJ10" s="122"/>
      <c r="BK10" s="65" t="s">
        <v>108</v>
      </c>
      <c r="BL10" s="19"/>
      <c r="BM10" s="7"/>
      <c r="BN10" s="7"/>
      <c r="BO10" s="7"/>
      <c r="BP10" s="7"/>
      <c r="BQ10" s="26"/>
      <c r="BR10" s="24"/>
      <c r="BS10" s="24"/>
      <c r="BT10" s="122"/>
      <c r="BU10" s="65" t="s">
        <v>108</v>
      </c>
      <c r="BV10" s="19"/>
      <c r="BW10" s="7"/>
      <c r="BX10" s="7"/>
      <c r="BY10" s="7"/>
      <c r="BZ10" s="7"/>
      <c r="CA10" s="26"/>
      <c r="CB10" s="24"/>
      <c r="CC10" s="24"/>
      <c r="CD10" s="122"/>
      <c r="CE10" s="65" t="s">
        <v>108</v>
      </c>
      <c r="CF10" s="19"/>
      <c r="CG10" s="7"/>
      <c r="CH10" s="7"/>
      <c r="CI10" s="7"/>
      <c r="CJ10" s="7"/>
      <c r="CK10" s="26"/>
      <c r="CL10" s="24"/>
      <c r="CM10" s="24"/>
      <c r="CN10" s="122"/>
      <c r="CO10" s="65" t="s">
        <v>108</v>
      </c>
      <c r="CP10" s="19"/>
      <c r="CQ10" s="7"/>
      <c r="CR10" s="7"/>
      <c r="CS10" s="7"/>
      <c r="CT10" s="7"/>
      <c r="CU10" s="26"/>
      <c r="CV10" s="24"/>
      <c r="CW10" s="24"/>
      <c r="DG10" s="130"/>
      <c r="DQ10" s="130"/>
      <c r="EA10" s="130"/>
      <c r="EK10" s="130"/>
      <c r="EU10" s="130"/>
      <c r="FE10" s="130"/>
      <c r="FO10" s="130"/>
      <c r="FY10" s="130"/>
      <c r="GI10" s="130"/>
    </row>
    <row xmlns:x14ac="http://schemas.microsoft.com/office/spreadsheetml/2009/9/ac" r="11" s="4" customFormat="true" ht="15.6" customHeight="true" x14ac:dyDescent="0.25">
      <c r="A11" s="378" t="str">
        <f ca="true">IF(ISBLANK('Data Summary'!A13),"",'Data Summary'!A13)</f>
        <v>CHN_2020_UIS</v>
      </c>
      <c r="B11" s="122"/>
      <c r="C11" s="65" t="s">
        <v>109</v>
      </c>
      <c r="D11" s="107"/>
      <c r="E11" s="7"/>
      <c r="F11" s="7"/>
      <c r="G11" s="7"/>
      <c r="H11" s="7"/>
      <c r="I11" s="26"/>
      <c r="J11" s="24"/>
      <c r="K11" s="24"/>
      <c r="L11" s="122"/>
      <c r="M11" s="65" t="s">
        <v>109</v>
      </c>
      <c r="N11" s="19"/>
      <c r="O11" s="7"/>
      <c r="P11" s="7"/>
      <c r="Q11" s="7"/>
      <c r="R11" s="7"/>
      <c r="S11" s="26"/>
      <c r="T11" s="24"/>
      <c r="U11" s="24"/>
      <c r="V11" s="122"/>
      <c r="W11" s="65" t="s">
        <v>109</v>
      </c>
      <c r="X11" s="107"/>
      <c r="Y11" s="7"/>
      <c r="Z11" s="7"/>
      <c r="AA11" s="7"/>
      <c r="AB11" s="7"/>
      <c r="AC11" s="26"/>
      <c r="AD11" s="24"/>
      <c r="AE11" s="24"/>
      <c r="AF11" s="122"/>
      <c r="AG11" s="65" t="s">
        <v>109</v>
      </c>
      <c r="AH11" s="19"/>
      <c r="AI11" s="7"/>
      <c r="AJ11" s="7"/>
      <c r="AK11" s="7"/>
      <c r="AL11" s="7"/>
      <c r="AM11" s="26"/>
      <c r="AN11" s="24"/>
      <c r="AO11" s="24"/>
      <c r="AP11" s="122"/>
      <c r="AQ11" s="65" t="s">
        <v>109</v>
      </c>
      <c r="AR11" s="19"/>
      <c r="AS11" s="7"/>
      <c r="AT11" s="7"/>
      <c r="AU11" s="7"/>
      <c r="AV11" s="7"/>
      <c r="AW11" s="26"/>
      <c r="AX11" s="24"/>
      <c r="AY11" s="24"/>
      <c r="AZ11" s="122"/>
      <c r="BA11" s="65" t="s">
        <v>109</v>
      </c>
      <c r="BB11" s="19"/>
      <c r="BC11" s="7"/>
      <c r="BD11" s="7"/>
      <c r="BE11" s="7"/>
      <c r="BF11" s="7"/>
      <c r="BG11" s="26"/>
      <c r="BH11" s="24"/>
      <c r="BI11" s="24"/>
      <c r="BJ11" s="122"/>
      <c r="BK11" s="65" t="s">
        <v>109</v>
      </c>
      <c r="BL11" s="19"/>
      <c r="BM11" s="7"/>
      <c r="BN11" s="7"/>
      <c r="BO11" s="7"/>
      <c r="BP11" s="7"/>
      <c r="BQ11" s="26"/>
      <c r="BR11" s="24"/>
      <c r="BS11" s="24"/>
      <c r="BT11" s="122"/>
      <c r="BU11" s="65" t="s">
        <v>109</v>
      </c>
      <c r="BV11" s="19"/>
      <c r="BW11" s="7"/>
      <c r="BX11" s="7"/>
      <c r="BY11" s="7"/>
      <c r="BZ11" s="7"/>
      <c r="CA11" s="26"/>
      <c r="CB11" s="24"/>
      <c r="CC11" s="24"/>
      <c r="CD11" s="122"/>
      <c r="CE11" s="65" t="s">
        <v>109</v>
      </c>
      <c r="CF11" s="19"/>
      <c r="CG11" s="7"/>
      <c r="CH11" s="7"/>
      <c r="CI11" s="7"/>
      <c r="CJ11" s="7"/>
      <c r="CK11" s="26"/>
      <c r="CL11" s="24"/>
      <c r="CM11" s="24"/>
      <c r="CN11" s="122"/>
      <c r="CO11" s="65" t="s">
        <v>109</v>
      </c>
      <c r="CP11" s="19"/>
      <c r="CQ11" s="7"/>
      <c r="CR11" s="7"/>
      <c r="CS11" s="7"/>
      <c r="CT11" s="7"/>
      <c r="CU11" s="26"/>
      <c r="CV11" s="24"/>
      <c r="CW11" s="24"/>
      <c r="DG11" s="130"/>
      <c r="DQ11" s="130"/>
      <c r="EA11" s="130"/>
      <c r="EK11" s="130"/>
      <c r="EU11" s="130"/>
      <c r="FE11" s="130"/>
      <c r="FO11" s="130"/>
      <c r="FY11" s="130"/>
      <c r="GI11" s="130"/>
    </row>
    <row xmlns:x14ac="http://schemas.microsoft.com/office/spreadsheetml/2009/9/ac" r="12" s="256" customFormat="true" ht="18" customHeight="true" x14ac:dyDescent="0.2">
      <c r="A12" s="378" t="str">
        <f ca="true">IF(ISBLANK('Data Summary'!A14),"",'Data Summary'!A14)</f>
        <v>CHN_2021_UIS</v>
      </c>
      <c r="B12" s="252" t="s">
        <v>58</v>
      </c>
      <c r="C12" s="253" t="s">
        <v>28</v>
      </c>
      <c r="D12" s="254"/>
      <c r="E12" s="254"/>
      <c r="F12" s="254"/>
      <c r="G12" s="254"/>
      <c r="H12" s="254"/>
      <c r="I12" s="255"/>
      <c r="J12" s="249"/>
      <c r="K12" s="249"/>
      <c r="L12" s="252" t="s">
        <v>58</v>
      </c>
      <c r="M12" s="253" t="s">
        <v>28</v>
      </c>
      <c r="N12" s="254"/>
      <c r="O12" s="254"/>
      <c r="P12" s="254"/>
      <c r="Q12" s="254"/>
      <c r="R12" s="254"/>
      <c r="S12" s="255"/>
      <c r="T12" s="249"/>
      <c r="U12" s="249"/>
      <c r="V12" s="252" t="s">
        <v>58</v>
      </c>
      <c r="W12" s="253" t="s">
        <v>28</v>
      </c>
      <c r="X12" s="254"/>
      <c r="Y12" s="254"/>
      <c r="Z12" s="254"/>
      <c r="AA12" s="254"/>
      <c r="AB12" s="254"/>
      <c r="AC12" s="255"/>
      <c r="AD12" s="249"/>
      <c r="AE12" s="249"/>
      <c r="AF12" s="252" t="s">
        <v>58</v>
      </c>
      <c r="AG12" s="253" t="s">
        <v>28</v>
      </c>
      <c r="AH12" s="254"/>
      <c r="AI12" s="254"/>
      <c r="AJ12" s="254"/>
      <c r="AK12" s="254"/>
      <c r="AL12" s="254"/>
      <c r="AM12" s="255"/>
      <c r="AN12" s="249"/>
      <c r="AO12" s="249"/>
      <c r="AP12" s="252" t="s">
        <v>58</v>
      </c>
      <c r="AQ12" s="253" t="s">
        <v>28</v>
      </c>
      <c r="AR12" s="254"/>
      <c r="AS12" s="254"/>
      <c r="AT12" s="254"/>
      <c r="AU12" s="254"/>
      <c r="AV12" s="254"/>
      <c r="AW12" s="255"/>
      <c r="AX12" s="249"/>
      <c r="AY12" s="249"/>
      <c r="AZ12" s="252" t="s">
        <v>58</v>
      </c>
      <c r="BA12" s="253" t="s">
        <v>28</v>
      </c>
      <c r="BB12" s="254"/>
      <c r="BC12" s="254"/>
      <c r="BD12" s="254"/>
      <c r="BE12" s="254"/>
      <c r="BF12" s="254"/>
      <c r="BG12" s="255"/>
      <c r="BH12" s="249"/>
      <c r="BI12" s="249"/>
      <c r="BJ12" s="252" t="s">
        <v>58</v>
      </c>
      <c r="BK12" s="253" t="s">
        <v>28</v>
      </c>
      <c r="BL12" s="254"/>
      <c r="BM12" s="254"/>
      <c r="BN12" s="254"/>
      <c r="BO12" s="254"/>
      <c r="BP12" s="254"/>
      <c r="BQ12" s="255"/>
      <c r="BR12" s="249"/>
      <c r="BS12" s="249"/>
      <c r="BT12" s="252" t="s">
        <v>58</v>
      </c>
      <c r="BU12" s="253" t="s">
        <v>28</v>
      </c>
      <c r="BV12" s="254"/>
      <c r="BW12" s="254"/>
      <c r="BX12" s="254"/>
      <c r="BY12" s="254"/>
      <c r="BZ12" s="254"/>
      <c r="CA12" s="255"/>
      <c r="CB12" s="249"/>
      <c r="CC12" s="249"/>
      <c r="CD12" s="252" t="s">
        <v>58</v>
      </c>
      <c r="CE12" s="253" t="s">
        <v>28</v>
      </c>
      <c r="CF12" s="254"/>
      <c r="CG12" s="254"/>
      <c r="CH12" s="254"/>
      <c r="CI12" s="254"/>
      <c r="CJ12" s="254"/>
      <c r="CK12" s="255"/>
      <c r="CL12" s="249"/>
      <c r="CM12" s="249"/>
      <c r="CN12" s="252" t="s">
        <v>58</v>
      </c>
      <c r="CO12" s="253" t="s">
        <v>28</v>
      </c>
      <c r="CP12" s="254"/>
      <c r="CQ12" s="254"/>
      <c r="CR12" s="254"/>
      <c r="CS12" s="254"/>
      <c r="CT12" s="254"/>
      <c r="CU12" s="255"/>
      <c r="CV12" s="249"/>
      <c r="CW12" s="249"/>
      <c r="DG12" s="257"/>
      <c r="DQ12" s="257"/>
      <c r="EA12" s="257"/>
      <c r="EK12" s="257"/>
      <c r="EU12" s="257"/>
      <c r="FE12" s="257"/>
      <c r="FO12" s="257"/>
      <c r="FY12" s="257"/>
      <c r="GI12" s="257"/>
    </row>
    <row xmlns:x14ac="http://schemas.microsoft.com/office/spreadsheetml/2009/9/ac" r="13" s="14" customFormat="true" ht="14.25" customHeight="true" x14ac:dyDescent="0.2">
      <c r="A13" s="378" t="str">
        <f ca="true">IF(ISBLANK('Data Summary'!A15),"",'Data Summary'!A15)</f>
        <v>CHN_2022_UIS</v>
      </c>
      <c r="B13" s="123" t="s">
        <v>56</v>
      </c>
      <c r="C13" s="5">
        <v>0</v>
      </c>
      <c r="D13" s="45"/>
      <c r="E13" s="45"/>
      <c r="F13" s="45"/>
      <c r="G13" s="45"/>
      <c r="H13" s="45"/>
      <c r="I13" s="66"/>
      <c r="J13" s="11"/>
      <c r="K13" s="11"/>
      <c r="L13" s="123" t="s">
        <v>56</v>
      </c>
      <c r="M13" s="5">
        <v>0</v>
      </c>
      <c r="N13" s="45"/>
      <c r="O13" s="45"/>
      <c r="P13" s="45"/>
      <c r="Q13" s="45"/>
      <c r="R13" s="45"/>
      <c r="S13" s="66"/>
      <c r="T13" s="11"/>
      <c r="U13" s="11"/>
      <c r="V13" s="123" t="s">
        <v>56</v>
      </c>
      <c r="W13" s="5">
        <v>0</v>
      </c>
      <c r="X13" s="45"/>
      <c r="Y13" s="45"/>
      <c r="Z13" s="45"/>
      <c r="AA13" s="45"/>
      <c r="AB13" s="45"/>
      <c r="AC13" s="66"/>
      <c r="AD13" s="11"/>
      <c r="AE13" s="11"/>
      <c r="AF13" s="123" t="s">
        <v>56</v>
      </c>
      <c r="AG13" s="5">
        <v>0</v>
      </c>
      <c r="AH13" s="45"/>
      <c r="AI13" s="45"/>
      <c r="AJ13" s="45"/>
      <c r="AK13" s="45"/>
      <c r="AL13" s="45"/>
      <c r="AM13" s="66"/>
      <c r="AN13" s="11"/>
      <c r="AO13" s="11"/>
      <c r="AP13" s="123" t="s">
        <v>56</v>
      </c>
      <c r="AQ13" s="5">
        <v>0</v>
      </c>
      <c r="AR13" s="45"/>
      <c r="AS13" s="45"/>
      <c r="AT13" s="45"/>
      <c r="AU13" s="45"/>
      <c r="AV13" s="45"/>
      <c r="AW13" s="66"/>
      <c r="AX13" s="11"/>
      <c r="AY13" s="11"/>
      <c r="AZ13" s="123" t="s">
        <v>56</v>
      </c>
      <c r="BA13" s="5">
        <v>0</v>
      </c>
      <c r="BB13" s="45"/>
      <c r="BC13" s="45"/>
      <c r="BD13" s="45"/>
      <c r="BE13" s="45"/>
      <c r="BF13" s="45"/>
      <c r="BG13" s="66"/>
      <c r="BH13" s="11"/>
      <c r="BI13" s="11"/>
      <c r="BJ13" s="123" t="s">
        <v>56</v>
      </c>
      <c r="BK13" s="5">
        <v>0</v>
      </c>
      <c r="BL13" s="45"/>
      <c r="BM13" s="45"/>
      <c r="BN13" s="45"/>
      <c r="BO13" s="45"/>
      <c r="BP13" s="45"/>
      <c r="BQ13" s="66"/>
      <c r="BR13" s="11"/>
      <c r="BS13" s="11"/>
      <c r="BT13" s="123" t="s">
        <v>56</v>
      </c>
      <c r="BU13" s="5">
        <v>0</v>
      </c>
      <c r="BV13" s="45"/>
      <c r="BW13" s="45"/>
      <c r="BX13" s="45"/>
      <c r="BY13" s="45"/>
      <c r="BZ13" s="45"/>
      <c r="CA13" s="66"/>
      <c r="CB13" s="11"/>
      <c r="CC13" s="11"/>
      <c r="CD13" s="123" t="s">
        <v>56</v>
      </c>
      <c r="CE13" s="5">
        <v>0</v>
      </c>
      <c r="CF13" s="45"/>
      <c r="CG13" s="45"/>
      <c r="CH13" s="45"/>
      <c r="CI13" s="45"/>
      <c r="CJ13" s="45"/>
      <c r="CK13" s="66"/>
      <c r="CL13" s="11"/>
      <c r="CM13" s="11"/>
      <c r="CN13" s="123" t="s">
        <v>56</v>
      </c>
      <c r="CO13" s="5">
        <v>0</v>
      </c>
      <c r="CP13" s="45"/>
      <c r="CQ13" s="45"/>
      <c r="CR13" s="45"/>
      <c r="CS13" s="45"/>
      <c r="CT13" s="45"/>
      <c r="CU13" s="66"/>
      <c r="CV13" s="11"/>
      <c r="CW13" s="11"/>
      <c r="DG13" s="132"/>
      <c r="DQ13" s="132"/>
      <c r="EA13" s="132"/>
      <c r="EK13" s="132"/>
      <c r="EU13" s="132"/>
      <c r="FE13" s="132"/>
      <c r="FO13" s="132"/>
      <c r="FY13" s="132"/>
      <c r="GI13" s="132"/>
    </row>
    <row xmlns:x14ac="http://schemas.microsoft.com/office/spreadsheetml/2009/9/ac" r="14" x14ac:dyDescent="0.25">
      <c r="A14" s="379" t="str">
        <f ca="true">IF(ISBLANK('Data Summary'!A16),"",'Data Summary'!A16)</f>
        <v/>
      </c>
      <c r="B14" s="124" t="s">
        <v>106</v>
      </c>
      <c r="C14" s="22">
        <v>0</v>
      </c>
      <c r="D14" s="45"/>
      <c r="E14" s="45"/>
      <c r="F14" s="45"/>
      <c r="G14" s="45"/>
      <c r="H14" s="45"/>
      <c r="I14" s="66"/>
      <c r="J14" s="11"/>
      <c r="K14" s="11"/>
      <c r="L14" s="124" t="s">
        <v>106</v>
      </c>
      <c r="M14" s="22">
        <v>0</v>
      </c>
      <c r="N14" s="45"/>
      <c r="O14" s="45"/>
      <c r="P14" s="45"/>
      <c r="Q14" s="45"/>
      <c r="R14" s="45"/>
      <c r="S14" s="66"/>
      <c r="T14" s="11"/>
      <c r="U14" s="11"/>
      <c r="V14" s="124" t="s">
        <v>106</v>
      </c>
      <c r="W14" s="22">
        <v>0</v>
      </c>
      <c r="X14" s="45"/>
      <c r="Y14" s="45"/>
      <c r="Z14" s="45"/>
      <c r="AA14" s="45"/>
      <c r="AB14" s="45"/>
      <c r="AC14" s="66"/>
      <c r="AD14" s="11"/>
      <c r="AE14" s="11"/>
      <c r="AF14" s="124" t="s">
        <v>106</v>
      </c>
      <c r="AG14" s="22">
        <v>0</v>
      </c>
      <c r="AH14" s="45"/>
      <c r="AI14" s="45"/>
      <c r="AJ14" s="45"/>
      <c r="AK14" s="45"/>
      <c r="AL14" s="45"/>
      <c r="AM14" s="66"/>
      <c r="AN14" s="11"/>
      <c r="AO14" s="11"/>
      <c r="AP14" s="124" t="s">
        <v>106</v>
      </c>
      <c r="AQ14" s="22">
        <v>0</v>
      </c>
      <c r="AR14" s="45"/>
      <c r="AS14" s="45"/>
      <c r="AT14" s="45"/>
      <c r="AU14" s="45"/>
      <c r="AV14" s="45"/>
      <c r="AW14" s="66"/>
      <c r="AX14" s="11"/>
      <c r="AY14" s="11"/>
      <c r="AZ14" s="124" t="s">
        <v>106</v>
      </c>
      <c r="BA14" s="22">
        <v>0</v>
      </c>
      <c r="BB14" s="45"/>
      <c r="BC14" s="45"/>
      <c r="BD14" s="45"/>
      <c r="BE14" s="45"/>
      <c r="BF14" s="45"/>
      <c r="BG14" s="66"/>
      <c r="BH14" s="11"/>
      <c r="BI14" s="11"/>
      <c r="BJ14" s="124" t="s">
        <v>106</v>
      </c>
      <c r="BK14" s="22">
        <v>0</v>
      </c>
      <c r="BL14" s="45"/>
      <c r="BM14" s="45"/>
      <c r="BN14" s="45"/>
      <c r="BO14" s="45"/>
      <c r="BP14" s="45"/>
      <c r="BQ14" s="66"/>
      <c r="BR14" s="11"/>
      <c r="BS14" s="11"/>
      <c r="BT14" s="124" t="s">
        <v>106</v>
      </c>
      <c r="BU14" s="22">
        <v>0</v>
      </c>
      <c r="BV14" s="45"/>
      <c r="BW14" s="45"/>
      <c r="BX14" s="45"/>
      <c r="BY14" s="45"/>
      <c r="BZ14" s="45"/>
      <c r="CA14" s="66"/>
      <c r="CB14" s="11"/>
      <c r="CC14" s="11"/>
      <c r="CD14" s="124" t="s">
        <v>106</v>
      </c>
      <c r="CE14" s="22">
        <v>0</v>
      </c>
      <c r="CF14" s="45"/>
      <c r="CG14" s="45"/>
      <c r="CH14" s="45"/>
      <c r="CI14" s="45"/>
      <c r="CJ14" s="45"/>
      <c r="CK14" s="66"/>
      <c r="CL14" s="11"/>
      <c r="CM14" s="11"/>
      <c r="CN14" s="124" t="s">
        <v>106</v>
      </c>
      <c r="CO14" s="22">
        <v>0</v>
      </c>
      <c r="CP14" s="45"/>
      <c r="CQ14" s="45"/>
      <c r="CR14" s="45"/>
      <c r="CS14" s="45"/>
      <c r="CT14" s="45"/>
      <c r="CU14" s="66"/>
      <c r="CV14" s="11"/>
      <c r="CW14" s="11"/>
    </row>
    <row xmlns:x14ac="http://schemas.microsoft.com/office/spreadsheetml/2009/9/ac" r="15" s="2" customFormat="true" x14ac:dyDescent="0.25">
      <c r="A15" s="379" t="str">
        <f ca="true">IF(ISBLANK('Data Summary'!A17),"",'Data Summary'!A17)</f>
        <v/>
      </c>
      <c r="B15" s="124" t="s">
        <v>164</v>
      </c>
      <c r="C15" s="6">
        <v>1</v>
      </c>
      <c r="D15" s="45">
        <v>94.1</v>
      </c>
      <c r="E15" s="7"/>
      <c r="F15" s="7"/>
      <c r="G15" s="7"/>
      <c r="H15" s="45"/>
      <c r="I15" s="66"/>
      <c r="J15" s="11"/>
      <c r="K15" s="11"/>
      <c r="L15" s="124" t="s">
        <v>164</v>
      </c>
      <c r="M15" s="6">
        <v>1</v>
      </c>
      <c r="N15" s="45">
        <v>97.5</v>
      </c>
      <c r="O15" s="7"/>
      <c r="P15" s="7"/>
      <c r="Q15" s="7"/>
      <c r="R15" s="45"/>
      <c r="S15" s="66"/>
      <c r="T15" s="11"/>
      <c r="U15" s="11"/>
      <c r="V15" s="124" t="s">
        <v>164</v>
      </c>
      <c r="W15" s="6">
        <v>1</v>
      </c>
      <c r="X15" s="45">
        <v>98.7</v>
      </c>
      <c r="Y15" s="7"/>
      <c r="Z15" s="7"/>
      <c r="AA15" s="7"/>
      <c r="AB15" s="45"/>
      <c r="AC15" s="66"/>
      <c r="AD15" s="11"/>
      <c r="AE15" s="11"/>
      <c r="AF15" s="124" t="s">
        <v>215</v>
      </c>
      <c r="AG15" s="6">
        <v>1</v>
      </c>
      <c r="AH15" s="45">
        <f>AL15</f>
        <v>99.132919999999999</v>
      </c>
      <c r="AI15" s="7"/>
      <c r="AJ15" s="7"/>
      <c r="AK15" s="7"/>
      <c r="AL15" s="45">
        <v>99.132919999999999</v>
      </c>
      <c r="AM15" s="66"/>
      <c r="AN15" s="11"/>
      <c r="AO15" s="11"/>
      <c r="AP15" s="124" t="s">
        <v>215</v>
      </c>
      <c r="AQ15" s="6">
        <v>1</v>
      </c>
      <c r="AR15" s="45">
        <v>99.397450628349034</v>
      </c>
      <c r="AS15" s="7"/>
      <c r="AT15" s="7"/>
      <c r="AU15" s="7"/>
      <c r="AV15" s="45">
        <v>99.253519999999995</v>
      </c>
      <c r="AW15" s="66">
        <v>99.542306212586439</v>
      </c>
      <c r="AX15" s="11"/>
      <c r="AY15" s="11"/>
      <c r="AZ15" s="124" t="s">
        <v>215</v>
      </c>
      <c r="BA15" s="6">
        <v>1</v>
      </c>
      <c r="BB15" s="45">
        <v>99.607193369674448</v>
      </c>
      <c r="BC15" s="7"/>
      <c r="BD15" s="7"/>
      <c r="BE15" s="7"/>
      <c r="BF15" s="45">
        <v>99.559309999999996</v>
      </c>
      <c r="BG15" s="66">
        <v>99.656121022711133</v>
      </c>
      <c r="BH15" s="11"/>
      <c r="BI15" s="11"/>
      <c r="BJ15" s="124" t="s">
        <v>215</v>
      </c>
      <c r="BK15" s="6">
        <v>1</v>
      </c>
      <c r="BL15" s="45">
        <v>99.667052174969868</v>
      </c>
      <c r="BM15" s="7"/>
      <c r="BN15" s="7"/>
      <c r="BO15" s="7"/>
      <c r="BP15" s="45">
        <v>99.663809999999998</v>
      </c>
      <c r="BQ15" s="66">
        <v>99.670400344662013</v>
      </c>
      <c r="BR15" s="11"/>
      <c r="BS15" s="11"/>
      <c r="BT15" s="124" t="s">
        <v>215</v>
      </c>
      <c r="BU15" s="6">
        <v>1</v>
      </c>
      <c r="BV15" s="45">
        <v>99.642798932541595</v>
      </c>
      <c r="BW15" s="7"/>
      <c r="BX15" s="7"/>
      <c r="BY15" s="7"/>
      <c r="BZ15" s="45">
        <v>99.63409</v>
      </c>
      <c r="CA15" s="66">
        <v>99.651848597580923</v>
      </c>
      <c r="CB15" s="11"/>
      <c r="CC15" s="11"/>
      <c r="CD15" s="124" t="s">
        <v>215</v>
      </c>
      <c r="CE15" s="6">
        <v>1</v>
      </c>
      <c r="CF15" s="45">
        <v>98.902143078576913</v>
      </c>
      <c r="CG15" s="7"/>
      <c r="CH15" s="7"/>
      <c r="CI15" s="7"/>
      <c r="CJ15" s="45">
        <v>99.63</v>
      </c>
      <c r="CK15" s="66">
        <v>98.144542911647378</v>
      </c>
      <c r="CL15" s="11"/>
      <c r="CM15" s="11"/>
      <c r="CN15" s="124" t="s">
        <v>215</v>
      </c>
      <c r="CO15" s="6">
        <v>1</v>
      </c>
      <c r="CP15" s="45">
        <v>99.425260628301601</v>
      </c>
      <c r="CQ15" s="7"/>
      <c r="CR15" s="7"/>
      <c r="CS15" s="7"/>
      <c r="CT15" s="45">
        <v>99.32</v>
      </c>
      <c r="CU15" s="66">
        <v>99.5346132300362</v>
      </c>
      <c r="CV15" s="11"/>
      <c r="CW15" s="11"/>
      <c r="DG15" s="133"/>
      <c r="DQ15" s="133"/>
      <c r="EA15" s="133"/>
      <c r="EK15" s="133"/>
      <c r="EU15" s="133"/>
      <c r="FE15" s="133"/>
      <c r="FO15" s="133"/>
      <c r="FY15" s="133"/>
      <c r="GI15" s="133"/>
    </row>
    <row xmlns:x14ac="http://schemas.microsoft.com/office/spreadsheetml/2009/9/ac" r="16" s="2" customFormat="true" x14ac:dyDescent="0.25">
      <c r="A16" s="379" t="str">
        <f ca="true">IF(ISBLANK('Data Summary'!A18),"",'Data Summary'!A18)</f>
        <v/>
      </c>
      <c r="B16" s="124"/>
      <c r="C16" s="13"/>
      <c r="D16" s="45"/>
      <c r="E16" s="7"/>
      <c r="F16" s="7"/>
      <c r="G16" s="7"/>
      <c r="H16" s="45"/>
      <c r="I16" s="66"/>
      <c r="J16" s="11"/>
      <c r="K16" s="11"/>
      <c r="L16" s="124"/>
      <c r="M16" s="13"/>
      <c r="N16" s="45"/>
      <c r="O16" s="7"/>
      <c r="P16" s="7"/>
      <c r="Q16" s="7"/>
      <c r="R16" s="45"/>
      <c r="S16" s="66"/>
      <c r="T16" s="11"/>
      <c r="U16" s="11"/>
      <c r="V16" s="124"/>
      <c r="W16" s="13"/>
      <c r="X16" s="45"/>
      <c r="Y16" s="7"/>
      <c r="Z16" s="7"/>
      <c r="AA16" s="7"/>
      <c r="AB16" s="45"/>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24"/>
      <c r="BA16" s="13"/>
      <c r="BB16" s="45"/>
      <c r="BC16" s="7"/>
      <c r="BD16" s="7"/>
      <c r="BE16" s="7"/>
      <c r="BF16" s="45"/>
      <c r="BG16" s="66"/>
      <c r="BH16" s="11"/>
      <c r="BI16" s="11"/>
      <c r="BJ16" s="124"/>
      <c r="BK16" s="13"/>
      <c r="BL16" s="45"/>
      <c r="BM16" s="7"/>
      <c r="BN16" s="7"/>
      <c r="BO16" s="7"/>
      <c r="BP16" s="45"/>
      <c r="BQ16" s="66"/>
      <c r="BR16" s="11"/>
      <c r="BS16" s="11"/>
      <c r="BT16" s="124"/>
      <c r="BU16" s="13"/>
      <c r="BV16" s="45"/>
      <c r="BW16" s="7"/>
      <c r="BX16" s="7"/>
      <c r="BY16" s="7"/>
      <c r="BZ16" s="45"/>
      <c r="CA16" s="66"/>
      <c r="CB16" s="11"/>
      <c r="CC16" s="11"/>
      <c r="CD16" s="124"/>
      <c r="CE16" s="13"/>
      <c r="CF16" s="45"/>
      <c r="CG16" s="7"/>
      <c r="CH16" s="7"/>
      <c r="CI16" s="7"/>
      <c r="CJ16" s="45"/>
      <c r="CK16" s="66"/>
      <c r="CL16" s="11"/>
      <c r="CM16" s="11"/>
      <c r="CN16" s="124"/>
      <c r="CO16" s="13"/>
      <c r="CP16" s="45"/>
      <c r="CQ16" s="7"/>
      <c r="CR16" s="7"/>
      <c r="CS16" s="7"/>
      <c r="CT16" s="45"/>
      <c r="CU16" s="66"/>
      <c r="CV16" s="11"/>
      <c r="CW16" s="11"/>
      <c r="DG16" s="133"/>
      <c r="DQ16" s="133"/>
      <c r="EA16" s="133"/>
      <c r="EK16" s="133"/>
      <c r="EU16" s="133"/>
      <c r="FE16" s="133"/>
      <c r="FO16" s="133"/>
      <c r="FY16" s="133"/>
      <c r="GI16" s="133"/>
    </row>
    <row xmlns:x14ac="http://schemas.microsoft.com/office/spreadsheetml/2009/9/ac" r="17" s="2" customFormat="true" x14ac:dyDescent="0.25">
      <c r="A17" s="379" t="str">
        <f ca="true">IF(ISBLANK('Data Summary'!A19),"",'Data Summary'!A19)</f>
        <v/>
      </c>
      <c r="B17" s="124"/>
      <c r="C17" s="13"/>
      <c r="D17" s="45"/>
      <c r="E17" s="7"/>
      <c r="F17" s="7"/>
      <c r="G17" s="7"/>
      <c r="H17" s="45"/>
      <c r="I17" s="26"/>
      <c r="J17" s="11"/>
      <c r="K17" s="11"/>
      <c r="L17" s="124"/>
      <c r="M17" s="13"/>
      <c r="N17" s="45"/>
      <c r="O17" s="7"/>
      <c r="P17" s="7"/>
      <c r="Q17" s="7"/>
      <c r="R17" s="7"/>
      <c r="S17" s="26"/>
      <c r="T17" s="11"/>
      <c r="U17" s="11"/>
      <c r="V17" s="124"/>
      <c r="W17" s="13"/>
      <c r="X17" s="45"/>
      <c r="Y17" s="7"/>
      <c r="Z17" s="7"/>
      <c r="AA17" s="7"/>
      <c r="AB17" s="45"/>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c r="BA17" s="13"/>
      <c r="BB17" s="45"/>
      <c r="BC17" s="7"/>
      <c r="BD17" s="7"/>
      <c r="BE17" s="7"/>
      <c r="BF17" s="7"/>
      <c r="BG17" s="26"/>
      <c r="BH17" s="11"/>
      <c r="BI17" s="11"/>
      <c r="BJ17" s="124"/>
      <c r="BK17" s="13"/>
      <c r="BL17" s="45"/>
      <c r="BM17" s="7"/>
      <c r="BN17" s="7"/>
      <c r="BO17" s="7"/>
      <c r="BP17" s="7"/>
      <c r="BQ17" s="26"/>
      <c r="BR17" s="11"/>
      <c r="BS17" s="11"/>
      <c r="BT17" s="124"/>
      <c r="BU17" s="13"/>
      <c r="BV17" s="45"/>
      <c r="BW17" s="7"/>
      <c r="BX17" s="7"/>
      <c r="BY17" s="7"/>
      <c r="BZ17" s="7"/>
      <c r="CA17" s="26"/>
      <c r="CB17" s="11"/>
      <c r="CC17" s="11"/>
      <c r="CD17" s="124"/>
      <c r="CE17" s="13"/>
      <c r="CF17" s="45"/>
      <c r="CG17" s="7"/>
      <c r="CH17" s="7"/>
      <c r="CI17" s="7"/>
      <c r="CJ17" s="7"/>
      <c r="CK17" s="26"/>
      <c r="CL17" s="11"/>
      <c r="CM17" s="11"/>
      <c r="CN17" s="124"/>
      <c r="CO17" s="13"/>
      <c r="CP17" s="45"/>
      <c r="CQ17" s="7"/>
      <c r="CR17" s="7"/>
      <c r="CS17" s="7"/>
      <c r="CT17" s="7"/>
      <c r="CU17" s="26"/>
      <c r="CV17" s="11"/>
      <c r="CW17" s="11"/>
      <c r="DG17" s="133"/>
      <c r="DQ17" s="133"/>
      <c r="EA17" s="133"/>
      <c r="EK17" s="133"/>
      <c r="EU17" s="133"/>
      <c r="FE17" s="133"/>
      <c r="FO17" s="133"/>
      <c r="FY17" s="133"/>
      <c r="GI17" s="133"/>
    </row>
    <row xmlns:x14ac="http://schemas.microsoft.com/office/spreadsheetml/2009/9/ac" r="18" s="2" customFormat="true" x14ac:dyDescent="0.25">
      <c r="A18" s="379" t="str">
        <f ca="true">IF(ISBLANK('Data Summary'!A20),"",'Data Summary'!A20)</f>
        <v/>
      </c>
      <c r="B18" s="124"/>
      <c r="C18" s="13"/>
      <c r="D18" s="45"/>
      <c r="E18" s="67"/>
      <c r="F18" s="67"/>
      <c r="G18" s="7"/>
      <c r="H18" s="45"/>
      <c r="I18" s="26"/>
      <c r="J18" s="11"/>
      <c r="K18" s="11"/>
      <c r="L18" s="124"/>
      <c r="M18" s="13"/>
      <c r="N18" s="45"/>
      <c r="O18" s="67"/>
      <c r="P18" s="67"/>
      <c r="Q18" s="7"/>
      <c r="R18" s="7"/>
      <c r="S18" s="26"/>
      <c r="T18" s="11"/>
      <c r="U18" s="11"/>
      <c r="V18" s="124"/>
      <c r="W18" s="13"/>
      <c r="X18" s="108"/>
      <c r="Y18" s="67"/>
      <c r="Z18" s="67"/>
      <c r="AA18" s="7"/>
      <c r="AB18" s="45"/>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c r="BA18" s="13"/>
      <c r="BB18" s="45"/>
      <c r="BC18" s="67"/>
      <c r="BD18" s="67"/>
      <c r="BE18" s="7"/>
      <c r="BF18" s="7"/>
      <c r="BG18" s="26"/>
      <c r="BH18" s="11"/>
      <c r="BI18" s="11"/>
      <c r="BJ18" s="124"/>
      <c r="BK18" s="13"/>
      <c r="BL18" s="45"/>
      <c r="BM18" s="67"/>
      <c r="BN18" s="67"/>
      <c r="BO18" s="7"/>
      <c r="BP18" s="7"/>
      <c r="BQ18" s="26"/>
      <c r="BR18" s="11"/>
      <c r="BS18" s="11"/>
      <c r="BT18" s="124"/>
      <c r="BU18" s="13"/>
      <c r="BV18" s="45"/>
      <c r="BW18" s="67"/>
      <c r="BX18" s="67"/>
      <c r="BY18" s="7"/>
      <c r="BZ18" s="7"/>
      <c r="CA18" s="26"/>
      <c r="CB18" s="11"/>
      <c r="CC18" s="11"/>
      <c r="CD18" s="124"/>
      <c r="CE18" s="13"/>
      <c r="CF18" s="45"/>
      <c r="CG18" s="67"/>
      <c r="CH18" s="67"/>
      <c r="CI18" s="7"/>
      <c r="CJ18" s="7"/>
      <c r="CK18" s="26"/>
      <c r="CL18" s="11"/>
      <c r="CM18" s="11"/>
      <c r="CN18" s="124"/>
      <c r="CO18" s="13"/>
      <c r="CP18" s="45"/>
      <c r="CQ18" s="67"/>
      <c r="CR18" s="67"/>
      <c r="CS18" s="7"/>
      <c r="CT18" s="7"/>
      <c r="CU18" s="26"/>
      <c r="CV18" s="11"/>
      <c r="CW18" s="11"/>
      <c r="DG18" s="133"/>
      <c r="DQ18" s="133"/>
      <c r="EA18" s="133"/>
      <c r="EK18" s="133"/>
      <c r="EU18" s="133"/>
      <c r="FE18" s="133"/>
      <c r="FO18" s="133"/>
      <c r="FY18" s="133"/>
      <c r="GI18" s="133"/>
    </row>
    <row xmlns:x14ac="http://schemas.microsoft.com/office/spreadsheetml/2009/9/ac" r="19" s="2" customFormat="true" x14ac:dyDescent="0.25">
      <c r="A19" s="379" t="str">
        <f ca="true">IF(ISBLANK('Data Summary'!A21),"",'Data Summary'!A21)</f>
        <v/>
      </c>
      <c r="B19" s="124"/>
      <c r="C19" s="6"/>
      <c r="D19" s="45"/>
      <c r="E19" s="67"/>
      <c r="F19" s="67"/>
      <c r="G19" s="67"/>
      <c r="H19" s="45"/>
      <c r="I19" s="68"/>
      <c r="J19" s="11"/>
      <c r="K19" s="11"/>
      <c r="L19" s="124"/>
      <c r="M19" s="6"/>
      <c r="N19" s="45"/>
      <c r="O19" s="67"/>
      <c r="P19" s="67"/>
      <c r="Q19" s="67"/>
      <c r="R19" s="67"/>
      <c r="S19" s="68"/>
      <c r="T19" s="11"/>
      <c r="U19" s="11"/>
      <c r="V19" s="124"/>
      <c r="W19" s="6"/>
      <c r="X19" s="108"/>
      <c r="Y19" s="67"/>
      <c r="Z19" s="67"/>
      <c r="AA19" s="67"/>
      <c r="AB19" s="45"/>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c r="BA19" s="6"/>
      <c r="BB19" s="45"/>
      <c r="BC19" s="67"/>
      <c r="BD19" s="67"/>
      <c r="BE19" s="67"/>
      <c r="BF19" s="67"/>
      <c r="BG19" s="68"/>
      <c r="BH19" s="11"/>
      <c r="BI19" s="11"/>
      <c r="BJ19" s="124"/>
      <c r="BK19" s="6"/>
      <c r="BL19" s="45"/>
      <c r="BM19" s="67"/>
      <c r="BN19" s="67"/>
      <c r="BO19" s="67"/>
      <c r="BP19" s="67"/>
      <c r="BQ19" s="68"/>
      <c r="BR19" s="11"/>
      <c r="BS19" s="11"/>
      <c r="BT19" s="124"/>
      <c r="BU19" s="6"/>
      <c r="BV19" s="45"/>
      <c r="BW19" s="67"/>
      <c r="BX19" s="67"/>
      <c r="BY19" s="67"/>
      <c r="BZ19" s="67"/>
      <c r="CA19" s="68"/>
      <c r="CB19" s="11"/>
      <c r="CC19" s="11"/>
      <c r="CD19" s="124"/>
      <c r="CE19" s="6"/>
      <c r="CF19" s="45"/>
      <c r="CG19" s="67"/>
      <c r="CH19" s="67"/>
      <c r="CI19" s="67"/>
      <c r="CJ19" s="67"/>
      <c r="CK19" s="68"/>
      <c r="CL19" s="11"/>
      <c r="CM19" s="11"/>
      <c r="CN19" s="124"/>
      <c r="CO19" s="6"/>
      <c r="CP19" s="45"/>
      <c r="CQ19" s="67"/>
      <c r="CR19" s="67"/>
      <c r="CS19" s="67"/>
      <c r="CT19" s="67"/>
      <c r="CU19" s="68"/>
      <c r="CV19" s="11"/>
      <c r="CW19" s="11"/>
      <c r="DG19" s="133"/>
      <c r="DQ19" s="133"/>
      <c r="EA19" s="133"/>
      <c r="EK19" s="133"/>
      <c r="EU19" s="133"/>
      <c r="FE19" s="133"/>
      <c r="FO19" s="133"/>
      <c r="FY19" s="133"/>
      <c r="GI19" s="133"/>
    </row>
    <row xmlns:x14ac="http://schemas.microsoft.com/office/spreadsheetml/2009/9/ac" r="20" s="2" customFormat="true" x14ac:dyDescent="0.25">
      <c r="A20" s="379" t="str">
        <f ca="true">IF(ISBLANK('Data Summary'!A22),"",'Data Summary'!A22)</f>
        <v/>
      </c>
      <c r="B20" s="124"/>
      <c r="C20" s="6"/>
      <c r="D20" s="45"/>
      <c r="E20" s="67"/>
      <c r="F20" s="67"/>
      <c r="G20" s="67"/>
      <c r="H20" s="67"/>
      <c r="I20" s="69"/>
      <c r="J20" s="11"/>
      <c r="K20" s="11"/>
      <c r="L20" s="124"/>
      <c r="M20" s="6"/>
      <c r="N20" s="67"/>
      <c r="O20" s="67"/>
      <c r="P20" s="67"/>
      <c r="Q20" s="67"/>
      <c r="R20" s="67"/>
      <c r="S20" s="69"/>
      <c r="T20" s="11"/>
      <c r="U20" s="11"/>
      <c r="V20" s="124"/>
      <c r="W20" s="6"/>
      <c r="X20" s="109"/>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c r="BA20" s="6"/>
      <c r="BB20" s="67"/>
      <c r="BC20" s="67"/>
      <c r="BD20" s="67"/>
      <c r="BE20" s="67"/>
      <c r="BF20" s="67"/>
      <c r="BG20" s="69"/>
      <c r="BH20" s="11"/>
      <c r="BI20" s="11"/>
      <c r="BJ20" s="124"/>
      <c r="BK20" s="6"/>
      <c r="BL20" s="67"/>
      <c r="BM20" s="67"/>
      <c r="BN20" s="67"/>
      <c r="BO20" s="67"/>
      <c r="BP20" s="67"/>
      <c r="BQ20" s="69"/>
      <c r="BR20" s="11"/>
      <c r="BS20" s="11"/>
      <c r="BT20" s="124"/>
      <c r="BU20" s="6"/>
      <c r="BV20" s="67"/>
      <c r="BW20" s="67"/>
      <c r="BX20" s="67"/>
      <c r="BY20" s="67"/>
      <c r="BZ20" s="67"/>
      <c r="CA20" s="69"/>
      <c r="CB20" s="11"/>
      <c r="CC20" s="11"/>
      <c r="CD20" s="124"/>
      <c r="CE20" s="6"/>
      <c r="CF20" s="67"/>
      <c r="CG20" s="67"/>
      <c r="CH20" s="67"/>
      <c r="CI20" s="67"/>
      <c r="CJ20" s="67"/>
      <c r="CK20" s="69"/>
      <c r="CL20" s="11"/>
      <c r="CM20" s="11"/>
      <c r="CN20" s="124"/>
      <c r="CO20" s="6"/>
      <c r="CP20" s="67"/>
      <c r="CQ20" s="67"/>
      <c r="CR20" s="67"/>
      <c r="CS20" s="67"/>
      <c r="CT20" s="67"/>
      <c r="CU20" s="69"/>
      <c r="CV20" s="11"/>
      <c r="CW20" s="11"/>
      <c r="DG20" s="133"/>
      <c r="DQ20" s="133"/>
      <c r="EA20" s="133"/>
      <c r="EK20" s="133"/>
      <c r="EU20" s="133"/>
      <c r="FE20" s="133"/>
      <c r="FO20" s="133"/>
      <c r="FY20" s="133"/>
      <c r="GI20" s="133"/>
    </row>
    <row xmlns:x14ac="http://schemas.microsoft.com/office/spreadsheetml/2009/9/ac" r="21" s="2" customFormat="true" x14ac:dyDescent="0.25">
      <c r="A21" s="379" t="str">
        <f ca="true">IF(ISBLANK('Data Summary'!A23),"",'Data Summary'!A23)</f>
        <v/>
      </c>
      <c r="B21" s="124"/>
      <c r="C21" s="13"/>
      <c r="D21" s="110"/>
      <c r="E21" s="7"/>
      <c r="F21" s="7"/>
      <c r="G21" s="7"/>
      <c r="H21" s="7"/>
      <c r="I21" s="69"/>
      <c r="J21" s="11"/>
      <c r="K21" s="11"/>
      <c r="L21" s="124"/>
      <c r="M21" s="13"/>
      <c r="N21" s="7"/>
      <c r="O21" s="7"/>
      <c r="P21" s="7"/>
      <c r="Q21" s="7"/>
      <c r="R21" s="7"/>
      <c r="S21" s="69"/>
      <c r="T21" s="11"/>
      <c r="U21" s="11"/>
      <c r="V21" s="124"/>
      <c r="W21" s="13"/>
      <c r="X21" s="110"/>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7"/>
      <c r="BC21" s="7"/>
      <c r="BD21" s="7"/>
      <c r="BE21" s="7"/>
      <c r="BF21" s="7"/>
      <c r="BG21" s="69"/>
      <c r="BH21" s="11"/>
      <c r="BI21" s="11"/>
      <c r="BJ21" s="124"/>
      <c r="BK21" s="13"/>
      <c r="BL21" s="7"/>
      <c r="BM21" s="7"/>
      <c r="BN21" s="7"/>
      <c r="BO21" s="7"/>
      <c r="BP21" s="7"/>
      <c r="BQ21" s="69"/>
      <c r="BR21" s="11"/>
      <c r="BS21" s="11"/>
      <c r="BT21" s="124"/>
      <c r="BU21" s="13"/>
      <c r="BV21" s="7"/>
      <c r="BW21" s="7"/>
      <c r="BX21" s="7"/>
      <c r="BY21" s="7"/>
      <c r="BZ21" s="7"/>
      <c r="CA21" s="69"/>
      <c r="CB21" s="11"/>
      <c r="CC21" s="11"/>
      <c r="CD21" s="124"/>
      <c r="CE21" s="13"/>
      <c r="CF21" s="7"/>
      <c r="CG21" s="7"/>
      <c r="CH21" s="7"/>
      <c r="CI21" s="7"/>
      <c r="CJ21" s="7"/>
      <c r="CK21" s="69"/>
      <c r="CL21" s="11"/>
      <c r="CM21" s="11"/>
      <c r="CN21" s="124"/>
      <c r="CO21" s="13"/>
      <c r="CP21" s="7"/>
      <c r="CQ21" s="7"/>
      <c r="CR21" s="7"/>
      <c r="CS21" s="7"/>
      <c r="CT21" s="7"/>
      <c r="CU21" s="69"/>
      <c r="CV21" s="11"/>
      <c r="CW21" s="11"/>
      <c r="DG21" s="133"/>
      <c r="DQ21" s="133"/>
      <c r="EA21" s="133"/>
      <c r="EK21" s="133"/>
      <c r="EU21" s="133"/>
      <c r="FE21" s="133"/>
      <c r="FO21" s="133"/>
      <c r="FY21" s="133"/>
      <c r="GI21" s="133"/>
    </row>
    <row xmlns:x14ac="http://schemas.microsoft.com/office/spreadsheetml/2009/9/ac" r="22" s="2" customFormat="true" x14ac:dyDescent="0.25">
      <c r="A22" s="379" t="str">
        <f ca="true">IF(ISBLANK('Data Summary'!A24),"",'Data Summary'!A24)</f>
        <v/>
      </c>
      <c r="B22" s="124"/>
      <c r="C22" s="13"/>
      <c r="D22" s="110"/>
      <c r="E22" s="7"/>
      <c r="F22" s="7"/>
      <c r="G22" s="7"/>
      <c r="H22" s="7"/>
      <c r="I22" s="26"/>
      <c r="J22" s="11"/>
      <c r="K22" s="11"/>
      <c r="L22" s="124"/>
      <c r="M22" s="13"/>
      <c r="N22" s="7"/>
      <c r="O22" s="7"/>
      <c r="P22" s="7"/>
      <c r="Q22" s="7"/>
      <c r="R22" s="7"/>
      <c r="S22" s="26"/>
      <c r="T22" s="11"/>
      <c r="U22" s="11"/>
      <c r="V22" s="124"/>
      <c r="W22" s="13"/>
      <c r="X22" s="110"/>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7"/>
      <c r="BC22" s="7"/>
      <c r="BD22" s="7"/>
      <c r="BE22" s="7"/>
      <c r="BF22" s="7"/>
      <c r="BG22" s="26"/>
      <c r="BH22" s="11"/>
      <c r="BI22" s="11"/>
      <c r="BJ22" s="124"/>
      <c r="BK22" s="13"/>
      <c r="BL22" s="7"/>
      <c r="BM22" s="7"/>
      <c r="BN22" s="7"/>
      <c r="BO22" s="7"/>
      <c r="BP22" s="7"/>
      <c r="BQ22" s="26"/>
      <c r="BR22" s="11"/>
      <c r="BS22" s="11"/>
      <c r="BT22" s="124"/>
      <c r="BU22" s="13"/>
      <c r="BV22" s="7"/>
      <c r="BW22" s="7"/>
      <c r="BX22" s="7"/>
      <c r="BY22" s="7"/>
      <c r="BZ22" s="7"/>
      <c r="CA22" s="26"/>
      <c r="CB22" s="11"/>
      <c r="CC22" s="11"/>
      <c r="CD22" s="124"/>
      <c r="CE22" s="13"/>
      <c r="CF22" s="7"/>
      <c r="CG22" s="7"/>
      <c r="CH22" s="7"/>
      <c r="CI22" s="7"/>
      <c r="CJ22" s="7"/>
      <c r="CK22" s="26"/>
      <c r="CL22" s="11"/>
      <c r="CM22" s="11"/>
      <c r="CN22" s="124"/>
      <c r="CO22" s="13"/>
      <c r="CP22" s="7"/>
      <c r="CQ22" s="7"/>
      <c r="CR22" s="7"/>
      <c r="CS22" s="7"/>
      <c r="CT22" s="7"/>
      <c r="CU22" s="26"/>
      <c r="CV22" s="11"/>
      <c r="CW22" s="11"/>
      <c r="DG22" s="133"/>
      <c r="DQ22" s="133"/>
      <c r="EA22" s="133"/>
      <c r="EK22" s="133"/>
      <c r="EU22" s="133"/>
      <c r="FE22" s="133"/>
      <c r="FO22" s="133"/>
      <c r="FY22" s="133"/>
      <c r="GI22" s="133"/>
    </row>
    <row xmlns:x14ac="http://schemas.microsoft.com/office/spreadsheetml/2009/9/ac" r="23" s="2" customFormat="true" x14ac:dyDescent="0.25">
      <c r="A23" s="379"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24"/>
      <c r="BK23" s="13"/>
      <c r="BL23" s="7"/>
      <c r="BM23" s="7"/>
      <c r="BN23" s="7"/>
      <c r="BO23" s="7"/>
      <c r="BP23" s="7"/>
      <c r="BQ23" s="26"/>
      <c r="BR23" s="11"/>
      <c r="BS23" s="11"/>
      <c r="BT23" s="124"/>
      <c r="BU23" s="13"/>
      <c r="BV23" s="7"/>
      <c r="BW23" s="7"/>
      <c r="BX23" s="7"/>
      <c r="BY23" s="7"/>
      <c r="BZ23" s="7"/>
      <c r="CA23" s="26"/>
      <c r="CB23" s="11"/>
      <c r="CC23" s="11"/>
      <c r="CD23" s="124"/>
      <c r="CE23" s="13"/>
      <c r="CF23" s="7"/>
      <c r="CG23" s="7"/>
      <c r="CH23" s="7"/>
      <c r="CI23" s="7"/>
      <c r="CJ23" s="7"/>
      <c r="CK23" s="26"/>
      <c r="CL23" s="11"/>
      <c r="CM23" s="11"/>
      <c r="CN23" s="124"/>
      <c r="CO23" s="13"/>
      <c r="CP23" s="7"/>
      <c r="CQ23" s="7"/>
      <c r="CR23" s="7"/>
      <c r="CS23" s="7"/>
      <c r="CT23" s="7"/>
      <c r="CU23" s="26"/>
      <c r="CV23" s="11"/>
      <c r="CW23" s="11"/>
      <c r="DG23" s="133"/>
      <c r="DQ23" s="133"/>
      <c r="EA23" s="133"/>
      <c r="EK23" s="133"/>
      <c r="EU23" s="133"/>
      <c r="FE23" s="133"/>
      <c r="FO23" s="133"/>
      <c r="FY23" s="133"/>
      <c r="GI23" s="133"/>
    </row>
    <row xmlns:x14ac="http://schemas.microsoft.com/office/spreadsheetml/2009/9/ac" r="24" s="2" customFormat="true" x14ac:dyDescent="0.25">
      <c r="A24" s="379"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24"/>
      <c r="BK24" s="13"/>
      <c r="BL24" s="7"/>
      <c r="BM24" s="7"/>
      <c r="BN24" s="7"/>
      <c r="BO24" s="7"/>
      <c r="BP24" s="7"/>
      <c r="BQ24" s="26"/>
      <c r="BR24" s="11"/>
      <c r="BS24" s="11"/>
      <c r="BT24" s="124"/>
      <c r="BU24" s="13"/>
      <c r="BV24" s="7"/>
      <c r="BW24" s="7"/>
      <c r="BX24" s="7"/>
      <c r="BY24" s="7"/>
      <c r="BZ24" s="7"/>
      <c r="CA24" s="26"/>
      <c r="CB24" s="11"/>
      <c r="CC24" s="11"/>
      <c r="CD24" s="124"/>
      <c r="CE24" s="13"/>
      <c r="CF24" s="7"/>
      <c r="CG24" s="7"/>
      <c r="CH24" s="7"/>
      <c r="CI24" s="7"/>
      <c r="CJ24" s="7"/>
      <c r="CK24" s="26"/>
      <c r="CL24" s="11"/>
      <c r="CM24" s="11"/>
      <c r="CN24" s="124"/>
      <c r="CO24" s="13"/>
      <c r="CP24" s="7"/>
      <c r="CQ24" s="7"/>
      <c r="CR24" s="7"/>
      <c r="CS24" s="7"/>
      <c r="CT24" s="7"/>
      <c r="CU24" s="26"/>
      <c r="CV24" s="11"/>
      <c r="CW24" s="11"/>
      <c r="DG24" s="133"/>
      <c r="DQ24" s="133"/>
      <c r="EA24" s="133"/>
      <c r="EK24" s="133"/>
      <c r="EU24" s="133"/>
      <c r="FE24" s="133"/>
      <c r="FO24" s="133"/>
      <c r="FY24" s="133"/>
      <c r="GI24" s="133"/>
    </row>
    <row xmlns:x14ac="http://schemas.microsoft.com/office/spreadsheetml/2009/9/ac" r="25" s="2" customFormat="true" x14ac:dyDescent="0.25">
      <c r="A25" s="379"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24"/>
      <c r="BK25" s="13"/>
      <c r="BL25" s="7"/>
      <c r="BM25" s="7"/>
      <c r="BN25" s="7"/>
      <c r="BO25" s="7"/>
      <c r="BP25" s="7"/>
      <c r="BQ25" s="26"/>
      <c r="BR25" s="11"/>
      <c r="BS25" s="11"/>
      <c r="BT25" s="124"/>
      <c r="BU25" s="13"/>
      <c r="BV25" s="7"/>
      <c r="BW25" s="7"/>
      <c r="BX25" s="7"/>
      <c r="BY25" s="7"/>
      <c r="BZ25" s="7"/>
      <c r="CA25" s="26"/>
      <c r="CB25" s="11"/>
      <c r="CC25" s="11"/>
      <c r="CD25" s="124"/>
      <c r="CE25" s="13"/>
      <c r="CF25" s="7"/>
      <c r="CG25" s="7"/>
      <c r="CH25" s="7"/>
      <c r="CI25" s="7"/>
      <c r="CJ25" s="7"/>
      <c r="CK25" s="26"/>
      <c r="CL25" s="11"/>
      <c r="CM25" s="11"/>
      <c r="CN25" s="124"/>
      <c r="CO25" s="13"/>
      <c r="CP25" s="7"/>
      <c r="CQ25" s="7"/>
      <c r="CR25" s="7"/>
      <c r="CS25" s="7"/>
      <c r="CT25" s="7"/>
      <c r="CU25" s="26"/>
      <c r="CV25" s="11"/>
      <c r="CW25" s="11"/>
      <c r="DG25" s="133"/>
      <c r="DQ25" s="133"/>
      <c r="EA25" s="133"/>
      <c r="EK25" s="133"/>
      <c r="EU25" s="133"/>
      <c r="FE25" s="133"/>
      <c r="FO25" s="133"/>
      <c r="FY25" s="133"/>
      <c r="GI25" s="133"/>
    </row>
    <row xmlns:x14ac="http://schemas.microsoft.com/office/spreadsheetml/2009/9/ac" r="26" s="2" customFormat="true" ht="83.25" customHeight="true" x14ac:dyDescent="0.25">
      <c r="A26" s="379" t="str">
        <f ca="true">IF(ISBLANK('Data Summary'!A28),"",'Data Summary'!A28)</f>
        <v/>
      </c>
      <c r="B26" s="125" t="s">
        <v>13</v>
      </c>
      <c r="C26" s="563" t="s">
        <v>165</v>
      </c>
      <c r="D26" s="563"/>
      <c r="E26" s="563"/>
      <c r="F26" s="563"/>
      <c r="G26" s="563"/>
      <c r="H26" s="563"/>
      <c r="I26" s="564"/>
      <c r="J26" s="11"/>
      <c r="K26" s="11"/>
      <c r="L26" s="125" t="s">
        <v>13</v>
      </c>
      <c r="M26" s="563" t="s">
        <v>165</v>
      </c>
      <c r="N26" s="563"/>
      <c r="O26" s="563"/>
      <c r="P26" s="563"/>
      <c r="Q26" s="563"/>
      <c r="R26" s="563"/>
      <c r="S26" s="564"/>
      <c r="T26" s="11"/>
      <c r="U26" s="11"/>
      <c r="V26" s="125" t="s">
        <v>13</v>
      </c>
      <c r="W26" s="563" t="s">
        <v>165</v>
      </c>
      <c r="X26" s="563"/>
      <c r="Y26" s="563"/>
      <c r="Z26" s="563"/>
      <c r="AA26" s="563"/>
      <c r="AB26" s="563"/>
      <c r="AC26" s="564"/>
      <c r="AD26" s="11"/>
      <c r="AE26" s="11"/>
      <c r="AF26" s="125" t="s">
        <v>13</v>
      </c>
      <c r="AG26" s="563" t="s">
        <v>216</v>
      </c>
      <c r="AH26" s="563"/>
      <c r="AI26" s="563"/>
      <c r="AJ26" s="563"/>
      <c r="AK26" s="563"/>
      <c r="AL26" s="563"/>
      <c r="AM26" s="564"/>
      <c r="AN26" s="11"/>
      <c r="AO26" s="11"/>
      <c r="AP26" s="125" t="s">
        <v>13</v>
      </c>
      <c r="AQ26" s="563" t="s">
        <v>218</v>
      </c>
      <c r="AR26" s="563"/>
      <c r="AS26" s="563"/>
      <c r="AT26" s="563"/>
      <c r="AU26" s="563"/>
      <c r="AV26" s="563"/>
      <c r="AW26" s="564"/>
      <c r="AX26" s="11"/>
      <c r="AY26" s="11"/>
      <c r="AZ26" s="125" t="s">
        <v>13</v>
      </c>
      <c r="BA26" s="563" t="s">
        <v>218</v>
      </c>
      <c r="BB26" s="563"/>
      <c r="BC26" s="563"/>
      <c r="BD26" s="563"/>
      <c r="BE26" s="563"/>
      <c r="BF26" s="563"/>
      <c r="BG26" s="564"/>
      <c r="BH26" s="11"/>
      <c r="BI26" s="11"/>
      <c r="BJ26" s="125" t="s">
        <v>13</v>
      </c>
      <c r="BK26" s="563" t="s">
        <v>218</v>
      </c>
      <c r="BL26" s="563"/>
      <c r="BM26" s="563"/>
      <c r="BN26" s="563"/>
      <c r="BO26" s="563"/>
      <c r="BP26" s="563"/>
      <c r="BQ26" s="564"/>
      <c r="BR26" s="11"/>
      <c r="BS26" s="11"/>
      <c r="BT26" s="125" t="s">
        <v>13</v>
      </c>
      <c r="BU26" s="563" t="s">
        <v>218</v>
      </c>
      <c r="BV26" s="563"/>
      <c r="BW26" s="563"/>
      <c r="BX26" s="563"/>
      <c r="BY26" s="563"/>
      <c r="BZ26" s="563"/>
      <c r="CA26" s="564"/>
      <c r="CB26" s="11"/>
      <c r="CC26" s="11"/>
      <c r="CD26" s="125" t="s">
        <v>13</v>
      </c>
      <c r="CE26" s="563" t="s">
        <v>218</v>
      </c>
      <c r="CF26" s="563"/>
      <c r="CG26" s="563"/>
      <c r="CH26" s="563"/>
      <c r="CI26" s="563"/>
      <c r="CJ26" s="563"/>
      <c r="CK26" s="564"/>
      <c r="CL26" s="11"/>
      <c r="CM26" s="11"/>
      <c r="CN26" s="125" t="s">
        <v>13</v>
      </c>
      <c r="CO26" s="563" t="s">
        <v>218</v>
      </c>
      <c r="CP26" s="563"/>
      <c r="CQ26" s="563"/>
      <c r="CR26" s="563"/>
      <c r="CS26" s="563"/>
      <c r="CT26" s="563"/>
      <c r="CU26" s="564"/>
      <c r="CV26" s="11"/>
      <c r="CW26" s="11"/>
      <c r="DG26" s="133"/>
      <c r="DQ26" s="133"/>
      <c r="EA26" s="133"/>
      <c r="EK26" s="133"/>
      <c r="EU26" s="133"/>
      <c r="FE26" s="133"/>
      <c r="FO26" s="133"/>
      <c r="FY26" s="133"/>
      <c r="GI26" s="133"/>
    </row>
    <row xmlns:x14ac="http://schemas.microsoft.com/office/spreadsheetml/2009/9/ac" r="27" s="2" customFormat="true" ht="15.75" customHeight="true" x14ac:dyDescent="0.25">
      <c r="A27" s="379" t="str">
        <f ca="true">IF(ISBLANK('Data Summary'!A29),"",'Data Summary'!A29)</f>
        <v/>
      </c>
      <c r="B27" s="125"/>
      <c r="C27" s="64" t="s">
        <v>121</v>
      </c>
      <c r="D27" s="111"/>
      <c r="E27" s="111"/>
      <c r="F27" s="111"/>
      <c r="G27" s="111"/>
      <c r="H27" s="111"/>
      <c r="I27" s="102"/>
      <c r="J27" s="11"/>
      <c r="K27" s="11"/>
      <c r="L27" s="125"/>
      <c r="M27" s="64" t="s">
        <v>121</v>
      </c>
      <c r="N27" s="111"/>
      <c r="O27" s="111"/>
      <c r="P27" s="111"/>
      <c r="Q27" s="111"/>
      <c r="R27" s="111"/>
      <c r="S27" s="102"/>
      <c r="T27" s="11"/>
      <c r="U27" s="11"/>
      <c r="V27" s="125"/>
      <c r="W27" s="64" t="s">
        <v>121</v>
      </c>
      <c r="X27" s="111"/>
      <c r="Y27" s="111"/>
      <c r="Z27" s="111"/>
      <c r="AA27" s="111"/>
      <c r="AB27" s="111"/>
      <c r="AC27" s="102"/>
      <c r="AD27" s="11"/>
      <c r="AE27" s="11"/>
      <c r="AF27" s="125"/>
      <c r="AG27" s="64" t="s">
        <v>121</v>
      </c>
      <c r="AH27" s="111"/>
      <c r="AI27" s="111"/>
      <c r="AJ27" s="111"/>
      <c r="AK27" s="111"/>
      <c r="AL27" s="111"/>
      <c r="AM27" s="102"/>
      <c r="AN27" s="11"/>
      <c r="AO27" s="11"/>
      <c r="AP27" s="125"/>
      <c r="AQ27" s="64" t="s">
        <v>121</v>
      </c>
      <c r="AR27" s="111"/>
      <c r="AS27" s="111"/>
      <c r="AT27" s="111"/>
      <c r="AU27" s="111"/>
      <c r="AV27" s="111"/>
      <c r="AW27" s="188"/>
      <c r="AX27" s="11"/>
      <c r="AY27" s="11"/>
      <c r="AZ27" s="125"/>
      <c r="BA27" s="64" t="s">
        <v>121</v>
      </c>
      <c r="BB27" s="111"/>
      <c r="BC27" s="111"/>
      <c r="BD27" s="111"/>
      <c r="BE27" s="111"/>
      <c r="BF27" s="111"/>
      <c r="BG27" s="188"/>
      <c r="BH27" s="11"/>
      <c r="BI27" s="11"/>
      <c r="BJ27" s="125"/>
      <c r="BK27" s="64" t="s">
        <v>121</v>
      </c>
      <c r="BL27" s="111"/>
      <c r="BM27" s="111"/>
      <c r="BN27" s="111"/>
      <c r="BO27" s="111"/>
      <c r="BP27" s="111"/>
      <c r="BQ27" s="376"/>
      <c r="BR27" s="11"/>
      <c r="BS27" s="11"/>
      <c r="BT27" s="125"/>
      <c r="BU27" s="64" t="s">
        <v>121</v>
      </c>
      <c r="BV27" s="111"/>
      <c r="BW27" s="111"/>
      <c r="BX27" s="111"/>
      <c r="BY27" s="111"/>
      <c r="BZ27" s="111"/>
      <c r="CA27" s="376"/>
      <c r="CB27" s="11"/>
      <c r="CC27" s="11"/>
      <c r="CD27" s="125"/>
      <c r="CE27" s="64" t="s">
        <v>121</v>
      </c>
      <c r="CF27" s="111"/>
      <c r="CG27" s="111"/>
      <c r="CH27" s="111"/>
      <c r="CI27" s="111"/>
      <c r="CJ27" s="111"/>
      <c r="CK27" s="404"/>
      <c r="CL27" s="11"/>
      <c r="CM27" s="11"/>
      <c r="CN27" s="125"/>
      <c r="CO27" s="64" t="s">
        <v>121</v>
      </c>
      <c r="CP27" s="111"/>
      <c r="CQ27" s="111"/>
      <c r="CR27" s="111"/>
      <c r="CS27" s="111"/>
      <c r="CT27" s="111"/>
      <c r="CU27" s="405"/>
      <c r="CV27" s="11"/>
      <c r="CW27" s="11"/>
      <c r="DG27" s="133"/>
      <c r="DQ27" s="133"/>
      <c r="EA27" s="133"/>
      <c r="EK27" s="133"/>
      <c r="EU27" s="133"/>
      <c r="FE27" s="133"/>
      <c r="FO27" s="133"/>
      <c r="FY27" s="133"/>
      <c r="GI27" s="133"/>
    </row>
    <row xmlns:x14ac="http://schemas.microsoft.com/office/spreadsheetml/2009/9/ac" r="28" s="2" customFormat="true" ht="15.75" customHeight="true" x14ac:dyDescent="0.25">
      <c r="A28" s="379" t="str">
        <f ca="true">IF(ISBLANK('Data Summary'!A30),"",'Data Summary'!A30)</f>
        <v/>
      </c>
      <c r="B28" s="125"/>
      <c r="C28" s="64" t="s">
        <v>103</v>
      </c>
      <c r="D28" s="52" t="s">
        <v>166</v>
      </c>
      <c r="E28" s="52"/>
      <c r="F28" s="52"/>
      <c r="G28" s="52"/>
      <c r="H28" s="52"/>
      <c r="I28" s="100"/>
      <c r="J28" s="11"/>
      <c r="K28" s="11"/>
      <c r="L28" s="125"/>
      <c r="M28" s="64" t="s">
        <v>103</v>
      </c>
      <c r="N28" s="70" t="s">
        <v>166</v>
      </c>
      <c r="O28" s="52"/>
      <c r="P28" s="52"/>
      <c r="Q28" s="52"/>
      <c r="R28" s="52"/>
      <c r="S28" s="100"/>
      <c r="T28" s="11"/>
      <c r="U28" s="11"/>
      <c r="V28" s="125"/>
      <c r="W28" s="64" t="s">
        <v>103</v>
      </c>
      <c r="X28" s="52" t="s">
        <v>166</v>
      </c>
      <c r="Y28" s="52"/>
      <c r="Z28" s="52"/>
      <c r="AA28" s="52"/>
      <c r="AB28" s="52"/>
      <c r="AC28" s="100"/>
      <c r="AD28" s="11"/>
      <c r="AE28" s="11"/>
      <c r="AF28" s="125"/>
      <c r="AG28" s="64" t="s">
        <v>103</v>
      </c>
      <c r="AH28" s="70" t="s">
        <v>166</v>
      </c>
      <c r="AI28" s="52"/>
      <c r="AJ28" s="52"/>
      <c r="AK28" s="52"/>
      <c r="AL28" s="52" t="s">
        <v>166</v>
      </c>
      <c r="AM28" s="100"/>
      <c r="AN28" s="11"/>
      <c r="AO28" s="11"/>
      <c r="AP28" s="125"/>
      <c r="AQ28" s="64" t="s">
        <v>103</v>
      </c>
      <c r="AR28" s="70" t="s">
        <v>166</v>
      </c>
      <c r="AS28" s="52"/>
      <c r="AT28" s="52"/>
      <c r="AU28" s="52"/>
      <c r="AV28" s="52" t="s">
        <v>166</v>
      </c>
      <c r="AW28" s="100" t="s">
        <v>166</v>
      </c>
      <c r="AX28" s="11"/>
      <c r="AY28" s="11"/>
      <c r="AZ28" s="125"/>
      <c r="BA28" s="64" t="s">
        <v>103</v>
      </c>
      <c r="BB28" s="70" t="s">
        <v>166</v>
      </c>
      <c r="BC28" s="52"/>
      <c r="BD28" s="52"/>
      <c r="BE28" s="52"/>
      <c r="BF28" s="52" t="s">
        <v>166</v>
      </c>
      <c r="BG28" s="100" t="s">
        <v>166</v>
      </c>
      <c r="BH28" s="11"/>
      <c r="BI28" s="11"/>
      <c r="BJ28" s="125"/>
      <c r="BK28" s="64" t="s">
        <v>103</v>
      </c>
      <c r="BL28" s="70" t="s">
        <v>166</v>
      </c>
      <c r="BM28" s="52"/>
      <c r="BN28" s="52"/>
      <c r="BO28" s="52"/>
      <c r="BP28" s="52" t="s">
        <v>166</v>
      </c>
      <c r="BQ28" s="100" t="s">
        <v>166</v>
      </c>
      <c r="BR28" s="11"/>
      <c r="BS28" s="11"/>
      <c r="BT28" s="125"/>
      <c r="BU28" s="64" t="s">
        <v>103</v>
      </c>
      <c r="BV28" s="70" t="s">
        <v>166</v>
      </c>
      <c r="BW28" s="52"/>
      <c r="BX28" s="52"/>
      <c r="BY28" s="52"/>
      <c r="BZ28" s="52" t="s">
        <v>166</v>
      </c>
      <c r="CA28" s="100" t="s">
        <v>166</v>
      </c>
      <c r="CB28" s="11"/>
      <c r="CC28" s="11"/>
      <c r="CD28" s="125"/>
      <c r="CE28" s="64" t="s">
        <v>103</v>
      </c>
      <c r="CF28" s="70" t="s">
        <v>166</v>
      </c>
      <c r="CG28" s="52"/>
      <c r="CH28" s="52"/>
      <c r="CI28" s="52"/>
      <c r="CJ28" s="52" t="s">
        <v>166</v>
      </c>
      <c r="CK28" s="100" t="s">
        <v>166</v>
      </c>
      <c r="CL28" s="11"/>
      <c r="CM28" s="11"/>
      <c r="CN28" s="125"/>
      <c r="CO28" s="64" t="s">
        <v>103</v>
      </c>
      <c r="CP28" s="70" t="s">
        <v>166</v>
      </c>
      <c r="CQ28" s="52"/>
      <c r="CR28" s="52"/>
      <c r="CS28" s="52"/>
      <c r="CT28" s="52" t="s">
        <v>166</v>
      </c>
      <c r="CU28" s="100" t="s">
        <v>166</v>
      </c>
      <c r="CV28" s="11"/>
      <c r="CW28" s="11"/>
      <c r="DG28" s="133"/>
      <c r="DQ28" s="133"/>
      <c r="EA28" s="133"/>
      <c r="EK28" s="133"/>
      <c r="EU28" s="133"/>
      <c r="FE28" s="133"/>
      <c r="FO28" s="133"/>
      <c r="FY28" s="133"/>
      <c r="GI28" s="133"/>
    </row>
    <row xmlns:x14ac="http://schemas.microsoft.com/office/spreadsheetml/2009/9/ac" r="29" ht="15.75" customHeight="true" x14ac:dyDescent="0.25">
      <c r="A29" s="379" t="str">
        <f ca="true">IF(ISBLANK('Data Summary'!A31),"",'Data Summary'!A31)</f>
        <v/>
      </c>
      <c r="B29" s="125"/>
      <c r="C29" s="64" t="s">
        <v>167</v>
      </c>
      <c r="D29" s="52"/>
      <c r="E29" s="52"/>
      <c r="F29" s="52"/>
      <c r="G29" s="52"/>
      <c r="H29" s="52"/>
      <c r="I29" s="100"/>
      <c r="J29" s="11"/>
      <c r="K29" s="11"/>
      <c r="L29" s="125"/>
      <c r="M29" s="64" t="s">
        <v>104</v>
      </c>
      <c r="N29" s="52"/>
      <c r="O29" s="52"/>
      <c r="P29" s="52"/>
      <c r="Q29" s="52"/>
      <c r="R29" s="52"/>
      <c r="S29" s="100"/>
      <c r="T29" s="11"/>
      <c r="U29" s="11"/>
      <c r="V29" s="125"/>
      <c r="W29" s="64" t="s">
        <v>167</v>
      </c>
      <c r="X29" s="52"/>
      <c r="Y29" s="52"/>
      <c r="Z29" s="52"/>
      <c r="AA29" s="52"/>
      <c r="AB29" s="52"/>
      <c r="AC29" s="100"/>
      <c r="AD29" s="11"/>
      <c r="AE29" s="11"/>
      <c r="AF29" s="125"/>
      <c r="AG29" s="64" t="s">
        <v>104</v>
      </c>
      <c r="AH29" s="52"/>
      <c r="AI29" s="52"/>
      <c r="AJ29" s="52"/>
      <c r="AK29" s="52"/>
      <c r="AL29" s="52"/>
      <c r="AM29" s="100"/>
      <c r="AN29" s="11"/>
      <c r="AO29" s="11"/>
      <c r="AP29" s="125"/>
      <c r="AQ29" s="64" t="s">
        <v>104</v>
      </c>
      <c r="AR29" s="52"/>
      <c r="AS29" s="52"/>
      <c r="AT29" s="52"/>
      <c r="AU29" s="52"/>
      <c r="AV29" s="52"/>
      <c r="AW29" s="100"/>
      <c r="AX29" s="11"/>
      <c r="AY29" s="11"/>
      <c r="AZ29" s="125"/>
      <c r="BA29" s="64" t="s">
        <v>104</v>
      </c>
      <c r="BB29" s="52"/>
      <c r="BC29" s="52"/>
      <c r="BD29" s="52"/>
      <c r="BE29" s="52"/>
      <c r="BF29" s="52"/>
      <c r="BG29" s="100"/>
      <c r="BH29" s="11"/>
      <c r="BI29" s="11"/>
      <c r="BJ29" s="125"/>
      <c r="BK29" s="64" t="s">
        <v>104</v>
      </c>
      <c r="BL29" s="52"/>
      <c r="BM29" s="52"/>
      <c r="BN29" s="52"/>
      <c r="BO29" s="52"/>
      <c r="BP29" s="52"/>
      <c r="BQ29" s="100"/>
      <c r="BR29" s="11"/>
      <c r="BS29" s="11"/>
      <c r="BT29" s="125"/>
      <c r="BU29" s="64" t="s">
        <v>104</v>
      </c>
      <c r="BV29" s="52"/>
      <c r="BW29" s="52"/>
      <c r="BX29" s="52"/>
      <c r="BY29" s="52"/>
      <c r="BZ29" s="52"/>
      <c r="CA29" s="100"/>
      <c r="CB29" s="11"/>
      <c r="CC29" s="11"/>
      <c r="CD29" s="125"/>
      <c r="CE29" s="64" t="s">
        <v>104</v>
      </c>
      <c r="CF29" s="52"/>
      <c r="CG29" s="52"/>
      <c r="CH29" s="52"/>
      <c r="CI29" s="52"/>
      <c r="CJ29" s="52"/>
      <c r="CK29" s="100"/>
      <c r="CL29" s="11"/>
      <c r="CM29" s="11"/>
      <c r="CN29" s="125"/>
      <c r="CO29" s="64" t="s">
        <v>104</v>
      </c>
      <c r="CP29" s="52"/>
      <c r="CQ29" s="52"/>
      <c r="CR29" s="52"/>
      <c r="CS29" s="52"/>
      <c r="CT29" s="52"/>
      <c r="CU29" s="100"/>
      <c r="CV29" s="11"/>
      <c r="CW29" s="11"/>
    </row>
    <row xmlns:x14ac="http://schemas.microsoft.com/office/spreadsheetml/2009/9/ac" r="30" ht="15.75" customHeight="true" x14ac:dyDescent="0.25">
      <c r="A30" s="379" t="str">
        <f ca="true">IF(ISBLANK('Data Summary'!A32),"",'Data Summary'!A32)</f>
        <v/>
      </c>
      <c r="B30" s="126"/>
      <c r="C30" s="12" t="s">
        <v>24</v>
      </c>
      <c r="D30" s="71"/>
      <c r="E30" s="71"/>
      <c r="F30" s="71"/>
      <c r="G30" s="72"/>
      <c r="H30" s="73"/>
      <c r="I30" s="74"/>
      <c r="J30" s="11"/>
      <c r="K30" s="11"/>
      <c r="L30" s="126"/>
      <c r="M30" s="12" t="s">
        <v>24</v>
      </c>
      <c r="N30" s="71"/>
      <c r="O30" s="71"/>
      <c r="P30" s="71"/>
      <c r="Q30" s="72"/>
      <c r="R30" s="73"/>
      <c r="S30" s="74"/>
      <c r="T30" s="11"/>
      <c r="U30" s="11"/>
      <c r="V30" s="126"/>
      <c r="W30" s="12" t="s">
        <v>24</v>
      </c>
      <c r="X30" s="71"/>
      <c r="Y30" s="71"/>
      <c r="Z30" s="71"/>
      <c r="AA30" s="72"/>
      <c r="AB30" s="73"/>
      <c r="AC30" s="74"/>
      <c r="AD30" s="11"/>
      <c r="AE30" s="11"/>
      <c r="AF30" s="126"/>
      <c r="AG30" s="12" t="s">
        <v>24</v>
      </c>
      <c r="AH30" s="71"/>
      <c r="AI30" s="71"/>
      <c r="AJ30" s="71"/>
      <c r="AK30" s="72"/>
      <c r="AL30" s="73"/>
      <c r="AM30" s="74"/>
      <c r="AN30" s="11"/>
      <c r="AO30" s="11"/>
      <c r="AP30" s="126"/>
      <c r="AQ30" s="12" t="s">
        <v>24</v>
      </c>
      <c r="AR30" s="71"/>
      <c r="AS30" s="71"/>
      <c r="AT30" s="71"/>
      <c r="AU30" s="72"/>
      <c r="AV30" s="73"/>
      <c r="AW30" s="74"/>
      <c r="AX30" s="11"/>
      <c r="AY30" s="11"/>
      <c r="AZ30" s="126"/>
      <c r="BA30" s="12" t="s">
        <v>24</v>
      </c>
      <c r="BB30" s="71"/>
      <c r="BC30" s="71"/>
      <c r="BD30" s="71"/>
      <c r="BE30" s="72"/>
      <c r="BF30" s="73"/>
      <c r="BG30" s="74"/>
      <c r="BH30" s="11"/>
      <c r="BI30" s="11"/>
      <c r="BJ30" s="126"/>
      <c r="BK30" s="12" t="s">
        <v>24</v>
      </c>
      <c r="BL30" s="71"/>
      <c r="BM30" s="71"/>
      <c r="BN30" s="71"/>
      <c r="BO30" s="72"/>
      <c r="BP30" s="73"/>
      <c r="BQ30" s="74"/>
      <c r="BR30" s="11"/>
      <c r="BS30" s="11"/>
      <c r="BT30" s="126"/>
      <c r="BU30" s="12" t="s">
        <v>24</v>
      </c>
      <c r="BV30" s="71"/>
      <c r="BW30" s="71"/>
      <c r="BX30" s="71"/>
      <c r="BY30" s="72"/>
      <c r="BZ30" s="73"/>
      <c r="CA30" s="74"/>
      <c r="CB30" s="11"/>
      <c r="CC30" s="11"/>
      <c r="CD30" s="126"/>
      <c r="CE30" s="12" t="s">
        <v>24</v>
      </c>
      <c r="CF30" s="71"/>
      <c r="CG30" s="71"/>
      <c r="CH30" s="71"/>
      <c r="CI30" s="72"/>
      <c r="CJ30" s="73"/>
      <c r="CK30" s="74"/>
      <c r="CL30" s="11"/>
      <c r="CM30" s="11"/>
      <c r="CN30" s="126"/>
      <c r="CO30" s="12" t="s">
        <v>24</v>
      </c>
      <c r="CP30" s="71"/>
      <c r="CQ30" s="71"/>
      <c r="CR30" s="71"/>
      <c r="CS30" s="72"/>
      <c r="CT30" s="73"/>
      <c r="CU30" s="74"/>
      <c r="CV30" s="11"/>
      <c r="CW30" s="11"/>
    </row>
    <row xmlns:x14ac="http://schemas.microsoft.com/office/spreadsheetml/2009/9/ac" r="31" s="3" customFormat="true" ht="16.5" thickBot="true" x14ac:dyDescent="0.3">
      <c r="A31" s="379" t="str">
        <f ca="true">IF(ISBLANK('Data Summary'!A33),"",'Data Summary'!A33)</f>
        <v/>
      </c>
      <c r="B31" s="127"/>
      <c r="C31" s="75" t="s">
        <v>21</v>
      </c>
      <c r="D31" s="76"/>
      <c r="E31" s="76"/>
      <c r="F31" s="76"/>
      <c r="G31" s="76"/>
      <c r="H31" s="76"/>
      <c r="I31" s="77"/>
      <c r="J31" s="11"/>
      <c r="K31" s="11"/>
      <c r="L31" s="127"/>
      <c r="M31" s="75" t="s">
        <v>21</v>
      </c>
      <c r="N31" s="76"/>
      <c r="O31" s="76"/>
      <c r="P31" s="76"/>
      <c r="Q31" s="76"/>
      <c r="R31" s="76"/>
      <c r="S31" s="77"/>
      <c r="T31" s="11"/>
      <c r="U31" s="11"/>
      <c r="V31" s="127"/>
      <c r="W31" s="75" t="s">
        <v>21</v>
      </c>
      <c r="X31" s="76"/>
      <c r="Y31" s="76"/>
      <c r="Z31" s="76"/>
      <c r="AA31" s="76"/>
      <c r="AB31" s="76"/>
      <c r="AC31" s="77"/>
      <c r="AD31" s="11"/>
      <c r="AE31" s="11"/>
      <c r="AF31" s="127"/>
      <c r="AG31" s="75" t="s">
        <v>21</v>
      </c>
      <c r="AH31" s="76"/>
      <c r="AI31" s="76"/>
      <c r="AJ31" s="76"/>
      <c r="AK31" s="76"/>
      <c r="AL31" s="76"/>
      <c r="AM31" s="77"/>
      <c r="AN31" s="11"/>
      <c r="AO31" s="11"/>
      <c r="AP31" s="127"/>
      <c r="AQ31" s="75" t="s">
        <v>21</v>
      </c>
      <c r="AR31" s="76"/>
      <c r="AS31" s="76"/>
      <c r="AT31" s="76"/>
      <c r="AU31" s="76"/>
      <c r="AV31" s="76"/>
      <c r="AW31" s="77"/>
      <c r="AX31" s="11"/>
      <c r="AY31" s="11"/>
      <c r="AZ31" s="127"/>
      <c r="BA31" s="75" t="s">
        <v>21</v>
      </c>
      <c r="BB31" s="76"/>
      <c r="BC31" s="76"/>
      <c r="BD31" s="76"/>
      <c r="BE31" s="76"/>
      <c r="BF31" s="76"/>
      <c r="BG31" s="77"/>
      <c r="BH31" s="11"/>
      <c r="BI31" s="11"/>
      <c r="BJ31" s="127"/>
      <c r="BK31" s="75" t="s">
        <v>21</v>
      </c>
      <c r="BL31" s="76"/>
      <c r="BM31" s="76"/>
      <c r="BN31" s="76"/>
      <c r="BO31" s="76"/>
      <c r="BP31" s="76"/>
      <c r="BQ31" s="77"/>
      <c r="BR31" s="11"/>
      <c r="BS31" s="11"/>
      <c r="BT31" s="127"/>
      <c r="BU31" s="75" t="s">
        <v>21</v>
      </c>
      <c r="BV31" s="76"/>
      <c r="BW31" s="76"/>
      <c r="BX31" s="76"/>
      <c r="BY31" s="76"/>
      <c r="BZ31" s="76"/>
      <c r="CA31" s="77"/>
      <c r="CB31" s="11"/>
      <c r="CC31" s="11"/>
      <c r="CD31" s="127"/>
      <c r="CE31" s="75" t="s">
        <v>21</v>
      </c>
      <c r="CF31" s="76"/>
      <c r="CG31" s="76"/>
      <c r="CH31" s="76"/>
      <c r="CI31" s="76"/>
      <c r="CJ31" s="76"/>
      <c r="CK31" s="77"/>
      <c r="CL31" s="11"/>
      <c r="CM31" s="11"/>
      <c r="CN31" s="127"/>
      <c r="CO31" s="75" t="s">
        <v>21</v>
      </c>
      <c r="CP31" s="76"/>
      <c r="CQ31" s="76"/>
      <c r="CR31" s="76"/>
      <c r="CS31" s="76"/>
      <c r="CT31" s="76"/>
      <c r="CU31" s="77"/>
      <c r="CV31" s="11"/>
      <c r="CW31" s="11"/>
      <c r="DG31" s="128"/>
      <c r="DQ31" s="128"/>
      <c r="EA31" s="128"/>
      <c r="EK31" s="128"/>
      <c r="EU31" s="128"/>
      <c r="FE31" s="128"/>
      <c r="FO31" s="128"/>
      <c r="FY31" s="128"/>
      <c r="GI31" s="128"/>
    </row>
    <row xmlns:x14ac="http://schemas.microsoft.com/office/spreadsheetml/2009/9/ac" r="32" s="3" customFormat="true" x14ac:dyDescent="0.25">
      <c r="A32" s="379" t="str">
        <f ca="true">IF(ISBLANK('Data Summary'!A34),"",'Data Summary'!A34)</f>
        <v/>
      </c>
      <c r="B32" s="128"/>
      <c r="L32" s="128"/>
      <c r="V32" s="128"/>
      <c r="AF32" s="128"/>
      <c r="AP32" s="128"/>
      <c r="AZ32" s="128"/>
      <c r="BA32" s="128"/>
      <c r="BB32" s="128"/>
      <c r="BC32" s="128"/>
      <c r="BD32" s="128"/>
      <c r="BE32" s="128"/>
      <c r="BF32" s="128"/>
      <c r="BG32" s="128"/>
      <c r="BS32" s="128"/>
      <c r="CC32" s="128"/>
      <c r="CM32" s="128"/>
      <c r="CW32" s="128"/>
      <c r="DG32" s="128"/>
      <c r="DQ32" s="128"/>
      <c r="EA32" s="128"/>
      <c r="EK32" s="128"/>
      <c r="EU32" s="128"/>
      <c r="FE32" s="128"/>
      <c r="FO32" s="128"/>
      <c r="FY32" s="128"/>
      <c r="GI32" s="128"/>
    </row>
    <row xmlns:x14ac="http://schemas.microsoft.com/office/spreadsheetml/2009/9/ac" r="33" s="3" customFormat="true" x14ac:dyDescent="0.25">
      <c r="A33" s="379" t="str">
        <f ca="true">IF(ISBLANK('Data Summary'!A35),"",'Data Summary'!A35)</f>
        <v/>
      </c>
      <c r="B33" s="128"/>
      <c r="L33" s="128"/>
      <c r="V33" s="128"/>
      <c r="AF33" s="128"/>
      <c r="AP33" s="128"/>
      <c r="AZ33" s="128"/>
      <c r="BA33" s="128"/>
      <c r="BB33" s="128"/>
      <c r="BC33" s="128"/>
      <c r="BD33" s="128"/>
      <c r="BE33" s="128"/>
      <c r="BF33" s="128"/>
      <c r="BG33" s="128"/>
      <c r="BS33" s="128"/>
      <c r="CC33" s="128"/>
      <c r="CM33" s="128"/>
      <c r="CW33" s="128"/>
      <c r="DG33" s="128"/>
      <c r="DQ33" s="128"/>
      <c r="EA33" s="128"/>
      <c r="EK33" s="128"/>
      <c r="EU33" s="128"/>
      <c r="FE33" s="128"/>
      <c r="FO33" s="128"/>
      <c r="FY33" s="128"/>
      <c r="GI33" s="128"/>
    </row>
    <row xmlns:x14ac="http://schemas.microsoft.com/office/spreadsheetml/2009/9/ac" r="34" s="3" customFormat="true" x14ac:dyDescent="0.25">
      <c r="A34" s="379" t="str">
        <f ca="true">IF(ISBLANK('Data Summary'!A36),"",'Data Summary'!A36)</f>
        <v/>
      </c>
      <c r="B34" s="128"/>
      <c r="L34" s="128"/>
      <c r="V34" s="128"/>
      <c r="AF34" s="128"/>
      <c r="AP34" s="128"/>
      <c r="AZ34" s="128"/>
      <c r="BA34" s="128"/>
      <c r="BB34" s="128"/>
      <c r="BC34" s="128"/>
      <c r="BD34" s="128"/>
      <c r="BE34" s="128"/>
      <c r="BF34" s="128"/>
      <c r="BG34" s="128"/>
      <c r="BS34" s="128"/>
      <c r="CC34" s="128"/>
      <c r="CM34" s="128"/>
      <c r="CW34" s="128"/>
      <c r="DG34" s="128"/>
      <c r="DQ34" s="128"/>
      <c r="EA34" s="128"/>
      <c r="EK34" s="128"/>
      <c r="EU34" s="128"/>
      <c r="FE34" s="128"/>
      <c r="FO34" s="128"/>
      <c r="FY34" s="128"/>
      <c r="GI34" s="128"/>
    </row>
    <row xmlns:x14ac="http://schemas.microsoft.com/office/spreadsheetml/2009/9/ac" r="35" s="3" customFormat="true" x14ac:dyDescent="0.25">
      <c r="A35" s="379" t="str">
        <f ca="true">IF(ISBLANK('Data Summary'!A37),"",'Data Summary'!A37)</f>
        <v/>
      </c>
      <c r="B35" s="128"/>
      <c r="L35" s="128"/>
      <c r="V35" s="128"/>
      <c r="AF35" s="128"/>
      <c r="AP35" s="128"/>
      <c r="AZ35" s="128"/>
      <c r="BA35" s="128"/>
      <c r="BB35" s="128"/>
      <c r="BC35" s="128"/>
      <c r="BD35" s="128"/>
      <c r="BE35" s="128"/>
      <c r="BF35" s="128"/>
      <c r="BG35" s="128"/>
      <c r="BS35" s="128"/>
      <c r="CC35" s="128"/>
      <c r="CM35" s="128"/>
      <c r="CW35" s="128"/>
      <c r="DG35" s="128"/>
      <c r="DQ35" s="128"/>
      <c r="EA35" s="128"/>
      <c r="EK35" s="128"/>
      <c r="EU35" s="128"/>
      <c r="FE35" s="128"/>
      <c r="FO35" s="128"/>
      <c r="FY35" s="128"/>
      <c r="GI35" s="128"/>
    </row>
    <row xmlns:x14ac="http://schemas.microsoft.com/office/spreadsheetml/2009/9/ac" r="36" s="3" customFormat="true" x14ac:dyDescent="0.25">
      <c r="A36" s="379" t="str">
        <f ca="true">IF(ISBLANK('Data Summary'!A38),"",'Data Summary'!A38)</f>
        <v/>
      </c>
      <c r="B36" s="128"/>
      <c r="L36" s="128"/>
      <c r="V36" s="128"/>
      <c r="AF36" s="128"/>
      <c r="AP36" s="128"/>
      <c r="AZ36" s="128"/>
      <c r="BA36" s="128"/>
      <c r="BB36" s="128"/>
      <c r="BC36" s="128"/>
      <c r="BD36" s="128"/>
      <c r="BE36" s="128"/>
      <c r="BF36" s="128"/>
      <c r="BG36" s="128"/>
      <c r="BS36" s="128"/>
      <c r="CC36" s="128"/>
      <c r="CM36" s="128"/>
      <c r="CW36" s="128"/>
      <c r="DG36" s="128"/>
      <c r="DQ36" s="128"/>
      <c r="EA36" s="128"/>
      <c r="EK36" s="128"/>
      <c r="EU36" s="128"/>
      <c r="FE36" s="128"/>
      <c r="FO36" s="128"/>
      <c r="FY36" s="128"/>
      <c r="GI36" s="128"/>
    </row>
    <row xmlns:x14ac="http://schemas.microsoft.com/office/spreadsheetml/2009/9/ac" r="37" s="3" customFormat="true" x14ac:dyDescent="0.25">
      <c r="A37" s="379" t="str">
        <f ca="true">IF(ISBLANK('Data Summary'!A39),"",'Data Summary'!A39)</f>
        <v/>
      </c>
      <c r="B37" s="128"/>
      <c r="L37" s="128"/>
      <c r="V37" s="128"/>
      <c r="AF37" s="128"/>
      <c r="AP37" s="128"/>
      <c r="AZ37" s="128"/>
      <c r="BA37" s="128"/>
      <c r="BB37" s="128"/>
      <c r="BC37" s="128"/>
      <c r="BD37" s="128"/>
      <c r="BE37" s="128"/>
      <c r="BF37" s="128"/>
      <c r="BG37" s="128"/>
      <c r="BS37" s="128"/>
      <c r="CC37" s="128"/>
      <c r="CM37" s="128"/>
      <c r="CW37" s="128"/>
      <c r="DG37" s="128"/>
      <c r="DQ37" s="128"/>
      <c r="EA37" s="128"/>
      <c r="EK37" s="128"/>
      <c r="EU37" s="128"/>
      <c r="FE37" s="128"/>
      <c r="FO37" s="128"/>
      <c r="FY37" s="128"/>
      <c r="GI37" s="128"/>
    </row>
    <row xmlns:x14ac="http://schemas.microsoft.com/office/spreadsheetml/2009/9/ac" r="38" s="3" customFormat="true" x14ac:dyDescent="0.25">
      <c r="A38" s="379" t="str">
        <f ca="true">IF(ISBLANK('Data Summary'!A40),"",'Data Summary'!A40)</f>
        <v/>
      </c>
      <c r="B38" s="128"/>
      <c r="L38" s="128"/>
      <c r="V38" s="128"/>
      <c r="AF38" s="128"/>
      <c r="AP38" s="128"/>
      <c r="AZ38" s="128"/>
      <c r="BA38" s="128"/>
      <c r="BB38" s="128"/>
      <c r="BC38" s="128"/>
      <c r="BD38" s="128"/>
      <c r="BE38" s="128"/>
      <c r="BF38" s="128"/>
      <c r="BG38" s="128"/>
      <c r="BS38" s="128"/>
      <c r="CC38" s="128"/>
      <c r="CM38" s="128"/>
      <c r="CW38" s="128"/>
      <c r="DG38" s="128"/>
      <c r="DQ38" s="128"/>
      <c r="EA38" s="128"/>
      <c r="EK38" s="128"/>
      <c r="EU38" s="128"/>
      <c r="FE38" s="128"/>
      <c r="FO38" s="128"/>
      <c r="FY38" s="128"/>
      <c r="GI38" s="128"/>
    </row>
    <row xmlns:x14ac="http://schemas.microsoft.com/office/spreadsheetml/2009/9/ac" r="39" s="3" customFormat="true" x14ac:dyDescent="0.25">
      <c r="A39" s="379" t="str">
        <f ca="true">IF(ISBLANK('Data Summary'!A41),"",'Data Summary'!A41)</f>
        <v/>
      </c>
      <c r="B39" s="128"/>
      <c r="L39" s="128"/>
      <c r="V39" s="128"/>
      <c r="AF39" s="128"/>
      <c r="AP39" s="128"/>
      <c r="AZ39" s="128"/>
      <c r="BA39" s="128"/>
      <c r="BB39" s="128"/>
      <c r="BC39" s="128"/>
      <c r="BD39" s="128"/>
      <c r="BE39" s="128"/>
      <c r="BF39" s="128"/>
      <c r="BG39" s="128"/>
      <c r="BS39" s="128"/>
      <c r="CC39" s="128"/>
      <c r="CM39" s="128"/>
      <c r="CW39" s="128"/>
      <c r="DG39" s="128"/>
      <c r="DQ39" s="128"/>
      <c r="EA39" s="128"/>
      <c r="EK39" s="128"/>
      <c r="EU39" s="128"/>
      <c r="FE39" s="128"/>
      <c r="FO39" s="128"/>
      <c r="FY39" s="128"/>
      <c r="GI39" s="128"/>
    </row>
    <row xmlns:x14ac="http://schemas.microsoft.com/office/spreadsheetml/2009/9/ac" r="40" s="3" customFormat="true" x14ac:dyDescent="0.25">
      <c r="A40" s="379" t="str">
        <f ca="true">IF(ISBLANK('Data Summary'!A42),"",'Data Summary'!A42)</f>
        <v/>
      </c>
      <c r="B40" s="128"/>
      <c r="L40" s="128"/>
      <c r="V40" s="128"/>
      <c r="AF40" s="128"/>
      <c r="AP40" s="128"/>
      <c r="AZ40" s="128"/>
      <c r="BA40" s="128"/>
      <c r="BB40" s="128"/>
      <c r="BC40" s="128"/>
      <c r="BD40" s="128"/>
      <c r="BE40" s="128"/>
      <c r="BF40" s="128"/>
      <c r="BG40" s="128"/>
      <c r="BS40" s="128"/>
      <c r="CC40" s="128"/>
      <c r="CM40" s="128"/>
      <c r="CW40" s="128"/>
      <c r="DG40" s="128"/>
      <c r="DQ40" s="128"/>
      <c r="EA40" s="128"/>
      <c r="EK40" s="128"/>
      <c r="EU40" s="128"/>
      <c r="FE40" s="128"/>
      <c r="FO40" s="128"/>
      <c r="FY40" s="128"/>
      <c r="GI40" s="128"/>
    </row>
    <row xmlns:x14ac="http://schemas.microsoft.com/office/spreadsheetml/2009/9/ac" r="41" s="3" customFormat="true" x14ac:dyDescent="0.25">
      <c r="A41" s="379" t="str">
        <f ca="true">IF(ISBLANK('Data Summary'!A43),"",'Data Summary'!A43)</f>
        <v/>
      </c>
      <c r="B41" s="128"/>
      <c r="L41" s="128"/>
      <c r="V41" s="128"/>
      <c r="AF41" s="128"/>
      <c r="AP41" s="128"/>
      <c r="AZ41" s="128"/>
      <c r="BA41" s="128"/>
      <c r="BB41" s="128"/>
      <c r="BC41" s="128"/>
      <c r="BD41" s="128"/>
      <c r="BE41" s="128"/>
      <c r="BF41" s="128"/>
      <c r="BG41" s="128"/>
      <c r="BS41" s="128"/>
      <c r="CC41" s="128"/>
      <c r="CM41" s="128"/>
      <c r="CW41" s="128"/>
      <c r="DG41" s="128"/>
      <c r="DQ41" s="128"/>
      <c r="EA41" s="128"/>
      <c r="EK41" s="128"/>
      <c r="EU41" s="128"/>
      <c r="FE41" s="128"/>
      <c r="FO41" s="128"/>
      <c r="FY41" s="128"/>
      <c r="GI41" s="128"/>
    </row>
    <row xmlns:x14ac="http://schemas.microsoft.com/office/spreadsheetml/2009/9/ac" r="42" s="3" customFormat="true" x14ac:dyDescent="0.25">
      <c r="A42" s="379" t="str">
        <f ca="true">IF(ISBLANK('Data Summary'!A44),"",'Data Summary'!A44)</f>
        <v/>
      </c>
      <c r="B42" s="128"/>
      <c r="L42" s="128"/>
      <c r="V42" s="128"/>
      <c r="AF42" s="128"/>
      <c r="AP42" s="128"/>
      <c r="AZ42" s="128"/>
      <c r="BA42" s="128"/>
      <c r="BB42" s="128"/>
      <c r="BC42" s="128"/>
      <c r="BD42" s="128"/>
      <c r="BE42" s="128"/>
      <c r="BF42" s="128"/>
      <c r="BG42" s="128"/>
      <c r="BS42" s="128"/>
      <c r="CC42" s="128"/>
      <c r="CM42" s="128"/>
      <c r="CW42" s="128"/>
      <c r="DG42" s="128"/>
      <c r="DQ42" s="128"/>
      <c r="EA42" s="128"/>
      <c r="EK42" s="128"/>
      <c r="EU42" s="128"/>
      <c r="FE42" s="128"/>
      <c r="FO42" s="128"/>
      <c r="FY42" s="128"/>
      <c r="GI42" s="128"/>
    </row>
    <row xmlns:x14ac="http://schemas.microsoft.com/office/spreadsheetml/2009/9/ac" r="43" s="3" customFormat="true" x14ac:dyDescent="0.25">
      <c r="A43" s="379" t="str">
        <f ca="true">IF(ISBLANK('Data Summary'!A45),"",'Data Summary'!A45)</f>
        <v/>
      </c>
      <c r="B43" s="128"/>
      <c r="L43" s="128"/>
      <c r="V43" s="128"/>
      <c r="AF43" s="128"/>
      <c r="AP43" s="128"/>
      <c r="AZ43" s="128"/>
      <c r="BA43" s="128"/>
      <c r="BB43" s="128"/>
      <c r="BC43" s="128"/>
      <c r="BD43" s="128"/>
      <c r="BE43" s="128"/>
      <c r="BF43" s="128"/>
      <c r="BG43" s="128"/>
      <c r="BS43" s="128"/>
      <c r="CC43" s="128"/>
      <c r="CM43" s="128"/>
      <c r="CW43" s="128"/>
      <c r="DG43" s="128"/>
      <c r="DQ43" s="128"/>
      <c r="EA43" s="128"/>
      <c r="EK43" s="128"/>
      <c r="EU43" s="128"/>
      <c r="FE43" s="128"/>
      <c r="FO43" s="128"/>
      <c r="FY43" s="128"/>
      <c r="GI43" s="128"/>
    </row>
    <row xmlns:x14ac="http://schemas.microsoft.com/office/spreadsheetml/2009/9/ac" r="44" s="3" customFormat="true" x14ac:dyDescent="0.25">
      <c r="A44" s="379" t="str">
        <f ca="true">IF(ISBLANK('Data Summary'!A46),"",'Data Summary'!A46)</f>
        <v/>
      </c>
      <c r="B44" s="128"/>
      <c r="L44" s="128"/>
      <c r="V44" s="128"/>
      <c r="AF44" s="128"/>
      <c r="AP44" s="128"/>
      <c r="AZ44" s="128"/>
      <c r="BA44" s="128"/>
      <c r="BB44" s="128"/>
      <c r="BC44" s="128"/>
      <c r="BD44" s="128"/>
      <c r="BE44" s="128"/>
      <c r="BF44" s="128"/>
      <c r="BG44" s="128"/>
      <c r="BS44" s="128"/>
      <c r="CC44" s="128"/>
      <c r="CM44" s="128"/>
      <c r="CW44" s="128"/>
      <c r="DG44" s="128"/>
      <c r="DQ44" s="128"/>
      <c r="EA44" s="128"/>
      <c r="EK44" s="128"/>
      <c r="EU44" s="128"/>
      <c r="FE44" s="128"/>
      <c r="FO44" s="128"/>
      <c r="FY44" s="128"/>
      <c r="GI44" s="128"/>
    </row>
    <row xmlns:x14ac="http://schemas.microsoft.com/office/spreadsheetml/2009/9/ac" r="45" s="3" customFormat="true" x14ac:dyDescent="0.25">
      <c r="A45" s="379" t="str">
        <f ca="true">IF(ISBLANK('Data Summary'!A47),"",'Data Summary'!A47)</f>
        <v/>
      </c>
      <c r="B45" s="128"/>
      <c r="L45" s="128"/>
      <c r="V45" s="128"/>
      <c r="AF45" s="128"/>
      <c r="AP45" s="128"/>
      <c r="AZ45" s="128"/>
      <c r="BA45" s="128"/>
      <c r="BB45" s="128"/>
      <c r="BC45" s="128"/>
      <c r="BD45" s="128"/>
      <c r="BE45" s="128"/>
      <c r="BF45" s="128"/>
      <c r="BG45" s="128"/>
      <c r="BS45" s="128"/>
      <c r="CC45" s="128"/>
      <c r="CM45" s="128"/>
      <c r="CW45" s="128"/>
      <c r="DG45" s="128"/>
      <c r="DQ45" s="128"/>
      <c r="EA45" s="128"/>
      <c r="EK45" s="128"/>
      <c r="EU45" s="128"/>
      <c r="FE45" s="128"/>
      <c r="FO45" s="128"/>
      <c r="FY45" s="128"/>
      <c r="GI45" s="128"/>
    </row>
    <row xmlns:x14ac="http://schemas.microsoft.com/office/spreadsheetml/2009/9/ac" r="46" s="3" customFormat="true" x14ac:dyDescent="0.25">
      <c r="A46" s="379" t="str">
        <f ca="true">IF(ISBLANK('Data Summary'!A48),"",'Data Summary'!A48)</f>
        <v/>
      </c>
      <c r="B46" s="128"/>
      <c r="L46" s="128"/>
      <c r="V46" s="128"/>
      <c r="AF46" s="128"/>
      <c r="AP46" s="128"/>
      <c r="AZ46" s="128"/>
      <c r="BA46" s="128"/>
      <c r="BB46" s="128"/>
      <c r="BC46" s="128"/>
      <c r="BD46" s="128"/>
      <c r="BE46" s="128"/>
      <c r="BF46" s="128"/>
      <c r="BG46" s="128"/>
      <c r="BS46" s="128"/>
      <c r="CC46" s="128"/>
      <c r="CM46" s="128"/>
      <c r="CW46" s="128"/>
      <c r="DG46" s="128"/>
      <c r="DQ46" s="128"/>
      <c r="EA46" s="128"/>
      <c r="EK46" s="128"/>
      <c r="EU46" s="128"/>
      <c r="FE46" s="128"/>
      <c r="FO46" s="128"/>
      <c r="FY46" s="128"/>
      <c r="GI46" s="128"/>
    </row>
    <row xmlns:x14ac="http://schemas.microsoft.com/office/spreadsheetml/2009/9/ac" r="47" s="3" customFormat="true" x14ac:dyDescent="0.25">
      <c r="A47" s="379" t="str">
        <f ca="true">IF(ISBLANK('Data Summary'!A49),"",'Data Summary'!A49)</f>
        <v/>
      </c>
      <c r="B47" s="128"/>
      <c r="L47" s="128"/>
      <c r="V47" s="128"/>
      <c r="AF47" s="128"/>
      <c r="AP47" s="128"/>
      <c r="AZ47" s="128"/>
      <c r="BA47" s="128"/>
      <c r="BB47" s="128"/>
      <c r="BC47" s="128"/>
      <c r="BD47" s="128"/>
      <c r="BE47" s="128"/>
      <c r="BF47" s="128"/>
      <c r="BG47" s="128"/>
      <c r="BS47" s="128"/>
      <c r="CC47" s="128"/>
      <c r="CM47" s="128"/>
      <c r="CW47" s="128"/>
      <c r="DG47" s="128"/>
      <c r="DQ47" s="128"/>
      <c r="EA47" s="128"/>
      <c r="EK47" s="128"/>
      <c r="EU47" s="128"/>
      <c r="FE47" s="128"/>
      <c r="FO47" s="128"/>
      <c r="FY47" s="128"/>
      <c r="GI47" s="128"/>
    </row>
    <row xmlns:x14ac="http://schemas.microsoft.com/office/spreadsheetml/2009/9/ac" r="48" s="3" customFormat="true" x14ac:dyDescent="0.25">
      <c r="A48" s="379" t="str">
        <f ca="true">IF(ISBLANK('Data Summary'!A50),"",'Data Summary'!A50)</f>
        <v/>
      </c>
      <c r="B48" s="128"/>
      <c r="L48" s="128"/>
      <c r="V48" s="128"/>
      <c r="AF48" s="128"/>
      <c r="AP48" s="128"/>
      <c r="AZ48" s="128"/>
      <c r="BA48" s="128"/>
      <c r="BB48" s="128"/>
      <c r="BC48" s="128"/>
      <c r="BD48" s="128"/>
      <c r="BE48" s="128"/>
      <c r="BF48" s="128"/>
      <c r="BG48" s="128"/>
      <c r="BS48" s="128"/>
      <c r="CC48" s="128"/>
      <c r="CM48" s="128"/>
      <c r="CW48" s="128"/>
      <c r="DG48" s="128"/>
      <c r="DQ48" s="128"/>
      <c r="EA48" s="128"/>
      <c r="EK48" s="128"/>
      <c r="EU48" s="128"/>
      <c r="FE48" s="128"/>
      <c r="FO48" s="128"/>
      <c r="FY48" s="128"/>
      <c r="GI48" s="128"/>
    </row>
    <row xmlns:x14ac="http://schemas.microsoft.com/office/spreadsheetml/2009/9/ac" r="49" s="3" customFormat="true" x14ac:dyDescent="0.25">
      <c r="A49" s="379" t="str">
        <f ca="true">IF(ISBLANK('Data Summary'!A51),"",'Data Summary'!A51)</f>
        <v/>
      </c>
      <c r="B49" s="128"/>
      <c r="L49" s="128"/>
      <c r="V49" s="128"/>
      <c r="AF49" s="128"/>
      <c r="AP49" s="128"/>
      <c r="AZ49" s="128"/>
      <c r="BA49" s="128"/>
      <c r="BB49" s="128"/>
      <c r="BC49" s="128"/>
      <c r="BD49" s="128"/>
      <c r="BE49" s="128"/>
      <c r="BF49" s="128"/>
      <c r="BG49" s="128"/>
      <c r="BS49" s="128"/>
      <c r="CC49" s="128"/>
      <c r="CM49" s="128"/>
      <c r="CW49" s="128"/>
      <c r="DG49" s="128"/>
      <c r="DQ49" s="128"/>
      <c r="EA49" s="128"/>
      <c r="EK49" s="128"/>
      <c r="EU49" s="128"/>
      <c r="FE49" s="128"/>
      <c r="FO49" s="128"/>
      <c r="FY49" s="128"/>
      <c r="GI49" s="128"/>
    </row>
    <row xmlns:x14ac="http://schemas.microsoft.com/office/spreadsheetml/2009/9/ac" r="50" s="3" customFormat="true" x14ac:dyDescent="0.25">
      <c r="A50" s="379" t="str">
        <f ca="true">IF(ISBLANK('Data Summary'!A52),"",'Data Summary'!A52)</f>
        <v/>
      </c>
      <c r="B50" s="128"/>
      <c r="L50" s="128"/>
      <c r="V50" s="128"/>
      <c r="AF50" s="128"/>
      <c r="AP50" s="128"/>
      <c r="AZ50" s="128"/>
      <c r="BA50" s="128"/>
      <c r="BB50" s="128"/>
      <c r="BC50" s="128"/>
      <c r="BD50" s="128"/>
      <c r="BE50" s="128"/>
      <c r="BF50" s="128"/>
      <c r="BG50" s="128"/>
      <c r="BS50" s="128"/>
      <c r="CC50" s="128"/>
      <c r="CM50" s="128"/>
      <c r="CW50" s="128"/>
      <c r="DG50" s="128"/>
      <c r="DQ50" s="128"/>
      <c r="EA50" s="128"/>
      <c r="EK50" s="128"/>
      <c r="EU50" s="128"/>
      <c r="FE50" s="128"/>
      <c r="FO50" s="128"/>
      <c r="FY50" s="128"/>
      <c r="GI50" s="128"/>
    </row>
    <row xmlns:x14ac="http://schemas.microsoft.com/office/spreadsheetml/2009/9/ac" r="51" s="3" customFormat="true" x14ac:dyDescent="0.25">
      <c r="A51" s="379" t="str">
        <f ca="true">IF(ISBLANK('Data Summary'!A53),"",'Data Summary'!A53)</f>
        <v/>
      </c>
      <c r="B51" s="128"/>
      <c r="L51" s="128"/>
      <c r="V51" s="128"/>
      <c r="AF51" s="128"/>
      <c r="AP51" s="128"/>
      <c r="AZ51" s="128"/>
      <c r="BA51" s="128"/>
      <c r="BB51" s="128"/>
      <c r="BC51" s="128"/>
      <c r="BD51" s="128"/>
      <c r="BE51" s="128"/>
      <c r="BF51" s="128"/>
      <c r="BG51" s="128"/>
      <c r="BS51" s="128"/>
      <c r="CC51" s="128"/>
      <c r="CM51" s="128"/>
      <c r="CW51" s="128"/>
      <c r="DG51" s="128"/>
      <c r="DQ51" s="128"/>
      <c r="EA51" s="128"/>
      <c r="EK51" s="128"/>
      <c r="EU51" s="128"/>
      <c r="FE51" s="128"/>
      <c r="FO51" s="128"/>
      <c r="FY51" s="128"/>
      <c r="GI51" s="128"/>
    </row>
    <row xmlns:x14ac="http://schemas.microsoft.com/office/spreadsheetml/2009/9/ac" r="52" s="3" customFormat="true" x14ac:dyDescent="0.25">
      <c r="A52" s="379" t="str">
        <f ca="true">IF(ISBLANK('Data Summary'!A54),"",'Data Summary'!A54)</f>
        <v/>
      </c>
      <c r="B52" s="128"/>
      <c r="L52" s="128"/>
      <c r="V52" s="128"/>
      <c r="AF52" s="128"/>
      <c r="AP52" s="128"/>
      <c r="AZ52" s="128"/>
      <c r="BA52" s="128"/>
      <c r="BB52" s="128"/>
      <c r="BC52" s="128"/>
      <c r="BD52" s="128"/>
      <c r="BE52" s="128"/>
      <c r="BF52" s="128"/>
      <c r="BG52" s="128"/>
      <c r="BS52" s="128"/>
      <c r="CC52" s="128"/>
      <c r="CM52" s="128"/>
      <c r="CW52" s="128"/>
      <c r="DG52" s="128"/>
      <c r="DQ52" s="128"/>
      <c r="EA52" s="128"/>
      <c r="EK52" s="128"/>
      <c r="EU52" s="128"/>
      <c r="FE52" s="128"/>
      <c r="FO52" s="128"/>
      <c r="FY52" s="128"/>
      <c r="GI52" s="128"/>
    </row>
    <row xmlns:x14ac="http://schemas.microsoft.com/office/spreadsheetml/2009/9/ac" r="53" s="3" customFormat="true" x14ac:dyDescent="0.25">
      <c r="A53" s="379" t="str">
        <f ca="true">IF(ISBLANK('Data Summary'!A55),"",'Data Summary'!A55)</f>
        <v/>
      </c>
      <c r="B53" s="128"/>
      <c r="L53" s="128"/>
      <c r="V53" s="128"/>
      <c r="AF53" s="128"/>
      <c r="AP53" s="128"/>
      <c r="AZ53" s="128"/>
      <c r="BA53" s="128"/>
      <c r="BB53" s="128"/>
      <c r="BC53" s="128"/>
      <c r="BD53" s="128"/>
      <c r="BE53" s="128"/>
      <c r="BF53" s="128"/>
      <c r="BG53" s="128"/>
      <c r="BS53" s="128"/>
      <c r="CC53" s="128"/>
      <c r="CM53" s="128"/>
      <c r="CW53" s="128"/>
      <c r="DG53" s="128"/>
      <c r="DQ53" s="128"/>
      <c r="EA53" s="128"/>
      <c r="EK53" s="128"/>
      <c r="EU53" s="128"/>
      <c r="FE53" s="128"/>
      <c r="FO53" s="128"/>
      <c r="FY53" s="128"/>
      <c r="GI53" s="128"/>
    </row>
    <row xmlns:x14ac="http://schemas.microsoft.com/office/spreadsheetml/2009/9/ac" r="54" s="3" customFormat="true" x14ac:dyDescent="0.25">
      <c r="A54" s="379" t="str">
        <f ca="true">IF(ISBLANK('Data Summary'!A56),"",'Data Summary'!A56)</f>
        <v/>
      </c>
      <c r="B54" s="128"/>
      <c r="L54" s="128"/>
      <c r="V54" s="128"/>
      <c r="AF54" s="128"/>
      <c r="AP54" s="128"/>
      <c r="AZ54" s="128"/>
      <c r="BA54" s="128"/>
      <c r="BB54" s="128"/>
      <c r="BC54" s="128"/>
      <c r="BD54" s="128"/>
      <c r="BE54" s="128"/>
      <c r="BF54" s="128"/>
      <c r="BG54" s="128"/>
      <c r="BS54" s="128"/>
      <c r="CC54" s="128"/>
      <c r="CM54" s="128"/>
      <c r="CW54" s="128"/>
      <c r="DG54" s="128"/>
      <c r="DQ54" s="128"/>
      <c r="EA54" s="128"/>
      <c r="EK54" s="128"/>
      <c r="EU54" s="128"/>
      <c r="FE54" s="128"/>
      <c r="FO54" s="128"/>
      <c r="FY54" s="128"/>
      <c r="GI54" s="128"/>
    </row>
    <row xmlns:x14ac="http://schemas.microsoft.com/office/spreadsheetml/2009/9/ac" r="55" s="3" customFormat="true" x14ac:dyDescent="0.25">
      <c r="A55" s="379" t="str">
        <f ca="true">IF(ISBLANK('Data Summary'!A57),"",'Data Summary'!A57)</f>
        <v/>
      </c>
      <c r="B55" s="128"/>
      <c r="L55" s="128"/>
      <c r="V55" s="128"/>
      <c r="AF55" s="128"/>
      <c r="AP55" s="128"/>
      <c r="AZ55" s="128"/>
      <c r="BA55" s="128"/>
      <c r="BB55" s="128"/>
      <c r="BC55" s="128"/>
      <c r="BD55" s="128"/>
      <c r="BE55" s="128"/>
      <c r="BF55" s="128"/>
      <c r="BG55" s="128"/>
      <c r="BS55" s="128"/>
      <c r="CC55" s="128"/>
      <c r="CM55" s="128"/>
      <c r="CW55" s="128"/>
      <c r="DG55" s="128"/>
      <c r="DQ55" s="128"/>
      <c r="EA55" s="128"/>
      <c r="EK55" s="128"/>
      <c r="EU55" s="128"/>
      <c r="FE55" s="128"/>
      <c r="FO55" s="128"/>
      <c r="FY55" s="128"/>
      <c r="GI55" s="128"/>
    </row>
    <row xmlns:x14ac="http://schemas.microsoft.com/office/spreadsheetml/2009/9/ac" r="56" s="3" customFormat="true" x14ac:dyDescent="0.25">
      <c r="A56" s="379" t="str">
        <f ca="true">IF(ISBLANK('Data Summary'!A58),"",'Data Summary'!A58)</f>
        <v/>
      </c>
      <c r="B56" s="128"/>
      <c r="L56" s="128"/>
      <c r="V56" s="128"/>
      <c r="AF56" s="128"/>
      <c r="AP56" s="128"/>
      <c r="AZ56" s="128"/>
      <c r="BA56" s="128"/>
      <c r="BB56" s="128"/>
      <c r="BC56" s="128"/>
      <c r="BD56" s="128"/>
      <c r="BE56" s="128"/>
      <c r="BF56" s="128"/>
      <c r="BG56" s="128"/>
      <c r="BS56" s="128"/>
      <c r="CC56" s="128"/>
      <c r="CM56" s="128"/>
      <c r="CW56" s="128"/>
      <c r="DG56" s="128"/>
      <c r="DQ56" s="128"/>
      <c r="EA56" s="128"/>
      <c r="EK56" s="128"/>
      <c r="EU56" s="128"/>
      <c r="FE56" s="128"/>
      <c r="FO56" s="128"/>
      <c r="FY56" s="128"/>
      <c r="GI56" s="128"/>
    </row>
    <row xmlns:x14ac="http://schemas.microsoft.com/office/spreadsheetml/2009/9/ac" r="57" s="3" customFormat="true" x14ac:dyDescent="0.25">
      <c r="A57" s="379" t="str">
        <f ca="true">IF(ISBLANK('Data Summary'!A59),"",'Data Summary'!A59)</f>
        <v/>
      </c>
      <c r="B57" s="128"/>
      <c r="L57" s="128"/>
      <c r="V57" s="128"/>
      <c r="AF57" s="128"/>
      <c r="AP57" s="128"/>
      <c r="AZ57" s="128"/>
      <c r="BA57" s="128"/>
      <c r="BB57" s="128"/>
      <c r="BC57" s="128"/>
      <c r="BD57" s="128"/>
      <c r="BE57" s="128"/>
      <c r="BF57" s="128"/>
      <c r="BG57" s="128"/>
      <c r="BS57" s="128"/>
      <c r="CC57" s="128"/>
      <c r="CM57" s="128"/>
      <c r="CW57" s="128"/>
      <c r="DG57" s="128"/>
      <c r="DQ57" s="128"/>
      <c r="EA57" s="128"/>
      <c r="EK57" s="128"/>
      <c r="EU57" s="128"/>
      <c r="FE57" s="128"/>
      <c r="FO57" s="128"/>
      <c r="FY57" s="128"/>
      <c r="GI57" s="128"/>
    </row>
    <row xmlns:x14ac="http://schemas.microsoft.com/office/spreadsheetml/2009/9/ac" r="58" s="3" customFormat="true" x14ac:dyDescent="0.25">
      <c r="A58" s="379" t="str">
        <f ca="true">IF(ISBLANK('Data Summary'!A60),"",'Data Summary'!A60)</f>
        <v/>
      </c>
      <c r="B58" s="128"/>
      <c r="L58" s="128"/>
      <c r="V58" s="128"/>
      <c r="AF58" s="128"/>
      <c r="AP58" s="128"/>
      <c r="AZ58" s="128"/>
      <c r="BA58" s="128"/>
      <c r="BB58" s="128"/>
      <c r="BC58" s="128"/>
      <c r="BD58" s="128"/>
      <c r="BE58" s="128"/>
      <c r="BF58" s="128"/>
      <c r="BG58" s="128"/>
      <c r="BS58" s="128"/>
      <c r="CC58" s="128"/>
      <c r="CM58" s="128"/>
      <c r="CW58" s="128"/>
      <c r="DG58" s="128"/>
      <c r="DQ58" s="128"/>
      <c r="EA58" s="128"/>
      <c r="EK58" s="128"/>
      <c r="EU58" s="128"/>
      <c r="FE58" s="128"/>
      <c r="FO58" s="128"/>
      <c r="FY58" s="128"/>
      <c r="GI58" s="128"/>
    </row>
    <row xmlns:x14ac="http://schemas.microsoft.com/office/spreadsheetml/2009/9/ac" r="59" s="3" customFormat="true" x14ac:dyDescent="0.25">
      <c r="A59" s="379" t="str">
        <f ca="true">IF(ISBLANK('Data Summary'!A61),"",'Data Summary'!A61)</f>
        <v/>
      </c>
      <c r="B59" s="128"/>
      <c r="L59" s="128"/>
      <c r="V59" s="128"/>
      <c r="AF59" s="128"/>
      <c r="AP59" s="128"/>
      <c r="AZ59" s="128"/>
      <c r="BA59" s="128"/>
      <c r="BB59" s="128"/>
      <c r="BC59" s="128"/>
      <c r="BD59" s="128"/>
      <c r="BE59" s="128"/>
      <c r="BF59" s="128"/>
      <c r="BG59" s="128"/>
      <c r="BS59" s="128"/>
      <c r="CC59" s="128"/>
      <c r="CM59" s="128"/>
      <c r="CW59" s="128"/>
      <c r="DG59" s="128"/>
      <c r="DQ59" s="128"/>
      <c r="EA59" s="128"/>
      <c r="EK59" s="128"/>
      <c r="EU59" s="128"/>
      <c r="FE59" s="128"/>
      <c r="FO59" s="128"/>
      <c r="FY59" s="128"/>
      <c r="GI59" s="128"/>
    </row>
    <row xmlns:x14ac="http://schemas.microsoft.com/office/spreadsheetml/2009/9/ac" r="60" s="3" customFormat="true" x14ac:dyDescent="0.25">
      <c r="A60" s="379" t="str">
        <f ca="true">IF(ISBLANK('Data Summary'!A62),"",'Data Summary'!A62)</f>
        <v/>
      </c>
      <c r="B60" s="128"/>
      <c r="L60" s="128"/>
      <c r="V60" s="128"/>
      <c r="AF60" s="128"/>
      <c r="AP60" s="128"/>
      <c r="AZ60" s="128"/>
      <c r="BA60" s="128"/>
      <c r="BB60" s="128"/>
      <c r="BC60" s="128"/>
      <c r="BD60" s="128"/>
      <c r="BE60" s="128"/>
      <c r="BF60" s="128"/>
      <c r="BG60" s="128"/>
      <c r="BS60" s="128"/>
      <c r="CC60" s="128"/>
      <c r="CM60" s="128"/>
      <c r="CW60" s="128"/>
      <c r="DG60" s="128"/>
      <c r="DQ60" s="128"/>
      <c r="EA60" s="128"/>
      <c r="EK60" s="128"/>
      <c r="EU60" s="128"/>
      <c r="FE60" s="128"/>
      <c r="FO60" s="128"/>
      <c r="FY60" s="128"/>
      <c r="GI60" s="128"/>
    </row>
    <row xmlns:x14ac="http://schemas.microsoft.com/office/spreadsheetml/2009/9/ac" r="61" s="3" customFormat="true" x14ac:dyDescent="0.25">
      <c r="A61" s="379" t="str">
        <f ca="true">IF(ISBLANK('Data Summary'!A63),"",'Data Summary'!A63)</f>
        <v/>
      </c>
      <c r="B61" s="128"/>
      <c r="L61" s="128"/>
      <c r="V61" s="128"/>
      <c r="AF61" s="128"/>
      <c r="AP61" s="128"/>
      <c r="AZ61" s="128"/>
      <c r="BA61" s="128"/>
      <c r="BB61" s="128"/>
      <c r="BC61" s="128"/>
      <c r="BD61" s="128"/>
      <c r="BE61" s="128"/>
      <c r="BF61" s="128"/>
      <c r="BG61" s="128"/>
      <c r="BS61" s="128"/>
      <c r="CC61" s="128"/>
      <c r="CM61" s="128"/>
      <c r="CW61" s="128"/>
      <c r="DG61" s="128"/>
      <c r="DQ61" s="128"/>
      <c r="EA61" s="128"/>
      <c r="EK61" s="128"/>
      <c r="EU61" s="128"/>
      <c r="FE61" s="128"/>
      <c r="FO61" s="128"/>
      <c r="FY61" s="128"/>
      <c r="GI61" s="128"/>
    </row>
    <row xmlns:x14ac="http://schemas.microsoft.com/office/spreadsheetml/2009/9/ac" r="62" s="3" customFormat="true" x14ac:dyDescent="0.25">
      <c r="A62" s="379" t="str">
        <f ca="true">IF(ISBLANK('Data Summary'!A64),"",'Data Summary'!A64)</f>
        <v/>
      </c>
      <c r="B62" s="128"/>
      <c r="L62" s="128"/>
      <c r="V62" s="128"/>
      <c r="AF62" s="128"/>
      <c r="AP62" s="128"/>
      <c r="AZ62" s="128"/>
      <c r="BA62" s="128"/>
      <c r="BB62" s="128"/>
      <c r="BC62" s="128"/>
      <c r="BD62" s="128"/>
      <c r="BE62" s="128"/>
      <c r="BF62" s="128"/>
      <c r="BG62" s="128"/>
      <c r="BS62" s="128"/>
      <c r="CC62" s="128"/>
      <c r="CM62" s="128"/>
      <c r="CW62" s="128"/>
      <c r="DG62" s="128"/>
      <c r="DQ62" s="128"/>
      <c r="EA62" s="128"/>
      <c r="EK62" s="128"/>
      <c r="EU62" s="128"/>
      <c r="FE62" s="128"/>
      <c r="FO62" s="128"/>
      <c r="FY62" s="128"/>
      <c r="GI62" s="128"/>
    </row>
    <row xmlns:x14ac="http://schemas.microsoft.com/office/spreadsheetml/2009/9/ac" r="63" s="3" customFormat="true" x14ac:dyDescent="0.25">
      <c r="A63" s="379" t="str">
        <f ca="true">IF(ISBLANK('Data Summary'!A65),"",'Data Summary'!A65)</f>
        <v/>
      </c>
      <c r="B63" s="128"/>
      <c r="L63" s="128"/>
      <c r="V63" s="128"/>
      <c r="AF63" s="128"/>
      <c r="AP63" s="128"/>
      <c r="AZ63" s="128"/>
      <c r="BA63" s="128"/>
      <c r="BB63" s="128"/>
      <c r="BC63" s="128"/>
      <c r="BD63" s="128"/>
      <c r="BE63" s="128"/>
      <c r="BF63" s="128"/>
      <c r="BG63" s="128"/>
      <c r="BS63" s="128"/>
      <c r="CC63" s="128"/>
      <c r="CM63" s="128"/>
      <c r="CW63" s="128"/>
      <c r="DG63" s="128"/>
      <c r="DQ63" s="128"/>
      <c r="EA63" s="128"/>
      <c r="EK63" s="128"/>
      <c r="EU63" s="128"/>
      <c r="FE63" s="128"/>
      <c r="FO63" s="128"/>
      <c r="FY63" s="128"/>
      <c r="GI63" s="128"/>
    </row>
    <row xmlns:x14ac="http://schemas.microsoft.com/office/spreadsheetml/2009/9/ac" r="64" s="3" customFormat="true" x14ac:dyDescent="0.25">
      <c r="A64" s="379" t="str">
        <f ca="true">IF(ISBLANK('Data Summary'!A66),"",'Data Summary'!A66)</f>
        <v/>
      </c>
      <c r="B64" s="128"/>
      <c r="L64" s="128"/>
      <c r="V64" s="128"/>
      <c r="AF64" s="128"/>
      <c r="AP64" s="128"/>
      <c r="AZ64" s="128"/>
      <c r="BA64" s="128"/>
      <c r="BB64" s="128"/>
      <c r="BC64" s="128"/>
      <c r="BD64" s="128"/>
      <c r="BE64" s="128"/>
      <c r="BF64" s="128"/>
      <c r="BG64" s="128"/>
      <c r="BS64" s="128"/>
      <c r="CC64" s="128"/>
      <c r="CM64" s="128"/>
      <c r="CW64" s="128"/>
      <c r="DG64" s="128"/>
      <c r="DQ64" s="128"/>
      <c r="EA64" s="128"/>
      <c r="EK64" s="128"/>
      <c r="EU64" s="128"/>
      <c r="FE64" s="128"/>
      <c r="FO64" s="128"/>
      <c r="FY64" s="128"/>
      <c r="GI64" s="128"/>
    </row>
    <row xmlns:x14ac="http://schemas.microsoft.com/office/spreadsheetml/2009/9/ac" r="65" s="3" customFormat="true" x14ac:dyDescent="0.25">
      <c r="A65" s="379" t="str">
        <f ca="true">IF(ISBLANK('Data Summary'!A67),"",'Data Summary'!A67)</f>
        <v/>
      </c>
      <c r="B65" s="128"/>
      <c r="L65" s="128"/>
      <c r="V65" s="128"/>
      <c r="AF65" s="128"/>
      <c r="AP65" s="128"/>
      <c r="AZ65" s="128"/>
      <c r="BA65" s="128"/>
      <c r="BB65" s="128"/>
      <c r="BC65" s="128"/>
      <c r="BD65" s="128"/>
      <c r="BE65" s="128"/>
      <c r="BF65" s="128"/>
      <c r="BG65" s="128"/>
      <c r="BS65" s="128"/>
      <c r="CC65" s="128"/>
      <c r="CM65" s="128"/>
      <c r="CW65" s="128"/>
      <c r="DG65" s="128"/>
      <c r="DQ65" s="128"/>
      <c r="EA65" s="128"/>
      <c r="EK65" s="128"/>
      <c r="EU65" s="128"/>
      <c r="FE65" s="128"/>
      <c r="FO65" s="128"/>
      <c r="FY65" s="128"/>
      <c r="GI65" s="128"/>
    </row>
    <row xmlns:x14ac="http://schemas.microsoft.com/office/spreadsheetml/2009/9/ac" r="66" s="3" customFormat="true" x14ac:dyDescent="0.25">
      <c r="A66" s="379" t="str">
        <f ca="true">IF(ISBLANK('Data Summary'!A68),"",'Data Summary'!A68)</f>
        <v/>
      </c>
      <c r="B66" s="128"/>
      <c r="L66" s="128"/>
      <c r="V66" s="128"/>
      <c r="AF66" s="128"/>
      <c r="AP66" s="128"/>
      <c r="AZ66" s="128"/>
      <c r="BA66" s="128"/>
      <c r="BB66" s="128"/>
      <c r="BC66" s="128"/>
      <c r="BD66" s="128"/>
      <c r="BE66" s="128"/>
      <c r="BF66" s="128"/>
      <c r="BG66" s="128"/>
      <c r="BS66" s="128"/>
      <c r="CC66" s="128"/>
      <c r="CM66" s="128"/>
      <c r="CW66" s="128"/>
      <c r="DG66" s="128"/>
      <c r="DQ66" s="128"/>
      <c r="EA66" s="128"/>
      <c r="EK66" s="128"/>
      <c r="EU66" s="128"/>
      <c r="FE66" s="128"/>
      <c r="FO66" s="128"/>
      <c r="FY66" s="128"/>
      <c r="GI66" s="128"/>
    </row>
    <row xmlns:x14ac="http://schemas.microsoft.com/office/spreadsheetml/2009/9/ac" r="67" s="3" customFormat="true" x14ac:dyDescent="0.25">
      <c r="A67" s="379" t="str">
        <f ca="true">IF(ISBLANK('Data Summary'!A69),"",'Data Summary'!A69)</f>
        <v/>
      </c>
      <c r="B67" s="128"/>
      <c r="L67" s="128"/>
      <c r="V67" s="128"/>
      <c r="AF67" s="128"/>
      <c r="AP67" s="128"/>
      <c r="AZ67" s="128"/>
      <c r="BA67" s="128"/>
      <c r="BB67" s="128"/>
      <c r="BC67" s="128"/>
      <c r="BD67" s="128"/>
      <c r="BE67" s="128"/>
      <c r="BF67" s="128"/>
      <c r="BG67" s="128"/>
      <c r="BS67" s="128"/>
      <c r="CC67" s="128"/>
      <c r="CM67" s="128"/>
      <c r="CW67" s="128"/>
      <c r="DG67" s="128"/>
      <c r="DQ67" s="128"/>
      <c r="EA67" s="128"/>
      <c r="EK67" s="128"/>
      <c r="EU67" s="128"/>
      <c r="FE67" s="128"/>
      <c r="FO67" s="128"/>
      <c r="FY67" s="128"/>
      <c r="GI67" s="128"/>
    </row>
    <row xmlns:x14ac="http://schemas.microsoft.com/office/spreadsheetml/2009/9/ac" r="68" s="3" customFormat="true" x14ac:dyDescent="0.25">
      <c r="A68" s="379" t="str">
        <f ca="true">IF(ISBLANK('Data Summary'!A70),"",'Data Summary'!A70)</f>
        <v/>
      </c>
      <c r="B68" s="128"/>
      <c r="L68" s="128"/>
      <c r="V68" s="128"/>
      <c r="AF68" s="128"/>
      <c r="AP68" s="128"/>
      <c r="AZ68" s="128"/>
      <c r="BA68" s="128"/>
      <c r="BB68" s="128"/>
      <c r="BC68" s="128"/>
      <c r="BD68" s="128"/>
      <c r="BE68" s="128"/>
      <c r="BF68" s="128"/>
      <c r="BG68" s="128"/>
      <c r="BS68" s="128"/>
      <c r="CC68" s="128"/>
      <c r="CM68" s="128"/>
      <c r="CW68" s="128"/>
      <c r="DG68" s="128"/>
      <c r="DQ68" s="128"/>
      <c r="EA68" s="128"/>
      <c r="EK68" s="128"/>
      <c r="EU68" s="128"/>
      <c r="FE68" s="128"/>
      <c r="FO68" s="128"/>
      <c r="FY68" s="128"/>
      <c r="GI68" s="128"/>
    </row>
    <row xmlns:x14ac="http://schemas.microsoft.com/office/spreadsheetml/2009/9/ac" r="69" s="3" customFormat="true" x14ac:dyDescent="0.25">
      <c r="A69" s="379" t="str">
        <f ca="true">IF(ISBLANK('Data Summary'!A71),"",'Data Summary'!A71)</f>
        <v/>
      </c>
      <c r="B69" s="128"/>
      <c r="L69" s="128"/>
      <c r="V69" s="128"/>
      <c r="AF69" s="128"/>
      <c r="AP69" s="128"/>
      <c r="AZ69" s="128"/>
      <c r="BA69" s="128"/>
      <c r="BB69" s="128"/>
      <c r="BC69" s="128"/>
      <c r="BD69" s="128"/>
      <c r="BE69" s="128"/>
      <c r="BF69" s="128"/>
      <c r="BG69" s="128"/>
      <c r="BS69" s="128"/>
      <c r="CC69" s="128"/>
      <c r="CM69" s="128"/>
      <c r="CW69" s="128"/>
      <c r="DG69" s="128"/>
      <c r="DQ69" s="128"/>
      <c r="EA69" s="128"/>
      <c r="EK69" s="128"/>
      <c r="EU69" s="128"/>
      <c r="FE69" s="128"/>
      <c r="FO69" s="128"/>
      <c r="FY69" s="128"/>
      <c r="GI69" s="128"/>
    </row>
    <row xmlns:x14ac="http://schemas.microsoft.com/office/spreadsheetml/2009/9/ac" r="70" s="3" customFormat="true" x14ac:dyDescent="0.25">
      <c r="A70" s="379" t="str">
        <f ca="true">IF(ISBLANK('Data Summary'!A72),"",'Data Summary'!A72)</f>
        <v/>
      </c>
      <c r="B70" s="128"/>
      <c r="L70" s="128"/>
      <c r="V70" s="128"/>
      <c r="AF70" s="128"/>
      <c r="AP70" s="128"/>
      <c r="AZ70" s="128"/>
      <c r="BA70" s="128"/>
      <c r="BB70" s="128"/>
      <c r="BC70" s="128"/>
      <c r="BD70" s="128"/>
      <c r="BE70" s="128"/>
      <c r="BF70" s="128"/>
      <c r="BG70" s="128"/>
      <c r="BS70" s="128"/>
      <c r="CC70" s="128"/>
      <c r="CM70" s="128"/>
      <c r="CW70" s="128"/>
      <c r="DG70" s="128"/>
      <c r="DQ70" s="128"/>
      <c r="EA70" s="128"/>
      <c r="EK70" s="128"/>
      <c r="EU70" s="128"/>
      <c r="FE70" s="128"/>
      <c r="FO70" s="128"/>
      <c r="FY70" s="128"/>
      <c r="GI70" s="128"/>
    </row>
    <row xmlns:x14ac="http://schemas.microsoft.com/office/spreadsheetml/2009/9/ac" r="71" s="3" customFormat="true" x14ac:dyDescent="0.25">
      <c r="A71" s="379" t="str">
        <f ca="true">IF(ISBLANK('Data Summary'!A73),"",'Data Summary'!A73)</f>
        <v/>
      </c>
      <c r="B71" s="128"/>
      <c r="L71" s="128"/>
      <c r="V71" s="128"/>
      <c r="AF71" s="128"/>
      <c r="AP71" s="128"/>
      <c r="AZ71" s="128"/>
      <c r="BA71" s="128"/>
      <c r="BB71" s="128"/>
      <c r="BC71" s="128"/>
      <c r="BD71" s="128"/>
      <c r="BE71" s="128"/>
      <c r="BF71" s="128"/>
      <c r="BG71" s="128"/>
      <c r="BS71" s="128"/>
      <c r="CC71" s="128"/>
      <c r="CM71" s="128"/>
      <c r="CW71" s="128"/>
      <c r="DG71" s="128"/>
      <c r="DQ71" s="128"/>
      <c r="EA71" s="128"/>
      <c r="EK71" s="128"/>
      <c r="EU71" s="128"/>
      <c r="FE71" s="128"/>
      <c r="FO71" s="128"/>
      <c r="FY71" s="128"/>
      <c r="GI71" s="128"/>
    </row>
    <row xmlns:x14ac="http://schemas.microsoft.com/office/spreadsheetml/2009/9/ac" r="72" s="3" customFormat="true" x14ac:dyDescent="0.25">
      <c r="A72" s="379" t="str">
        <f ca="true">IF(ISBLANK('Data Summary'!A74),"",'Data Summary'!A74)</f>
        <v/>
      </c>
      <c r="B72" s="128"/>
      <c r="L72" s="128"/>
      <c r="V72" s="128"/>
      <c r="AF72" s="128"/>
      <c r="AP72" s="128"/>
      <c r="AZ72" s="128"/>
      <c r="BA72" s="128"/>
      <c r="BB72" s="128"/>
      <c r="BC72" s="128"/>
      <c r="BD72" s="128"/>
      <c r="BE72" s="128"/>
      <c r="BF72" s="128"/>
      <c r="BG72" s="128"/>
      <c r="BS72" s="128"/>
      <c r="CC72" s="128"/>
      <c r="CM72" s="128"/>
      <c r="CW72" s="128"/>
      <c r="DG72" s="128"/>
      <c r="DQ72" s="128"/>
      <c r="EA72" s="128"/>
      <c r="EK72" s="128"/>
      <c r="EU72" s="128"/>
      <c r="FE72" s="128"/>
      <c r="FO72" s="128"/>
      <c r="FY72" s="128"/>
      <c r="GI72" s="128"/>
    </row>
    <row xmlns:x14ac="http://schemas.microsoft.com/office/spreadsheetml/2009/9/ac" r="73" s="3" customFormat="true" x14ac:dyDescent="0.25">
      <c r="A73" s="379" t="str">
        <f ca="true">IF(ISBLANK('Data Summary'!A75),"",'Data Summary'!A75)</f>
        <v/>
      </c>
      <c r="B73" s="128"/>
      <c r="L73" s="128"/>
      <c r="V73" s="128"/>
      <c r="AF73" s="128"/>
      <c r="AP73" s="128"/>
      <c r="AZ73" s="128"/>
      <c r="BA73" s="128"/>
      <c r="BB73" s="128"/>
      <c r="BC73" s="128"/>
      <c r="BD73" s="128"/>
      <c r="BE73" s="128"/>
      <c r="BF73" s="128"/>
      <c r="BG73" s="128"/>
      <c r="BS73" s="128"/>
      <c r="CC73" s="128"/>
      <c r="CM73" s="128"/>
      <c r="CW73" s="128"/>
      <c r="DG73" s="128"/>
      <c r="DQ73" s="128"/>
      <c r="EA73" s="128"/>
      <c r="EK73" s="128"/>
      <c r="EU73" s="128"/>
      <c r="FE73" s="128"/>
      <c r="FO73" s="128"/>
      <c r="FY73" s="128"/>
      <c r="GI73" s="128"/>
    </row>
    <row xmlns:x14ac="http://schemas.microsoft.com/office/spreadsheetml/2009/9/ac" r="74" s="3" customFormat="true" x14ac:dyDescent="0.25">
      <c r="A74" s="379" t="str">
        <f ca="true">IF(ISBLANK('Data Summary'!A76),"",'Data Summary'!A76)</f>
        <v/>
      </c>
      <c r="B74" s="128"/>
      <c r="L74" s="128"/>
      <c r="V74" s="128"/>
      <c r="AF74" s="128"/>
      <c r="AP74" s="128"/>
      <c r="AZ74" s="128"/>
      <c r="BA74" s="128"/>
      <c r="BB74" s="128"/>
      <c r="BC74" s="128"/>
      <c r="BD74" s="128"/>
      <c r="BE74" s="128"/>
      <c r="BF74" s="128"/>
      <c r="BG74" s="128"/>
      <c r="BS74" s="128"/>
      <c r="CC74" s="128"/>
      <c r="CM74" s="128"/>
      <c r="CW74" s="128"/>
      <c r="DG74" s="128"/>
      <c r="DQ74" s="128"/>
      <c r="EA74" s="128"/>
      <c r="EK74" s="128"/>
      <c r="EU74" s="128"/>
      <c r="FE74" s="128"/>
      <c r="FO74" s="128"/>
      <c r="FY74" s="128"/>
      <c r="GI74" s="128"/>
    </row>
    <row xmlns:x14ac="http://schemas.microsoft.com/office/spreadsheetml/2009/9/ac" r="75" s="3" customFormat="true" x14ac:dyDescent="0.25">
      <c r="A75" s="379" t="str">
        <f ca="true">IF(ISBLANK('Data Summary'!A77),"",'Data Summary'!A77)</f>
        <v/>
      </c>
      <c r="B75" s="128"/>
      <c r="L75" s="128"/>
      <c r="V75" s="128"/>
      <c r="AF75" s="128"/>
      <c r="AP75" s="128"/>
      <c r="AZ75" s="128"/>
      <c r="BA75" s="128"/>
      <c r="BB75" s="128"/>
      <c r="BC75" s="128"/>
      <c r="BD75" s="128"/>
      <c r="BE75" s="128"/>
      <c r="BF75" s="128"/>
      <c r="BG75" s="128"/>
      <c r="BS75" s="128"/>
      <c r="CC75" s="128"/>
      <c r="CM75" s="128"/>
      <c r="CW75" s="128"/>
      <c r="DG75" s="128"/>
      <c r="DQ75" s="128"/>
      <c r="EA75" s="128"/>
      <c r="EK75" s="128"/>
      <c r="EU75" s="128"/>
      <c r="FE75" s="128"/>
      <c r="FO75" s="128"/>
      <c r="FY75" s="128"/>
      <c r="GI75" s="128"/>
    </row>
    <row xmlns:x14ac="http://schemas.microsoft.com/office/spreadsheetml/2009/9/ac" r="76" s="3" customFormat="true" x14ac:dyDescent="0.25">
      <c r="A76" s="379" t="str">
        <f ca="true">IF(ISBLANK('Data Summary'!A78),"",'Data Summary'!A78)</f>
        <v/>
      </c>
      <c r="B76" s="128"/>
      <c r="L76" s="128"/>
      <c r="V76" s="128"/>
      <c r="AF76" s="128"/>
      <c r="AP76" s="128"/>
      <c r="AZ76" s="128"/>
      <c r="BA76" s="128"/>
      <c r="BB76" s="128"/>
      <c r="BC76" s="128"/>
      <c r="BD76" s="128"/>
      <c r="BE76" s="128"/>
      <c r="BF76" s="128"/>
      <c r="BG76" s="128"/>
      <c r="BS76" s="128"/>
      <c r="CC76" s="128"/>
      <c r="CM76" s="128"/>
      <c r="CW76" s="128"/>
      <c r="DG76" s="128"/>
      <c r="DQ76" s="128"/>
      <c r="EA76" s="128"/>
      <c r="EK76" s="128"/>
      <c r="EU76" s="128"/>
      <c r="FE76" s="128"/>
      <c r="FO76" s="128"/>
      <c r="FY76" s="128"/>
      <c r="GI76" s="128"/>
    </row>
    <row xmlns:x14ac="http://schemas.microsoft.com/office/spreadsheetml/2009/9/ac" r="77" s="3" customFormat="true" x14ac:dyDescent="0.25">
      <c r="A77" s="379" t="str">
        <f ca="true">IF(ISBLANK('Data Summary'!A79),"",'Data Summary'!A79)</f>
        <v/>
      </c>
      <c r="B77" s="128"/>
      <c r="L77" s="128"/>
      <c r="V77" s="128"/>
      <c r="AF77" s="128"/>
      <c r="AP77" s="128"/>
      <c r="AZ77" s="128"/>
      <c r="BA77" s="128"/>
      <c r="BB77" s="128"/>
      <c r="BC77" s="128"/>
      <c r="BD77" s="128"/>
      <c r="BE77" s="128"/>
      <c r="BF77" s="128"/>
      <c r="BG77" s="128"/>
      <c r="BS77" s="128"/>
      <c r="CC77" s="128"/>
      <c r="CM77" s="128"/>
      <c r="CW77" s="128"/>
      <c r="DG77" s="128"/>
      <c r="DQ77" s="128"/>
      <c r="EA77" s="128"/>
      <c r="EK77" s="128"/>
      <c r="EU77" s="128"/>
      <c r="FE77" s="128"/>
      <c r="FO77" s="128"/>
      <c r="FY77" s="128"/>
      <c r="GI77" s="128"/>
    </row>
    <row xmlns:x14ac="http://schemas.microsoft.com/office/spreadsheetml/2009/9/ac" r="78" s="3" customFormat="true" x14ac:dyDescent="0.25">
      <c r="A78" s="379" t="str">
        <f ca="true">IF(ISBLANK('Data Summary'!A80),"",'Data Summary'!A80)</f>
        <v/>
      </c>
      <c r="B78" s="128"/>
      <c r="L78" s="128"/>
      <c r="V78" s="128"/>
      <c r="AF78" s="128"/>
      <c r="AP78" s="128"/>
      <c r="AZ78" s="128"/>
      <c r="BA78" s="128"/>
      <c r="BB78" s="128"/>
      <c r="BC78" s="128"/>
      <c r="BD78" s="128"/>
      <c r="BE78" s="128"/>
      <c r="BF78" s="128"/>
      <c r="BG78" s="128"/>
      <c r="BS78" s="128"/>
      <c r="CC78" s="128"/>
      <c r="CM78" s="128"/>
      <c r="CW78" s="128"/>
      <c r="DG78" s="128"/>
      <c r="DQ78" s="128"/>
      <c r="EA78" s="128"/>
      <c r="EK78" s="128"/>
      <c r="EU78" s="128"/>
      <c r="FE78" s="128"/>
      <c r="FO78" s="128"/>
      <c r="FY78" s="128"/>
      <c r="GI78" s="128"/>
    </row>
    <row xmlns:x14ac="http://schemas.microsoft.com/office/spreadsheetml/2009/9/ac" r="79" s="3" customFormat="true" x14ac:dyDescent="0.25">
      <c r="A79" s="379" t="str">
        <f ca="true">IF(ISBLANK('Data Summary'!A81),"",'Data Summary'!A81)</f>
        <v/>
      </c>
      <c r="B79" s="128"/>
      <c r="L79" s="128"/>
      <c r="V79" s="128"/>
      <c r="AF79" s="128"/>
      <c r="AP79" s="128"/>
      <c r="AZ79" s="128"/>
      <c r="BA79" s="128"/>
      <c r="BB79" s="128"/>
      <c r="BC79" s="128"/>
      <c r="BD79" s="128"/>
      <c r="BE79" s="128"/>
      <c r="BF79" s="128"/>
      <c r="BG79" s="128"/>
      <c r="BS79" s="128"/>
      <c r="CC79" s="128"/>
      <c r="CM79" s="128"/>
      <c r="CW79" s="128"/>
      <c r="DG79" s="128"/>
      <c r="DQ79" s="128"/>
      <c r="EA79" s="128"/>
      <c r="EK79" s="128"/>
      <c r="EU79" s="128"/>
      <c r="FE79" s="128"/>
      <c r="FO79" s="128"/>
      <c r="FY79" s="128"/>
      <c r="GI79" s="128"/>
    </row>
    <row xmlns:x14ac="http://schemas.microsoft.com/office/spreadsheetml/2009/9/ac" r="80" s="3" customFormat="true" x14ac:dyDescent="0.25">
      <c r="A80" s="379" t="str">
        <f ca="true">IF(ISBLANK('Data Summary'!A82),"",'Data Summary'!A82)</f>
        <v/>
      </c>
      <c r="B80" s="128"/>
      <c r="L80" s="128"/>
      <c r="V80" s="128"/>
      <c r="AF80" s="128"/>
      <c r="AP80" s="128"/>
      <c r="AZ80" s="128"/>
      <c r="BA80" s="128"/>
      <c r="BB80" s="128"/>
      <c r="BC80" s="128"/>
      <c r="BD80" s="128"/>
      <c r="BE80" s="128"/>
      <c r="BF80" s="128"/>
      <c r="BG80" s="128"/>
      <c r="BS80" s="128"/>
      <c r="CC80" s="128"/>
      <c r="CM80" s="128"/>
      <c r="CW80" s="128"/>
      <c r="DG80" s="128"/>
      <c r="DQ80" s="128"/>
      <c r="EA80" s="128"/>
      <c r="EK80" s="128"/>
      <c r="EU80" s="128"/>
      <c r="FE80" s="128"/>
      <c r="FO80" s="128"/>
      <c r="FY80" s="128"/>
      <c r="GI80" s="128"/>
    </row>
    <row xmlns:x14ac="http://schemas.microsoft.com/office/spreadsheetml/2009/9/ac" r="81" s="3" customFormat="true" x14ac:dyDescent="0.25">
      <c r="A81" s="379" t="str">
        <f ca="true">IF(ISBLANK('Data Summary'!A83),"",'Data Summary'!A83)</f>
        <v/>
      </c>
      <c r="B81" s="128"/>
      <c r="L81" s="128"/>
      <c r="V81" s="128"/>
      <c r="AF81" s="128"/>
      <c r="AP81" s="128"/>
      <c r="AZ81" s="128"/>
      <c r="BA81" s="128"/>
      <c r="BB81" s="128"/>
      <c r="BC81" s="128"/>
      <c r="BD81" s="128"/>
      <c r="BE81" s="128"/>
      <c r="BF81" s="128"/>
      <c r="BG81" s="128"/>
      <c r="BS81" s="128"/>
      <c r="CC81" s="128"/>
      <c r="CM81" s="128"/>
      <c r="CW81" s="128"/>
      <c r="DG81" s="128"/>
      <c r="DQ81" s="128"/>
      <c r="EA81" s="128"/>
      <c r="EK81" s="128"/>
      <c r="EU81" s="128"/>
      <c r="FE81" s="128"/>
      <c r="FO81" s="128"/>
      <c r="FY81" s="128"/>
      <c r="GI81" s="128"/>
    </row>
    <row xmlns:x14ac="http://schemas.microsoft.com/office/spreadsheetml/2009/9/ac" r="82" s="3" customFormat="true" x14ac:dyDescent="0.25">
      <c r="A82" s="379" t="str">
        <f ca="true">IF(ISBLANK('Data Summary'!A84),"",'Data Summary'!A84)</f>
        <v/>
      </c>
      <c r="B82" s="128"/>
      <c r="L82" s="128"/>
      <c r="V82" s="128"/>
      <c r="AF82" s="128"/>
      <c r="AP82" s="128"/>
      <c r="AZ82" s="128"/>
      <c r="BA82" s="128"/>
      <c r="BB82" s="128"/>
      <c r="BC82" s="128"/>
      <c r="BD82" s="128"/>
      <c r="BE82" s="128"/>
      <c r="BF82" s="128"/>
      <c r="BG82" s="128"/>
      <c r="BS82" s="128"/>
      <c r="CC82" s="128"/>
      <c r="CM82" s="128"/>
      <c r="CW82" s="128"/>
      <c r="DG82" s="128"/>
      <c r="DQ82" s="128"/>
      <c r="EA82" s="128"/>
      <c r="EK82" s="128"/>
      <c r="EU82" s="128"/>
      <c r="FE82" s="128"/>
      <c r="FO82" s="128"/>
      <c r="FY82" s="128"/>
      <c r="GI82" s="128"/>
    </row>
    <row xmlns:x14ac="http://schemas.microsoft.com/office/spreadsheetml/2009/9/ac" r="83" s="3" customFormat="true" x14ac:dyDescent="0.25">
      <c r="A83" s="379" t="str">
        <f ca="true">IF(ISBLANK('Data Summary'!A85),"",'Data Summary'!A85)</f>
        <v/>
      </c>
      <c r="B83" s="128"/>
      <c r="L83" s="128"/>
      <c r="V83" s="128"/>
      <c r="AF83" s="128"/>
      <c r="AP83" s="128"/>
      <c r="AZ83" s="128"/>
      <c r="BA83" s="128"/>
      <c r="BB83" s="128"/>
      <c r="BC83" s="128"/>
      <c r="BD83" s="128"/>
      <c r="BE83" s="128"/>
      <c r="BF83" s="128"/>
      <c r="BG83" s="128"/>
      <c r="BS83" s="128"/>
      <c r="CC83" s="128"/>
      <c r="CM83" s="128"/>
      <c r="CW83" s="128"/>
      <c r="DG83" s="128"/>
      <c r="DQ83" s="128"/>
      <c r="EA83" s="128"/>
      <c r="EK83" s="128"/>
      <c r="EU83" s="128"/>
      <c r="FE83" s="128"/>
      <c r="FO83" s="128"/>
      <c r="FY83" s="128"/>
      <c r="GI83" s="128"/>
    </row>
    <row xmlns:x14ac="http://schemas.microsoft.com/office/spreadsheetml/2009/9/ac" r="84" s="3" customFormat="true" x14ac:dyDescent="0.25">
      <c r="A84" s="379" t="str">
        <f ca="true">IF(ISBLANK('Data Summary'!A86),"",'Data Summary'!A86)</f>
        <v/>
      </c>
      <c r="B84" s="128"/>
      <c r="L84" s="128"/>
      <c r="V84" s="128"/>
      <c r="AF84" s="128"/>
      <c r="AP84" s="128"/>
      <c r="AZ84" s="128"/>
      <c r="BA84" s="128"/>
      <c r="BB84" s="128"/>
      <c r="BC84" s="128"/>
      <c r="BD84" s="128"/>
      <c r="BE84" s="128"/>
      <c r="BF84" s="128"/>
      <c r="BG84" s="128"/>
      <c r="BS84" s="128"/>
      <c r="CC84" s="128"/>
      <c r="CM84" s="128"/>
      <c r="CW84" s="128"/>
      <c r="DG84" s="128"/>
      <c r="DQ84" s="128"/>
      <c r="EA84" s="128"/>
      <c r="EK84" s="128"/>
      <c r="EU84" s="128"/>
      <c r="FE84" s="128"/>
      <c r="FO84" s="128"/>
      <c r="FY84" s="128"/>
      <c r="GI84" s="128"/>
    </row>
    <row xmlns:x14ac="http://schemas.microsoft.com/office/spreadsheetml/2009/9/ac" r="85" s="3" customFormat="true" x14ac:dyDescent="0.25">
      <c r="A85" s="379" t="str">
        <f ca="true">IF(ISBLANK('Data Summary'!A87),"",'Data Summary'!A87)</f>
        <v/>
      </c>
      <c r="B85" s="128"/>
      <c r="L85" s="128"/>
      <c r="V85" s="128"/>
      <c r="AF85" s="128"/>
      <c r="AP85" s="128"/>
      <c r="AZ85" s="128"/>
      <c r="BA85" s="128"/>
      <c r="BB85" s="128"/>
      <c r="BC85" s="128"/>
      <c r="BD85" s="128"/>
      <c r="BE85" s="128"/>
      <c r="BF85" s="128"/>
      <c r="BG85" s="128"/>
      <c r="BS85" s="128"/>
      <c r="CC85" s="128"/>
      <c r="CM85" s="128"/>
      <c r="CW85" s="128"/>
      <c r="DG85" s="128"/>
      <c r="DQ85" s="128"/>
      <c r="EA85" s="128"/>
      <c r="EK85" s="128"/>
      <c r="EU85" s="128"/>
      <c r="FE85" s="128"/>
      <c r="FO85" s="128"/>
      <c r="FY85" s="128"/>
      <c r="GI85" s="128"/>
    </row>
    <row xmlns:x14ac="http://schemas.microsoft.com/office/spreadsheetml/2009/9/ac" r="86" s="3" customFormat="true" x14ac:dyDescent="0.25">
      <c r="A86" s="379" t="str">
        <f ca="true">IF(ISBLANK('Data Summary'!A88),"",'Data Summary'!A88)</f>
        <v/>
      </c>
      <c r="B86" s="128"/>
      <c r="L86" s="128"/>
      <c r="V86" s="128"/>
      <c r="AF86" s="128"/>
      <c r="AP86" s="128"/>
      <c r="AZ86" s="128"/>
      <c r="BA86" s="128"/>
      <c r="BB86" s="128"/>
      <c r="BC86" s="128"/>
      <c r="BD86" s="128"/>
      <c r="BE86" s="128"/>
      <c r="BF86" s="128"/>
      <c r="BG86" s="128"/>
      <c r="BS86" s="128"/>
      <c r="CC86" s="128"/>
      <c r="CM86" s="128"/>
      <c r="CW86" s="128"/>
      <c r="DG86" s="128"/>
      <c r="DQ86" s="128"/>
      <c r="EA86" s="128"/>
      <c r="EK86" s="128"/>
      <c r="EU86" s="128"/>
      <c r="FE86" s="128"/>
      <c r="FO86" s="128"/>
      <c r="FY86" s="128"/>
      <c r="GI86" s="128"/>
    </row>
    <row xmlns:x14ac="http://schemas.microsoft.com/office/spreadsheetml/2009/9/ac" r="87" s="3" customFormat="true" x14ac:dyDescent="0.25">
      <c r="A87" s="379" t="str">
        <f ca="true">IF(ISBLANK('Data Summary'!A89),"",'Data Summary'!A89)</f>
        <v/>
      </c>
      <c r="B87" s="128"/>
      <c r="L87" s="128"/>
      <c r="V87" s="128"/>
      <c r="AF87" s="128"/>
      <c r="AP87" s="128"/>
      <c r="AZ87" s="128"/>
      <c r="BA87" s="128"/>
      <c r="BB87" s="128"/>
      <c r="BC87" s="128"/>
      <c r="BD87" s="128"/>
      <c r="BE87" s="128"/>
      <c r="BF87" s="128"/>
      <c r="BG87" s="128"/>
      <c r="BS87" s="128"/>
      <c r="CC87" s="128"/>
      <c r="CM87" s="128"/>
      <c r="CW87" s="128"/>
      <c r="DG87" s="128"/>
      <c r="DQ87" s="128"/>
      <c r="EA87" s="128"/>
      <c r="EK87" s="128"/>
      <c r="EU87" s="128"/>
      <c r="FE87" s="128"/>
      <c r="FO87" s="128"/>
      <c r="FY87" s="128"/>
      <c r="GI87" s="128"/>
    </row>
    <row xmlns:x14ac="http://schemas.microsoft.com/office/spreadsheetml/2009/9/ac" r="88" s="3" customFormat="true" x14ac:dyDescent="0.25">
      <c r="A88" s="379" t="str">
        <f ca="true">IF(ISBLANK('Data Summary'!A90),"",'Data Summary'!A90)</f>
        <v/>
      </c>
      <c r="B88" s="128"/>
      <c r="L88" s="128"/>
      <c r="V88" s="128"/>
      <c r="AF88" s="128"/>
      <c r="AP88" s="128"/>
      <c r="AZ88" s="128"/>
      <c r="BA88" s="128"/>
      <c r="BB88" s="128"/>
      <c r="BC88" s="128"/>
      <c r="BD88" s="128"/>
      <c r="BE88" s="128"/>
      <c r="BF88" s="128"/>
      <c r="BG88" s="128"/>
      <c r="BS88" s="128"/>
      <c r="CC88" s="128"/>
      <c r="CM88" s="128"/>
      <c r="CW88" s="128"/>
      <c r="DG88" s="128"/>
      <c r="DQ88" s="128"/>
      <c r="EA88" s="128"/>
      <c r="EK88" s="128"/>
      <c r="EU88" s="128"/>
      <c r="FE88" s="128"/>
      <c r="FO88" s="128"/>
      <c r="FY88" s="128"/>
      <c r="GI88" s="128"/>
    </row>
    <row xmlns:x14ac="http://schemas.microsoft.com/office/spreadsheetml/2009/9/ac" r="89" s="3" customFormat="true" x14ac:dyDescent="0.25">
      <c r="A89" s="379" t="str">
        <f ca="true">IF(ISBLANK('Data Summary'!A91),"",'Data Summary'!A91)</f>
        <v/>
      </c>
      <c r="B89" s="128"/>
      <c r="L89" s="128"/>
      <c r="V89" s="128"/>
      <c r="AF89" s="128"/>
      <c r="AP89" s="128"/>
      <c r="AZ89" s="128"/>
      <c r="BA89" s="128"/>
      <c r="BB89" s="128"/>
      <c r="BC89" s="128"/>
      <c r="BD89" s="128"/>
      <c r="BE89" s="128"/>
      <c r="BF89" s="128"/>
      <c r="BG89" s="128"/>
      <c r="BS89" s="128"/>
      <c r="CC89" s="128"/>
      <c r="CM89" s="128"/>
      <c r="CW89" s="128"/>
      <c r="DG89" s="128"/>
      <c r="DQ89" s="128"/>
      <c r="EA89" s="128"/>
      <c r="EK89" s="128"/>
      <c r="EU89" s="128"/>
      <c r="FE89" s="128"/>
      <c r="FO89" s="128"/>
      <c r="FY89" s="128"/>
      <c r="GI89" s="128"/>
    </row>
    <row xmlns:x14ac="http://schemas.microsoft.com/office/spreadsheetml/2009/9/ac" r="90" s="3" customFormat="true" x14ac:dyDescent="0.25">
      <c r="A90" s="379" t="str">
        <f ca="true">IF(ISBLANK('Data Summary'!A92),"",'Data Summary'!A92)</f>
        <v/>
      </c>
      <c r="B90" s="128"/>
      <c r="L90" s="128"/>
      <c r="V90" s="128"/>
      <c r="AF90" s="128"/>
      <c r="AP90" s="128"/>
      <c r="AZ90" s="128"/>
      <c r="BA90" s="128"/>
      <c r="BB90" s="128"/>
      <c r="BC90" s="128"/>
      <c r="BD90" s="128"/>
      <c r="BE90" s="128"/>
      <c r="BF90" s="128"/>
      <c r="BG90" s="128"/>
      <c r="BS90" s="128"/>
      <c r="CC90" s="128"/>
      <c r="CM90" s="128"/>
      <c r="CW90" s="128"/>
      <c r="DG90" s="128"/>
      <c r="DQ90" s="128"/>
      <c r="EA90" s="128"/>
      <c r="EK90" s="128"/>
      <c r="EU90" s="128"/>
      <c r="FE90" s="128"/>
      <c r="FO90" s="128"/>
      <c r="FY90" s="128"/>
      <c r="GI90" s="128"/>
    </row>
    <row xmlns:x14ac="http://schemas.microsoft.com/office/spreadsheetml/2009/9/ac" r="91" s="3" customFormat="true" x14ac:dyDescent="0.25">
      <c r="A91" s="379" t="str">
        <f ca="true">IF(ISBLANK('Data Summary'!A93),"",'Data Summary'!A93)</f>
        <v/>
      </c>
      <c r="B91" s="128"/>
      <c r="L91" s="128"/>
      <c r="V91" s="128"/>
      <c r="AF91" s="128"/>
      <c r="AP91" s="128"/>
      <c r="AZ91" s="128"/>
      <c r="BA91" s="128"/>
      <c r="BB91" s="128"/>
      <c r="BC91" s="128"/>
      <c r="BD91" s="128"/>
      <c r="BE91" s="128"/>
      <c r="BF91" s="128"/>
      <c r="BG91" s="128"/>
      <c r="BS91" s="128"/>
      <c r="CC91" s="128"/>
      <c r="CM91" s="128"/>
      <c r="CW91" s="128"/>
      <c r="DG91" s="128"/>
      <c r="DQ91" s="128"/>
      <c r="EA91" s="128"/>
      <c r="EK91" s="128"/>
      <c r="EU91" s="128"/>
      <c r="FE91" s="128"/>
      <c r="FO91" s="128"/>
      <c r="FY91" s="128"/>
      <c r="GI91" s="128"/>
    </row>
    <row xmlns:x14ac="http://schemas.microsoft.com/office/spreadsheetml/2009/9/ac" r="92" s="3" customFormat="true" x14ac:dyDescent="0.25">
      <c r="A92" s="379" t="str">
        <f ca="true">IF(ISBLANK('Data Summary'!A94),"",'Data Summary'!A94)</f>
        <v/>
      </c>
      <c r="B92" s="128"/>
      <c r="L92" s="128"/>
      <c r="V92" s="128"/>
      <c r="AF92" s="128"/>
      <c r="AP92" s="128"/>
      <c r="AZ92" s="128"/>
      <c r="BA92" s="128"/>
      <c r="BB92" s="128"/>
      <c r="BC92" s="128"/>
      <c r="BD92" s="128"/>
      <c r="BE92" s="128"/>
      <c r="BF92" s="128"/>
      <c r="BG92" s="128"/>
      <c r="BS92" s="128"/>
      <c r="CC92" s="128"/>
      <c r="CM92" s="128"/>
      <c r="CW92" s="128"/>
      <c r="DG92" s="128"/>
      <c r="DQ92" s="128"/>
      <c r="EA92" s="128"/>
      <c r="EK92" s="128"/>
      <c r="EU92" s="128"/>
      <c r="FE92" s="128"/>
      <c r="FO92" s="128"/>
      <c r="FY92" s="128"/>
      <c r="GI92" s="128"/>
    </row>
    <row xmlns:x14ac="http://schemas.microsoft.com/office/spreadsheetml/2009/9/ac" r="93" s="3" customFormat="true" x14ac:dyDescent="0.25">
      <c r="A93" s="379" t="str">
        <f ca="true">IF(ISBLANK('Data Summary'!A95),"",'Data Summary'!A95)</f>
        <v/>
      </c>
      <c r="B93" s="128"/>
      <c r="L93" s="128"/>
      <c r="V93" s="128"/>
      <c r="AF93" s="128"/>
      <c r="AP93" s="128"/>
      <c r="AZ93" s="128"/>
      <c r="BA93" s="128"/>
      <c r="BB93" s="128"/>
      <c r="BC93" s="128"/>
      <c r="BD93" s="128"/>
      <c r="BE93" s="128"/>
      <c r="BF93" s="128"/>
      <c r="BG93" s="128"/>
      <c r="BS93" s="128"/>
      <c r="CC93" s="128"/>
      <c r="CM93" s="128"/>
      <c r="CW93" s="128"/>
      <c r="DG93" s="128"/>
      <c r="DQ93" s="128"/>
      <c r="EA93" s="128"/>
      <c r="EK93" s="128"/>
      <c r="EU93" s="128"/>
      <c r="FE93" s="128"/>
      <c r="FO93" s="128"/>
      <c r="FY93" s="128"/>
      <c r="GI93" s="128"/>
    </row>
    <row xmlns:x14ac="http://schemas.microsoft.com/office/spreadsheetml/2009/9/ac" r="94" s="3" customFormat="true" x14ac:dyDescent="0.25">
      <c r="A94" s="379" t="str">
        <f ca="true">IF(ISBLANK('Data Summary'!A96),"",'Data Summary'!A96)</f>
        <v/>
      </c>
      <c r="B94" s="128"/>
      <c r="L94" s="128"/>
      <c r="V94" s="128"/>
      <c r="AF94" s="128"/>
      <c r="AP94" s="128"/>
      <c r="AZ94" s="128"/>
      <c r="BA94" s="128"/>
      <c r="BB94" s="128"/>
      <c r="BC94" s="128"/>
      <c r="BD94" s="128"/>
      <c r="BE94" s="128"/>
      <c r="BF94" s="128"/>
      <c r="BG94" s="128"/>
      <c r="BS94" s="128"/>
      <c r="CC94" s="128"/>
      <c r="CM94" s="128"/>
      <c r="CW94" s="128"/>
      <c r="DG94" s="128"/>
      <c r="DQ94" s="128"/>
      <c r="EA94" s="128"/>
      <c r="EK94" s="128"/>
      <c r="EU94" s="128"/>
      <c r="FE94" s="128"/>
      <c r="FO94" s="128"/>
      <c r="FY94" s="128"/>
      <c r="GI94" s="128"/>
    </row>
    <row xmlns:x14ac="http://schemas.microsoft.com/office/spreadsheetml/2009/9/ac" r="95" s="3" customFormat="true" x14ac:dyDescent="0.25">
      <c r="A95" s="379" t="str">
        <f ca="true">IF(ISBLANK('Data Summary'!A97),"",'Data Summary'!A97)</f>
        <v/>
      </c>
      <c r="B95" s="128"/>
      <c r="L95" s="128"/>
      <c r="V95" s="128"/>
      <c r="AF95" s="128"/>
      <c r="AP95" s="128"/>
      <c r="AZ95" s="128"/>
      <c r="BA95" s="128"/>
      <c r="BB95" s="128"/>
      <c r="BC95" s="128"/>
      <c r="BD95" s="128"/>
      <c r="BE95" s="128"/>
      <c r="BF95" s="128"/>
      <c r="BG95" s="128"/>
      <c r="BS95" s="128"/>
      <c r="CC95" s="128"/>
      <c r="CM95" s="128"/>
      <c r="CW95" s="128"/>
      <c r="DG95" s="128"/>
      <c r="DQ95" s="128"/>
      <c r="EA95" s="128"/>
      <c r="EK95" s="128"/>
      <c r="EU95" s="128"/>
      <c r="FE95" s="128"/>
      <c r="FO95" s="128"/>
      <c r="FY95" s="128"/>
      <c r="GI95" s="128"/>
    </row>
    <row xmlns:x14ac="http://schemas.microsoft.com/office/spreadsheetml/2009/9/ac" r="96" s="3" customFormat="true" x14ac:dyDescent="0.25">
      <c r="A96" s="379" t="str">
        <f ca="true">IF(ISBLANK('Data Summary'!A98),"",'Data Summary'!A98)</f>
        <v/>
      </c>
      <c r="B96" s="128"/>
      <c r="L96" s="128"/>
      <c r="V96" s="128"/>
      <c r="AF96" s="128"/>
      <c r="AP96" s="128"/>
      <c r="AZ96" s="128"/>
      <c r="BA96" s="128"/>
      <c r="BB96" s="128"/>
      <c r="BC96" s="128"/>
      <c r="BD96" s="128"/>
      <c r="BE96" s="128"/>
      <c r="BF96" s="128"/>
      <c r="BG96" s="128"/>
      <c r="BS96" s="128"/>
      <c r="CC96" s="128"/>
      <c r="CM96" s="128"/>
      <c r="CW96" s="128"/>
      <c r="DG96" s="128"/>
      <c r="DQ96" s="128"/>
      <c r="EA96" s="128"/>
      <c r="EK96" s="128"/>
      <c r="EU96" s="128"/>
      <c r="FE96" s="128"/>
      <c r="FO96" s="128"/>
      <c r="FY96" s="128"/>
      <c r="GI96" s="128"/>
    </row>
    <row xmlns:x14ac="http://schemas.microsoft.com/office/spreadsheetml/2009/9/ac" r="97" s="3" customFormat="true" x14ac:dyDescent="0.25">
      <c r="A97" s="379" t="str">
        <f ca="true">IF(ISBLANK('Data Summary'!A99),"",'Data Summary'!A99)</f>
        <v/>
      </c>
      <c r="B97" s="128"/>
      <c r="L97" s="128"/>
      <c r="V97" s="128"/>
      <c r="AF97" s="128"/>
      <c r="AP97" s="128"/>
      <c r="AZ97" s="128"/>
      <c r="BA97" s="128"/>
      <c r="BB97" s="128"/>
      <c r="BC97" s="128"/>
      <c r="BD97" s="128"/>
      <c r="BE97" s="128"/>
      <c r="BF97" s="128"/>
      <c r="BG97" s="128"/>
      <c r="BS97" s="128"/>
      <c r="CC97" s="128"/>
      <c r="CM97" s="128"/>
      <c r="CW97" s="128"/>
      <c r="DG97" s="128"/>
      <c r="DQ97" s="128"/>
      <c r="EA97" s="128"/>
      <c r="EK97" s="128"/>
      <c r="EU97" s="128"/>
      <c r="FE97" s="128"/>
      <c r="FO97" s="128"/>
      <c r="FY97" s="128"/>
      <c r="GI97" s="128"/>
    </row>
    <row xmlns:x14ac="http://schemas.microsoft.com/office/spreadsheetml/2009/9/ac" r="98" s="3" customFormat="true" x14ac:dyDescent="0.25">
      <c r="A98" s="379" t="str">
        <f ca="true">IF(ISBLANK('Data Summary'!A100),"",'Data Summary'!A100)</f>
        <v/>
      </c>
      <c r="B98" s="128"/>
      <c r="L98" s="128"/>
      <c r="V98" s="128"/>
      <c r="AF98" s="128"/>
      <c r="AP98" s="128"/>
      <c r="AZ98" s="128"/>
      <c r="BA98" s="128"/>
      <c r="BB98" s="128"/>
      <c r="BC98" s="128"/>
      <c r="BD98" s="128"/>
      <c r="BE98" s="128"/>
      <c r="BF98" s="128"/>
      <c r="BG98" s="128"/>
      <c r="BS98" s="128"/>
      <c r="CC98" s="128"/>
      <c r="CM98" s="128"/>
      <c r="CW98" s="128"/>
      <c r="DG98" s="128"/>
      <c r="DQ98" s="128"/>
      <c r="EA98" s="128"/>
      <c r="EK98" s="128"/>
      <c r="EU98" s="128"/>
      <c r="FE98" s="128"/>
      <c r="FO98" s="128"/>
      <c r="FY98" s="128"/>
      <c r="GI98" s="128"/>
    </row>
    <row xmlns:x14ac="http://schemas.microsoft.com/office/spreadsheetml/2009/9/ac" r="99" s="3" customFormat="true" x14ac:dyDescent="0.25">
      <c r="A99" s="379" t="str">
        <f ca="true">IF(ISBLANK('Data Summary'!A101),"",'Data Summary'!A101)</f>
        <v/>
      </c>
      <c r="B99" s="128"/>
      <c r="L99" s="128"/>
      <c r="V99" s="128"/>
      <c r="AF99" s="128"/>
      <c r="AP99" s="128"/>
      <c r="AZ99" s="128"/>
      <c r="BA99" s="128"/>
      <c r="BB99" s="128"/>
      <c r="BC99" s="128"/>
      <c r="BD99" s="128"/>
      <c r="BE99" s="128"/>
      <c r="BF99" s="128"/>
      <c r="BG99" s="128"/>
      <c r="BS99" s="128"/>
      <c r="CC99" s="128"/>
      <c r="CM99" s="128"/>
      <c r="CW99" s="128"/>
      <c r="DG99" s="128"/>
      <c r="DQ99" s="128"/>
      <c r="EA99" s="128"/>
      <c r="EK99" s="128"/>
      <c r="EU99" s="128"/>
      <c r="FE99" s="128"/>
      <c r="FO99" s="128"/>
      <c r="FY99" s="128"/>
      <c r="GI99" s="128"/>
    </row>
    <row xmlns:x14ac="http://schemas.microsoft.com/office/spreadsheetml/2009/9/ac" r="100" s="3" customFormat="true" x14ac:dyDescent="0.25">
      <c r="A100" s="379" t="str">
        <f ca="true">IF(ISBLANK('Data Summary'!A102),"",'Data Summary'!A102)</f>
        <v/>
      </c>
      <c r="B100" s="128"/>
      <c r="L100" s="128"/>
      <c r="V100" s="128"/>
      <c r="AF100" s="128"/>
      <c r="AP100" s="128"/>
      <c r="AZ100" s="128"/>
      <c r="BA100" s="128"/>
      <c r="BB100" s="128"/>
      <c r="BC100" s="128"/>
      <c r="BD100" s="128"/>
      <c r="BE100" s="128"/>
      <c r="BF100" s="128"/>
      <c r="BG100" s="128"/>
      <c r="BS100" s="128"/>
      <c r="CC100" s="128"/>
      <c r="CM100" s="128"/>
      <c r="CW100" s="128"/>
      <c r="DG100" s="128"/>
      <c r="DQ100" s="128"/>
      <c r="EA100" s="128"/>
      <c r="EK100" s="128"/>
      <c r="EU100" s="128"/>
      <c r="FE100" s="128"/>
      <c r="FO100" s="128"/>
      <c r="FY100" s="128"/>
      <c r="GI100" s="128"/>
    </row>
    <row xmlns:x14ac="http://schemas.microsoft.com/office/spreadsheetml/2009/9/ac" r="101" s="3" customFormat="true" x14ac:dyDescent="0.25">
      <c r="A101" s="379" t="str">
        <f ca="true">IF(ISBLANK('Data Summary'!A103),"",'Data Summary'!A103)</f>
        <v/>
      </c>
      <c r="B101" s="128"/>
      <c r="L101" s="128"/>
      <c r="V101" s="128"/>
      <c r="AF101" s="128"/>
      <c r="AP101" s="128"/>
      <c r="AZ101" s="128"/>
      <c r="BA101" s="128"/>
      <c r="BB101" s="128"/>
      <c r="BC101" s="128"/>
      <c r="BD101" s="128"/>
      <c r="BE101" s="128"/>
      <c r="BF101" s="128"/>
      <c r="BG101" s="128"/>
      <c r="BS101" s="128"/>
      <c r="CC101" s="128"/>
      <c r="CM101" s="128"/>
      <c r="CW101" s="128"/>
      <c r="DG101" s="128"/>
      <c r="DQ101" s="128"/>
      <c r="EA101" s="128"/>
      <c r="EK101" s="128"/>
      <c r="EU101" s="128"/>
      <c r="FE101" s="128"/>
      <c r="FO101" s="128"/>
      <c r="FY101" s="128"/>
      <c r="GI101" s="128"/>
    </row>
    <row xmlns:x14ac="http://schemas.microsoft.com/office/spreadsheetml/2009/9/ac" r="102" s="3" customFormat="true" x14ac:dyDescent="0.25">
      <c r="A102" s="379" t="str">
        <f ca="true">IF(ISBLANK('Data Summary'!A104),"",'Data Summary'!A104)</f>
        <v/>
      </c>
      <c r="B102" s="128"/>
      <c r="L102" s="128"/>
      <c r="V102" s="128"/>
      <c r="AF102" s="128"/>
      <c r="AP102" s="128"/>
      <c r="AZ102" s="128"/>
      <c r="BA102" s="128"/>
      <c r="BB102" s="128"/>
      <c r="BC102" s="128"/>
      <c r="BD102" s="128"/>
      <c r="BE102" s="128"/>
      <c r="BF102" s="128"/>
      <c r="BG102" s="128"/>
      <c r="BS102" s="128"/>
      <c r="CC102" s="128"/>
      <c r="CM102" s="128"/>
      <c r="CW102" s="128"/>
      <c r="DG102" s="128"/>
      <c r="DQ102" s="128"/>
      <c r="EA102" s="128"/>
      <c r="EK102" s="128"/>
      <c r="EU102" s="128"/>
      <c r="FE102" s="128"/>
      <c r="FO102" s="128"/>
      <c r="FY102" s="128"/>
      <c r="GI102" s="128"/>
    </row>
    <row xmlns:x14ac="http://schemas.microsoft.com/office/spreadsheetml/2009/9/ac" r="103" s="3" customFormat="true" x14ac:dyDescent="0.25">
      <c r="A103" s="379" t="str">
        <f ca="true">IF(ISBLANK('Data Summary'!A105),"",'Data Summary'!A105)</f>
        <v/>
      </c>
      <c r="B103" s="128"/>
      <c r="L103" s="128"/>
      <c r="V103" s="128"/>
      <c r="AF103" s="128"/>
      <c r="AP103" s="128"/>
      <c r="AZ103" s="128"/>
      <c r="BA103" s="128"/>
      <c r="BB103" s="128"/>
      <c r="BC103" s="128"/>
      <c r="BD103" s="128"/>
      <c r="BE103" s="128"/>
      <c r="BF103" s="128"/>
      <c r="BG103" s="128"/>
      <c r="BS103" s="128"/>
      <c r="CC103" s="128"/>
      <c r="CM103" s="128"/>
      <c r="CW103" s="128"/>
      <c r="DG103" s="128"/>
      <c r="DQ103" s="128"/>
      <c r="EA103" s="128"/>
      <c r="EK103" s="128"/>
      <c r="EU103" s="128"/>
      <c r="FE103" s="128"/>
      <c r="FO103" s="128"/>
      <c r="FY103" s="128"/>
      <c r="GI103" s="128"/>
    </row>
    <row xmlns:x14ac="http://schemas.microsoft.com/office/spreadsheetml/2009/9/ac" r="104" s="3" customFormat="true" x14ac:dyDescent="0.25">
      <c r="A104" s="379" t="str">
        <f ca="true">IF(ISBLANK('Data Summary'!A106),"",'Data Summary'!A106)</f>
        <v/>
      </c>
      <c r="B104" s="128"/>
      <c r="L104" s="128"/>
      <c r="V104" s="128"/>
      <c r="AF104" s="128"/>
      <c r="AP104" s="128"/>
      <c r="AZ104" s="128"/>
      <c r="BA104" s="128"/>
      <c r="BB104" s="128"/>
      <c r="BC104" s="128"/>
      <c r="BD104" s="128"/>
      <c r="BE104" s="128"/>
      <c r="BF104" s="128"/>
      <c r="BG104" s="128"/>
      <c r="BS104" s="128"/>
      <c r="CC104" s="128"/>
      <c r="CM104" s="128"/>
      <c r="CW104" s="128"/>
      <c r="DG104" s="128"/>
      <c r="DQ104" s="128"/>
      <c r="EA104" s="128"/>
      <c r="EK104" s="128"/>
      <c r="EU104" s="128"/>
      <c r="FE104" s="128"/>
      <c r="FO104" s="128"/>
      <c r="FY104" s="128"/>
      <c r="GI104" s="128"/>
    </row>
    <row xmlns:x14ac="http://schemas.microsoft.com/office/spreadsheetml/2009/9/ac" r="105" s="3" customFormat="true" x14ac:dyDescent="0.25">
      <c r="A105" s="379" t="str">
        <f ca="true">IF(ISBLANK('Data Summary'!A107),"",'Data Summary'!A107)</f>
        <v/>
      </c>
      <c r="B105" s="128"/>
      <c r="L105" s="128"/>
      <c r="V105" s="128"/>
      <c r="AF105" s="128"/>
      <c r="AP105" s="128"/>
      <c r="AZ105" s="128"/>
      <c r="BA105" s="128"/>
      <c r="BB105" s="128"/>
      <c r="BC105" s="128"/>
      <c r="BD105" s="128"/>
      <c r="BE105" s="128"/>
      <c r="BF105" s="128"/>
      <c r="BG105" s="128"/>
      <c r="BS105" s="128"/>
      <c r="CC105" s="128"/>
      <c r="CM105" s="128"/>
      <c r="CW105" s="128"/>
      <c r="DG105" s="128"/>
      <c r="DQ105" s="128"/>
      <c r="EA105" s="128"/>
      <c r="EK105" s="128"/>
      <c r="EU105" s="128"/>
      <c r="FE105" s="128"/>
      <c r="FO105" s="128"/>
      <c r="FY105" s="128"/>
      <c r="GI105" s="128"/>
    </row>
    <row xmlns:x14ac="http://schemas.microsoft.com/office/spreadsheetml/2009/9/ac" r="106" s="3" customFormat="true" x14ac:dyDescent="0.25">
      <c r="A106" s="379" t="str">
        <f ca="true">IF(ISBLANK('Data Summary'!A108),"",'Data Summary'!A108)</f>
        <v/>
      </c>
      <c r="B106" s="128"/>
      <c r="L106" s="128"/>
      <c r="V106" s="128"/>
      <c r="AF106" s="128"/>
      <c r="AP106" s="128"/>
      <c r="AZ106" s="128"/>
      <c r="BA106" s="128"/>
      <c r="BB106" s="128"/>
      <c r="BC106" s="128"/>
      <c r="BD106" s="128"/>
      <c r="BE106" s="128"/>
      <c r="BF106" s="128"/>
      <c r="BG106" s="128"/>
      <c r="BS106" s="128"/>
      <c r="CC106" s="128"/>
      <c r="CM106" s="128"/>
      <c r="CW106" s="128"/>
      <c r="DG106" s="128"/>
      <c r="DQ106" s="128"/>
      <c r="EA106" s="128"/>
      <c r="EK106" s="128"/>
      <c r="EU106" s="128"/>
      <c r="FE106" s="128"/>
      <c r="FO106" s="128"/>
      <c r="FY106" s="128"/>
      <c r="GI106" s="128"/>
    </row>
    <row xmlns:x14ac="http://schemas.microsoft.com/office/spreadsheetml/2009/9/ac" r="107" s="3" customFormat="true" x14ac:dyDescent="0.25">
      <c r="A107" s="379" t="str">
        <f ca="true">IF(ISBLANK('Data Summary'!A109),"",'Data Summary'!A109)</f>
        <v/>
      </c>
      <c r="B107" s="128"/>
      <c r="L107" s="128"/>
      <c r="V107" s="128"/>
      <c r="AF107" s="128"/>
      <c r="AP107" s="128"/>
      <c r="AZ107" s="128"/>
      <c r="BA107" s="128"/>
      <c r="BB107" s="128"/>
      <c r="BC107" s="128"/>
      <c r="BD107" s="128"/>
      <c r="BE107" s="128"/>
      <c r="BF107" s="128"/>
      <c r="BG107" s="128"/>
      <c r="BS107" s="128"/>
      <c r="CC107" s="128"/>
      <c r="CM107" s="128"/>
      <c r="CW107" s="128"/>
      <c r="DG107" s="128"/>
      <c r="DQ107" s="128"/>
      <c r="EA107" s="128"/>
      <c r="EK107" s="128"/>
      <c r="EU107" s="128"/>
      <c r="FE107" s="128"/>
      <c r="FO107" s="128"/>
      <c r="FY107" s="128"/>
      <c r="GI107" s="128"/>
    </row>
    <row xmlns:x14ac="http://schemas.microsoft.com/office/spreadsheetml/2009/9/ac" r="108" s="3" customFormat="true" x14ac:dyDescent="0.25">
      <c r="A108" s="379" t="str">
        <f ca="true">IF(ISBLANK('Data Summary'!A110),"",'Data Summary'!A110)</f>
        <v/>
      </c>
      <c r="B108" s="128"/>
      <c r="L108" s="128"/>
      <c r="V108" s="128"/>
      <c r="AF108" s="128"/>
      <c r="AP108" s="128"/>
      <c r="AZ108" s="128"/>
      <c r="BA108" s="128"/>
      <c r="BB108" s="128"/>
      <c r="BC108" s="128"/>
      <c r="BD108" s="128"/>
      <c r="BE108" s="128"/>
      <c r="BF108" s="128"/>
      <c r="BG108" s="128"/>
      <c r="BS108" s="128"/>
      <c r="CC108" s="128"/>
      <c r="CM108" s="128"/>
      <c r="CW108" s="128"/>
      <c r="DG108" s="128"/>
      <c r="DQ108" s="128"/>
      <c r="EA108" s="128"/>
      <c r="EK108" s="128"/>
      <c r="EU108" s="128"/>
      <c r="FE108" s="128"/>
      <c r="FO108" s="128"/>
      <c r="FY108" s="128"/>
      <c r="GI108" s="128"/>
    </row>
    <row xmlns:x14ac="http://schemas.microsoft.com/office/spreadsheetml/2009/9/ac" r="109" s="3" customFormat="true" x14ac:dyDescent="0.25">
      <c r="A109" s="379" t="str">
        <f ca="true">IF(ISBLANK('Data Summary'!A111),"",'Data Summary'!A111)</f>
        <v/>
      </c>
      <c r="B109" s="128"/>
      <c r="L109" s="128"/>
      <c r="V109" s="128"/>
      <c r="AF109" s="128"/>
      <c r="AP109" s="128"/>
      <c r="AZ109" s="128"/>
      <c r="BA109" s="128"/>
      <c r="BB109" s="128"/>
      <c r="BC109" s="128"/>
      <c r="BD109" s="128"/>
      <c r="BE109" s="128"/>
      <c r="BF109" s="128"/>
      <c r="BG109" s="128"/>
      <c r="BS109" s="128"/>
      <c r="CC109" s="128"/>
      <c r="CM109" s="128"/>
      <c r="CW109" s="128"/>
      <c r="DG109" s="128"/>
      <c r="DQ109" s="128"/>
      <c r="EA109" s="128"/>
      <c r="EK109" s="128"/>
      <c r="EU109" s="128"/>
      <c r="FE109" s="128"/>
      <c r="FO109" s="128"/>
      <c r="FY109" s="128"/>
      <c r="GI109" s="128"/>
    </row>
    <row xmlns:x14ac="http://schemas.microsoft.com/office/spreadsheetml/2009/9/ac" r="110" s="3" customFormat="true" x14ac:dyDescent="0.25">
      <c r="A110" s="379" t="str">
        <f ca="true">IF(ISBLANK('Data Summary'!A112),"",'Data Summary'!A112)</f>
        <v/>
      </c>
      <c r="B110" s="128"/>
      <c r="L110" s="128"/>
      <c r="V110" s="128"/>
      <c r="AF110" s="128"/>
      <c r="AP110" s="128"/>
      <c r="AZ110" s="128"/>
      <c r="BA110" s="128"/>
      <c r="BB110" s="128"/>
      <c r="BC110" s="128"/>
      <c r="BD110" s="128"/>
      <c r="BE110" s="128"/>
      <c r="BF110" s="128"/>
      <c r="BG110" s="128"/>
      <c r="BS110" s="128"/>
      <c r="CC110" s="128"/>
      <c r="CM110" s="128"/>
      <c r="CW110" s="128"/>
      <c r="DG110" s="128"/>
      <c r="DQ110" s="128"/>
      <c r="EA110" s="128"/>
      <c r="EK110" s="128"/>
      <c r="EU110" s="128"/>
      <c r="FE110" s="128"/>
      <c r="FO110" s="128"/>
      <c r="FY110" s="128"/>
      <c r="GI110" s="128"/>
    </row>
    <row xmlns:x14ac="http://schemas.microsoft.com/office/spreadsheetml/2009/9/ac" r="111" s="3" customFormat="true" x14ac:dyDescent="0.25">
      <c r="A111" s="379" t="str">
        <f ca="true">IF(ISBLANK('Data Summary'!A113),"",'Data Summary'!A113)</f>
        <v/>
      </c>
      <c r="B111" s="128"/>
      <c r="L111" s="128"/>
      <c r="V111" s="128"/>
      <c r="AF111" s="128"/>
      <c r="AP111" s="128"/>
      <c r="AZ111" s="128"/>
      <c r="BA111" s="128"/>
      <c r="BB111" s="128"/>
      <c r="BC111" s="128"/>
      <c r="BD111" s="128"/>
      <c r="BE111" s="128"/>
      <c r="BF111" s="128"/>
      <c r="BG111" s="128"/>
      <c r="BS111" s="128"/>
      <c r="CC111" s="128"/>
      <c r="CM111" s="128"/>
      <c r="CW111" s="128"/>
      <c r="DG111" s="128"/>
      <c r="DQ111" s="128"/>
      <c r="EA111" s="128"/>
      <c r="EK111" s="128"/>
      <c r="EU111" s="128"/>
      <c r="FE111" s="128"/>
      <c r="FO111" s="128"/>
      <c r="FY111" s="128"/>
      <c r="GI111" s="128"/>
    </row>
    <row xmlns:x14ac="http://schemas.microsoft.com/office/spreadsheetml/2009/9/ac" r="112" s="3" customFormat="true" x14ac:dyDescent="0.25">
      <c r="A112" s="379" t="str">
        <f ca="true">IF(ISBLANK('Data Summary'!A114),"",'Data Summary'!A114)</f>
        <v/>
      </c>
      <c r="B112" s="128"/>
      <c r="L112" s="128"/>
      <c r="V112" s="128"/>
      <c r="AF112" s="128"/>
      <c r="AP112" s="128"/>
      <c r="AZ112" s="128"/>
      <c r="BA112" s="128"/>
      <c r="BB112" s="128"/>
      <c r="BC112" s="128"/>
      <c r="BD112" s="128"/>
      <c r="BE112" s="128"/>
      <c r="BF112" s="128"/>
      <c r="BG112" s="128"/>
      <c r="BS112" s="128"/>
      <c r="CC112" s="128"/>
      <c r="CM112" s="128"/>
      <c r="CW112" s="128"/>
      <c r="DG112" s="128"/>
      <c r="DQ112" s="128"/>
      <c r="EA112" s="128"/>
      <c r="EK112" s="128"/>
      <c r="EU112" s="128"/>
      <c r="FE112" s="128"/>
      <c r="FO112" s="128"/>
      <c r="FY112" s="128"/>
      <c r="GI112" s="128"/>
    </row>
    <row xmlns:x14ac="http://schemas.microsoft.com/office/spreadsheetml/2009/9/ac" r="113" s="3" customFormat="true" x14ac:dyDescent="0.25">
      <c r="A113" s="379" t="str">
        <f ca="true">IF(ISBLANK('Data Summary'!A115),"",'Data Summary'!A115)</f>
        <v/>
      </c>
      <c r="B113" s="128"/>
      <c r="L113" s="128"/>
      <c r="V113" s="128"/>
      <c r="AF113" s="128"/>
      <c r="AP113" s="128"/>
      <c r="AZ113" s="128"/>
      <c r="BA113" s="128"/>
      <c r="BB113" s="128"/>
      <c r="BC113" s="128"/>
      <c r="BD113" s="128"/>
      <c r="BE113" s="128"/>
      <c r="BF113" s="128"/>
      <c r="BG113" s="128"/>
      <c r="BS113" s="128"/>
      <c r="CC113" s="128"/>
      <c r="CM113" s="128"/>
      <c r="CW113" s="128"/>
      <c r="DG113" s="128"/>
      <c r="DQ113" s="128"/>
      <c r="EA113" s="128"/>
      <c r="EK113" s="128"/>
      <c r="EU113" s="128"/>
      <c r="FE113" s="128"/>
      <c r="FO113" s="128"/>
      <c r="FY113" s="128"/>
      <c r="GI113" s="128"/>
    </row>
    <row xmlns:x14ac="http://schemas.microsoft.com/office/spreadsheetml/2009/9/ac" r="114" s="3" customFormat="true" x14ac:dyDescent="0.25">
      <c r="A114" s="379" t="str">
        <f ca="true">IF(ISBLANK('Data Summary'!A116),"",'Data Summary'!A116)</f>
        <v/>
      </c>
      <c r="B114" s="128"/>
      <c r="L114" s="128"/>
      <c r="V114" s="128"/>
      <c r="AF114" s="128"/>
      <c r="AP114" s="128"/>
      <c r="AZ114" s="128"/>
      <c r="BA114" s="128"/>
      <c r="BB114" s="128"/>
      <c r="BC114" s="128"/>
      <c r="BD114" s="128"/>
      <c r="BE114" s="128"/>
      <c r="BF114" s="128"/>
      <c r="BG114" s="128"/>
      <c r="BS114" s="128"/>
      <c r="CC114" s="128"/>
      <c r="CM114" s="128"/>
      <c r="CW114" s="128"/>
      <c r="DG114" s="128"/>
      <c r="DQ114" s="128"/>
      <c r="EA114" s="128"/>
      <c r="EK114" s="128"/>
      <c r="EU114" s="128"/>
      <c r="FE114" s="128"/>
      <c r="FO114" s="128"/>
      <c r="FY114" s="128"/>
      <c r="GI114" s="128"/>
    </row>
    <row xmlns:x14ac="http://schemas.microsoft.com/office/spreadsheetml/2009/9/ac" r="115" s="3" customFormat="true" x14ac:dyDescent="0.25">
      <c r="A115" s="379" t="str">
        <f ca="true">IF(ISBLANK('Data Summary'!A117),"",'Data Summary'!A117)</f>
        <v/>
      </c>
      <c r="B115" s="128"/>
      <c r="L115" s="128"/>
      <c r="V115" s="128"/>
      <c r="AF115" s="128"/>
      <c r="AP115" s="128"/>
      <c r="AZ115" s="128"/>
      <c r="BA115" s="128"/>
      <c r="BB115" s="128"/>
      <c r="BC115" s="128"/>
      <c r="BD115" s="128"/>
      <c r="BE115" s="128"/>
      <c r="BF115" s="128"/>
      <c r="BG115" s="128"/>
      <c r="BS115" s="128"/>
      <c r="CC115" s="128"/>
      <c r="CM115" s="128"/>
      <c r="CW115" s="128"/>
      <c r="DG115" s="128"/>
      <c r="DQ115" s="128"/>
      <c r="EA115" s="128"/>
      <c r="EK115" s="128"/>
      <c r="EU115" s="128"/>
      <c r="FE115" s="128"/>
      <c r="FO115" s="128"/>
      <c r="FY115" s="128"/>
      <c r="GI115" s="128"/>
    </row>
    <row xmlns:x14ac="http://schemas.microsoft.com/office/spreadsheetml/2009/9/ac" r="116" s="3" customFormat="true" x14ac:dyDescent="0.25">
      <c r="A116" s="379" t="str">
        <f ca="true">IF(ISBLANK('Data Summary'!A118),"",'Data Summary'!A118)</f>
        <v/>
      </c>
      <c r="B116" s="128"/>
      <c r="L116" s="128"/>
      <c r="V116" s="128"/>
      <c r="AF116" s="128"/>
      <c r="AP116" s="128"/>
      <c r="AZ116" s="128"/>
      <c r="BA116" s="128"/>
      <c r="BB116" s="128"/>
      <c r="BC116" s="128"/>
      <c r="BD116" s="128"/>
      <c r="BE116" s="128"/>
      <c r="BF116" s="128"/>
      <c r="BG116" s="128"/>
      <c r="BS116" s="128"/>
      <c r="CC116" s="128"/>
      <c r="CM116" s="128"/>
      <c r="CW116" s="128"/>
      <c r="DG116" s="128"/>
      <c r="DQ116" s="128"/>
      <c r="EA116" s="128"/>
      <c r="EK116" s="128"/>
      <c r="EU116" s="128"/>
      <c r="FE116" s="128"/>
      <c r="FO116" s="128"/>
      <c r="FY116" s="128"/>
      <c r="GI116" s="128"/>
    </row>
    <row xmlns:x14ac="http://schemas.microsoft.com/office/spreadsheetml/2009/9/ac" r="117" s="3" customFormat="true" x14ac:dyDescent="0.25">
      <c r="A117" s="379" t="str">
        <f ca="true">IF(ISBLANK('Data Summary'!A119),"",'Data Summary'!A119)</f>
        <v/>
      </c>
      <c r="B117" s="128"/>
      <c r="L117" s="128"/>
      <c r="V117" s="128"/>
      <c r="AF117" s="128"/>
      <c r="AP117" s="128"/>
      <c r="AZ117" s="128"/>
      <c r="BA117" s="128"/>
      <c r="BB117" s="128"/>
      <c r="BC117" s="128"/>
      <c r="BD117" s="128"/>
      <c r="BE117" s="128"/>
      <c r="BF117" s="128"/>
      <c r="BG117" s="128"/>
      <c r="BS117" s="128"/>
      <c r="CC117" s="128"/>
      <c r="CM117" s="128"/>
      <c r="CW117" s="128"/>
      <c r="DG117" s="128"/>
      <c r="DQ117" s="128"/>
      <c r="EA117" s="128"/>
      <c r="EK117" s="128"/>
      <c r="EU117" s="128"/>
      <c r="FE117" s="128"/>
      <c r="FO117" s="128"/>
      <c r="FY117" s="128"/>
      <c r="GI117" s="128"/>
    </row>
    <row xmlns:x14ac="http://schemas.microsoft.com/office/spreadsheetml/2009/9/ac" r="118" s="3" customFormat="true" x14ac:dyDescent="0.25">
      <c r="A118" s="379" t="str">
        <f ca="true">IF(ISBLANK('Data Summary'!A120),"",'Data Summary'!A120)</f>
        <v/>
      </c>
      <c r="B118" s="128"/>
      <c r="L118" s="128"/>
      <c r="V118" s="128"/>
      <c r="AF118" s="128"/>
      <c r="AP118" s="128"/>
      <c r="AZ118" s="128"/>
      <c r="BA118" s="128"/>
      <c r="BB118" s="128"/>
      <c r="BC118" s="128"/>
      <c r="BD118" s="128"/>
      <c r="BE118" s="128"/>
      <c r="BF118" s="128"/>
      <c r="BG118" s="128"/>
      <c r="BS118" s="128"/>
      <c r="CC118" s="128"/>
      <c r="CM118" s="128"/>
      <c r="CW118" s="128"/>
      <c r="DG118" s="128"/>
      <c r="DQ118" s="128"/>
      <c r="EA118" s="128"/>
      <c r="EK118" s="128"/>
      <c r="EU118" s="128"/>
      <c r="FE118" s="128"/>
      <c r="FO118" s="128"/>
      <c r="FY118" s="128"/>
      <c r="GI118" s="128"/>
    </row>
    <row xmlns:x14ac="http://schemas.microsoft.com/office/spreadsheetml/2009/9/ac" r="119" s="3" customFormat="true" x14ac:dyDescent="0.25">
      <c r="A119" s="379" t="str">
        <f ca="true">IF(ISBLANK('Data Summary'!A121),"",'Data Summary'!A121)</f>
        <v/>
      </c>
      <c r="B119" s="128"/>
      <c r="L119" s="128"/>
      <c r="V119" s="128"/>
      <c r="AF119" s="128"/>
      <c r="AP119" s="128"/>
      <c r="AZ119" s="128"/>
      <c r="BA119" s="128"/>
      <c r="BB119" s="128"/>
      <c r="BC119" s="128"/>
      <c r="BD119" s="128"/>
      <c r="BE119" s="128"/>
      <c r="BF119" s="128"/>
      <c r="BG119" s="128"/>
      <c r="BS119" s="128"/>
      <c r="CC119" s="128"/>
      <c r="CM119" s="128"/>
      <c r="CW119" s="128"/>
      <c r="DG119" s="128"/>
      <c r="DQ119" s="128"/>
      <c r="EA119" s="128"/>
      <c r="EK119" s="128"/>
      <c r="EU119" s="128"/>
      <c r="FE119" s="128"/>
      <c r="FO119" s="128"/>
      <c r="FY119" s="128"/>
      <c r="GI119" s="128"/>
    </row>
    <row xmlns:x14ac="http://schemas.microsoft.com/office/spreadsheetml/2009/9/ac" r="120" s="3" customFormat="true" x14ac:dyDescent="0.25">
      <c r="A120" s="379" t="str">
        <f ca="true">IF(ISBLANK('Data Summary'!A122),"",'Data Summary'!A122)</f>
        <v/>
      </c>
      <c r="B120" s="128"/>
      <c r="L120" s="128"/>
      <c r="V120" s="128"/>
      <c r="AF120" s="128"/>
      <c r="AP120" s="128"/>
      <c r="AZ120" s="128"/>
      <c r="BA120" s="128"/>
      <c r="BB120" s="128"/>
      <c r="BC120" s="128"/>
      <c r="BD120" s="128"/>
      <c r="BE120" s="128"/>
      <c r="BF120" s="128"/>
      <c r="BG120" s="128"/>
      <c r="BS120" s="128"/>
      <c r="CC120" s="128"/>
      <c r="CM120" s="128"/>
      <c r="CW120" s="128"/>
      <c r="DG120" s="128"/>
      <c r="DQ120" s="128"/>
      <c r="EA120" s="128"/>
      <c r="EK120" s="128"/>
      <c r="EU120" s="128"/>
      <c r="FE120" s="128"/>
      <c r="FO120" s="128"/>
      <c r="FY120" s="128"/>
      <c r="GI120" s="128"/>
    </row>
    <row xmlns:x14ac="http://schemas.microsoft.com/office/spreadsheetml/2009/9/ac" r="121" s="3" customFormat="true" x14ac:dyDescent="0.25">
      <c r="A121" s="379" t="str">
        <f ca="true">IF(ISBLANK('Data Summary'!A123),"",'Data Summary'!A123)</f>
        <v/>
      </c>
      <c r="B121" s="128"/>
      <c r="L121" s="128"/>
      <c r="V121" s="128"/>
      <c r="AF121" s="128"/>
      <c r="AP121" s="128"/>
      <c r="AZ121" s="128"/>
      <c r="BA121" s="128"/>
      <c r="BB121" s="128"/>
      <c r="BC121" s="128"/>
      <c r="BD121" s="128"/>
      <c r="BE121" s="128"/>
      <c r="BF121" s="128"/>
      <c r="BG121" s="128"/>
      <c r="BS121" s="128"/>
      <c r="CC121" s="128"/>
      <c r="CM121" s="128"/>
      <c r="CW121" s="128"/>
      <c r="DG121" s="128"/>
      <c r="DQ121" s="128"/>
      <c r="EA121" s="128"/>
      <c r="EK121" s="128"/>
      <c r="EU121" s="128"/>
      <c r="FE121" s="128"/>
      <c r="FO121" s="128"/>
      <c r="FY121" s="128"/>
      <c r="GI121" s="128"/>
    </row>
    <row xmlns:x14ac="http://schemas.microsoft.com/office/spreadsheetml/2009/9/ac" r="122" s="3" customFormat="true" x14ac:dyDescent="0.25">
      <c r="A122" s="379" t="str">
        <f ca="true">IF(ISBLANK('Data Summary'!A124),"",'Data Summary'!A124)</f>
        <v/>
      </c>
      <c r="B122" s="128"/>
      <c r="L122" s="128"/>
      <c r="V122" s="128"/>
      <c r="AF122" s="128"/>
      <c r="AP122" s="128"/>
      <c r="AZ122" s="128"/>
      <c r="BA122" s="128"/>
      <c r="BB122" s="128"/>
      <c r="BC122" s="128"/>
      <c r="BD122" s="128"/>
      <c r="BE122" s="128"/>
      <c r="BF122" s="128"/>
      <c r="BG122" s="128"/>
      <c r="BS122" s="128"/>
      <c r="CC122" s="128"/>
      <c r="CM122" s="128"/>
      <c r="CW122" s="128"/>
      <c r="DG122" s="128"/>
      <c r="DQ122" s="128"/>
      <c r="EA122" s="128"/>
      <c r="EK122" s="128"/>
      <c r="EU122" s="128"/>
      <c r="FE122" s="128"/>
      <c r="FO122" s="128"/>
      <c r="FY122" s="128"/>
      <c r="GI122" s="128"/>
    </row>
    <row xmlns:x14ac="http://schemas.microsoft.com/office/spreadsheetml/2009/9/ac" r="123" s="3" customFormat="true" x14ac:dyDescent="0.25">
      <c r="A123" s="379" t="str">
        <f ca="true">IF(ISBLANK('Data Summary'!A125),"",'Data Summary'!A125)</f>
        <v/>
      </c>
      <c r="B123" s="128"/>
      <c r="L123" s="128"/>
      <c r="V123" s="128"/>
      <c r="AF123" s="128"/>
      <c r="AP123" s="128"/>
      <c r="AZ123" s="128"/>
      <c r="BA123" s="128"/>
      <c r="BB123" s="128"/>
      <c r="BC123" s="128"/>
      <c r="BD123" s="128"/>
      <c r="BE123" s="128"/>
      <c r="BF123" s="128"/>
      <c r="BG123" s="128"/>
      <c r="BS123" s="128"/>
      <c r="CC123" s="128"/>
      <c r="CM123" s="128"/>
      <c r="CW123" s="128"/>
      <c r="DG123" s="128"/>
      <c r="DQ123" s="128"/>
      <c r="EA123" s="128"/>
      <c r="EK123" s="128"/>
      <c r="EU123" s="128"/>
      <c r="FE123" s="128"/>
      <c r="FO123" s="128"/>
      <c r="FY123" s="128"/>
      <c r="GI123" s="128"/>
    </row>
    <row xmlns:x14ac="http://schemas.microsoft.com/office/spreadsheetml/2009/9/ac" r="124" s="3" customFormat="true" x14ac:dyDescent="0.25">
      <c r="A124" s="379" t="str">
        <f ca="true">IF(ISBLANK('Data Summary'!A126),"",'Data Summary'!A126)</f>
        <v/>
      </c>
      <c r="B124" s="128"/>
      <c r="L124" s="128"/>
      <c r="V124" s="128"/>
      <c r="AF124" s="128"/>
      <c r="AP124" s="128"/>
      <c r="AZ124" s="128"/>
      <c r="BA124" s="128"/>
      <c r="BB124" s="128"/>
      <c r="BC124" s="128"/>
      <c r="BD124" s="128"/>
      <c r="BE124" s="128"/>
      <c r="BF124" s="128"/>
      <c r="BG124" s="128"/>
      <c r="BS124" s="128"/>
      <c r="CC124" s="128"/>
      <c r="CM124" s="128"/>
      <c r="CW124" s="128"/>
      <c r="DG124" s="128"/>
      <c r="DQ124" s="128"/>
      <c r="EA124" s="128"/>
      <c r="EK124" s="128"/>
      <c r="EU124" s="128"/>
      <c r="FE124" s="128"/>
      <c r="FO124" s="128"/>
      <c r="FY124" s="128"/>
      <c r="GI124" s="128"/>
    </row>
    <row xmlns:x14ac="http://schemas.microsoft.com/office/spreadsheetml/2009/9/ac" r="125" s="3" customFormat="true" x14ac:dyDescent="0.25">
      <c r="A125" s="379" t="str">
        <f ca="true">IF(ISBLANK('Data Summary'!A127),"",'Data Summary'!A127)</f>
        <v/>
      </c>
      <c r="B125" s="128"/>
      <c r="L125" s="128"/>
      <c r="V125" s="128"/>
      <c r="AF125" s="128"/>
      <c r="AP125" s="128"/>
      <c r="AZ125" s="128"/>
      <c r="BA125" s="128"/>
      <c r="BB125" s="128"/>
      <c r="BC125" s="128"/>
      <c r="BD125" s="128"/>
      <c r="BE125" s="128"/>
      <c r="BF125" s="128"/>
      <c r="BG125" s="128"/>
      <c r="BS125" s="128"/>
      <c r="CC125" s="128"/>
      <c r="CM125" s="128"/>
      <c r="CW125" s="128"/>
      <c r="DG125" s="128"/>
      <c r="DQ125" s="128"/>
      <c r="EA125" s="128"/>
      <c r="EK125" s="128"/>
      <c r="EU125" s="128"/>
      <c r="FE125" s="128"/>
      <c r="FO125" s="128"/>
      <c r="FY125" s="128"/>
      <c r="GI125" s="128"/>
    </row>
    <row xmlns:x14ac="http://schemas.microsoft.com/office/spreadsheetml/2009/9/ac" r="126" s="3" customFormat="true" x14ac:dyDescent="0.25">
      <c r="A126" s="379" t="str">
        <f ca="true">IF(ISBLANK('Data Summary'!A128),"",'Data Summary'!A128)</f>
        <v/>
      </c>
      <c r="B126" s="128"/>
      <c r="L126" s="128"/>
      <c r="V126" s="128"/>
      <c r="AF126" s="128"/>
      <c r="AP126" s="128"/>
      <c r="AZ126" s="128"/>
      <c r="BA126" s="128"/>
      <c r="BB126" s="128"/>
      <c r="BC126" s="128"/>
      <c r="BD126" s="128"/>
      <c r="BE126" s="128"/>
      <c r="BF126" s="128"/>
      <c r="BG126" s="128"/>
      <c r="BS126" s="128"/>
      <c r="CC126" s="128"/>
      <c r="CM126" s="128"/>
      <c r="CW126" s="128"/>
      <c r="DG126" s="128"/>
      <c r="DQ126" s="128"/>
      <c r="EA126" s="128"/>
      <c r="EK126" s="128"/>
      <c r="EU126" s="128"/>
      <c r="FE126" s="128"/>
      <c r="FO126" s="128"/>
      <c r="FY126" s="128"/>
      <c r="GI126" s="128"/>
    </row>
    <row xmlns:x14ac="http://schemas.microsoft.com/office/spreadsheetml/2009/9/ac" r="127" s="3" customFormat="true" x14ac:dyDescent="0.25">
      <c r="A127" s="379" t="str">
        <f ca="true">IF(ISBLANK('Data Summary'!A129),"",'Data Summary'!A129)</f>
        <v/>
      </c>
      <c r="B127" s="128"/>
      <c r="L127" s="128"/>
      <c r="V127" s="128"/>
      <c r="AF127" s="128"/>
      <c r="AP127" s="128"/>
      <c r="AZ127" s="128"/>
      <c r="BA127" s="128"/>
      <c r="BB127" s="128"/>
      <c r="BC127" s="128"/>
      <c r="BD127" s="128"/>
      <c r="BE127" s="128"/>
      <c r="BF127" s="128"/>
      <c r="BG127" s="128"/>
      <c r="BS127" s="128"/>
      <c r="CC127" s="128"/>
      <c r="CM127" s="128"/>
      <c r="CW127" s="128"/>
      <c r="DG127" s="128"/>
      <c r="DQ127" s="128"/>
      <c r="EA127" s="128"/>
      <c r="EK127" s="128"/>
      <c r="EU127" s="128"/>
      <c r="FE127" s="128"/>
      <c r="FO127" s="128"/>
      <c r="FY127" s="128"/>
      <c r="GI127" s="128"/>
    </row>
    <row xmlns:x14ac="http://schemas.microsoft.com/office/spreadsheetml/2009/9/ac" r="128" s="3" customFormat="true" x14ac:dyDescent="0.25">
      <c r="A128" s="379" t="str">
        <f ca="true">IF(ISBLANK('Data Summary'!A130),"",'Data Summary'!A130)</f>
        <v/>
      </c>
      <c r="B128" s="128"/>
      <c r="L128" s="128"/>
      <c r="V128" s="128"/>
      <c r="AF128" s="128"/>
      <c r="AP128" s="128"/>
      <c r="AZ128" s="128"/>
      <c r="BA128" s="128"/>
      <c r="BB128" s="128"/>
      <c r="BC128" s="128"/>
      <c r="BD128" s="128"/>
      <c r="BE128" s="128"/>
      <c r="BF128" s="128"/>
      <c r="BG128" s="128"/>
      <c r="BS128" s="128"/>
      <c r="CC128" s="128"/>
      <c r="CM128" s="128"/>
      <c r="CW128" s="128"/>
      <c r="DG128" s="128"/>
      <c r="DQ128" s="128"/>
      <c r="EA128" s="128"/>
      <c r="EK128" s="128"/>
      <c r="EU128" s="128"/>
      <c r="FE128" s="128"/>
      <c r="FO128" s="128"/>
      <c r="FY128" s="128"/>
      <c r="GI128" s="128"/>
    </row>
    <row xmlns:x14ac="http://schemas.microsoft.com/office/spreadsheetml/2009/9/ac" r="129" s="3" customFormat="true" x14ac:dyDescent="0.25">
      <c r="A129" s="379" t="str">
        <f ca="true">IF(ISBLANK('Data Summary'!A131),"",'Data Summary'!A131)</f>
        <v/>
      </c>
      <c r="B129" s="128"/>
      <c r="L129" s="128"/>
      <c r="V129" s="128"/>
      <c r="AF129" s="128"/>
      <c r="AP129" s="128"/>
      <c r="AZ129" s="128"/>
      <c r="BA129" s="128"/>
      <c r="BB129" s="128"/>
      <c r="BC129" s="128"/>
      <c r="BD129" s="128"/>
      <c r="BE129" s="128"/>
      <c r="BF129" s="128"/>
      <c r="BG129" s="128"/>
      <c r="BS129" s="128"/>
      <c r="CC129" s="128"/>
      <c r="CM129" s="128"/>
      <c r="CW129" s="128"/>
      <c r="DG129" s="128"/>
      <c r="DQ129" s="128"/>
      <c r="EA129" s="128"/>
      <c r="EK129" s="128"/>
      <c r="EU129" s="128"/>
      <c r="FE129" s="128"/>
      <c r="FO129" s="128"/>
      <c r="FY129" s="128"/>
      <c r="GI129" s="128"/>
    </row>
    <row xmlns:x14ac="http://schemas.microsoft.com/office/spreadsheetml/2009/9/ac" r="130" s="3" customFormat="true" x14ac:dyDescent="0.25">
      <c r="A130" s="379" t="str">
        <f ca="true">IF(ISBLANK('Data Summary'!A132),"",'Data Summary'!A132)</f>
        <v/>
      </c>
      <c r="B130" s="128"/>
      <c r="L130" s="128"/>
      <c r="V130" s="128"/>
      <c r="AF130" s="128"/>
      <c r="AP130" s="128"/>
      <c r="AZ130" s="128"/>
      <c r="BA130" s="128"/>
      <c r="BB130" s="128"/>
      <c r="BC130" s="128"/>
      <c r="BD130" s="128"/>
      <c r="BE130" s="128"/>
      <c r="BF130" s="128"/>
      <c r="BG130" s="128"/>
      <c r="BS130" s="128"/>
      <c r="CC130" s="128"/>
      <c r="CM130" s="128"/>
      <c r="CW130" s="128"/>
      <c r="DG130" s="128"/>
      <c r="DQ130" s="128"/>
      <c r="EA130" s="128"/>
      <c r="EK130" s="128"/>
      <c r="EU130" s="128"/>
      <c r="FE130" s="128"/>
      <c r="FO130" s="128"/>
      <c r="FY130" s="128"/>
      <c r="GI130" s="128"/>
    </row>
    <row xmlns:x14ac="http://schemas.microsoft.com/office/spreadsheetml/2009/9/ac" r="131" s="3" customFormat="true" x14ac:dyDescent="0.25">
      <c r="A131" s="379" t="str">
        <f ca="true">IF(ISBLANK('Data Summary'!A133),"",'Data Summary'!A133)</f>
        <v/>
      </c>
      <c r="B131" s="128"/>
      <c r="L131" s="128"/>
      <c r="V131" s="128"/>
      <c r="AF131" s="128"/>
      <c r="AP131" s="128"/>
      <c r="AZ131" s="128"/>
      <c r="BA131" s="128"/>
      <c r="BB131" s="128"/>
      <c r="BC131" s="128"/>
      <c r="BD131" s="128"/>
      <c r="BE131" s="128"/>
      <c r="BF131" s="128"/>
      <c r="BG131" s="128"/>
      <c r="BS131" s="128"/>
      <c r="CC131" s="128"/>
      <c r="CM131" s="128"/>
      <c r="CW131" s="128"/>
      <c r="DG131" s="128"/>
      <c r="DQ131" s="128"/>
      <c r="EA131" s="128"/>
      <c r="EK131" s="128"/>
      <c r="EU131" s="128"/>
      <c r="FE131" s="128"/>
      <c r="FO131" s="128"/>
      <c r="FY131" s="128"/>
      <c r="GI131" s="128"/>
    </row>
    <row xmlns:x14ac="http://schemas.microsoft.com/office/spreadsheetml/2009/9/ac" r="132" s="3" customFormat="true" x14ac:dyDescent="0.25">
      <c r="A132" s="379" t="str">
        <f ca="true">IF(ISBLANK('Data Summary'!A134),"",'Data Summary'!A134)</f>
        <v/>
      </c>
      <c r="B132" s="128"/>
      <c r="L132" s="128"/>
      <c r="V132" s="128"/>
      <c r="AF132" s="128"/>
      <c r="AP132" s="128"/>
      <c r="AZ132" s="128"/>
      <c r="BA132" s="128"/>
      <c r="BB132" s="128"/>
      <c r="BC132" s="128"/>
      <c r="BD132" s="128"/>
      <c r="BE132" s="128"/>
      <c r="BF132" s="128"/>
      <c r="BG132" s="128"/>
      <c r="BS132" s="128"/>
      <c r="CC132" s="128"/>
      <c r="CM132" s="128"/>
      <c r="CW132" s="128"/>
      <c r="DG132" s="128"/>
      <c r="DQ132" s="128"/>
      <c r="EA132" s="128"/>
      <c r="EK132" s="128"/>
      <c r="EU132" s="128"/>
      <c r="FE132" s="128"/>
      <c r="FO132" s="128"/>
      <c r="FY132" s="128"/>
      <c r="GI132" s="128"/>
    </row>
    <row xmlns:x14ac="http://schemas.microsoft.com/office/spreadsheetml/2009/9/ac" r="133" s="3" customFormat="true" x14ac:dyDescent="0.25">
      <c r="A133" s="379" t="str">
        <f ca="true">IF(ISBLANK('Data Summary'!A135),"",'Data Summary'!A135)</f>
        <v/>
      </c>
      <c r="B133" s="128"/>
      <c r="L133" s="128"/>
      <c r="V133" s="128"/>
      <c r="AF133" s="128"/>
      <c r="AP133" s="128"/>
      <c r="AZ133" s="128"/>
      <c r="BA133" s="128"/>
      <c r="BB133" s="128"/>
      <c r="BC133" s="128"/>
      <c r="BD133" s="128"/>
      <c r="BE133" s="128"/>
      <c r="BF133" s="128"/>
      <c r="BG133" s="128"/>
      <c r="BS133" s="128"/>
      <c r="CC133" s="128"/>
      <c r="CM133" s="128"/>
      <c r="CW133" s="128"/>
      <c r="DG133" s="128"/>
      <c r="DQ133" s="128"/>
      <c r="EA133" s="128"/>
      <c r="EK133" s="128"/>
      <c r="EU133" s="128"/>
      <c r="FE133" s="128"/>
      <c r="FO133" s="128"/>
      <c r="FY133" s="128"/>
      <c r="GI133" s="128"/>
    </row>
    <row xmlns:x14ac="http://schemas.microsoft.com/office/spreadsheetml/2009/9/ac" r="134" s="3" customFormat="true" x14ac:dyDescent="0.25">
      <c r="A134" s="379" t="str">
        <f ca="true">IF(ISBLANK('Data Summary'!A136),"",'Data Summary'!A136)</f>
        <v/>
      </c>
      <c r="B134" s="128"/>
      <c r="L134" s="128"/>
      <c r="V134" s="128"/>
      <c r="AF134" s="128"/>
      <c r="AP134" s="128"/>
      <c r="AZ134" s="128"/>
      <c r="BA134" s="128"/>
      <c r="BB134" s="128"/>
      <c r="BC134" s="128"/>
      <c r="BD134" s="128"/>
      <c r="BE134" s="128"/>
      <c r="BF134" s="128"/>
      <c r="BG134" s="128"/>
      <c r="BS134" s="128"/>
      <c r="CC134" s="128"/>
      <c r="CM134" s="128"/>
      <c r="CW134" s="128"/>
      <c r="DG134" s="128"/>
      <c r="DQ134" s="128"/>
      <c r="EA134" s="128"/>
      <c r="EK134" s="128"/>
      <c r="EU134" s="128"/>
      <c r="FE134" s="128"/>
      <c r="FO134" s="128"/>
      <c r="FY134" s="128"/>
      <c r="GI134" s="128"/>
    </row>
    <row xmlns:x14ac="http://schemas.microsoft.com/office/spreadsheetml/2009/9/ac" r="135" s="3" customFormat="true" x14ac:dyDescent="0.25">
      <c r="A135" s="379" t="str">
        <f ca="true">IF(ISBLANK('Data Summary'!A137),"",'Data Summary'!A137)</f>
        <v/>
      </c>
      <c r="B135" s="128"/>
      <c r="L135" s="128"/>
      <c r="V135" s="128"/>
      <c r="AF135" s="128"/>
      <c r="AP135" s="128"/>
      <c r="AZ135" s="128"/>
      <c r="BA135" s="128"/>
      <c r="BB135" s="128"/>
      <c r="BC135" s="128"/>
      <c r="BD135" s="128"/>
      <c r="BE135" s="128"/>
      <c r="BF135" s="128"/>
      <c r="BG135" s="128"/>
      <c r="BS135" s="128"/>
      <c r="CC135" s="128"/>
      <c r="CM135" s="128"/>
      <c r="CW135" s="128"/>
      <c r="DG135" s="128"/>
      <c r="DQ135" s="128"/>
      <c r="EA135" s="128"/>
      <c r="EK135" s="128"/>
      <c r="EU135" s="128"/>
      <c r="FE135" s="128"/>
      <c r="FO135" s="128"/>
      <c r="FY135" s="128"/>
      <c r="GI135" s="128"/>
    </row>
    <row xmlns:x14ac="http://schemas.microsoft.com/office/spreadsheetml/2009/9/ac" r="136" s="3" customFormat="true" x14ac:dyDescent="0.25">
      <c r="A136" s="379" t="str">
        <f ca="true">IF(ISBLANK('Data Summary'!A138),"",'Data Summary'!A138)</f>
        <v/>
      </c>
      <c r="B136" s="128"/>
      <c r="L136" s="128"/>
      <c r="V136" s="128"/>
      <c r="AF136" s="128"/>
      <c r="AP136" s="128"/>
      <c r="AZ136" s="128"/>
      <c r="BA136" s="128"/>
      <c r="BB136" s="128"/>
      <c r="BC136" s="128"/>
      <c r="BD136" s="128"/>
      <c r="BE136" s="128"/>
      <c r="BF136" s="128"/>
      <c r="BG136" s="128"/>
      <c r="BS136" s="128"/>
      <c r="CC136" s="128"/>
      <c r="CM136" s="128"/>
      <c r="CW136" s="128"/>
      <c r="DG136" s="128"/>
      <c r="DQ136" s="128"/>
      <c r="EA136" s="128"/>
      <c r="EK136" s="128"/>
      <c r="EU136" s="128"/>
      <c r="FE136" s="128"/>
      <c r="FO136" s="128"/>
      <c r="FY136" s="128"/>
      <c r="GI136" s="128"/>
    </row>
    <row xmlns:x14ac="http://schemas.microsoft.com/office/spreadsheetml/2009/9/ac" r="137" s="3" customFormat="true" x14ac:dyDescent="0.25">
      <c r="A137" s="379" t="str">
        <f ca="true">IF(ISBLANK('Data Summary'!A139),"",'Data Summary'!A139)</f>
        <v/>
      </c>
      <c r="B137" s="128"/>
      <c r="L137" s="128"/>
      <c r="V137" s="128"/>
      <c r="AF137" s="128"/>
      <c r="AP137" s="128"/>
      <c r="AZ137" s="128"/>
      <c r="BA137" s="128"/>
      <c r="BB137" s="128"/>
      <c r="BC137" s="128"/>
      <c r="BD137" s="128"/>
      <c r="BE137" s="128"/>
      <c r="BF137" s="128"/>
      <c r="BG137" s="128"/>
      <c r="BS137" s="128"/>
      <c r="CC137" s="128"/>
      <c r="CM137" s="128"/>
      <c r="CW137" s="128"/>
      <c r="DG137" s="128"/>
      <c r="DQ137" s="128"/>
      <c r="EA137" s="128"/>
      <c r="EK137" s="128"/>
      <c r="EU137" s="128"/>
      <c r="FE137" s="128"/>
      <c r="FO137" s="128"/>
      <c r="FY137" s="128"/>
      <c r="GI137" s="128"/>
    </row>
    <row xmlns:x14ac="http://schemas.microsoft.com/office/spreadsheetml/2009/9/ac" r="138" s="3" customFormat="true" x14ac:dyDescent="0.25">
      <c r="A138" s="379" t="str">
        <f ca="true">IF(ISBLANK('Data Summary'!A140),"",'Data Summary'!A140)</f>
        <v/>
      </c>
      <c r="B138" s="128"/>
      <c r="L138" s="128"/>
      <c r="V138" s="128"/>
      <c r="AF138" s="128"/>
      <c r="AP138" s="128"/>
      <c r="AZ138" s="128"/>
      <c r="BA138" s="128"/>
      <c r="BB138" s="128"/>
      <c r="BC138" s="128"/>
      <c r="BD138" s="128"/>
      <c r="BE138" s="128"/>
      <c r="BF138" s="128"/>
      <c r="BG138" s="128"/>
      <c r="BS138" s="128"/>
      <c r="CC138" s="128"/>
      <c r="CM138" s="128"/>
      <c r="CW138" s="128"/>
      <c r="DG138" s="128"/>
      <c r="DQ138" s="128"/>
      <c r="EA138" s="128"/>
      <c r="EK138" s="128"/>
      <c r="EU138" s="128"/>
      <c r="FE138" s="128"/>
      <c r="FO138" s="128"/>
      <c r="FY138" s="128"/>
      <c r="GI138" s="128"/>
    </row>
    <row xmlns:x14ac="http://schemas.microsoft.com/office/spreadsheetml/2009/9/ac" r="139" s="3" customFormat="true" x14ac:dyDescent="0.25">
      <c r="A139" s="379" t="str">
        <f ca="true">IF(ISBLANK('Data Summary'!A141),"",'Data Summary'!A141)</f>
        <v/>
      </c>
      <c r="B139" s="128"/>
      <c r="L139" s="128"/>
      <c r="V139" s="128"/>
      <c r="AF139" s="128"/>
      <c r="AP139" s="128"/>
      <c r="AZ139" s="128"/>
      <c r="BA139" s="128"/>
      <c r="BB139" s="128"/>
      <c r="BC139" s="128"/>
      <c r="BD139" s="128"/>
      <c r="BE139" s="128"/>
      <c r="BF139" s="128"/>
      <c r="BG139" s="128"/>
      <c r="BS139" s="128"/>
      <c r="CC139" s="128"/>
      <c r="CM139" s="128"/>
      <c r="CW139" s="128"/>
      <c r="DG139" s="128"/>
      <c r="DQ139" s="128"/>
      <c r="EA139" s="128"/>
      <c r="EK139" s="128"/>
      <c r="EU139" s="128"/>
      <c r="FE139" s="128"/>
      <c r="FO139" s="128"/>
      <c r="FY139" s="128"/>
      <c r="GI139" s="128"/>
    </row>
    <row xmlns:x14ac="http://schemas.microsoft.com/office/spreadsheetml/2009/9/ac" r="140" s="3" customFormat="true" x14ac:dyDescent="0.25">
      <c r="A140" s="379" t="str">
        <f ca="true">IF(ISBLANK('Data Summary'!A142),"",'Data Summary'!A142)</f>
        <v/>
      </c>
      <c r="B140" s="128"/>
      <c r="L140" s="128"/>
      <c r="V140" s="128"/>
      <c r="AF140" s="128"/>
      <c r="AP140" s="128"/>
      <c r="AZ140" s="128"/>
      <c r="BA140" s="128"/>
      <c r="BB140" s="128"/>
      <c r="BC140" s="128"/>
      <c r="BD140" s="128"/>
      <c r="BE140" s="128"/>
      <c r="BF140" s="128"/>
      <c r="BG140" s="128"/>
      <c r="BS140" s="128"/>
      <c r="CC140" s="128"/>
      <c r="CM140" s="128"/>
      <c r="CW140" s="128"/>
      <c r="DG140" s="128"/>
      <c r="DQ140" s="128"/>
      <c r="EA140" s="128"/>
      <c r="EK140" s="128"/>
      <c r="EU140" s="128"/>
      <c r="FE140" s="128"/>
      <c r="FO140" s="128"/>
      <c r="FY140" s="128"/>
      <c r="GI140" s="128"/>
    </row>
    <row xmlns:x14ac="http://schemas.microsoft.com/office/spreadsheetml/2009/9/ac" r="141" s="3" customFormat="true" x14ac:dyDescent="0.25">
      <c r="A141" s="379" t="str">
        <f ca="true">IF(ISBLANK('Data Summary'!A143),"",'Data Summary'!A143)</f>
        <v/>
      </c>
      <c r="B141" s="128"/>
      <c r="L141" s="128"/>
      <c r="V141" s="128"/>
      <c r="AF141" s="128"/>
      <c r="AP141" s="128"/>
      <c r="AZ141" s="128"/>
      <c r="BA141" s="128"/>
      <c r="BB141" s="128"/>
      <c r="BC141" s="128"/>
      <c r="BD141" s="128"/>
      <c r="BE141" s="128"/>
      <c r="BF141" s="128"/>
      <c r="BG141" s="128"/>
      <c r="BS141" s="128"/>
      <c r="CC141" s="128"/>
      <c r="CM141" s="128"/>
      <c r="CW141" s="128"/>
      <c r="DG141" s="128"/>
      <c r="DQ141" s="128"/>
      <c r="EA141" s="128"/>
      <c r="EK141" s="128"/>
      <c r="EU141" s="128"/>
      <c r="FE141" s="128"/>
      <c r="FO141" s="128"/>
      <c r="FY141" s="128"/>
      <c r="GI141" s="128"/>
    </row>
    <row xmlns:x14ac="http://schemas.microsoft.com/office/spreadsheetml/2009/9/ac" r="142" s="3" customFormat="true" x14ac:dyDescent="0.25">
      <c r="A142" s="379" t="str">
        <f ca="true">IF(ISBLANK('Data Summary'!A144),"",'Data Summary'!A144)</f>
        <v/>
      </c>
      <c r="B142" s="128"/>
      <c r="L142" s="128"/>
      <c r="V142" s="128"/>
      <c r="AF142" s="128"/>
      <c r="AP142" s="128"/>
      <c r="AZ142" s="128"/>
      <c r="BA142" s="128"/>
      <c r="BB142" s="128"/>
      <c r="BC142" s="128"/>
      <c r="BD142" s="128"/>
      <c r="BE142" s="128"/>
      <c r="BF142" s="128"/>
      <c r="BG142" s="128"/>
      <c r="BS142" s="128"/>
      <c r="CC142" s="128"/>
      <c r="CM142" s="128"/>
      <c r="CW142" s="128"/>
      <c r="DG142" s="128"/>
      <c r="DQ142" s="128"/>
      <c r="EA142" s="128"/>
      <c r="EK142" s="128"/>
      <c r="EU142" s="128"/>
      <c r="FE142" s="128"/>
      <c r="FO142" s="128"/>
      <c r="FY142" s="128"/>
      <c r="GI142" s="128"/>
    </row>
    <row xmlns:x14ac="http://schemas.microsoft.com/office/spreadsheetml/2009/9/ac" r="143" s="3" customFormat="true" x14ac:dyDescent="0.25">
      <c r="A143" s="379" t="str">
        <f ca="true">IF(ISBLANK('Data Summary'!A145),"",'Data Summary'!A145)</f>
        <v/>
      </c>
      <c r="B143" s="128"/>
      <c r="L143" s="128"/>
      <c r="V143" s="128"/>
      <c r="AF143" s="128"/>
      <c r="AP143" s="128"/>
      <c r="AZ143" s="128"/>
      <c r="BA143" s="128"/>
      <c r="BB143" s="128"/>
      <c r="BC143" s="128"/>
      <c r="BD143" s="128"/>
      <c r="BE143" s="128"/>
      <c r="BF143" s="128"/>
      <c r="BG143" s="128"/>
      <c r="BS143" s="128"/>
      <c r="CC143" s="128"/>
      <c r="CM143" s="128"/>
      <c r="CW143" s="128"/>
      <c r="DG143" s="128"/>
      <c r="DQ143" s="128"/>
      <c r="EA143" s="128"/>
      <c r="EK143" s="128"/>
      <c r="EU143" s="128"/>
      <c r="FE143" s="128"/>
      <c r="FO143" s="128"/>
      <c r="FY143" s="128"/>
      <c r="GI143" s="128"/>
    </row>
    <row xmlns:x14ac="http://schemas.microsoft.com/office/spreadsheetml/2009/9/ac" r="144" s="3" customFormat="true" x14ac:dyDescent="0.25">
      <c r="A144" s="379" t="str">
        <f ca="true">IF(ISBLANK('Data Summary'!A146),"",'Data Summary'!A146)</f>
        <v/>
      </c>
      <c r="B144" s="128"/>
      <c r="L144" s="128"/>
      <c r="V144" s="128"/>
      <c r="AF144" s="128"/>
      <c r="AP144" s="128"/>
      <c r="AZ144" s="128"/>
      <c r="BA144" s="128"/>
      <c r="BB144" s="128"/>
      <c r="BC144" s="128"/>
      <c r="BD144" s="128"/>
      <c r="BE144" s="128"/>
      <c r="BF144" s="128"/>
      <c r="BG144" s="128"/>
      <c r="BS144" s="128"/>
      <c r="CC144" s="128"/>
      <c r="CM144" s="128"/>
      <c r="CW144" s="128"/>
      <c r="DG144" s="128"/>
      <c r="DQ144" s="128"/>
      <c r="EA144" s="128"/>
      <c r="EK144" s="128"/>
      <c r="EU144" s="128"/>
      <c r="FE144" s="128"/>
      <c r="FO144" s="128"/>
      <c r="FY144" s="128"/>
      <c r="GI144" s="128"/>
    </row>
    <row xmlns:x14ac="http://schemas.microsoft.com/office/spreadsheetml/2009/9/ac" r="145" s="3" customFormat="true" x14ac:dyDescent="0.25">
      <c r="A145" s="379" t="str">
        <f ca="true">IF(ISBLANK('Data Summary'!A147),"",'Data Summary'!A147)</f>
        <v/>
      </c>
      <c r="B145" s="128"/>
      <c r="L145" s="128"/>
      <c r="V145" s="128"/>
      <c r="AF145" s="128"/>
      <c r="AP145" s="128"/>
      <c r="AZ145" s="128"/>
      <c r="BA145" s="128"/>
      <c r="BB145" s="128"/>
      <c r="BC145" s="128"/>
      <c r="BD145" s="128"/>
      <c r="BE145" s="128"/>
      <c r="BF145" s="128"/>
      <c r="BG145" s="128"/>
      <c r="BS145" s="128"/>
      <c r="CC145" s="128"/>
      <c r="CM145" s="128"/>
      <c r="CW145" s="128"/>
      <c r="DG145" s="128"/>
      <c r="DQ145" s="128"/>
      <c r="EA145" s="128"/>
      <c r="EK145" s="128"/>
      <c r="EU145" s="128"/>
      <c r="FE145" s="128"/>
      <c r="FO145" s="128"/>
      <c r="FY145" s="128"/>
      <c r="GI145" s="128"/>
    </row>
    <row xmlns:x14ac="http://schemas.microsoft.com/office/spreadsheetml/2009/9/ac" r="146" s="3" customFormat="true" x14ac:dyDescent="0.25">
      <c r="A146" s="379" t="str">
        <f ca="true">IF(ISBLANK('Data Summary'!A148),"",'Data Summary'!A148)</f>
        <v/>
      </c>
      <c r="B146" s="128"/>
      <c r="L146" s="128"/>
      <c r="V146" s="128"/>
      <c r="AF146" s="128"/>
      <c r="AP146" s="128"/>
      <c r="AZ146" s="128"/>
      <c r="BA146" s="128"/>
      <c r="BB146" s="128"/>
      <c r="BC146" s="128"/>
      <c r="BD146" s="128"/>
      <c r="BE146" s="128"/>
      <c r="BF146" s="128"/>
      <c r="BG146" s="128"/>
      <c r="BS146" s="128"/>
      <c r="CC146" s="128"/>
      <c r="CM146" s="128"/>
      <c r="CW146" s="128"/>
      <c r="DG146" s="128"/>
      <c r="DQ146" s="128"/>
      <c r="EA146" s="128"/>
      <c r="EK146" s="128"/>
      <c r="EU146" s="128"/>
      <c r="FE146" s="128"/>
      <c r="FO146" s="128"/>
      <c r="FY146" s="128"/>
      <c r="GI146" s="128"/>
    </row>
    <row xmlns:x14ac="http://schemas.microsoft.com/office/spreadsheetml/2009/9/ac" r="147" s="3" customFormat="true" x14ac:dyDescent="0.25">
      <c r="A147" s="379" t="str">
        <f ca="true">IF(ISBLANK('Data Summary'!A149),"",'Data Summary'!A149)</f>
        <v/>
      </c>
      <c r="B147" s="128"/>
      <c r="L147" s="128"/>
      <c r="V147" s="128"/>
      <c r="AF147" s="128"/>
      <c r="AP147" s="128"/>
      <c r="AZ147" s="128"/>
      <c r="BA147" s="128"/>
      <c r="BB147" s="128"/>
      <c r="BC147" s="128"/>
      <c r="BD147" s="128"/>
      <c r="BE147" s="128"/>
      <c r="BF147" s="128"/>
      <c r="BG147" s="128"/>
      <c r="BS147" s="128"/>
      <c r="CC147" s="128"/>
      <c r="CM147" s="128"/>
      <c r="CW147" s="128"/>
      <c r="DG147" s="128"/>
      <c r="DQ147" s="128"/>
      <c r="EA147" s="128"/>
      <c r="EK147" s="128"/>
      <c r="EU147" s="128"/>
      <c r="FE147" s="128"/>
      <c r="FO147" s="128"/>
      <c r="FY147" s="128"/>
      <c r="GI147" s="128"/>
    </row>
    <row xmlns:x14ac="http://schemas.microsoft.com/office/spreadsheetml/2009/9/ac" r="148" s="3" customFormat="true" x14ac:dyDescent="0.25">
      <c r="A148" s="379" t="str">
        <f ca="true">IF(ISBLANK('Data Summary'!A150),"",'Data Summary'!A150)</f>
        <v/>
      </c>
      <c r="B148" s="128"/>
      <c r="L148" s="128"/>
      <c r="V148" s="128"/>
      <c r="AF148" s="128"/>
      <c r="AP148" s="128"/>
      <c r="AZ148" s="128"/>
      <c r="BA148" s="128"/>
      <c r="BB148" s="128"/>
      <c r="BC148" s="128"/>
      <c r="BD148" s="128"/>
      <c r="BE148" s="128"/>
      <c r="BF148" s="128"/>
      <c r="BG148" s="128"/>
      <c r="BS148" s="128"/>
      <c r="CC148" s="128"/>
      <c r="CM148" s="128"/>
      <c r="CW148" s="128"/>
      <c r="DG148" s="128"/>
      <c r="DQ148" s="128"/>
      <c r="EA148" s="128"/>
      <c r="EK148" s="128"/>
      <c r="EU148" s="128"/>
      <c r="FE148" s="128"/>
      <c r="FO148" s="128"/>
      <c r="FY148" s="128"/>
      <c r="GI148" s="128"/>
    </row>
    <row xmlns:x14ac="http://schemas.microsoft.com/office/spreadsheetml/2009/9/ac" r="149" s="3" customFormat="true" x14ac:dyDescent="0.25">
      <c r="A149" s="379" t="str">
        <f ca="true">IF(ISBLANK('Data Summary'!A151),"",'Data Summary'!A151)</f>
        <v/>
      </c>
      <c r="B149" s="128"/>
      <c r="L149" s="128"/>
      <c r="V149" s="128"/>
      <c r="AF149" s="128"/>
      <c r="AP149" s="128"/>
      <c r="AZ149" s="128"/>
      <c r="BA149" s="128"/>
      <c r="BB149" s="128"/>
      <c r="BC149" s="128"/>
      <c r="BD149" s="128"/>
      <c r="BE149" s="128"/>
      <c r="BF149" s="128"/>
      <c r="BG149" s="128"/>
      <c r="BS149" s="128"/>
      <c r="CC149" s="128"/>
      <c r="CM149" s="128"/>
      <c r="CW149" s="128"/>
      <c r="DG149" s="128"/>
      <c r="DQ149" s="128"/>
      <c r="EA149" s="128"/>
      <c r="EK149" s="128"/>
      <c r="EU149" s="128"/>
      <c r="FE149" s="128"/>
      <c r="FO149" s="128"/>
      <c r="FY149" s="128"/>
      <c r="GI149" s="128"/>
    </row>
    <row xmlns:x14ac="http://schemas.microsoft.com/office/spreadsheetml/2009/9/ac" r="150" s="3" customFormat="true" x14ac:dyDescent="0.25">
      <c r="A150" s="379" t="str">
        <f ca="true">IF(ISBLANK('Data Summary'!A152),"",'Data Summary'!A152)</f>
        <v/>
      </c>
      <c r="B150" s="128"/>
      <c r="L150" s="128"/>
      <c r="V150" s="128"/>
      <c r="AF150" s="128"/>
      <c r="AP150" s="128"/>
      <c r="AZ150" s="128"/>
      <c r="BA150" s="128"/>
      <c r="BB150" s="128"/>
      <c r="BC150" s="128"/>
      <c r="BD150" s="128"/>
      <c r="BE150" s="128"/>
      <c r="BF150" s="128"/>
      <c r="BG150" s="128"/>
      <c r="BS150" s="128"/>
      <c r="CC150" s="128"/>
      <c r="CM150" s="128"/>
      <c r="CW150" s="128"/>
      <c r="DG150" s="128"/>
      <c r="DQ150" s="128"/>
      <c r="EA150" s="128"/>
      <c r="EK150" s="128"/>
      <c r="EU150" s="128"/>
      <c r="FE150" s="128"/>
      <c r="FO150" s="128"/>
      <c r="FY150" s="128"/>
      <c r="GI150" s="128"/>
    </row>
    <row xmlns:x14ac="http://schemas.microsoft.com/office/spreadsheetml/2009/9/ac" r="151" s="3" customFormat="true" x14ac:dyDescent="0.25">
      <c r="A151" s="379" t="str">
        <f ca="true">IF(ISBLANK('Data Summary'!A153),"",'Data Summary'!A153)</f>
        <v/>
      </c>
      <c r="B151" s="128"/>
      <c r="L151" s="128"/>
      <c r="V151" s="128"/>
      <c r="AF151" s="128"/>
      <c r="AP151" s="128"/>
      <c r="AZ151" s="128"/>
      <c r="BA151" s="128"/>
      <c r="BB151" s="128"/>
      <c r="BC151" s="128"/>
      <c r="BD151" s="128"/>
      <c r="BE151" s="128"/>
      <c r="BF151" s="128"/>
      <c r="BG151" s="128"/>
      <c r="BS151" s="128"/>
      <c r="CC151" s="128"/>
      <c r="CM151" s="128"/>
      <c r="CW151" s="128"/>
      <c r="DG151" s="128"/>
      <c r="DQ151" s="128"/>
      <c r="EA151" s="128"/>
      <c r="EK151" s="128"/>
      <c r="EU151" s="128"/>
      <c r="FE151" s="128"/>
      <c r="FO151" s="128"/>
      <c r="FY151" s="128"/>
      <c r="GI151" s="128"/>
    </row>
    <row xmlns:x14ac="http://schemas.microsoft.com/office/spreadsheetml/2009/9/ac" r="152" s="3" customFormat="true" x14ac:dyDescent="0.25">
      <c r="A152" s="377"/>
      <c r="B152" s="128"/>
      <c r="L152" s="128"/>
      <c r="V152" s="128"/>
      <c r="AF152" s="128"/>
      <c r="AP152" s="128"/>
      <c r="AZ152" s="128"/>
      <c r="BA152" s="128"/>
      <c r="BB152" s="128"/>
      <c r="BC152" s="128"/>
      <c r="BD152" s="128"/>
      <c r="BE152" s="128"/>
      <c r="BF152" s="128"/>
      <c r="BG152" s="128"/>
      <c r="BS152" s="128"/>
      <c r="CC152" s="128"/>
      <c r="CM152" s="128"/>
      <c r="CW152" s="128"/>
      <c r="DG152" s="128"/>
      <c r="DQ152" s="128"/>
      <c r="EA152" s="128"/>
      <c r="EK152" s="128"/>
      <c r="EU152" s="128"/>
      <c r="FE152" s="128"/>
      <c r="FO152" s="128"/>
      <c r="FY152" s="128"/>
      <c r="GI152" s="128"/>
    </row>
    <row xmlns:x14ac="http://schemas.microsoft.com/office/spreadsheetml/2009/9/ac" r="153" s="3" customFormat="true" x14ac:dyDescent="0.25">
      <c r="A153" s="377"/>
      <c r="B153" s="128"/>
      <c r="L153" s="128"/>
      <c r="V153" s="128"/>
      <c r="AF153" s="128"/>
      <c r="AP153" s="128"/>
      <c r="AZ153" s="128"/>
      <c r="BA153" s="128"/>
      <c r="BB153" s="128"/>
      <c r="BC153" s="128"/>
      <c r="BD153" s="128"/>
      <c r="BE153" s="128"/>
      <c r="BF153" s="128"/>
      <c r="BG153" s="128"/>
      <c r="BS153" s="128"/>
      <c r="CC153" s="128"/>
      <c r="CM153" s="128"/>
      <c r="CW153" s="128"/>
      <c r="DG153" s="128"/>
      <c r="DQ153" s="128"/>
      <c r="EA153" s="128"/>
      <c r="EK153" s="128"/>
      <c r="EU153" s="128"/>
      <c r="FE153" s="128"/>
      <c r="FO153" s="128"/>
      <c r="FY153" s="128"/>
      <c r="GI153" s="128"/>
    </row>
    <row xmlns:x14ac="http://schemas.microsoft.com/office/spreadsheetml/2009/9/ac" r="154" s="3" customFormat="true" x14ac:dyDescent="0.25">
      <c r="A154" s="377"/>
      <c r="B154" s="128"/>
      <c r="L154" s="128"/>
      <c r="V154" s="128"/>
      <c r="AF154" s="128"/>
      <c r="AP154" s="128"/>
      <c r="AZ154" s="128"/>
      <c r="BA154" s="128"/>
      <c r="BB154" s="128"/>
      <c r="BC154" s="128"/>
      <c r="BD154" s="128"/>
      <c r="BE154" s="128"/>
      <c r="BF154" s="128"/>
      <c r="BG154" s="128"/>
      <c r="BS154" s="128"/>
      <c r="CC154" s="128"/>
      <c r="CM154" s="128"/>
      <c r="CW154" s="128"/>
      <c r="DG154" s="128"/>
      <c r="DQ154" s="128"/>
      <c r="EA154" s="128"/>
      <c r="EK154" s="128"/>
      <c r="EU154" s="128"/>
      <c r="FE154" s="128"/>
      <c r="FO154" s="128"/>
      <c r="FY154" s="128"/>
      <c r="GI154" s="128"/>
    </row>
    <row xmlns:x14ac="http://schemas.microsoft.com/office/spreadsheetml/2009/9/ac" r="155" s="3" customFormat="true" x14ac:dyDescent="0.25">
      <c r="A155" s="377"/>
      <c r="B155" s="128"/>
      <c r="L155" s="128"/>
      <c r="V155" s="128"/>
      <c r="AF155" s="128"/>
      <c r="AP155" s="128"/>
      <c r="AZ155" s="128"/>
      <c r="BA155" s="128"/>
      <c r="BB155" s="128"/>
      <c r="BC155" s="128"/>
      <c r="BD155" s="128"/>
      <c r="BE155" s="128"/>
      <c r="BF155" s="128"/>
      <c r="BG155" s="128"/>
      <c r="BS155" s="128"/>
      <c r="CC155" s="128"/>
      <c r="CM155" s="128"/>
      <c r="CW155" s="128"/>
      <c r="DG155" s="128"/>
      <c r="DQ155" s="128"/>
      <c r="EA155" s="128"/>
      <c r="EK155" s="128"/>
      <c r="EU155" s="128"/>
      <c r="FE155" s="128"/>
      <c r="FO155" s="128"/>
      <c r="FY155" s="128"/>
      <c r="GI155" s="128"/>
    </row>
    <row xmlns:x14ac="http://schemas.microsoft.com/office/spreadsheetml/2009/9/ac" r="156" s="3" customFormat="true" x14ac:dyDescent="0.25">
      <c r="A156" s="377"/>
      <c r="B156" s="128"/>
      <c r="L156" s="128"/>
      <c r="V156" s="128"/>
      <c r="AF156" s="128"/>
      <c r="AP156" s="128"/>
      <c r="AZ156" s="128"/>
      <c r="BA156" s="128"/>
      <c r="BB156" s="128"/>
      <c r="BC156" s="128"/>
      <c r="BD156" s="128"/>
      <c r="BE156" s="128"/>
      <c r="BF156" s="128"/>
      <c r="BG156" s="128"/>
      <c r="BS156" s="128"/>
      <c r="CC156" s="128"/>
      <c r="CM156" s="128"/>
      <c r="CW156" s="128"/>
      <c r="DG156" s="128"/>
      <c r="DQ156" s="128"/>
      <c r="EA156" s="128"/>
      <c r="EK156" s="128"/>
      <c r="EU156" s="128"/>
      <c r="FE156" s="128"/>
      <c r="FO156" s="128"/>
      <c r="FY156" s="128"/>
      <c r="GI156" s="128"/>
    </row>
    <row xmlns:x14ac="http://schemas.microsoft.com/office/spreadsheetml/2009/9/ac" r="157" s="3" customFormat="true" x14ac:dyDescent="0.25">
      <c r="A157" s="377"/>
      <c r="B157" s="128"/>
      <c r="L157" s="128"/>
      <c r="V157" s="128"/>
      <c r="AF157" s="128"/>
      <c r="AP157" s="128"/>
      <c r="AZ157" s="128"/>
      <c r="BA157" s="128"/>
      <c r="BB157" s="128"/>
      <c r="BC157" s="128"/>
      <c r="BD157" s="128"/>
      <c r="BE157" s="128"/>
      <c r="BF157" s="128"/>
      <c r="BG157" s="128"/>
      <c r="BS157" s="128"/>
      <c r="CC157" s="128"/>
      <c r="CM157" s="128"/>
      <c r="CW157" s="128"/>
      <c r="DG157" s="128"/>
      <c r="DQ157" s="128"/>
      <c r="EA157" s="128"/>
      <c r="EK157" s="128"/>
      <c r="EU157" s="128"/>
      <c r="FE157" s="128"/>
      <c r="FO157" s="128"/>
      <c r="FY157" s="128"/>
      <c r="GI157" s="128"/>
    </row>
    <row xmlns:x14ac="http://schemas.microsoft.com/office/spreadsheetml/2009/9/ac" r="158" s="3" customFormat="true" x14ac:dyDescent="0.25">
      <c r="A158" s="377"/>
      <c r="B158" s="128"/>
      <c r="L158" s="128"/>
      <c r="V158" s="128"/>
      <c r="AF158" s="128"/>
      <c r="AP158" s="128"/>
      <c r="AZ158" s="128"/>
      <c r="BA158" s="128"/>
      <c r="BB158" s="128"/>
      <c r="BC158" s="128"/>
      <c r="BD158" s="128"/>
      <c r="BE158" s="128"/>
      <c r="BF158" s="128"/>
      <c r="BG158" s="128"/>
      <c r="BS158" s="128"/>
      <c r="CC158" s="128"/>
      <c r="CM158" s="128"/>
      <c r="CW158" s="128"/>
      <c r="DG158" s="128"/>
      <c r="DQ158" s="128"/>
      <c r="EA158" s="128"/>
      <c r="EK158" s="128"/>
      <c r="EU158" s="128"/>
      <c r="FE158" s="128"/>
      <c r="FO158" s="128"/>
      <c r="FY158" s="128"/>
      <c r="GI158" s="128"/>
    </row>
    <row xmlns:x14ac="http://schemas.microsoft.com/office/spreadsheetml/2009/9/ac" r="159" s="3" customFormat="true" x14ac:dyDescent="0.25">
      <c r="A159" s="377"/>
      <c r="B159" s="128"/>
      <c r="L159" s="128"/>
      <c r="V159" s="128"/>
      <c r="AF159" s="128"/>
      <c r="AP159" s="128"/>
      <c r="AZ159" s="128"/>
      <c r="BA159" s="128"/>
      <c r="BB159" s="128"/>
      <c r="BC159" s="128"/>
      <c r="BD159" s="128"/>
      <c r="BE159" s="128"/>
      <c r="BF159" s="128"/>
      <c r="BG159" s="128"/>
      <c r="BS159" s="128"/>
      <c r="CC159" s="128"/>
      <c r="CM159" s="128"/>
      <c r="CW159" s="128"/>
      <c r="DG159" s="128"/>
      <c r="DQ159" s="128"/>
      <c r="EA159" s="128"/>
      <c r="EK159" s="128"/>
      <c r="EU159" s="128"/>
      <c r="FE159" s="128"/>
      <c r="FO159" s="128"/>
      <c r="FY159" s="128"/>
      <c r="GI159" s="128"/>
    </row>
    <row xmlns:x14ac="http://schemas.microsoft.com/office/spreadsheetml/2009/9/ac" r="160" s="3" customFormat="true" x14ac:dyDescent="0.25">
      <c r="A160" s="377"/>
      <c r="B160" s="128"/>
      <c r="L160" s="128"/>
      <c r="V160" s="128"/>
      <c r="AF160" s="128"/>
      <c r="AP160" s="128"/>
      <c r="AZ160" s="128"/>
      <c r="BA160" s="128"/>
      <c r="BB160" s="128"/>
      <c r="BC160" s="128"/>
      <c r="BD160" s="128"/>
      <c r="BE160" s="128"/>
      <c r="BF160" s="128"/>
      <c r="BG160" s="128"/>
      <c r="BS160" s="128"/>
      <c r="CC160" s="128"/>
      <c r="CM160" s="128"/>
      <c r="CW160" s="128"/>
      <c r="DG160" s="128"/>
      <c r="DQ160" s="128"/>
      <c r="EA160" s="128"/>
      <c r="EK160" s="128"/>
      <c r="EU160" s="128"/>
      <c r="FE160" s="128"/>
      <c r="FO160" s="128"/>
      <c r="FY160" s="128"/>
      <c r="GI160" s="128"/>
    </row>
    <row xmlns:x14ac="http://schemas.microsoft.com/office/spreadsheetml/2009/9/ac" r="161" s="3" customFormat="true" x14ac:dyDescent="0.25">
      <c r="A161" s="377"/>
      <c r="B161" s="128"/>
      <c r="L161" s="128"/>
      <c r="V161" s="128"/>
      <c r="AF161" s="128"/>
      <c r="AP161" s="128"/>
      <c r="AZ161" s="128"/>
      <c r="BA161" s="128"/>
      <c r="BB161" s="128"/>
      <c r="BC161" s="128"/>
      <c r="BD161" s="128"/>
      <c r="BE161" s="128"/>
      <c r="BF161" s="128"/>
      <c r="BG161" s="128"/>
      <c r="BS161" s="128"/>
      <c r="CC161" s="128"/>
      <c r="CM161" s="128"/>
      <c r="CW161" s="128"/>
      <c r="DG161" s="128"/>
      <c r="DQ161" s="128"/>
      <c r="EA161" s="128"/>
      <c r="EK161" s="128"/>
      <c r="EU161" s="128"/>
      <c r="FE161" s="128"/>
      <c r="FO161" s="128"/>
      <c r="FY161" s="128"/>
      <c r="GI161" s="128"/>
    </row>
    <row xmlns:x14ac="http://schemas.microsoft.com/office/spreadsheetml/2009/9/ac" r="162" s="3" customFormat="true" x14ac:dyDescent="0.25">
      <c r="A162" s="377"/>
      <c r="B162" s="128"/>
      <c r="L162" s="128"/>
      <c r="V162" s="128"/>
      <c r="AF162" s="128"/>
      <c r="AP162" s="128"/>
      <c r="AZ162" s="128"/>
      <c r="BA162" s="128"/>
      <c r="BB162" s="128"/>
      <c r="BC162" s="128"/>
      <c r="BD162" s="128"/>
      <c r="BE162" s="128"/>
      <c r="BF162" s="128"/>
      <c r="BG162" s="128"/>
      <c r="BS162" s="128"/>
      <c r="CC162" s="128"/>
      <c r="CM162" s="128"/>
      <c r="CW162" s="128"/>
      <c r="DG162" s="128"/>
      <c r="DQ162" s="128"/>
      <c r="EA162" s="128"/>
      <c r="EK162" s="128"/>
      <c r="EU162" s="128"/>
      <c r="FE162" s="128"/>
      <c r="FO162" s="128"/>
      <c r="FY162" s="128"/>
      <c r="GI162" s="128"/>
    </row>
    <row xmlns:x14ac="http://schemas.microsoft.com/office/spreadsheetml/2009/9/ac" r="163" s="3" customFormat="true" x14ac:dyDescent="0.25">
      <c r="A163" s="377"/>
      <c r="B163" s="128"/>
      <c r="L163" s="128"/>
      <c r="V163" s="128"/>
      <c r="AF163" s="128"/>
      <c r="AP163" s="128"/>
      <c r="AZ163" s="128"/>
      <c r="BA163" s="128"/>
      <c r="BB163" s="128"/>
      <c r="BC163" s="128"/>
      <c r="BD163" s="128"/>
      <c r="BE163" s="128"/>
      <c r="BF163" s="128"/>
      <c r="BG163" s="128"/>
      <c r="BS163" s="128"/>
      <c r="CC163" s="128"/>
      <c r="CM163" s="128"/>
      <c r="CW163" s="128"/>
      <c r="DG163" s="128"/>
      <c r="DQ163" s="128"/>
      <c r="EA163" s="128"/>
      <c r="EK163" s="128"/>
      <c r="EU163" s="128"/>
      <c r="FE163" s="128"/>
      <c r="FO163" s="128"/>
      <c r="FY163" s="128"/>
      <c r="GI163" s="128"/>
    </row>
    <row xmlns:x14ac="http://schemas.microsoft.com/office/spreadsheetml/2009/9/ac" r="164" s="3" customFormat="true" x14ac:dyDescent="0.25">
      <c r="A164" s="377"/>
      <c r="B164" s="128"/>
      <c r="L164" s="128"/>
      <c r="V164" s="128"/>
      <c r="AF164" s="128"/>
      <c r="AP164" s="128"/>
      <c r="AZ164" s="128"/>
      <c r="BA164" s="128"/>
      <c r="BB164" s="128"/>
      <c r="BC164" s="128"/>
      <c r="BD164" s="128"/>
      <c r="BE164" s="128"/>
      <c r="BF164" s="128"/>
      <c r="BG164" s="128"/>
      <c r="BS164" s="128"/>
      <c r="CC164" s="128"/>
      <c r="CM164" s="128"/>
      <c r="CW164" s="128"/>
      <c r="DG164" s="128"/>
      <c r="DQ164" s="128"/>
      <c r="EA164" s="128"/>
      <c r="EK164" s="128"/>
      <c r="EU164" s="128"/>
      <c r="FE164" s="128"/>
      <c r="FO164" s="128"/>
      <c r="FY164" s="128"/>
      <c r="GI164" s="128"/>
    </row>
    <row xmlns:x14ac="http://schemas.microsoft.com/office/spreadsheetml/2009/9/ac" r="165" s="3" customFormat="true" x14ac:dyDescent="0.25">
      <c r="A165" s="377"/>
      <c r="B165" s="128"/>
      <c r="L165" s="128"/>
      <c r="V165" s="128"/>
      <c r="AF165" s="128"/>
      <c r="AP165" s="128"/>
      <c r="AZ165" s="128"/>
      <c r="BA165" s="128"/>
      <c r="BB165" s="128"/>
      <c r="BC165" s="128"/>
      <c r="BD165" s="128"/>
      <c r="BE165" s="128"/>
      <c r="BF165" s="128"/>
      <c r="BG165" s="128"/>
      <c r="BS165" s="128"/>
      <c r="CC165" s="128"/>
      <c r="CM165" s="128"/>
      <c r="CW165" s="128"/>
      <c r="DG165" s="128"/>
      <c r="DQ165" s="128"/>
      <c r="EA165" s="128"/>
      <c r="EK165" s="128"/>
      <c r="EU165" s="128"/>
      <c r="FE165" s="128"/>
      <c r="FO165" s="128"/>
      <c r="FY165" s="128"/>
      <c r="GI165" s="128"/>
    </row>
    <row xmlns:x14ac="http://schemas.microsoft.com/office/spreadsheetml/2009/9/ac" r="166" s="3" customFormat="true" x14ac:dyDescent="0.25">
      <c r="A166" s="377"/>
      <c r="B166" s="128"/>
      <c r="L166" s="128"/>
      <c r="V166" s="128"/>
      <c r="AF166" s="128"/>
      <c r="AP166" s="128"/>
      <c r="AZ166" s="128"/>
      <c r="BA166" s="128"/>
      <c r="BB166" s="128"/>
      <c r="BC166" s="128"/>
      <c r="BD166" s="128"/>
      <c r="BE166" s="128"/>
      <c r="BF166" s="128"/>
      <c r="BG166" s="128"/>
      <c r="BS166" s="128"/>
      <c r="CC166" s="128"/>
      <c r="CM166" s="128"/>
      <c r="CW166" s="128"/>
      <c r="DG166" s="128"/>
      <c r="DQ166" s="128"/>
      <c r="EA166" s="128"/>
      <c r="EK166" s="128"/>
      <c r="EU166" s="128"/>
      <c r="FE166" s="128"/>
      <c r="FO166" s="128"/>
      <c r="FY166" s="128"/>
      <c r="GI166" s="128"/>
    </row>
    <row xmlns:x14ac="http://schemas.microsoft.com/office/spreadsheetml/2009/9/ac" r="167" s="3" customFormat="true" x14ac:dyDescent="0.25">
      <c r="A167" s="377"/>
      <c r="B167" s="128"/>
      <c r="L167" s="128"/>
      <c r="V167" s="128"/>
      <c r="AF167" s="128"/>
      <c r="AP167" s="128"/>
      <c r="AZ167" s="128"/>
      <c r="BA167" s="128"/>
      <c r="BB167" s="128"/>
      <c r="BC167" s="128"/>
      <c r="BD167" s="128"/>
      <c r="BE167" s="128"/>
      <c r="BF167" s="128"/>
      <c r="BG167" s="128"/>
      <c r="BS167" s="128"/>
      <c r="CC167" s="128"/>
      <c r="CM167" s="128"/>
      <c r="CW167" s="128"/>
      <c r="DG167" s="128"/>
      <c r="DQ167" s="128"/>
      <c r="EA167" s="128"/>
      <c r="EK167" s="128"/>
      <c r="EU167" s="128"/>
      <c r="FE167" s="128"/>
      <c r="FO167" s="128"/>
      <c r="FY167" s="128"/>
      <c r="GI167" s="128"/>
    </row>
    <row xmlns:x14ac="http://schemas.microsoft.com/office/spreadsheetml/2009/9/ac" r="168" s="3" customFormat="true" x14ac:dyDescent="0.25">
      <c r="A168" s="377"/>
      <c r="B168" s="128"/>
      <c r="L168" s="128"/>
      <c r="V168" s="128"/>
      <c r="AF168" s="128"/>
      <c r="AP168" s="128"/>
      <c r="AZ168" s="128"/>
      <c r="BA168" s="128"/>
      <c r="BB168" s="128"/>
      <c r="BC168" s="128"/>
      <c r="BD168" s="128"/>
      <c r="BE168" s="128"/>
      <c r="BF168" s="128"/>
      <c r="BG168" s="128"/>
      <c r="BS168" s="128"/>
      <c r="CC168" s="128"/>
      <c r="CM168" s="128"/>
      <c r="CW168" s="128"/>
      <c r="DG168" s="128"/>
      <c r="DQ168" s="128"/>
      <c r="EA168" s="128"/>
      <c r="EK168" s="128"/>
      <c r="EU168" s="128"/>
      <c r="FE168" s="128"/>
      <c r="FO168" s="128"/>
      <c r="FY168" s="128"/>
      <c r="GI168" s="128"/>
    </row>
    <row xmlns:x14ac="http://schemas.microsoft.com/office/spreadsheetml/2009/9/ac" r="169" s="3" customFormat="true" x14ac:dyDescent="0.25">
      <c r="A169" s="377"/>
      <c r="B169" s="128"/>
      <c r="L169" s="128"/>
      <c r="V169" s="128"/>
      <c r="AF169" s="128"/>
      <c r="AP169" s="128"/>
      <c r="AZ169" s="128"/>
      <c r="BA169" s="128"/>
      <c r="BB169" s="128"/>
      <c r="BC169" s="128"/>
      <c r="BD169" s="128"/>
      <c r="BE169" s="128"/>
      <c r="BF169" s="128"/>
      <c r="BG169" s="128"/>
      <c r="BS169" s="128"/>
      <c r="CC169" s="128"/>
      <c r="CM169" s="128"/>
      <c r="CW169" s="128"/>
      <c r="DG169" s="128"/>
      <c r="DQ169" s="128"/>
      <c r="EA169" s="128"/>
      <c r="EK169" s="128"/>
      <c r="EU169" s="128"/>
      <c r="FE169" s="128"/>
      <c r="FO169" s="128"/>
      <c r="FY169" s="128"/>
      <c r="GI169" s="128"/>
    </row>
    <row xmlns:x14ac="http://schemas.microsoft.com/office/spreadsheetml/2009/9/ac" r="170" s="3" customFormat="true" x14ac:dyDescent="0.25">
      <c r="A170" s="377"/>
      <c r="B170" s="128"/>
      <c r="L170" s="128"/>
      <c r="V170" s="128"/>
      <c r="AF170" s="128"/>
      <c r="AP170" s="128"/>
      <c r="AZ170" s="128"/>
      <c r="BA170" s="128"/>
      <c r="BB170" s="128"/>
      <c r="BC170" s="128"/>
      <c r="BD170" s="128"/>
      <c r="BE170" s="128"/>
      <c r="BF170" s="128"/>
      <c r="BG170" s="128"/>
      <c r="BS170" s="128"/>
      <c r="CC170" s="128"/>
      <c r="CM170" s="128"/>
      <c r="CW170" s="128"/>
      <c r="DG170" s="128"/>
      <c r="DQ170" s="128"/>
      <c r="EA170" s="128"/>
      <c r="EK170" s="128"/>
      <c r="EU170" s="128"/>
      <c r="FE170" s="128"/>
      <c r="FO170" s="128"/>
      <c r="FY170" s="128"/>
      <c r="GI170" s="128"/>
    </row>
    <row xmlns:x14ac="http://schemas.microsoft.com/office/spreadsheetml/2009/9/ac" r="171" s="3" customFormat="true" x14ac:dyDescent="0.25">
      <c r="A171" s="377"/>
      <c r="B171" s="128"/>
      <c r="L171" s="128"/>
      <c r="V171" s="128"/>
      <c r="AF171" s="128"/>
      <c r="AP171" s="128"/>
      <c r="AZ171" s="128"/>
      <c r="BA171" s="128"/>
      <c r="BB171" s="128"/>
      <c r="BC171" s="128"/>
      <c r="BD171" s="128"/>
      <c r="BE171" s="128"/>
      <c r="BF171" s="128"/>
      <c r="BG171" s="128"/>
      <c r="BS171" s="128"/>
      <c r="CC171" s="128"/>
      <c r="CM171" s="128"/>
      <c r="CW171" s="128"/>
      <c r="DG171" s="128"/>
      <c r="DQ171" s="128"/>
      <c r="EA171" s="128"/>
      <c r="EK171" s="128"/>
      <c r="EU171" s="128"/>
      <c r="FE171" s="128"/>
      <c r="FO171" s="128"/>
      <c r="FY171" s="128"/>
      <c r="GI171" s="128"/>
    </row>
    <row xmlns:x14ac="http://schemas.microsoft.com/office/spreadsheetml/2009/9/ac" r="172" s="3" customFormat="true" x14ac:dyDescent="0.25">
      <c r="A172" s="377"/>
      <c r="B172" s="128"/>
      <c r="L172" s="128"/>
      <c r="V172" s="128"/>
      <c r="AF172" s="128"/>
      <c r="AP172" s="128"/>
      <c r="AZ172" s="128"/>
      <c r="BA172" s="128"/>
      <c r="BB172" s="128"/>
      <c r="BC172" s="128"/>
      <c r="BD172" s="128"/>
      <c r="BE172" s="128"/>
      <c r="BF172" s="128"/>
      <c r="BG172" s="128"/>
      <c r="BS172" s="128"/>
      <c r="CC172" s="128"/>
      <c r="CM172" s="128"/>
      <c r="CW172" s="128"/>
      <c r="DG172" s="128"/>
      <c r="DQ172" s="128"/>
      <c r="EA172" s="128"/>
      <c r="EK172" s="128"/>
      <c r="EU172" s="128"/>
      <c r="FE172" s="128"/>
      <c r="FO172" s="128"/>
      <c r="FY172" s="128"/>
      <c r="GI172" s="128"/>
    </row>
    <row xmlns:x14ac="http://schemas.microsoft.com/office/spreadsheetml/2009/9/ac" r="173" s="3" customFormat="true" x14ac:dyDescent="0.25">
      <c r="A173" s="377"/>
      <c r="B173" s="128"/>
      <c r="L173" s="128"/>
      <c r="V173" s="128"/>
      <c r="AF173" s="128"/>
      <c r="AP173" s="128"/>
      <c r="AZ173" s="128"/>
      <c r="BA173" s="128"/>
      <c r="BB173" s="128"/>
      <c r="BC173" s="128"/>
      <c r="BD173" s="128"/>
      <c r="BE173" s="128"/>
      <c r="BF173" s="128"/>
      <c r="BG173" s="128"/>
      <c r="BS173" s="128"/>
      <c r="CC173" s="128"/>
      <c r="CM173" s="128"/>
      <c r="CW173" s="128"/>
      <c r="DG173" s="128"/>
      <c r="DQ173" s="128"/>
      <c r="EA173" s="128"/>
      <c r="EK173" s="128"/>
      <c r="EU173" s="128"/>
      <c r="FE173" s="128"/>
      <c r="FO173" s="128"/>
      <c r="FY173" s="128"/>
      <c r="GI173" s="128"/>
    </row>
    <row xmlns:x14ac="http://schemas.microsoft.com/office/spreadsheetml/2009/9/ac" r="174" s="3" customFormat="true" x14ac:dyDescent="0.25">
      <c r="A174" s="377"/>
      <c r="B174" s="128"/>
      <c r="L174" s="128"/>
      <c r="V174" s="128"/>
      <c r="AF174" s="128"/>
      <c r="AP174" s="128"/>
      <c r="AZ174" s="128"/>
      <c r="BA174" s="128"/>
      <c r="BB174" s="128"/>
      <c r="BC174" s="128"/>
      <c r="BD174" s="128"/>
      <c r="BE174" s="128"/>
      <c r="BF174" s="128"/>
      <c r="BG174" s="128"/>
      <c r="BS174" s="128"/>
      <c r="CC174" s="128"/>
      <c r="CM174" s="128"/>
      <c r="CW174" s="128"/>
      <c r="DG174" s="128"/>
      <c r="DQ174" s="128"/>
      <c r="EA174" s="128"/>
      <c r="EK174" s="128"/>
      <c r="EU174" s="128"/>
      <c r="FE174" s="128"/>
      <c r="FO174" s="128"/>
      <c r="FY174" s="128"/>
      <c r="GI174" s="128"/>
    </row>
    <row xmlns:x14ac="http://schemas.microsoft.com/office/spreadsheetml/2009/9/ac" r="175" s="3" customFormat="true" x14ac:dyDescent="0.25">
      <c r="A175" s="377"/>
      <c r="B175" s="128"/>
      <c r="L175" s="128"/>
      <c r="V175" s="128"/>
      <c r="AF175" s="128"/>
      <c r="AP175" s="128"/>
      <c r="AZ175" s="128"/>
      <c r="BA175" s="128"/>
      <c r="BB175" s="128"/>
      <c r="BC175" s="128"/>
      <c r="BD175" s="128"/>
      <c r="BE175" s="128"/>
      <c r="BF175" s="128"/>
      <c r="BG175" s="128"/>
      <c r="BS175" s="128"/>
      <c r="CC175" s="128"/>
      <c r="CM175" s="128"/>
      <c r="CW175" s="128"/>
      <c r="DG175" s="128"/>
      <c r="DQ175" s="128"/>
      <c r="EA175" s="128"/>
      <c r="EK175" s="128"/>
      <c r="EU175" s="128"/>
      <c r="FE175" s="128"/>
      <c r="FO175" s="128"/>
      <c r="FY175" s="128"/>
      <c r="GI175" s="128"/>
    </row>
    <row xmlns:x14ac="http://schemas.microsoft.com/office/spreadsheetml/2009/9/ac" r="176" s="3" customFormat="true" x14ac:dyDescent="0.25">
      <c r="A176" s="377"/>
      <c r="B176" s="128"/>
      <c r="L176" s="128"/>
      <c r="V176" s="128"/>
      <c r="AF176" s="128"/>
      <c r="AP176" s="128"/>
      <c r="AZ176" s="128"/>
      <c r="BA176" s="128"/>
      <c r="BB176" s="128"/>
      <c r="BC176" s="128"/>
      <c r="BD176" s="128"/>
      <c r="BE176" s="128"/>
      <c r="BF176" s="128"/>
      <c r="BG176" s="128"/>
      <c r="BS176" s="128"/>
      <c r="CC176" s="128"/>
      <c r="CM176" s="128"/>
      <c r="CW176" s="128"/>
      <c r="DG176" s="128"/>
      <c r="DQ176" s="128"/>
      <c r="EA176" s="128"/>
      <c r="EK176" s="128"/>
      <c r="EU176" s="128"/>
      <c r="FE176" s="128"/>
      <c r="FO176" s="128"/>
      <c r="FY176" s="128"/>
      <c r="GI176" s="128"/>
    </row>
    <row xmlns:x14ac="http://schemas.microsoft.com/office/spreadsheetml/2009/9/ac" r="177" s="3" customFormat="true" x14ac:dyDescent="0.25">
      <c r="A177" s="377"/>
      <c r="B177" s="128"/>
      <c r="L177" s="128"/>
      <c r="V177" s="128"/>
      <c r="AF177" s="128"/>
      <c r="AP177" s="128"/>
      <c r="AZ177" s="128"/>
      <c r="BA177" s="128"/>
      <c r="BB177" s="128"/>
      <c r="BC177" s="128"/>
      <c r="BD177" s="128"/>
      <c r="BE177" s="128"/>
      <c r="BF177" s="128"/>
      <c r="BG177" s="128"/>
      <c r="BS177" s="128"/>
      <c r="CC177" s="128"/>
      <c r="CM177" s="128"/>
      <c r="CW177" s="128"/>
      <c r="DG177" s="128"/>
      <c r="DQ177" s="128"/>
      <c r="EA177" s="128"/>
      <c r="EK177" s="128"/>
      <c r="EU177" s="128"/>
      <c r="FE177" s="128"/>
      <c r="FO177" s="128"/>
      <c r="FY177" s="128"/>
      <c r="GI177" s="128"/>
    </row>
    <row xmlns:x14ac="http://schemas.microsoft.com/office/spreadsheetml/2009/9/ac" r="178" s="3" customFormat="true" x14ac:dyDescent="0.25">
      <c r="A178" s="377"/>
      <c r="B178" s="128"/>
      <c r="L178" s="128"/>
      <c r="V178" s="128"/>
      <c r="AF178" s="128"/>
      <c r="AP178" s="128"/>
      <c r="AZ178" s="128"/>
      <c r="BA178" s="128"/>
      <c r="BB178" s="128"/>
      <c r="BC178" s="128"/>
      <c r="BD178" s="128"/>
      <c r="BE178" s="128"/>
      <c r="BF178" s="128"/>
      <c r="BG178" s="128"/>
      <c r="BS178" s="128"/>
      <c r="CC178" s="128"/>
      <c r="CM178" s="128"/>
      <c r="CW178" s="128"/>
      <c r="DG178" s="128"/>
      <c r="DQ178" s="128"/>
      <c r="EA178" s="128"/>
      <c r="EK178" s="128"/>
      <c r="EU178" s="128"/>
      <c r="FE178" s="128"/>
      <c r="FO178" s="128"/>
      <c r="FY178" s="128"/>
      <c r="GI178" s="128"/>
    </row>
    <row xmlns:x14ac="http://schemas.microsoft.com/office/spreadsheetml/2009/9/ac" r="179" s="3" customFormat="true" x14ac:dyDescent="0.25">
      <c r="A179" s="377"/>
      <c r="B179" s="128"/>
      <c r="L179" s="128"/>
      <c r="V179" s="128"/>
      <c r="AF179" s="128"/>
      <c r="AP179" s="128"/>
      <c r="AZ179" s="128"/>
      <c r="BA179" s="128"/>
      <c r="BB179" s="128"/>
      <c r="BC179" s="128"/>
      <c r="BD179" s="128"/>
      <c r="BE179" s="128"/>
      <c r="BF179" s="128"/>
      <c r="BG179" s="128"/>
      <c r="BS179" s="128"/>
      <c r="CC179" s="128"/>
      <c r="CM179" s="128"/>
      <c r="CW179" s="128"/>
      <c r="DG179" s="128"/>
      <c r="DQ179" s="128"/>
      <c r="EA179" s="128"/>
      <c r="EK179" s="128"/>
      <c r="EU179" s="128"/>
      <c r="FE179" s="128"/>
      <c r="FO179" s="128"/>
      <c r="FY179" s="128"/>
      <c r="GI179" s="128"/>
    </row>
    <row xmlns:x14ac="http://schemas.microsoft.com/office/spreadsheetml/2009/9/ac" r="180" s="3" customFormat="true" x14ac:dyDescent="0.25">
      <c r="A180" s="377"/>
      <c r="B180" s="128"/>
      <c r="L180" s="128"/>
      <c r="V180" s="128"/>
      <c r="AF180" s="128"/>
      <c r="AP180" s="128"/>
      <c r="AZ180" s="128"/>
      <c r="BA180" s="128"/>
      <c r="BB180" s="128"/>
      <c r="BC180" s="128"/>
      <c r="BD180" s="128"/>
      <c r="BE180" s="128"/>
      <c r="BF180" s="128"/>
      <c r="BG180" s="128"/>
      <c r="BS180" s="128"/>
      <c r="CC180" s="128"/>
      <c r="CM180" s="128"/>
      <c r="CW180" s="128"/>
      <c r="DG180" s="128"/>
      <c r="DQ180" s="128"/>
      <c r="EA180" s="128"/>
      <c r="EK180" s="128"/>
      <c r="EU180" s="128"/>
      <c r="FE180" s="128"/>
      <c r="FO180" s="128"/>
      <c r="FY180" s="128"/>
      <c r="GI180" s="128"/>
    </row>
    <row xmlns:x14ac="http://schemas.microsoft.com/office/spreadsheetml/2009/9/ac" r="181" s="3" customFormat="true" x14ac:dyDescent="0.25">
      <c r="A181" s="377"/>
      <c r="B181" s="128"/>
      <c r="L181" s="128"/>
      <c r="V181" s="128"/>
      <c r="AF181" s="128"/>
      <c r="AP181" s="128"/>
      <c r="AZ181" s="128"/>
      <c r="BA181" s="128"/>
      <c r="BB181" s="128"/>
      <c r="BC181" s="128"/>
      <c r="BD181" s="128"/>
      <c r="BE181" s="128"/>
      <c r="BF181" s="128"/>
      <c r="BG181" s="128"/>
      <c r="BS181" s="128"/>
      <c r="CC181" s="128"/>
      <c r="CM181" s="128"/>
      <c r="CW181" s="128"/>
      <c r="DG181" s="128"/>
      <c r="DQ181" s="128"/>
      <c r="EA181" s="128"/>
      <c r="EK181" s="128"/>
      <c r="EU181" s="128"/>
      <c r="FE181" s="128"/>
      <c r="FO181" s="128"/>
      <c r="FY181" s="128"/>
      <c r="GI181" s="128"/>
    </row>
    <row xmlns:x14ac="http://schemas.microsoft.com/office/spreadsheetml/2009/9/ac" r="182" s="3" customFormat="true" x14ac:dyDescent="0.25">
      <c r="A182" s="377"/>
      <c r="B182" s="128"/>
      <c r="L182" s="128"/>
      <c r="V182" s="128"/>
      <c r="AF182" s="128"/>
      <c r="AP182" s="128"/>
      <c r="AZ182" s="128"/>
      <c r="BA182" s="128"/>
      <c r="BB182" s="128"/>
      <c r="BC182" s="128"/>
      <c r="BD182" s="128"/>
      <c r="BE182" s="128"/>
      <c r="BF182" s="128"/>
      <c r="BG182" s="128"/>
      <c r="BS182" s="128"/>
      <c r="CC182" s="128"/>
      <c r="CM182" s="128"/>
      <c r="CW182" s="128"/>
      <c r="DG182" s="128"/>
      <c r="DQ182" s="128"/>
      <c r="EA182" s="128"/>
      <c r="EK182" s="128"/>
      <c r="EU182" s="128"/>
      <c r="FE182" s="128"/>
      <c r="FO182" s="128"/>
      <c r="FY182" s="128"/>
      <c r="GI182" s="128"/>
    </row>
    <row xmlns:x14ac="http://schemas.microsoft.com/office/spreadsheetml/2009/9/ac" r="183" s="3" customFormat="true" x14ac:dyDescent="0.25">
      <c r="A183" s="377"/>
      <c r="B183" s="128"/>
      <c r="L183" s="128"/>
      <c r="V183" s="128"/>
      <c r="AF183" s="128"/>
      <c r="AP183" s="128"/>
      <c r="AZ183" s="128"/>
      <c r="BA183" s="128"/>
      <c r="BB183" s="128"/>
      <c r="BC183" s="128"/>
      <c r="BD183" s="128"/>
      <c r="BE183" s="128"/>
      <c r="BF183" s="128"/>
      <c r="BG183" s="128"/>
      <c r="BS183" s="128"/>
      <c r="CC183" s="128"/>
      <c r="CM183" s="128"/>
      <c r="CW183" s="128"/>
      <c r="DG183" s="128"/>
      <c r="DQ183" s="128"/>
      <c r="EA183" s="128"/>
      <c r="EK183" s="128"/>
      <c r="EU183" s="128"/>
      <c r="FE183" s="128"/>
      <c r="FO183" s="128"/>
      <c r="FY183" s="128"/>
      <c r="GI183" s="128"/>
    </row>
    <row xmlns:x14ac="http://schemas.microsoft.com/office/spreadsheetml/2009/9/ac" r="184" s="3" customFormat="true" x14ac:dyDescent="0.25">
      <c r="A184" s="377"/>
      <c r="B184" s="128"/>
      <c r="L184" s="128"/>
      <c r="V184" s="128"/>
      <c r="AF184" s="128"/>
      <c r="AP184" s="128"/>
      <c r="AZ184" s="128"/>
      <c r="BA184" s="128"/>
      <c r="BB184" s="128"/>
      <c r="BC184" s="128"/>
      <c r="BD184" s="128"/>
      <c r="BE184" s="128"/>
      <c r="BF184" s="128"/>
      <c r="BG184" s="128"/>
      <c r="BS184" s="128"/>
      <c r="CC184" s="128"/>
      <c r="CM184" s="128"/>
      <c r="CW184" s="128"/>
      <c r="DG184" s="128"/>
      <c r="DQ184" s="128"/>
      <c r="EA184" s="128"/>
      <c r="EK184" s="128"/>
      <c r="EU184" s="128"/>
      <c r="FE184" s="128"/>
      <c r="FO184" s="128"/>
      <c r="FY184" s="128"/>
      <c r="GI184" s="128"/>
    </row>
    <row xmlns:x14ac="http://schemas.microsoft.com/office/spreadsheetml/2009/9/ac" r="185" s="3" customFormat="true" x14ac:dyDescent="0.25">
      <c r="A185" s="377"/>
      <c r="B185" s="128"/>
      <c r="L185" s="128"/>
      <c r="V185" s="128"/>
      <c r="AF185" s="128"/>
      <c r="AP185" s="128"/>
      <c r="AZ185" s="128"/>
      <c r="BA185" s="128"/>
      <c r="BB185" s="128"/>
      <c r="BC185" s="128"/>
      <c r="BD185" s="128"/>
      <c r="BE185" s="128"/>
      <c r="BF185" s="128"/>
      <c r="BG185" s="128"/>
      <c r="BS185" s="128"/>
      <c r="CC185" s="128"/>
      <c r="CM185" s="128"/>
      <c r="CW185" s="128"/>
      <c r="DG185" s="128"/>
      <c r="DQ185" s="128"/>
      <c r="EA185" s="128"/>
      <c r="EK185" s="128"/>
      <c r="EU185" s="128"/>
      <c r="FE185" s="128"/>
      <c r="FO185" s="128"/>
      <c r="FY185" s="128"/>
      <c r="GI185" s="128"/>
    </row>
    <row xmlns:x14ac="http://schemas.microsoft.com/office/spreadsheetml/2009/9/ac" r="186" s="3" customFormat="true" x14ac:dyDescent="0.25">
      <c r="A186" s="377"/>
      <c r="B186" s="128"/>
      <c r="L186" s="128"/>
      <c r="V186" s="128"/>
      <c r="AF186" s="128"/>
      <c r="AP186" s="128"/>
      <c r="AZ186" s="128"/>
      <c r="BA186" s="128"/>
      <c r="BB186" s="128"/>
      <c r="BC186" s="128"/>
      <c r="BD186" s="128"/>
      <c r="BE186" s="128"/>
      <c r="BF186" s="128"/>
      <c r="BG186" s="128"/>
      <c r="BS186" s="128"/>
      <c r="CC186" s="128"/>
      <c r="CM186" s="128"/>
      <c r="CW186" s="128"/>
      <c r="DG186" s="128"/>
      <c r="DQ186" s="128"/>
      <c r="EA186" s="128"/>
      <c r="EK186" s="128"/>
      <c r="EU186" s="128"/>
      <c r="FE186" s="128"/>
      <c r="FO186" s="128"/>
      <c r="FY186" s="128"/>
      <c r="GI186" s="128"/>
    </row>
    <row xmlns:x14ac="http://schemas.microsoft.com/office/spreadsheetml/2009/9/ac" r="187" s="3" customFormat="true" x14ac:dyDescent="0.25">
      <c r="A187" s="377"/>
      <c r="B187" s="128"/>
      <c r="L187" s="128"/>
      <c r="V187" s="128"/>
      <c r="AF187" s="128"/>
      <c r="AP187" s="128"/>
      <c r="AZ187" s="128"/>
      <c r="BA187" s="128"/>
      <c r="BB187" s="128"/>
      <c r="BC187" s="128"/>
      <c r="BD187" s="128"/>
      <c r="BE187" s="128"/>
      <c r="BF187" s="128"/>
      <c r="BG187" s="128"/>
      <c r="BS187" s="128"/>
      <c r="CC187" s="128"/>
      <c r="CM187" s="128"/>
      <c r="CW187" s="128"/>
      <c r="DG187" s="128"/>
      <c r="DQ187" s="128"/>
      <c r="EA187" s="128"/>
      <c r="EK187" s="128"/>
      <c r="EU187" s="128"/>
      <c r="FE187" s="128"/>
      <c r="FO187" s="128"/>
      <c r="FY187" s="128"/>
      <c r="GI187" s="128"/>
    </row>
    <row xmlns:x14ac="http://schemas.microsoft.com/office/spreadsheetml/2009/9/ac" r="188" s="3" customFormat="true" x14ac:dyDescent="0.25">
      <c r="A188" s="377"/>
      <c r="B188" s="128"/>
      <c r="L188" s="128"/>
      <c r="V188" s="128"/>
      <c r="AF188" s="128"/>
      <c r="AP188" s="128"/>
      <c r="AZ188" s="128"/>
      <c r="BA188" s="128"/>
      <c r="BB188" s="128"/>
      <c r="BC188" s="128"/>
      <c r="BD188" s="128"/>
      <c r="BE188" s="128"/>
      <c r="BF188" s="128"/>
      <c r="BG188" s="128"/>
      <c r="BS188" s="128"/>
      <c r="CC188" s="128"/>
      <c r="CM188" s="128"/>
      <c r="CW188" s="128"/>
      <c r="DG188" s="128"/>
      <c r="DQ188" s="128"/>
      <c r="EA188" s="128"/>
      <c r="EK188" s="128"/>
      <c r="EU188" s="128"/>
      <c r="FE188" s="128"/>
      <c r="FO188" s="128"/>
      <c r="FY188" s="128"/>
      <c r="GI188" s="128"/>
    </row>
    <row xmlns:x14ac="http://schemas.microsoft.com/office/spreadsheetml/2009/9/ac" r="189" s="3" customFormat="true" x14ac:dyDescent="0.25">
      <c r="A189" s="377"/>
      <c r="B189" s="128"/>
      <c r="L189" s="128"/>
      <c r="V189" s="128"/>
      <c r="AF189" s="128"/>
      <c r="AP189" s="128"/>
      <c r="AZ189" s="128"/>
      <c r="BA189" s="128"/>
      <c r="BB189" s="128"/>
      <c r="BC189" s="128"/>
      <c r="BD189" s="128"/>
      <c r="BE189" s="128"/>
      <c r="BF189" s="128"/>
      <c r="BG189" s="128"/>
      <c r="BS189" s="128"/>
      <c r="CC189" s="128"/>
      <c r="CM189" s="128"/>
      <c r="CW189" s="128"/>
      <c r="DG189" s="128"/>
      <c r="DQ189" s="128"/>
      <c r="EA189" s="128"/>
      <c r="EK189" s="128"/>
      <c r="EU189" s="128"/>
      <c r="FE189" s="128"/>
      <c r="FO189" s="128"/>
      <c r="FY189" s="128"/>
      <c r="GI189" s="128"/>
    </row>
    <row xmlns:x14ac="http://schemas.microsoft.com/office/spreadsheetml/2009/9/ac" r="190" s="3" customFormat="true" x14ac:dyDescent="0.25">
      <c r="A190" s="377"/>
      <c r="B190" s="128"/>
      <c r="L190" s="128"/>
      <c r="V190" s="128"/>
      <c r="AF190" s="128"/>
      <c r="AP190" s="128"/>
      <c r="AZ190" s="128"/>
      <c r="BA190" s="128"/>
      <c r="BB190" s="128"/>
      <c r="BC190" s="128"/>
      <c r="BD190" s="128"/>
      <c r="BE190" s="128"/>
      <c r="BF190" s="128"/>
      <c r="BG190" s="128"/>
      <c r="BS190" s="128"/>
      <c r="CC190" s="128"/>
      <c r="CM190" s="128"/>
      <c r="CW190" s="128"/>
      <c r="DG190" s="128"/>
      <c r="DQ190" s="128"/>
      <c r="EA190" s="128"/>
      <c r="EK190" s="128"/>
      <c r="EU190" s="128"/>
      <c r="FE190" s="128"/>
      <c r="FO190" s="128"/>
      <c r="FY190" s="128"/>
      <c r="GI190" s="128"/>
    </row>
    <row xmlns:x14ac="http://schemas.microsoft.com/office/spreadsheetml/2009/9/ac" r="191" s="3" customFormat="true" x14ac:dyDescent="0.25">
      <c r="A191" s="377"/>
      <c r="B191" s="128"/>
      <c r="L191" s="128"/>
      <c r="V191" s="128"/>
      <c r="AF191" s="128"/>
      <c r="AP191" s="128"/>
      <c r="AZ191" s="128"/>
      <c r="BA191" s="128"/>
      <c r="BB191" s="128"/>
      <c r="BC191" s="128"/>
      <c r="BD191" s="128"/>
      <c r="BE191" s="128"/>
      <c r="BF191" s="128"/>
      <c r="BG191" s="128"/>
      <c r="BS191" s="128"/>
      <c r="CC191" s="128"/>
      <c r="CM191" s="128"/>
      <c r="CW191" s="128"/>
      <c r="DG191" s="128"/>
      <c r="DQ191" s="128"/>
      <c r="EA191" s="128"/>
      <c r="EK191" s="128"/>
      <c r="EU191" s="128"/>
      <c r="FE191" s="128"/>
      <c r="FO191" s="128"/>
      <c r="FY191" s="128"/>
      <c r="GI191" s="128"/>
    </row>
    <row xmlns:x14ac="http://schemas.microsoft.com/office/spreadsheetml/2009/9/ac" r="192" s="3" customFormat="true" x14ac:dyDescent="0.25">
      <c r="A192" s="377"/>
      <c r="B192" s="128"/>
      <c r="L192" s="128"/>
      <c r="V192" s="128"/>
      <c r="AF192" s="128"/>
      <c r="AP192" s="128"/>
      <c r="AZ192" s="128"/>
      <c r="BA192" s="128"/>
      <c r="BB192" s="128"/>
      <c r="BC192" s="128"/>
      <c r="BD192" s="128"/>
      <c r="BE192" s="128"/>
      <c r="BF192" s="128"/>
      <c r="BG192" s="128"/>
      <c r="BS192" s="128"/>
      <c r="CC192" s="128"/>
      <c r="CM192" s="128"/>
      <c r="CW192" s="128"/>
      <c r="DG192" s="128"/>
      <c r="DQ192" s="128"/>
      <c r="EA192" s="128"/>
      <c r="EK192" s="128"/>
      <c r="EU192" s="128"/>
      <c r="FE192" s="128"/>
      <c r="FO192" s="128"/>
      <c r="FY192" s="128"/>
      <c r="GI192" s="128"/>
    </row>
    <row xmlns:x14ac="http://schemas.microsoft.com/office/spreadsheetml/2009/9/ac" r="193" s="3" customFormat="true" x14ac:dyDescent="0.25">
      <c r="A193" s="377"/>
      <c r="B193" s="128"/>
      <c r="L193" s="128"/>
      <c r="V193" s="128"/>
      <c r="AF193" s="128"/>
      <c r="AP193" s="128"/>
      <c r="AZ193" s="128"/>
      <c r="BA193" s="128"/>
      <c r="BB193" s="128"/>
      <c r="BC193" s="128"/>
      <c r="BD193" s="128"/>
      <c r="BE193" s="128"/>
      <c r="BF193" s="128"/>
      <c r="BG193" s="128"/>
      <c r="BS193" s="128"/>
      <c r="CC193" s="128"/>
      <c r="CM193" s="128"/>
      <c r="CW193" s="128"/>
      <c r="DG193" s="128"/>
      <c r="DQ193" s="128"/>
      <c r="EA193" s="128"/>
      <c r="EK193" s="128"/>
      <c r="EU193" s="128"/>
      <c r="FE193" s="128"/>
      <c r="FO193" s="128"/>
      <c r="FY193" s="128"/>
      <c r="GI193" s="128"/>
    </row>
    <row xmlns:x14ac="http://schemas.microsoft.com/office/spreadsheetml/2009/9/ac" r="194" s="3" customFormat="true" x14ac:dyDescent="0.25">
      <c r="A194" s="377"/>
      <c r="B194" s="128"/>
      <c r="L194" s="128"/>
      <c r="V194" s="128"/>
      <c r="AF194" s="128"/>
      <c r="AP194" s="128"/>
      <c r="AZ194" s="128"/>
      <c r="BA194" s="128"/>
      <c r="BB194" s="128"/>
      <c r="BC194" s="128"/>
      <c r="BD194" s="128"/>
      <c r="BE194" s="128"/>
      <c r="BF194" s="128"/>
      <c r="BG194" s="128"/>
      <c r="BS194" s="128"/>
      <c r="CC194" s="128"/>
      <c r="CM194" s="128"/>
      <c r="CW194" s="128"/>
      <c r="DG194" s="128"/>
      <c r="DQ194" s="128"/>
      <c r="EA194" s="128"/>
      <c r="EK194" s="128"/>
      <c r="EU194" s="128"/>
      <c r="FE194" s="128"/>
      <c r="FO194" s="128"/>
      <c r="FY194" s="128"/>
      <c r="GI194" s="128"/>
    </row>
    <row xmlns:x14ac="http://schemas.microsoft.com/office/spreadsheetml/2009/9/ac" r="195" s="3" customFormat="true" x14ac:dyDescent="0.25">
      <c r="A195" s="377"/>
      <c r="B195" s="128"/>
      <c r="L195" s="128"/>
      <c r="V195" s="128"/>
      <c r="AF195" s="128"/>
      <c r="AP195" s="128"/>
      <c r="AZ195" s="128"/>
      <c r="BA195" s="128"/>
      <c r="BB195" s="128"/>
      <c r="BC195" s="128"/>
      <c r="BD195" s="128"/>
      <c r="BE195" s="128"/>
      <c r="BF195" s="128"/>
      <c r="BG195" s="128"/>
      <c r="BS195" s="128"/>
      <c r="CC195" s="128"/>
      <c r="CM195" s="128"/>
      <c r="CW195" s="128"/>
      <c r="DG195" s="128"/>
      <c r="DQ195" s="128"/>
      <c r="EA195" s="128"/>
      <c r="EK195" s="128"/>
      <c r="EU195" s="128"/>
      <c r="FE195" s="128"/>
      <c r="FO195" s="128"/>
      <c r="FY195" s="128"/>
      <c r="GI195" s="128"/>
    </row>
    <row xmlns:x14ac="http://schemas.microsoft.com/office/spreadsheetml/2009/9/ac" r="196" s="3" customFormat="true" x14ac:dyDescent="0.25">
      <c r="A196" s="377"/>
      <c r="B196" s="128"/>
      <c r="L196" s="128"/>
      <c r="V196" s="128"/>
      <c r="AF196" s="128"/>
      <c r="AP196" s="128"/>
      <c r="AZ196" s="128"/>
      <c r="BA196" s="128"/>
      <c r="BB196" s="128"/>
      <c r="BC196" s="128"/>
      <c r="BD196" s="128"/>
      <c r="BE196" s="128"/>
      <c r="BF196" s="128"/>
      <c r="BG196" s="128"/>
      <c r="BS196" s="128"/>
      <c r="CC196" s="128"/>
      <c r="CM196" s="128"/>
      <c r="CW196" s="128"/>
      <c r="DG196" s="128"/>
      <c r="DQ196" s="128"/>
      <c r="EA196" s="128"/>
      <c r="EK196" s="128"/>
      <c r="EU196" s="128"/>
      <c r="FE196" s="128"/>
      <c r="FO196" s="128"/>
      <c r="FY196" s="128"/>
      <c r="GI196" s="128"/>
    </row>
    <row xmlns:x14ac="http://schemas.microsoft.com/office/spreadsheetml/2009/9/ac" r="197" s="3" customFormat="true" x14ac:dyDescent="0.25">
      <c r="A197" s="377"/>
      <c r="B197" s="128"/>
      <c r="L197" s="128"/>
      <c r="V197" s="128"/>
      <c r="AF197" s="128"/>
      <c r="AP197" s="128"/>
      <c r="AZ197" s="128"/>
      <c r="BA197" s="128"/>
      <c r="BB197" s="128"/>
      <c r="BC197" s="128"/>
      <c r="BD197" s="128"/>
      <c r="BE197" s="128"/>
      <c r="BF197" s="128"/>
      <c r="BG197" s="128"/>
      <c r="BS197" s="128"/>
      <c r="CC197" s="128"/>
      <c r="CM197" s="128"/>
      <c r="CW197" s="128"/>
      <c r="DG197" s="128"/>
      <c r="DQ197" s="128"/>
      <c r="EA197" s="128"/>
      <c r="EK197" s="128"/>
      <c r="EU197" s="128"/>
      <c r="FE197" s="128"/>
      <c r="FO197" s="128"/>
      <c r="FY197" s="128"/>
      <c r="GI197" s="128"/>
    </row>
    <row xmlns:x14ac="http://schemas.microsoft.com/office/spreadsheetml/2009/9/ac" r="198" s="3" customFormat="true" x14ac:dyDescent="0.25">
      <c r="A198" s="377"/>
      <c r="B198" s="128"/>
      <c r="L198" s="128"/>
      <c r="V198" s="128"/>
      <c r="AF198" s="128"/>
      <c r="AP198" s="128"/>
      <c r="AZ198" s="128"/>
      <c r="BA198" s="128"/>
      <c r="BB198" s="128"/>
      <c r="BC198" s="128"/>
      <c r="BD198" s="128"/>
      <c r="BE198" s="128"/>
      <c r="BF198" s="128"/>
      <c r="BG198" s="128"/>
      <c r="BS198" s="128"/>
      <c r="CC198" s="128"/>
      <c r="CM198" s="128"/>
      <c r="CW198" s="128"/>
      <c r="DG198" s="128"/>
      <c r="DQ198" s="128"/>
      <c r="EA198" s="128"/>
      <c r="EK198" s="128"/>
      <c r="EU198" s="128"/>
      <c r="FE198" s="128"/>
      <c r="FO198" s="128"/>
      <c r="FY198" s="128"/>
      <c r="GI198" s="128"/>
    </row>
    <row xmlns:x14ac="http://schemas.microsoft.com/office/spreadsheetml/2009/9/ac" r="199" s="3" customFormat="true" x14ac:dyDescent="0.25">
      <c r="A199" s="377"/>
      <c r="B199" s="128"/>
      <c r="L199" s="128"/>
      <c r="V199" s="128"/>
      <c r="AF199" s="128"/>
      <c r="AP199" s="128"/>
      <c r="AZ199" s="128"/>
      <c r="BA199" s="128"/>
      <c r="BB199" s="128"/>
      <c r="BC199" s="128"/>
      <c r="BD199" s="128"/>
      <c r="BE199" s="128"/>
      <c r="BF199" s="128"/>
      <c r="BG199" s="128"/>
      <c r="BS199" s="128"/>
      <c r="CC199" s="128"/>
      <c r="CM199" s="128"/>
      <c r="CW199" s="128"/>
      <c r="DG199" s="128"/>
      <c r="DQ199" s="128"/>
      <c r="EA199" s="128"/>
      <c r="EK199" s="128"/>
      <c r="EU199" s="128"/>
      <c r="FE199" s="128"/>
      <c r="FO199" s="128"/>
      <c r="FY199" s="128"/>
      <c r="GI199" s="128"/>
    </row>
    <row xmlns:x14ac="http://schemas.microsoft.com/office/spreadsheetml/2009/9/ac" r="200" s="3" customFormat="true" x14ac:dyDescent="0.25">
      <c r="A200" s="377"/>
      <c r="B200" s="128"/>
      <c r="L200" s="128"/>
      <c r="V200" s="128"/>
      <c r="AF200" s="128"/>
      <c r="AP200" s="128"/>
      <c r="AZ200" s="128"/>
      <c r="BA200" s="128"/>
      <c r="BB200" s="128"/>
      <c r="BC200" s="128"/>
      <c r="BD200" s="128"/>
      <c r="BE200" s="128"/>
      <c r="BF200" s="128"/>
      <c r="BG200" s="128"/>
      <c r="BS200" s="128"/>
      <c r="CC200" s="128"/>
      <c r="CM200" s="128"/>
      <c r="CW200" s="128"/>
      <c r="DG200" s="128"/>
      <c r="DQ200" s="128"/>
      <c r="EA200" s="128"/>
      <c r="EK200" s="128"/>
      <c r="EU200" s="128"/>
      <c r="FE200" s="128"/>
      <c r="FO200" s="128"/>
      <c r="FY200" s="128"/>
      <c r="GI200" s="128"/>
    </row>
    <row xmlns:x14ac="http://schemas.microsoft.com/office/spreadsheetml/2009/9/ac" r="201" s="3" customFormat="true" x14ac:dyDescent="0.25">
      <c r="A201" s="377"/>
      <c r="B201" s="128"/>
      <c r="L201" s="128"/>
      <c r="V201" s="128"/>
      <c r="AF201" s="128"/>
      <c r="AP201" s="128"/>
      <c r="AZ201" s="128"/>
      <c r="BA201" s="128"/>
      <c r="BB201" s="128"/>
      <c r="BC201" s="128"/>
      <c r="BD201" s="128"/>
      <c r="BE201" s="128"/>
      <c r="BF201" s="128"/>
      <c r="BG201" s="128"/>
      <c r="BS201" s="128"/>
      <c r="CC201" s="128"/>
      <c r="CM201" s="128"/>
      <c r="CW201" s="128"/>
      <c r="DG201" s="128"/>
      <c r="DQ201" s="128"/>
      <c r="EA201" s="128"/>
      <c r="EK201" s="128"/>
      <c r="EU201" s="128"/>
      <c r="FE201" s="128"/>
      <c r="FO201" s="128"/>
      <c r="FY201" s="128"/>
      <c r="GI201" s="128"/>
    </row>
    <row xmlns:x14ac="http://schemas.microsoft.com/office/spreadsheetml/2009/9/ac" r="202" s="3" customFormat="true" x14ac:dyDescent="0.25">
      <c r="A202" s="377"/>
      <c r="B202" s="128"/>
      <c r="L202" s="128"/>
      <c r="V202" s="128"/>
      <c r="AF202" s="128"/>
      <c r="AP202" s="128"/>
      <c r="AZ202" s="128"/>
      <c r="BA202" s="128"/>
      <c r="BB202" s="128"/>
      <c r="BC202" s="128"/>
      <c r="BD202" s="128"/>
      <c r="BE202" s="128"/>
      <c r="BF202" s="128"/>
      <c r="BG202" s="128"/>
      <c r="BS202" s="128"/>
      <c r="CC202" s="128"/>
      <c r="CM202" s="128"/>
      <c r="CW202" s="128"/>
      <c r="DG202" s="128"/>
      <c r="DQ202" s="128"/>
      <c r="EA202" s="128"/>
      <c r="EK202" s="128"/>
      <c r="EU202" s="128"/>
      <c r="FE202" s="128"/>
      <c r="FO202" s="128"/>
      <c r="FY202" s="128"/>
      <c r="GI202" s="128"/>
    </row>
    <row xmlns:x14ac="http://schemas.microsoft.com/office/spreadsheetml/2009/9/ac" r="203" s="3" customFormat="true" x14ac:dyDescent="0.25">
      <c r="A203" s="377"/>
      <c r="B203" s="128"/>
      <c r="L203" s="128"/>
      <c r="V203" s="128"/>
      <c r="AF203" s="128"/>
      <c r="AP203" s="128"/>
      <c r="AZ203" s="128"/>
      <c r="BA203" s="128"/>
      <c r="BB203" s="128"/>
      <c r="BC203" s="128"/>
      <c r="BD203" s="128"/>
      <c r="BE203" s="128"/>
      <c r="BF203" s="128"/>
      <c r="BG203" s="128"/>
      <c r="BS203" s="128"/>
      <c r="CC203" s="128"/>
      <c r="CM203" s="128"/>
      <c r="CW203" s="128"/>
      <c r="DG203" s="128"/>
      <c r="DQ203" s="128"/>
      <c r="EA203" s="128"/>
      <c r="EK203" s="128"/>
      <c r="EU203" s="128"/>
      <c r="FE203" s="128"/>
      <c r="FO203" s="128"/>
      <c r="FY203" s="128"/>
      <c r="GI203" s="128"/>
    </row>
    <row xmlns:x14ac="http://schemas.microsoft.com/office/spreadsheetml/2009/9/ac" r="204" s="3" customFormat="true" x14ac:dyDescent="0.25">
      <c r="A204" s="377"/>
      <c r="B204" s="128"/>
      <c r="L204" s="128"/>
      <c r="V204" s="128"/>
      <c r="AF204" s="128"/>
      <c r="AP204" s="128"/>
      <c r="AZ204" s="128"/>
      <c r="BA204" s="128"/>
      <c r="BB204" s="128"/>
      <c r="BC204" s="128"/>
      <c r="BD204" s="128"/>
      <c r="BE204" s="128"/>
      <c r="BF204" s="128"/>
      <c r="BG204" s="128"/>
      <c r="BS204" s="128"/>
      <c r="CC204" s="128"/>
      <c r="CM204" s="128"/>
      <c r="CW204" s="128"/>
      <c r="DG204" s="128"/>
      <c r="DQ204" s="128"/>
      <c r="EA204" s="128"/>
      <c r="EK204" s="128"/>
      <c r="EU204" s="128"/>
      <c r="FE204" s="128"/>
      <c r="FO204" s="128"/>
      <c r="FY204" s="128"/>
      <c r="GI204" s="128"/>
    </row>
    <row xmlns:x14ac="http://schemas.microsoft.com/office/spreadsheetml/2009/9/ac" r="205" s="3" customFormat="true" x14ac:dyDescent="0.25">
      <c r="A205" s="377"/>
      <c r="B205" s="128"/>
      <c r="L205" s="128"/>
      <c r="V205" s="128"/>
      <c r="AF205" s="128"/>
      <c r="AP205" s="128"/>
      <c r="AZ205" s="128"/>
      <c r="BA205" s="128"/>
      <c r="BB205" s="128"/>
      <c r="BC205" s="128"/>
      <c r="BD205" s="128"/>
      <c r="BE205" s="128"/>
      <c r="BF205" s="128"/>
      <c r="BG205" s="128"/>
      <c r="BS205" s="128"/>
      <c r="CC205" s="128"/>
      <c r="CM205" s="128"/>
      <c r="CW205" s="128"/>
      <c r="DG205" s="128"/>
      <c r="DQ205" s="128"/>
      <c r="EA205" s="128"/>
      <c r="EK205" s="128"/>
      <c r="EU205" s="128"/>
      <c r="FE205" s="128"/>
      <c r="FO205" s="128"/>
      <c r="FY205" s="128"/>
      <c r="GI205" s="128"/>
    </row>
    <row xmlns:x14ac="http://schemas.microsoft.com/office/spreadsheetml/2009/9/ac" r="206" s="3" customFormat="true" x14ac:dyDescent="0.25">
      <c r="A206" s="377"/>
      <c r="B206" s="128"/>
      <c r="L206" s="128"/>
      <c r="V206" s="128"/>
      <c r="AF206" s="128"/>
      <c r="AP206" s="128"/>
      <c r="AZ206" s="128"/>
      <c r="BA206" s="128"/>
      <c r="BB206" s="128"/>
      <c r="BC206" s="128"/>
      <c r="BD206" s="128"/>
      <c r="BE206" s="128"/>
      <c r="BF206" s="128"/>
      <c r="BG206" s="128"/>
      <c r="BS206" s="128"/>
      <c r="CC206" s="128"/>
      <c r="CM206" s="128"/>
      <c r="CW206" s="128"/>
      <c r="DG206" s="128"/>
      <c r="DQ206" s="128"/>
      <c r="EA206" s="128"/>
      <c r="EK206" s="128"/>
      <c r="EU206" s="128"/>
      <c r="FE206" s="128"/>
      <c r="FO206" s="128"/>
      <c r="FY206" s="128"/>
      <c r="GI206" s="128"/>
    </row>
    <row xmlns:x14ac="http://schemas.microsoft.com/office/spreadsheetml/2009/9/ac" r="207" s="3" customFormat="true" x14ac:dyDescent="0.25">
      <c r="A207" s="377"/>
      <c r="B207" s="128"/>
      <c r="L207" s="128"/>
      <c r="V207" s="128"/>
      <c r="AF207" s="128"/>
      <c r="AP207" s="128"/>
      <c r="AZ207" s="128"/>
      <c r="BA207" s="128"/>
      <c r="BB207" s="128"/>
      <c r="BC207" s="128"/>
      <c r="BD207" s="128"/>
      <c r="BE207" s="128"/>
      <c r="BF207" s="128"/>
      <c r="BG207" s="128"/>
      <c r="BS207" s="128"/>
      <c r="CC207" s="128"/>
      <c r="CM207" s="128"/>
      <c r="CW207" s="128"/>
      <c r="DG207" s="128"/>
      <c r="DQ207" s="128"/>
      <c r="EA207" s="128"/>
      <c r="EK207" s="128"/>
      <c r="EU207" s="128"/>
      <c r="FE207" s="128"/>
      <c r="FO207" s="128"/>
      <c r="FY207" s="128"/>
      <c r="GI207" s="128"/>
    </row>
    <row xmlns:x14ac="http://schemas.microsoft.com/office/spreadsheetml/2009/9/ac" r="208" s="3" customFormat="true" x14ac:dyDescent="0.25">
      <c r="A208" s="377"/>
      <c r="B208" s="128"/>
      <c r="L208" s="128"/>
      <c r="V208" s="128"/>
      <c r="AF208" s="128"/>
      <c r="AP208" s="128"/>
      <c r="AZ208" s="128"/>
      <c r="BA208" s="128"/>
      <c r="BB208" s="128"/>
      <c r="BC208" s="128"/>
      <c r="BD208" s="128"/>
      <c r="BE208" s="128"/>
      <c r="BF208" s="128"/>
      <c r="BG208" s="128"/>
      <c r="BS208" s="128"/>
      <c r="CC208" s="128"/>
      <c r="CM208" s="128"/>
      <c r="CW208" s="128"/>
      <c r="DG208" s="128"/>
      <c r="DQ208" s="128"/>
      <c r="EA208" s="128"/>
      <c r="EK208" s="128"/>
      <c r="EU208" s="128"/>
      <c r="FE208" s="128"/>
      <c r="FO208" s="128"/>
      <c r="FY208" s="128"/>
      <c r="GI208" s="128"/>
    </row>
    <row xmlns:x14ac="http://schemas.microsoft.com/office/spreadsheetml/2009/9/ac" r="209" s="3" customFormat="true" x14ac:dyDescent="0.25">
      <c r="A209" s="377"/>
      <c r="B209" s="128"/>
      <c r="L209" s="128"/>
      <c r="V209" s="128"/>
      <c r="AF209" s="128"/>
      <c r="AP209" s="128"/>
      <c r="AZ209" s="128"/>
      <c r="BA209" s="128"/>
      <c r="BB209" s="128"/>
      <c r="BC209" s="128"/>
      <c r="BD209" s="128"/>
      <c r="BE209" s="128"/>
      <c r="BF209" s="128"/>
      <c r="BG209" s="128"/>
      <c r="BS209" s="128"/>
      <c r="CC209" s="128"/>
      <c r="CM209" s="128"/>
      <c r="CW209" s="128"/>
      <c r="DG209" s="128"/>
      <c r="DQ209" s="128"/>
      <c r="EA209" s="128"/>
      <c r="EK209" s="128"/>
      <c r="EU209" s="128"/>
      <c r="FE209" s="128"/>
      <c r="FO209" s="128"/>
      <c r="FY209" s="128"/>
      <c r="GI209" s="128"/>
    </row>
    <row xmlns:x14ac="http://schemas.microsoft.com/office/spreadsheetml/2009/9/ac" r="210" s="3" customFormat="true" x14ac:dyDescent="0.25">
      <c r="A210" s="377"/>
      <c r="B210" s="128"/>
      <c r="L210" s="128"/>
      <c r="V210" s="128"/>
      <c r="AF210" s="128"/>
      <c r="AP210" s="128"/>
      <c r="AZ210" s="128"/>
      <c r="BA210" s="128"/>
      <c r="BB210" s="128"/>
      <c r="BC210" s="128"/>
      <c r="BD210" s="128"/>
      <c r="BE210" s="128"/>
      <c r="BF210" s="128"/>
      <c r="BG210" s="128"/>
      <c r="BS210" s="128"/>
      <c r="CC210" s="128"/>
      <c r="CM210" s="128"/>
      <c r="CW210" s="128"/>
      <c r="DG210" s="128"/>
      <c r="DQ210" s="128"/>
      <c r="EA210" s="128"/>
      <c r="EK210" s="128"/>
      <c r="EU210" s="128"/>
      <c r="FE210" s="128"/>
      <c r="FO210" s="128"/>
      <c r="FY210" s="128"/>
      <c r="GI210" s="128"/>
    </row>
    <row xmlns:x14ac="http://schemas.microsoft.com/office/spreadsheetml/2009/9/ac" r="211" s="3" customFormat="true" x14ac:dyDescent="0.25">
      <c r="A211" s="377"/>
      <c r="B211" s="128"/>
      <c r="L211" s="128"/>
      <c r="V211" s="128"/>
      <c r="AF211" s="128"/>
      <c r="AP211" s="128"/>
      <c r="AZ211" s="128"/>
      <c r="BA211" s="128"/>
      <c r="BB211" s="128"/>
      <c r="BC211" s="128"/>
      <c r="BD211" s="128"/>
      <c r="BE211" s="128"/>
      <c r="BF211" s="128"/>
      <c r="BG211" s="128"/>
      <c r="BS211" s="128"/>
      <c r="CC211" s="128"/>
      <c r="CM211" s="128"/>
      <c r="CW211" s="128"/>
      <c r="DG211" s="128"/>
      <c r="DQ211" s="128"/>
      <c r="EA211" s="128"/>
      <c r="EK211" s="128"/>
      <c r="EU211" s="128"/>
      <c r="FE211" s="128"/>
      <c r="FO211" s="128"/>
      <c r="FY211" s="128"/>
      <c r="GI211" s="128"/>
    </row>
    <row xmlns:x14ac="http://schemas.microsoft.com/office/spreadsheetml/2009/9/ac" r="212" s="3" customFormat="true" x14ac:dyDescent="0.25">
      <c r="A212" s="377"/>
      <c r="B212" s="128"/>
      <c r="L212" s="128"/>
      <c r="V212" s="128"/>
      <c r="AF212" s="128"/>
      <c r="AP212" s="128"/>
      <c r="AZ212" s="128"/>
      <c r="BA212" s="128"/>
      <c r="BB212" s="128"/>
      <c r="BC212" s="128"/>
      <c r="BD212" s="128"/>
      <c r="BE212" s="128"/>
      <c r="BF212" s="128"/>
      <c r="BG212" s="128"/>
      <c r="BS212" s="128"/>
      <c r="CC212" s="128"/>
      <c r="CM212" s="128"/>
      <c r="CW212" s="128"/>
      <c r="DG212" s="128"/>
      <c r="DQ212" s="128"/>
      <c r="EA212" s="128"/>
      <c r="EK212" s="128"/>
      <c r="EU212" s="128"/>
      <c r="FE212" s="128"/>
      <c r="FO212" s="128"/>
      <c r="FY212" s="128"/>
      <c r="GI212" s="128"/>
    </row>
    <row xmlns:x14ac="http://schemas.microsoft.com/office/spreadsheetml/2009/9/ac" r="213" s="3" customFormat="true" x14ac:dyDescent="0.25">
      <c r="A213" s="377"/>
      <c r="B213" s="128"/>
      <c r="L213" s="128"/>
      <c r="V213" s="128"/>
      <c r="AF213" s="128"/>
      <c r="AP213" s="128"/>
      <c r="AZ213" s="128"/>
      <c r="BA213" s="128"/>
      <c r="BB213" s="128"/>
      <c r="BC213" s="128"/>
      <c r="BD213" s="128"/>
      <c r="BE213" s="128"/>
      <c r="BF213" s="128"/>
      <c r="BG213" s="128"/>
      <c r="BS213" s="128"/>
      <c r="CC213" s="128"/>
      <c r="CM213" s="128"/>
      <c r="CW213" s="128"/>
      <c r="DG213" s="128"/>
      <c r="DQ213" s="128"/>
      <c r="EA213" s="128"/>
      <c r="EK213" s="128"/>
      <c r="EU213" s="128"/>
      <c r="FE213" s="128"/>
      <c r="FO213" s="128"/>
      <c r="FY213" s="128"/>
      <c r="GI213" s="128"/>
    </row>
    <row xmlns:x14ac="http://schemas.microsoft.com/office/spreadsheetml/2009/9/ac" r="214" s="3" customFormat="true" x14ac:dyDescent="0.25">
      <c r="A214" s="377"/>
      <c r="B214" s="128"/>
      <c r="L214" s="128"/>
      <c r="V214" s="128"/>
      <c r="AF214" s="128"/>
      <c r="AP214" s="128"/>
      <c r="AZ214" s="128"/>
      <c r="BA214" s="128"/>
      <c r="BB214" s="128"/>
      <c r="BC214" s="128"/>
      <c r="BD214" s="128"/>
      <c r="BE214" s="128"/>
      <c r="BF214" s="128"/>
      <c r="BG214" s="128"/>
      <c r="BS214" s="128"/>
      <c r="CC214" s="128"/>
      <c r="CM214" s="128"/>
      <c r="CW214" s="128"/>
      <c r="DG214" s="128"/>
      <c r="DQ214" s="128"/>
      <c r="EA214" s="128"/>
      <c r="EK214" s="128"/>
      <c r="EU214" s="128"/>
      <c r="FE214" s="128"/>
      <c r="FO214" s="128"/>
      <c r="FY214" s="128"/>
      <c r="GI214" s="128"/>
    </row>
    <row xmlns:x14ac="http://schemas.microsoft.com/office/spreadsheetml/2009/9/ac" r="215" s="3" customFormat="true" x14ac:dyDescent="0.25">
      <c r="A215" s="377"/>
      <c r="B215" s="128"/>
      <c r="L215" s="128"/>
      <c r="V215" s="128"/>
      <c r="AF215" s="128"/>
      <c r="AP215" s="128"/>
      <c r="AZ215" s="128"/>
      <c r="BA215" s="128"/>
      <c r="BB215" s="128"/>
      <c r="BC215" s="128"/>
      <c r="BD215" s="128"/>
      <c r="BE215" s="128"/>
      <c r="BF215" s="128"/>
      <c r="BG215" s="128"/>
      <c r="BS215" s="128"/>
      <c r="CC215" s="128"/>
      <c r="CM215" s="128"/>
      <c r="CW215" s="128"/>
      <c r="DG215" s="128"/>
      <c r="DQ215" s="128"/>
      <c r="EA215" s="128"/>
      <c r="EK215" s="128"/>
      <c r="EU215" s="128"/>
      <c r="FE215" s="128"/>
      <c r="FO215" s="128"/>
      <c r="FY215" s="128"/>
      <c r="GI215" s="128"/>
    </row>
    <row xmlns:x14ac="http://schemas.microsoft.com/office/spreadsheetml/2009/9/ac" r="216" s="3" customFormat="true" x14ac:dyDescent="0.25">
      <c r="A216" s="377"/>
      <c r="B216" s="128"/>
      <c r="L216" s="128"/>
      <c r="V216" s="128"/>
      <c r="AF216" s="128"/>
      <c r="AP216" s="128"/>
      <c r="AZ216" s="128"/>
      <c r="BA216" s="128"/>
      <c r="BB216" s="128"/>
      <c r="BC216" s="128"/>
      <c r="BD216" s="128"/>
      <c r="BE216" s="128"/>
      <c r="BF216" s="128"/>
      <c r="BG216" s="128"/>
      <c r="BS216" s="128"/>
      <c r="CC216" s="128"/>
      <c r="CM216" s="128"/>
      <c r="CW216" s="128"/>
      <c r="DG216" s="128"/>
      <c r="DQ216" s="128"/>
      <c r="EA216" s="128"/>
      <c r="EK216" s="128"/>
      <c r="EU216" s="128"/>
      <c r="FE216" s="128"/>
      <c r="FO216" s="128"/>
      <c r="FY216" s="128"/>
      <c r="GI216" s="128"/>
    </row>
    <row xmlns:x14ac="http://schemas.microsoft.com/office/spreadsheetml/2009/9/ac" r="217" s="3" customFormat="true" x14ac:dyDescent="0.25">
      <c r="A217" s="377"/>
      <c r="B217" s="128"/>
      <c r="L217" s="128"/>
      <c r="V217" s="128"/>
      <c r="AF217" s="128"/>
      <c r="AP217" s="128"/>
      <c r="AZ217" s="128"/>
      <c r="BA217" s="128"/>
      <c r="BB217" s="128"/>
      <c r="BC217" s="128"/>
      <c r="BD217" s="128"/>
      <c r="BE217" s="128"/>
      <c r="BF217" s="128"/>
      <c r="BG217" s="128"/>
      <c r="BS217" s="128"/>
      <c r="CC217" s="128"/>
      <c r="CM217" s="128"/>
      <c r="CW217" s="128"/>
      <c r="DG217" s="128"/>
      <c r="DQ217" s="128"/>
      <c r="EA217" s="128"/>
      <c r="EK217" s="128"/>
      <c r="EU217" s="128"/>
      <c r="FE217" s="128"/>
      <c r="FO217" s="128"/>
      <c r="FY217" s="128"/>
      <c r="GI217" s="128"/>
    </row>
    <row xmlns:x14ac="http://schemas.microsoft.com/office/spreadsheetml/2009/9/ac" r="218" s="3" customFormat="true" x14ac:dyDescent="0.25">
      <c r="A218" s="377"/>
      <c r="B218" s="128"/>
      <c r="L218" s="128"/>
      <c r="V218" s="128"/>
      <c r="AF218" s="128"/>
      <c r="AP218" s="128"/>
      <c r="AZ218" s="128"/>
      <c r="BA218" s="128"/>
      <c r="BB218" s="128"/>
      <c r="BC218" s="128"/>
      <c r="BD218" s="128"/>
      <c r="BE218" s="128"/>
      <c r="BF218" s="128"/>
      <c r="BG218" s="128"/>
      <c r="BS218" s="128"/>
      <c r="CC218" s="128"/>
      <c r="CM218" s="128"/>
      <c r="CW218" s="128"/>
      <c r="DG218" s="128"/>
      <c r="DQ218" s="128"/>
      <c r="EA218" s="128"/>
      <c r="EK218" s="128"/>
      <c r="EU218" s="128"/>
      <c r="FE218" s="128"/>
      <c r="FO218" s="128"/>
      <c r="FY218" s="128"/>
      <c r="GI218" s="128"/>
    </row>
    <row xmlns:x14ac="http://schemas.microsoft.com/office/spreadsheetml/2009/9/ac" r="219" s="3" customFormat="true" x14ac:dyDescent="0.25">
      <c r="A219" s="377"/>
      <c r="B219" s="128"/>
      <c r="L219" s="128"/>
      <c r="V219" s="128"/>
      <c r="AF219" s="128"/>
      <c r="AP219" s="128"/>
      <c r="AZ219" s="128"/>
      <c r="BA219" s="128"/>
      <c r="BB219" s="128"/>
      <c r="BC219" s="128"/>
      <c r="BD219" s="128"/>
      <c r="BE219" s="128"/>
      <c r="BF219" s="128"/>
      <c r="BG219" s="128"/>
      <c r="BS219" s="128"/>
      <c r="CC219" s="128"/>
      <c r="CM219" s="128"/>
      <c r="CW219" s="128"/>
      <c r="DG219" s="128"/>
      <c r="DQ219" s="128"/>
      <c r="EA219" s="128"/>
      <c r="EK219" s="128"/>
      <c r="EU219" s="128"/>
      <c r="FE219" s="128"/>
      <c r="FO219" s="128"/>
      <c r="FY219" s="128"/>
      <c r="GI219" s="128"/>
    </row>
    <row xmlns:x14ac="http://schemas.microsoft.com/office/spreadsheetml/2009/9/ac" r="220" s="3" customFormat="true" x14ac:dyDescent="0.25">
      <c r="A220" s="377"/>
      <c r="B220" s="128"/>
      <c r="L220" s="128"/>
      <c r="V220" s="128"/>
      <c r="AF220" s="128"/>
      <c r="AP220" s="128"/>
      <c r="AZ220" s="128"/>
      <c r="BA220" s="128"/>
      <c r="BB220" s="128"/>
      <c r="BC220" s="128"/>
      <c r="BD220" s="128"/>
      <c r="BE220" s="128"/>
      <c r="BF220" s="128"/>
      <c r="BG220" s="128"/>
      <c r="BS220" s="128"/>
      <c r="CC220" s="128"/>
      <c r="CM220" s="128"/>
      <c r="CW220" s="128"/>
      <c r="DG220" s="128"/>
      <c r="DQ220" s="128"/>
      <c r="EA220" s="128"/>
      <c r="EK220" s="128"/>
      <c r="EU220" s="128"/>
      <c r="FE220" s="128"/>
      <c r="FO220" s="128"/>
      <c r="FY220" s="128"/>
      <c r="GI220" s="128"/>
    </row>
    <row xmlns:x14ac="http://schemas.microsoft.com/office/spreadsheetml/2009/9/ac" r="221" s="3" customFormat="true" x14ac:dyDescent="0.25">
      <c r="A221" s="377"/>
      <c r="B221" s="128"/>
      <c r="L221" s="128"/>
      <c r="V221" s="128"/>
      <c r="AF221" s="128"/>
      <c r="AP221" s="128"/>
      <c r="AZ221" s="128"/>
      <c r="BA221" s="128"/>
      <c r="BB221" s="128"/>
      <c r="BC221" s="128"/>
      <c r="BD221" s="128"/>
      <c r="BE221" s="128"/>
      <c r="BF221" s="128"/>
      <c r="BG221" s="128"/>
      <c r="BS221" s="128"/>
      <c r="CC221" s="128"/>
      <c r="CM221" s="128"/>
      <c r="CW221" s="128"/>
      <c r="DG221" s="128"/>
      <c r="DQ221" s="128"/>
      <c r="EA221" s="128"/>
      <c r="EK221" s="128"/>
      <c r="EU221" s="128"/>
      <c r="FE221" s="128"/>
      <c r="FO221" s="128"/>
      <c r="FY221" s="128"/>
      <c r="GI221" s="128"/>
    </row>
    <row xmlns:x14ac="http://schemas.microsoft.com/office/spreadsheetml/2009/9/ac" r="222" s="3" customFormat="true" x14ac:dyDescent="0.25">
      <c r="A222" s="377"/>
      <c r="B222" s="128"/>
      <c r="L222" s="128"/>
      <c r="V222" s="128"/>
      <c r="AF222" s="128"/>
      <c r="AP222" s="128"/>
      <c r="AZ222" s="128"/>
      <c r="BA222" s="128"/>
      <c r="BB222" s="128"/>
      <c r="BC222" s="128"/>
      <c r="BD222" s="128"/>
      <c r="BE222" s="128"/>
      <c r="BF222" s="128"/>
      <c r="BG222" s="128"/>
      <c r="BS222" s="128"/>
      <c r="CC222" s="128"/>
      <c r="CM222" s="128"/>
      <c r="CW222" s="128"/>
      <c r="DG222" s="128"/>
      <c r="DQ222" s="128"/>
      <c r="EA222" s="128"/>
      <c r="EK222" s="128"/>
      <c r="EU222" s="128"/>
      <c r="FE222" s="128"/>
      <c r="FO222" s="128"/>
      <c r="FY222" s="128"/>
      <c r="GI222" s="128"/>
    </row>
    <row xmlns:x14ac="http://schemas.microsoft.com/office/spreadsheetml/2009/9/ac" r="223" s="3" customFormat="true" x14ac:dyDescent="0.25">
      <c r="A223" s="377"/>
      <c r="B223" s="128"/>
      <c r="L223" s="128"/>
      <c r="V223" s="128"/>
      <c r="AF223" s="128"/>
      <c r="AP223" s="128"/>
      <c r="AZ223" s="128"/>
      <c r="BA223" s="128"/>
      <c r="BB223" s="128"/>
      <c r="BC223" s="128"/>
      <c r="BD223" s="128"/>
      <c r="BE223" s="128"/>
      <c r="BF223" s="128"/>
      <c r="BG223" s="128"/>
      <c r="BS223" s="128"/>
      <c r="CC223" s="128"/>
      <c r="CM223" s="128"/>
      <c r="CW223" s="128"/>
      <c r="DG223" s="128"/>
      <c r="DQ223" s="128"/>
      <c r="EA223" s="128"/>
      <c r="EK223" s="128"/>
      <c r="EU223" s="128"/>
      <c r="FE223" s="128"/>
      <c r="FO223" s="128"/>
      <c r="FY223" s="128"/>
      <c r="GI223" s="128"/>
    </row>
    <row xmlns:x14ac="http://schemas.microsoft.com/office/spreadsheetml/2009/9/ac" r="224" s="3" customFormat="true" x14ac:dyDescent="0.25">
      <c r="A224" s="377"/>
      <c r="B224" s="128"/>
      <c r="L224" s="128"/>
      <c r="V224" s="128"/>
      <c r="AF224" s="128"/>
      <c r="AP224" s="128"/>
      <c r="AZ224" s="128"/>
      <c r="BA224" s="128"/>
      <c r="BB224" s="128"/>
      <c r="BC224" s="128"/>
      <c r="BD224" s="128"/>
      <c r="BE224" s="128"/>
      <c r="BF224" s="128"/>
      <c r="BG224" s="128"/>
      <c r="BS224" s="128"/>
      <c r="CC224" s="128"/>
      <c r="CM224" s="128"/>
      <c r="CW224" s="128"/>
      <c r="DG224" s="128"/>
      <c r="DQ224" s="128"/>
      <c r="EA224" s="128"/>
      <c r="EK224" s="128"/>
      <c r="EU224" s="128"/>
      <c r="FE224" s="128"/>
      <c r="FO224" s="128"/>
      <c r="FY224" s="128"/>
      <c r="GI224" s="128"/>
    </row>
    <row xmlns:x14ac="http://schemas.microsoft.com/office/spreadsheetml/2009/9/ac" r="225" s="3" customFormat="true" x14ac:dyDescent="0.25">
      <c r="A225" s="377"/>
      <c r="B225" s="128"/>
      <c r="L225" s="128"/>
      <c r="V225" s="128"/>
      <c r="AF225" s="128"/>
      <c r="AP225" s="128"/>
      <c r="AZ225" s="128"/>
      <c r="BA225" s="128"/>
      <c r="BB225" s="128"/>
      <c r="BC225" s="128"/>
      <c r="BD225" s="128"/>
      <c r="BE225" s="128"/>
      <c r="BF225" s="128"/>
      <c r="BG225" s="128"/>
      <c r="BS225" s="128"/>
      <c r="CC225" s="128"/>
      <c r="CM225" s="128"/>
      <c r="CW225" s="128"/>
      <c r="DG225" s="128"/>
      <c r="DQ225" s="128"/>
      <c r="EA225" s="128"/>
      <c r="EK225" s="128"/>
      <c r="EU225" s="128"/>
      <c r="FE225" s="128"/>
      <c r="FO225" s="128"/>
      <c r="FY225" s="128"/>
      <c r="GI225" s="128"/>
    </row>
    <row xmlns:x14ac="http://schemas.microsoft.com/office/spreadsheetml/2009/9/ac" r="226" s="3" customFormat="true" x14ac:dyDescent="0.25">
      <c r="A226" s="377"/>
      <c r="B226" s="128"/>
      <c r="L226" s="128"/>
      <c r="V226" s="128"/>
      <c r="AF226" s="128"/>
      <c r="AP226" s="128"/>
      <c r="AZ226" s="128"/>
      <c r="BA226" s="128"/>
      <c r="BB226" s="128"/>
      <c r="BC226" s="128"/>
      <c r="BD226" s="128"/>
      <c r="BE226" s="128"/>
      <c r="BF226" s="128"/>
      <c r="BG226" s="128"/>
      <c r="BS226" s="128"/>
      <c r="CC226" s="128"/>
      <c r="CM226" s="128"/>
      <c r="CW226" s="128"/>
      <c r="DG226" s="128"/>
      <c r="DQ226" s="128"/>
      <c r="EA226" s="128"/>
      <c r="EK226" s="128"/>
      <c r="EU226" s="128"/>
      <c r="FE226" s="128"/>
      <c r="FO226" s="128"/>
      <c r="FY226" s="128"/>
      <c r="GI226" s="128"/>
    </row>
    <row xmlns:x14ac="http://schemas.microsoft.com/office/spreadsheetml/2009/9/ac" r="227" s="3" customFormat="true" x14ac:dyDescent="0.25">
      <c r="A227" s="377"/>
      <c r="B227" s="128"/>
      <c r="L227" s="128"/>
      <c r="V227" s="128"/>
      <c r="AF227" s="128"/>
      <c r="AP227" s="128"/>
      <c r="AZ227" s="128"/>
      <c r="BA227" s="128"/>
      <c r="BB227" s="128"/>
      <c r="BC227" s="128"/>
      <c r="BD227" s="128"/>
      <c r="BE227" s="128"/>
      <c r="BF227" s="128"/>
      <c r="BG227" s="128"/>
      <c r="BS227" s="128"/>
      <c r="CC227" s="128"/>
      <c r="CM227" s="128"/>
      <c r="CW227" s="128"/>
      <c r="DG227" s="128"/>
      <c r="DQ227" s="128"/>
      <c r="EA227" s="128"/>
      <c r="EK227" s="128"/>
      <c r="EU227" s="128"/>
      <c r="FE227" s="128"/>
      <c r="FO227" s="128"/>
      <c r="FY227" s="128"/>
      <c r="GI227" s="128"/>
    </row>
    <row xmlns:x14ac="http://schemas.microsoft.com/office/spreadsheetml/2009/9/ac" r="228" s="3" customFormat="true" x14ac:dyDescent="0.25">
      <c r="A228" s="377"/>
      <c r="B228" s="128"/>
      <c r="L228" s="128"/>
      <c r="V228" s="128"/>
      <c r="AF228" s="128"/>
      <c r="AP228" s="128"/>
      <c r="AZ228" s="128"/>
      <c r="BA228" s="128"/>
      <c r="BB228" s="128"/>
      <c r="BC228" s="128"/>
      <c r="BD228" s="128"/>
      <c r="BE228" s="128"/>
      <c r="BF228" s="128"/>
      <c r="BG228" s="128"/>
      <c r="BS228" s="128"/>
      <c r="CC228" s="128"/>
      <c r="CM228" s="128"/>
      <c r="CW228" s="128"/>
      <c r="DG228" s="128"/>
      <c r="DQ228" s="128"/>
      <c r="EA228" s="128"/>
      <c r="EK228" s="128"/>
      <c r="EU228" s="128"/>
      <c r="FE228" s="128"/>
      <c r="FO228" s="128"/>
      <c r="FY228" s="128"/>
      <c r="GI228" s="128"/>
    </row>
    <row xmlns:x14ac="http://schemas.microsoft.com/office/spreadsheetml/2009/9/ac" r="229" s="3" customFormat="true" x14ac:dyDescent="0.25">
      <c r="A229" s="377"/>
      <c r="B229" s="128"/>
      <c r="L229" s="128"/>
      <c r="V229" s="128"/>
      <c r="AF229" s="128"/>
      <c r="AP229" s="128"/>
      <c r="AZ229" s="128"/>
      <c r="BA229" s="128"/>
      <c r="BB229" s="128"/>
      <c r="BC229" s="128"/>
      <c r="BD229" s="128"/>
      <c r="BE229" s="128"/>
      <c r="BF229" s="128"/>
      <c r="BG229" s="128"/>
      <c r="BS229" s="128"/>
      <c r="CC229" s="128"/>
      <c r="CM229" s="128"/>
      <c r="CW229" s="128"/>
      <c r="DG229" s="128"/>
      <c r="DQ229" s="128"/>
      <c r="EA229" s="128"/>
      <c r="EK229" s="128"/>
      <c r="EU229" s="128"/>
      <c r="FE229" s="128"/>
      <c r="FO229" s="128"/>
      <c r="FY229" s="128"/>
      <c r="GI229" s="128"/>
    </row>
    <row xmlns:x14ac="http://schemas.microsoft.com/office/spreadsheetml/2009/9/ac" r="230" s="3" customFormat="true" x14ac:dyDescent="0.25">
      <c r="A230" s="377"/>
      <c r="B230" s="128"/>
      <c r="L230" s="128"/>
      <c r="V230" s="128"/>
      <c r="AF230" s="128"/>
      <c r="AP230" s="128"/>
      <c r="AZ230" s="128"/>
      <c r="BA230" s="128"/>
      <c r="BB230" s="128"/>
      <c r="BC230" s="128"/>
      <c r="BD230" s="128"/>
      <c r="BE230" s="128"/>
      <c r="BF230" s="128"/>
      <c r="BG230" s="128"/>
      <c r="BS230" s="128"/>
      <c r="CC230" s="128"/>
      <c r="CM230" s="128"/>
      <c r="CW230" s="128"/>
      <c r="DG230" s="128"/>
      <c r="DQ230" s="128"/>
      <c r="EA230" s="128"/>
      <c r="EK230" s="128"/>
      <c r="EU230" s="128"/>
      <c r="FE230" s="128"/>
      <c r="FO230" s="128"/>
      <c r="FY230" s="128"/>
      <c r="GI230" s="128"/>
    </row>
    <row xmlns:x14ac="http://schemas.microsoft.com/office/spreadsheetml/2009/9/ac" r="231" s="3" customFormat="true" x14ac:dyDescent="0.25">
      <c r="A231" s="377"/>
      <c r="B231" s="128"/>
      <c r="L231" s="128"/>
      <c r="V231" s="128"/>
      <c r="AF231" s="128"/>
      <c r="AP231" s="128"/>
      <c r="AZ231" s="128"/>
      <c r="BA231" s="128"/>
      <c r="BB231" s="128"/>
      <c r="BC231" s="128"/>
      <c r="BD231" s="128"/>
      <c r="BE231" s="128"/>
      <c r="BF231" s="128"/>
      <c r="BG231" s="128"/>
      <c r="BS231" s="128"/>
      <c r="CC231" s="128"/>
      <c r="CM231" s="128"/>
      <c r="CW231" s="128"/>
      <c r="DG231" s="128"/>
      <c r="DQ231" s="128"/>
      <c r="EA231" s="128"/>
      <c r="EK231" s="128"/>
      <c r="EU231" s="128"/>
      <c r="FE231" s="128"/>
      <c r="FO231" s="128"/>
      <c r="FY231" s="128"/>
      <c r="GI231" s="128"/>
    </row>
    <row xmlns:x14ac="http://schemas.microsoft.com/office/spreadsheetml/2009/9/ac" r="232" s="3" customFormat="true" x14ac:dyDescent="0.25">
      <c r="A232" s="377"/>
      <c r="B232" s="128"/>
      <c r="L232" s="128"/>
      <c r="V232" s="128"/>
      <c r="AF232" s="128"/>
      <c r="AP232" s="128"/>
      <c r="AZ232" s="128"/>
      <c r="BA232" s="128"/>
      <c r="BB232" s="128"/>
      <c r="BC232" s="128"/>
      <c r="BD232" s="128"/>
      <c r="BE232" s="128"/>
      <c r="BF232" s="128"/>
      <c r="BG232" s="128"/>
      <c r="BS232" s="128"/>
      <c r="CC232" s="128"/>
      <c r="CM232" s="128"/>
      <c r="CW232" s="128"/>
      <c r="DG232" s="128"/>
      <c r="DQ232" s="128"/>
      <c r="EA232" s="128"/>
      <c r="EK232" s="128"/>
      <c r="EU232" s="128"/>
      <c r="FE232" s="128"/>
      <c r="FO232" s="128"/>
      <c r="FY232" s="128"/>
      <c r="GI232" s="128"/>
    </row>
    <row xmlns:x14ac="http://schemas.microsoft.com/office/spreadsheetml/2009/9/ac" r="233" s="3" customFormat="true" x14ac:dyDescent="0.25">
      <c r="A233" s="377"/>
      <c r="B233" s="128"/>
      <c r="L233" s="128"/>
      <c r="V233" s="128"/>
      <c r="AF233" s="128"/>
      <c r="AP233" s="128"/>
      <c r="AZ233" s="128"/>
      <c r="BA233" s="128"/>
      <c r="BB233" s="128"/>
      <c r="BC233" s="128"/>
      <c r="BD233" s="128"/>
      <c r="BE233" s="128"/>
      <c r="BF233" s="128"/>
      <c r="BG233" s="128"/>
      <c r="BS233" s="128"/>
      <c r="CC233" s="128"/>
      <c r="CM233" s="128"/>
      <c r="CW233" s="128"/>
      <c r="DG233" s="128"/>
      <c r="DQ233" s="128"/>
      <c r="EA233" s="128"/>
      <c r="EK233" s="128"/>
      <c r="EU233" s="128"/>
      <c r="FE233" s="128"/>
      <c r="FO233" s="128"/>
      <c r="FY233" s="128"/>
      <c r="GI233" s="128"/>
    </row>
    <row xmlns:x14ac="http://schemas.microsoft.com/office/spreadsheetml/2009/9/ac" r="234" s="3" customFormat="true" x14ac:dyDescent="0.25">
      <c r="A234" s="377"/>
      <c r="B234" s="128"/>
      <c r="L234" s="128"/>
      <c r="V234" s="128"/>
      <c r="AF234" s="128"/>
      <c r="AP234" s="128"/>
      <c r="AZ234" s="128"/>
      <c r="BA234" s="128"/>
      <c r="BB234" s="128"/>
      <c r="BC234" s="128"/>
      <c r="BD234" s="128"/>
      <c r="BE234" s="128"/>
      <c r="BF234" s="128"/>
      <c r="BG234" s="128"/>
      <c r="BS234" s="128"/>
      <c r="CC234" s="128"/>
      <c r="CM234" s="128"/>
      <c r="CW234" s="128"/>
      <c r="DG234" s="128"/>
      <c r="DQ234" s="128"/>
      <c r="EA234" s="128"/>
      <c r="EK234" s="128"/>
      <c r="EU234" s="128"/>
      <c r="FE234" s="128"/>
      <c r="FO234" s="128"/>
      <c r="FY234" s="128"/>
      <c r="GI234" s="128"/>
    </row>
    <row xmlns:x14ac="http://schemas.microsoft.com/office/spreadsheetml/2009/9/ac" r="235" s="3" customFormat="true" x14ac:dyDescent="0.25">
      <c r="A235" s="377"/>
      <c r="B235" s="128"/>
      <c r="L235" s="128"/>
      <c r="V235" s="128"/>
      <c r="AF235" s="128"/>
      <c r="AP235" s="128"/>
      <c r="AZ235" s="128"/>
      <c r="BA235" s="128"/>
      <c r="BB235" s="128"/>
      <c r="BC235" s="128"/>
      <c r="BD235" s="128"/>
      <c r="BE235" s="128"/>
      <c r="BF235" s="128"/>
      <c r="BG235" s="128"/>
      <c r="BS235" s="128"/>
      <c r="CC235" s="128"/>
      <c r="CM235" s="128"/>
      <c r="CW235" s="128"/>
      <c r="DG235" s="128"/>
      <c r="DQ235" s="128"/>
      <c r="EA235" s="128"/>
      <c r="EK235" s="128"/>
      <c r="EU235" s="128"/>
      <c r="FE235" s="128"/>
      <c r="FO235" s="128"/>
      <c r="FY235" s="128"/>
      <c r="GI235" s="128"/>
    </row>
    <row xmlns:x14ac="http://schemas.microsoft.com/office/spreadsheetml/2009/9/ac" r="236" s="3" customFormat="true" x14ac:dyDescent="0.25">
      <c r="A236" s="377"/>
      <c r="B236" s="128"/>
      <c r="L236" s="128"/>
      <c r="V236" s="128"/>
      <c r="AF236" s="128"/>
      <c r="AP236" s="128"/>
      <c r="AZ236" s="128"/>
      <c r="BA236" s="128"/>
      <c r="BB236" s="128"/>
      <c r="BC236" s="128"/>
      <c r="BD236" s="128"/>
      <c r="BE236" s="128"/>
      <c r="BF236" s="128"/>
      <c r="BG236" s="128"/>
      <c r="BS236" s="128"/>
      <c r="CC236" s="128"/>
      <c r="CM236" s="128"/>
      <c r="CW236" s="128"/>
      <c r="DG236" s="128"/>
      <c r="DQ236" s="128"/>
      <c r="EA236" s="128"/>
      <c r="EK236" s="128"/>
      <c r="EU236" s="128"/>
      <c r="FE236" s="128"/>
      <c r="FO236" s="128"/>
      <c r="FY236" s="128"/>
      <c r="GI236" s="128"/>
    </row>
    <row xmlns:x14ac="http://schemas.microsoft.com/office/spreadsheetml/2009/9/ac" r="237" s="3" customFormat="true" x14ac:dyDescent="0.25">
      <c r="A237" s="377"/>
      <c r="B237" s="128"/>
      <c r="L237" s="128"/>
      <c r="V237" s="128"/>
      <c r="AF237" s="128"/>
      <c r="AP237" s="128"/>
      <c r="AZ237" s="128"/>
      <c r="BA237" s="128"/>
      <c r="BB237" s="128"/>
      <c r="BC237" s="128"/>
      <c r="BD237" s="128"/>
      <c r="BE237" s="128"/>
      <c r="BF237" s="128"/>
      <c r="BG237" s="128"/>
      <c r="BS237" s="128"/>
      <c r="CC237" s="128"/>
      <c r="CM237" s="128"/>
      <c r="CW237" s="128"/>
      <c r="DG237" s="128"/>
      <c r="DQ237" s="128"/>
      <c r="EA237" s="128"/>
      <c r="EK237" s="128"/>
      <c r="EU237" s="128"/>
      <c r="FE237" s="128"/>
      <c r="FO237" s="128"/>
      <c r="FY237" s="128"/>
      <c r="GI237" s="128"/>
    </row>
    <row xmlns:x14ac="http://schemas.microsoft.com/office/spreadsheetml/2009/9/ac" r="238" s="3" customFormat="true" x14ac:dyDescent="0.25">
      <c r="A238" s="377"/>
      <c r="B238" s="128"/>
      <c r="L238" s="128"/>
      <c r="V238" s="128"/>
      <c r="AF238" s="128"/>
      <c r="AP238" s="128"/>
      <c r="AZ238" s="128"/>
      <c r="BA238" s="128"/>
      <c r="BB238" s="128"/>
      <c r="BC238" s="128"/>
      <c r="BD238" s="128"/>
      <c r="BE238" s="128"/>
      <c r="BF238" s="128"/>
      <c r="BG238" s="128"/>
      <c r="BS238" s="128"/>
      <c r="CC238" s="128"/>
      <c r="CM238" s="128"/>
      <c r="CW238" s="128"/>
      <c r="DG238" s="128"/>
      <c r="DQ238" s="128"/>
      <c r="EA238" s="128"/>
      <c r="EK238" s="128"/>
      <c r="EU238" s="128"/>
      <c r="FE238" s="128"/>
      <c r="FO238" s="128"/>
      <c r="FY238" s="128"/>
      <c r="GI238" s="128"/>
    </row>
    <row xmlns:x14ac="http://schemas.microsoft.com/office/spreadsheetml/2009/9/ac" r="239" s="3" customFormat="true" x14ac:dyDescent="0.25">
      <c r="A239" s="377"/>
      <c r="B239" s="128"/>
      <c r="L239" s="128"/>
      <c r="V239" s="128"/>
      <c r="AF239" s="128"/>
      <c r="AP239" s="128"/>
      <c r="AZ239" s="128"/>
      <c r="BA239" s="128"/>
      <c r="BB239" s="128"/>
      <c r="BC239" s="128"/>
      <c r="BD239" s="128"/>
      <c r="BE239" s="128"/>
      <c r="BF239" s="128"/>
      <c r="BG239" s="128"/>
      <c r="BS239" s="128"/>
      <c r="CC239" s="128"/>
      <c r="CM239" s="128"/>
      <c r="CW239" s="128"/>
      <c r="DG239" s="128"/>
      <c r="DQ239" s="128"/>
      <c r="EA239" s="128"/>
      <c r="EK239" s="128"/>
      <c r="EU239" s="128"/>
      <c r="FE239" s="128"/>
      <c r="FO239" s="128"/>
      <c r="FY239" s="128"/>
      <c r="GI239" s="128"/>
    </row>
    <row xmlns:x14ac="http://schemas.microsoft.com/office/spreadsheetml/2009/9/ac" r="240" s="3" customFormat="true" x14ac:dyDescent="0.25">
      <c r="A240" s="377"/>
      <c r="B240" s="128"/>
      <c r="L240" s="128"/>
      <c r="V240" s="128"/>
      <c r="AF240" s="128"/>
      <c r="AP240" s="128"/>
      <c r="AZ240" s="128"/>
      <c r="BA240" s="128"/>
      <c r="BB240" s="128"/>
      <c r="BC240" s="128"/>
      <c r="BD240" s="128"/>
      <c r="BE240" s="128"/>
      <c r="BF240" s="128"/>
      <c r="BG240" s="128"/>
      <c r="BS240" s="128"/>
      <c r="CC240" s="128"/>
      <c r="CM240" s="128"/>
      <c r="CW240" s="128"/>
      <c r="DG240" s="128"/>
      <c r="DQ240" s="128"/>
      <c r="EA240" s="128"/>
      <c r="EK240" s="128"/>
      <c r="EU240" s="128"/>
      <c r="FE240" s="128"/>
      <c r="FO240" s="128"/>
      <c r="FY240" s="128"/>
      <c r="GI240" s="128"/>
    </row>
    <row xmlns:x14ac="http://schemas.microsoft.com/office/spreadsheetml/2009/9/ac" r="241" s="3" customFormat="true" x14ac:dyDescent="0.25">
      <c r="A241" s="377"/>
      <c r="B241" s="128"/>
      <c r="L241" s="128"/>
      <c r="V241" s="128"/>
      <c r="AF241" s="128"/>
      <c r="AP241" s="128"/>
      <c r="AZ241" s="128"/>
      <c r="BA241" s="128"/>
      <c r="BB241" s="128"/>
      <c r="BC241" s="128"/>
      <c r="BD241" s="128"/>
      <c r="BE241" s="128"/>
      <c r="BF241" s="128"/>
      <c r="BG241" s="128"/>
      <c r="BS241" s="128"/>
      <c r="CC241" s="128"/>
      <c r="CM241" s="128"/>
      <c r="CW241" s="128"/>
      <c r="DG241" s="128"/>
      <c r="DQ241" s="128"/>
      <c r="EA241" s="128"/>
      <c r="EK241" s="128"/>
      <c r="EU241" s="128"/>
      <c r="FE241" s="128"/>
      <c r="FO241" s="128"/>
      <c r="FY241" s="128"/>
      <c r="GI241" s="128"/>
    </row>
    <row xmlns:x14ac="http://schemas.microsoft.com/office/spreadsheetml/2009/9/ac" r="242" s="3" customFormat="true" x14ac:dyDescent="0.25">
      <c r="A242" s="377"/>
      <c r="B242" s="128"/>
      <c r="L242" s="128"/>
      <c r="V242" s="128"/>
      <c r="AF242" s="128"/>
      <c r="AP242" s="128"/>
      <c r="AZ242" s="128"/>
      <c r="BA242" s="128"/>
      <c r="BB242" s="128"/>
      <c r="BC242" s="128"/>
      <c r="BD242" s="128"/>
      <c r="BE242" s="128"/>
      <c r="BF242" s="128"/>
      <c r="BG242" s="128"/>
      <c r="BS242" s="128"/>
      <c r="CC242" s="128"/>
      <c r="CM242" s="128"/>
      <c r="CW242" s="128"/>
      <c r="DG242" s="128"/>
      <c r="DQ242" s="128"/>
      <c r="EA242" s="128"/>
      <c r="EK242" s="128"/>
      <c r="EU242" s="128"/>
      <c r="FE242" s="128"/>
      <c r="FO242" s="128"/>
      <c r="FY242" s="128"/>
      <c r="GI242" s="128"/>
    </row>
    <row xmlns:x14ac="http://schemas.microsoft.com/office/spreadsheetml/2009/9/ac" r="243" s="3" customFormat="true" x14ac:dyDescent="0.25">
      <c r="A243" s="377"/>
      <c r="B243" s="128"/>
      <c r="L243" s="128"/>
      <c r="V243" s="128"/>
      <c r="AF243" s="128"/>
      <c r="AP243" s="128"/>
      <c r="AZ243" s="128"/>
      <c r="BA243" s="128"/>
      <c r="BB243" s="128"/>
      <c r="BC243" s="128"/>
      <c r="BD243" s="128"/>
      <c r="BE243" s="128"/>
      <c r="BF243" s="128"/>
      <c r="BG243" s="128"/>
      <c r="BS243" s="128"/>
      <c r="CC243" s="128"/>
      <c r="CM243" s="128"/>
      <c r="CW243" s="128"/>
      <c r="DG243" s="128"/>
      <c r="DQ243" s="128"/>
      <c r="EA243" s="128"/>
      <c r="EK243" s="128"/>
      <c r="EU243" s="128"/>
      <c r="FE243" s="128"/>
      <c r="FO243" s="128"/>
      <c r="FY243" s="128"/>
      <c r="GI243" s="128"/>
    </row>
    <row xmlns:x14ac="http://schemas.microsoft.com/office/spreadsheetml/2009/9/ac" r="244" s="3" customFormat="true" x14ac:dyDescent="0.25">
      <c r="A244" s="377"/>
      <c r="B244" s="128"/>
      <c r="L244" s="128"/>
      <c r="V244" s="128"/>
      <c r="AF244" s="128"/>
      <c r="AP244" s="128"/>
      <c r="AZ244" s="128"/>
      <c r="BA244" s="128"/>
      <c r="BB244" s="128"/>
      <c r="BC244" s="128"/>
      <c r="BD244" s="128"/>
      <c r="BE244" s="128"/>
      <c r="BF244" s="128"/>
      <c r="BG244" s="128"/>
      <c r="BS244" s="128"/>
      <c r="CC244" s="128"/>
      <c r="CM244" s="128"/>
      <c r="CW244" s="128"/>
      <c r="DG244" s="128"/>
      <c r="DQ244" s="128"/>
      <c r="EA244" s="128"/>
      <c r="EK244" s="128"/>
      <c r="EU244" s="128"/>
      <c r="FE244" s="128"/>
      <c r="FO244" s="128"/>
      <c r="FY244" s="128"/>
      <c r="GI244" s="128"/>
    </row>
    <row xmlns:x14ac="http://schemas.microsoft.com/office/spreadsheetml/2009/9/ac" r="245" s="3" customFormat="true" x14ac:dyDescent="0.25">
      <c r="A245" s="377"/>
      <c r="B245" s="128"/>
      <c r="L245" s="128"/>
      <c r="V245" s="128"/>
      <c r="AF245" s="128"/>
      <c r="AP245" s="128"/>
      <c r="AZ245" s="128"/>
      <c r="BA245" s="128"/>
      <c r="BB245" s="128"/>
      <c r="BC245" s="128"/>
      <c r="BD245" s="128"/>
      <c r="BE245" s="128"/>
      <c r="BF245" s="128"/>
      <c r="BG245" s="128"/>
      <c r="BS245" s="128"/>
      <c r="CC245" s="128"/>
      <c r="CM245" s="128"/>
      <c r="CW245" s="128"/>
      <c r="DG245" s="128"/>
      <c r="DQ245" s="128"/>
      <c r="EA245" s="128"/>
      <c r="EK245" s="128"/>
      <c r="EU245" s="128"/>
      <c r="FE245" s="128"/>
      <c r="FO245" s="128"/>
      <c r="FY245" s="128"/>
      <c r="GI245" s="128"/>
    </row>
    <row xmlns:x14ac="http://schemas.microsoft.com/office/spreadsheetml/2009/9/ac" r="246" s="3" customFormat="true" x14ac:dyDescent="0.25">
      <c r="A246" s="377"/>
      <c r="B246" s="128"/>
      <c r="L246" s="128"/>
      <c r="V246" s="128"/>
      <c r="AF246" s="128"/>
      <c r="AP246" s="128"/>
      <c r="AZ246" s="128"/>
      <c r="BA246" s="128"/>
      <c r="BB246" s="128"/>
      <c r="BC246" s="128"/>
      <c r="BD246" s="128"/>
      <c r="BE246" s="128"/>
      <c r="BF246" s="128"/>
      <c r="BG246" s="128"/>
      <c r="BS246" s="128"/>
      <c r="CC246" s="128"/>
      <c r="CM246" s="128"/>
      <c r="CW246" s="128"/>
      <c r="DG246" s="128"/>
      <c r="DQ246" s="128"/>
      <c r="EA246" s="128"/>
      <c r="EK246" s="128"/>
      <c r="EU246" s="128"/>
      <c r="FE246" s="128"/>
      <c r="FO246" s="128"/>
      <c r="FY246" s="128"/>
      <c r="GI246" s="128"/>
    </row>
    <row xmlns:x14ac="http://schemas.microsoft.com/office/spreadsheetml/2009/9/ac" r="247" s="3" customFormat="true" x14ac:dyDescent="0.25">
      <c r="A247" s="377"/>
      <c r="B247" s="128"/>
      <c r="L247" s="128"/>
      <c r="V247" s="128"/>
      <c r="AF247" s="128"/>
      <c r="AP247" s="128"/>
      <c r="AZ247" s="128"/>
      <c r="BA247" s="128"/>
      <c r="BB247" s="128"/>
      <c r="BC247" s="128"/>
      <c r="BD247" s="128"/>
      <c r="BE247" s="128"/>
      <c r="BF247" s="128"/>
      <c r="BG247" s="128"/>
      <c r="BS247" s="128"/>
      <c r="CC247" s="128"/>
      <c r="CM247" s="128"/>
      <c r="CW247" s="128"/>
      <c r="DG247" s="128"/>
      <c r="DQ247" s="128"/>
      <c r="EA247" s="128"/>
      <c r="EK247" s="128"/>
      <c r="EU247" s="128"/>
      <c r="FE247" s="128"/>
      <c r="FO247" s="128"/>
      <c r="FY247" s="128"/>
      <c r="GI247" s="128"/>
    </row>
    <row xmlns:x14ac="http://schemas.microsoft.com/office/spreadsheetml/2009/9/ac" r="248" s="3" customFormat="true" x14ac:dyDescent="0.25">
      <c r="A248" s="377"/>
      <c r="B248" s="128"/>
      <c r="L248" s="128"/>
      <c r="V248" s="128"/>
      <c r="AF248" s="128"/>
      <c r="AP248" s="128"/>
      <c r="AZ248" s="128"/>
      <c r="BA248" s="128"/>
      <c r="BB248" s="128"/>
      <c r="BC248" s="128"/>
      <c r="BD248" s="128"/>
      <c r="BE248" s="128"/>
      <c r="BF248" s="128"/>
      <c r="BG248" s="128"/>
      <c r="BS248" s="128"/>
      <c r="CC248" s="128"/>
      <c r="CM248" s="128"/>
      <c r="CW248" s="128"/>
      <c r="DG248" s="128"/>
      <c r="DQ248" s="128"/>
      <c r="EA248" s="128"/>
      <c r="EK248" s="128"/>
      <c r="EU248" s="128"/>
      <c r="FE248" s="128"/>
      <c r="FO248" s="128"/>
      <c r="FY248" s="128"/>
      <c r="GI248" s="128"/>
    </row>
    <row xmlns:x14ac="http://schemas.microsoft.com/office/spreadsheetml/2009/9/ac" r="249" s="3" customFormat="true" x14ac:dyDescent="0.25">
      <c r="A249" s="377"/>
      <c r="B249" s="128"/>
      <c r="L249" s="128"/>
      <c r="V249" s="128"/>
      <c r="AF249" s="128"/>
      <c r="AP249" s="128"/>
      <c r="AZ249" s="128"/>
      <c r="BA249" s="128"/>
      <c r="BB249" s="128"/>
      <c r="BC249" s="128"/>
      <c r="BD249" s="128"/>
      <c r="BE249" s="128"/>
      <c r="BF249" s="128"/>
      <c r="BG249" s="128"/>
      <c r="BS249" s="128"/>
      <c r="CC249" s="128"/>
      <c r="CM249" s="128"/>
      <c r="CW249" s="128"/>
      <c r="DG249" s="128"/>
      <c r="DQ249" s="128"/>
      <c r="EA249" s="128"/>
      <c r="EK249" s="128"/>
      <c r="EU249" s="128"/>
      <c r="FE249" s="128"/>
      <c r="FO249" s="128"/>
      <c r="FY249" s="128"/>
      <c r="GI249" s="128"/>
    </row>
    <row xmlns:x14ac="http://schemas.microsoft.com/office/spreadsheetml/2009/9/ac" r="250" s="3" customFormat="true" x14ac:dyDescent="0.25">
      <c r="A250" s="377"/>
      <c r="B250" s="128"/>
      <c r="L250" s="128"/>
      <c r="V250" s="128"/>
      <c r="AF250" s="128"/>
      <c r="AP250" s="128"/>
      <c r="AZ250" s="128"/>
      <c r="BA250" s="128"/>
      <c r="BB250" s="128"/>
      <c r="BC250" s="128"/>
      <c r="BD250" s="128"/>
      <c r="BE250" s="128"/>
      <c r="BF250" s="128"/>
      <c r="BG250" s="128"/>
      <c r="BS250" s="128"/>
      <c r="CC250" s="128"/>
      <c r="CM250" s="128"/>
      <c r="CW250" s="128"/>
      <c r="DG250" s="128"/>
      <c r="DQ250" s="128"/>
      <c r="EA250" s="128"/>
      <c r="EK250" s="128"/>
      <c r="EU250" s="128"/>
      <c r="FE250" s="128"/>
      <c r="FO250" s="128"/>
      <c r="FY250" s="128"/>
      <c r="GI250" s="128"/>
    </row>
    <row xmlns:x14ac="http://schemas.microsoft.com/office/spreadsheetml/2009/9/ac" r="251" s="3" customFormat="true" x14ac:dyDescent="0.25">
      <c r="A251" s="377"/>
      <c r="B251" s="128"/>
      <c r="L251" s="128"/>
      <c r="V251" s="128"/>
      <c r="AF251" s="128"/>
      <c r="AP251" s="128"/>
      <c r="AZ251" s="128"/>
      <c r="BA251" s="128"/>
      <c r="BB251" s="128"/>
      <c r="BC251" s="128"/>
      <c r="BD251" s="128"/>
      <c r="BE251" s="128"/>
      <c r="BF251" s="128"/>
      <c r="BG251" s="128"/>
      <c r="BS251" s="128"/>
      <c r="CC251" s="128"/>
      <c r="CM251" s="128"/>
      <c r="CW251" s="128"/>
      <c r="DG251" s="128"/>
      <c r="DQ251" s="128"/>
      <c r="EA251" s="128"/>
      <c r="EK251" s="128"/>
      <c r="EU251" s="128"/>
      <c r="FE251" s="128"/>
      <c r="FO251" s="128"/>
      <c r="FY251" s="128"/>
      <c r="GI251" s="128"/>
    </row>
    <row xmlns:x14ac="http://schemas.microsoft.com/office/spreadsheetml/2009/9/ac" r="252" s="3" customFormat="true" x14ac:dyDescent="0.25">
      <c r="A252" s="377"/>
      <c r="B252" s="128"/>
      <c r="L252" s="128"/>
      <c r="V252" s="128"/>
      <c r="AF252" s="128"/>
      <c r="AP252" s="128"/>
      <c r="AZ252" s="128"/>
      <c r="BA252" s="128"/>
      <c r="BB252" s="128"/>
      <c r="BC252" s="128"/>
      <c r="BD252" s="128"/>
      <c r="BE252" s="128"/>
      <c r="BF252" s="128"/>
      <c r="BG252" s="128"/>
      <c r="BS252" s="128"/>
      <c r="CC252" s="128"/>
      <c r="CM252" s="128"/>
      <c r="CW252" s="128"/>
      <c r="DG252" s="128"/>
      <c r="DQ252" s="128"/>
      <c r="EA252" s="128"/>
      <c r="EK252" s="128"/>
      <c r="EU252" s="128"/>
      <c r="FE252" s="128"/>
      <c r="FO252" s="128"/>
      <c r="FY252" s="128"/>
      <c r="GI252" s="128"/>
    </row>
    <row xmlns:x14ac="http://schemas.microsoft.com/office/spreadsheetml/2009/9/ac" r="253" s="3" customFormat="true" x14ac:dyDescent="0.25">
      <c r="A253" s="377"/>
      <c r="B253" s="128"/>
      <c r="L253" s="128"/>
      <c r="V253" s="128"/>
      <c r="AF253" s="128"/>
      <c r="AP253" s="128"/>
      <c r="AZ253" s="128"/>
      <c r="BA253" s="128"/>
      <c r="BB253" s="128"/>
      <c r="BC253" s="128"/>
      <c r="BD253" s="128"/>
      <c r="BE253" s="128"/>
      <c r="BF253" s="128"/>
      <c r="BG253" s="128"/>
      <c r="BS253" s="128"/>
      <c r="CC253" s="128"/>
      <c r="CM253" s="128"/>
      <c r="CW253" s="128"/>
      <c r="DG253" s="128"/>
      <c r="DQ253" s="128"/>
      <c r="EA253" s="128"/>
      <c r="EK253" s="128"/>
      <c r="EU253" s="128"/>
      <c r="FE253" s="128"/>
      <c r="FO253" s="128"/>
      <c r="FY253" s="128"/>
      <c r="GI253" s="128"/>
    </row>
    <row xmlns:x14ac="http://schemas.microsoft.com/office/spreadsheetml/2009/9/ac" r="254" s="3" customFormat="true" x14ac:dyDescent="0.25">
      <c r="A254" s="377"/>
      <c r="B254" s="128"/>
      <c r="L254" s="128"/>
      <c r="V254" s="128"/>
      <c r="AF254" s="128"/>
      <c r="AP254" s="128"/>
      <c r="AZ254" s="128"/>
      <c r="BA254" s="128"/>
      <c r="BB254" s="128"/>
      <c r="BC254" s="128"/>
      <c r="BD254" s="128"/>
      <c r="BE254" s="128"/>
      <c r="BF254" s="128"/>
      <c r="BG254" s="128"/>
      <c r="BS254" s="128"/>
      <c r="CC254" s="128"/>
      <c r="CM254" s="128"/>
      <c r="CW254" s="128"/>
      <c r="DG254" s="128"/>
      <c r="DQ254" s="128"/>
      <c r="EA254" s="128"/>
      <c r="EK254" s="128"/>
      <c r="EU254" s="128"/>
      <c r="FE254" s="128"/>
      <c r="FO254" s="128"/>
      <c r="FY254" s="128"/>
      <c r="GI254" s="128"/>
    </row>
    <row xmlns:x14ac="http://schemas.microsoft.com/office/spreadsheetml/2009/9/ac" r="255" s="3" customFormat="true" x14ac:dyDescent="0.25">
      <c r="A255" s="377"/>
      <c r="B255" s="128"/>
      <c r="L255" s="128"/>
      <c r="V255" s="128"/>
      <c r="AF255" s="128"/>
      <c r="AP255" s="128"/>
      <c r="AZ255" s="128"/>
      <c r="BA255" s="128"/>
      <c r="BB255" s="128"/>
      <c r="BC255" s="128"/>
      <c r="BD255" s="128"/>
      <c r="BE255" s="128"/>
      <c r="BF255" s="128"/>
      <c r="BG255" s="128"/>
      <c r="BS255" s="128"/>
      <c r="CC255" s="128"/>
      <c r="CM255" s="128"/>
      <c r="CW255" s="128"/>
      <c r="DG255" s="128"/>
      <c r="DQ255" s="128"/>
      <c r="EA255" s="128"/>
      <c r="EK255" s="128"/>
      <c r="EU255" s="128"/>
      <c r="FE255" s="128"/>
      <c r="FO255" s="128"/>
      <c r="FY255" s="128"/>
      <c r="GI255" s="128"/>
    </row>
    <row xmlns:x14ac="http://schemas.microsoft.com/office/spreadsheetml/2009/9/ac" r="256" s="3" customFormat="true" x14ac:dyDescent="0.25">
      <c r="A256" s="377"/>
      <c r="B256" s="128"/>
      <c r="L256" s="128"/>
      <c r="V256" s="128"/>
      <c r="AF256" s="128"/>
      <c r="AP256" s="128"/>
      <c r="AZ256" s="128"/>
      <c r="BA256" s="128"/>
      <c r="BB256" s="128"/>
      <c r="BC256" s="128"/>
      <c r="BD256" s="128"/>
      <c r="BE256" s="128"/>
      <c r="BF256" s="128"/>
      <c r="BG256" s="128"/>
      <c r="BS256" s="128"/>
      <c r="CC256" s="128"/>
      <c r="CM256" s="128"/>
      <c r="CW256" s="128"/>
      <c r="DG256" s="128"/>
      <c r="DQ256" s="128"/>
      <c r="EA256" s="128"/>
      <c r="EK256" s="128"/>
      <c r="EU256" s="128"/>
      <c r="FE256" s="128"/>
      <c r="FO256" s="128"/>
      <c r="FY256" s="128"/>
      <c r="GI256" s="128"/>
    </row>
    <row xmlns:x14ac="http://schemas.microsoft.com/office/spreadsheetml/2009/9/ac" r="257" s="3" customFormat="true" x14ac:dyDescent="0.25">
      <c r="A257" s="377"/>
      <c r="B257" s="128"/>
      <c r="L257" s="128"/>
      <c r="V257" s="128"/>
      <c r="AF257" s="128"/>
      <c r="AP257" s="128"/>
      <c r="AZ257" s="128"/>
      <c r="BA257" s="128"/>
      <c r="BB257" s="128"/>
      <c r="BC257" s="128"/>
      <c r="BD257" s="128"/>
      <c r="BE257" s="128"/>
      <c r="BF257" s="128"/>
      <c r="BG257" s="128"/>
      <c r="BS257" s="128"/>
      <c r="CC257" s="128"/>
      <c r="CM257" s="128"/>
      <c r="CW257" s="128"/>
      <c r="DG257" s="128"/>
      <c r="DQ257" s="128"/>
      <c r="EA257" s="128"/>
      <c r="EK257" s="128"/>
      <c r="EU257" s="128"/>
      <c r="FE257" s="128"/>
      <c r="FO257" s="128"/>
      <c r="FY257" s="128"/>
      <c r="GI257" s="128"/>
    </row>
    <row xmlns:x14ac="http://schemas.microsoft.com/office/spreadsheetml/2009/9/ac" r="258" s="3" customFormat="true" x14ac:dyDescent="0.25">
      <c r="A258" s="377"/>
      <c r="B258" s="128"/>
      <c r="L258" s="128"/>
      <c r="V258" s="128"/>
      <c r="AF258" s="128"/>
      <c r="AP258" s="128"/>
      <c r="AZ258" s="128"/>
      <c r="BA258" s="128"/>
      <c r="BB258" s="128"/>
      <c r="BC258" s="128"/>
      <c r="BD258" s="128"/>
      <c r="BE258" s="128"/>
      <c r="BF258" s="128"/>
      <c r="BG258" s="128"/>
      <c r="BS258" s="128"/>
      <c r="CC258" s="128"/>
      <c r="CM258" s="128"/>
      <c r="CW258" s="128"/>
      <c r="DG258" s="128"/>
      <c r="DQ258" s="128"/>
      <c r="EA258" s="128"/>
      <c r="EK258" s="128"/>
      <c r="EU258" s="128"/>
      <c r="FE258" s="128"/>
      <c r="FO258" s="128"/>
      <c r="FY258" s="128"/>
      <c r="GI258" s="128"/>
    </row>
    <row xmlns:x14ac="http://schemas.microsoft.com/office/spreadsheetml/2009/9/ac" r="259" s="3" customFormat="true" x14ac:dyDescent="0.25">
      <c r="A259" s="377"/>
      <c r="B259" s="128"/>
      <c r="L259" s="128"/>
      <c r="V259" s="128"/>
      <c r="AF259" s="128"/>
      <c r="AP259" s="128"/>
      <c r="AZ259" s="128"/>
      <c r="BA259" s="128"/>
      <c r="BB259" s="128"/>
      <c r="BC259" s="128"/>
      <c r="BD259" s="128"/>
      <c r="BE259" s="128"/>
      <c r="BF259" s="128"/>
      <c r="BG259" s="128"/>
      <c r="BS259" s="128"/>
      <c r="CC259" s="128"/>
      <c r="CM259" s="128"/>
      <c r="CW259" s="128"/>
      <c r="DG259" s="128"/>
      <c r="DQ259" s="128"/>
      <c r="EA259" s="128"/>
      <c r="EK259" s="128"/>
      <c r="EU259" s="128"/>
      <c r="FE259" s="128"/>
      <c r="FO259" s="128"/>
      <c r="FY259" s="128"/>
      <c r="GI259" s="128"/>
    </row>
    <row xmlns:x14ac="http://schemas.microsoft.com/office/spreadsheetml/2009/9/ac" r="260" s="3" customFormat="true" x14ac:dyDescent="0.25">
      <c r="A260" s="377"/>
      <c r="B260" s="128"/>
      <c r="L260" s="128"/>
      <c r="V260" s="128"/>
      <c r="AF260" s="128"/>
      <c r="AP260" s="128"/>
      <c r="AZ260" s="128"/>
      <c r="BA260" s="128"/>
      <c r="BB260" s="128"/>
      <c r="BC260" s="128"/>
      <c r="BD260" s="128"/>
      <c r="BE260" s="128"/>
      <c r="BF260" s="128"/>
      <c r="BG260" s="128"/>
      <c r="BS260" s="128"/>
      <c r="CC260" s="128"/>
      <c r="CM260" s="128"/>
      <c r="CW260" s="128"/>
      <c r="DG260" s="128"/>
      <c r="DQ260" s="128"/>
      <c r="EA260" s="128"/>
      <c r="EK260" s="128"/>
      <c r="EU260" s="128"/>
      <c r="FE260" s="128"/>
      <c r="FO260" s="128"/>
      <c r="FY260" s="128"/>
      <c r="GI260" s="128"/>
    </row>
    <row xmlns:x14ac="http://schemas.microsoft.com/office/spreadsheetml/2009/9/ac" r="261" s="3" customFormat="true" x14ac:dyDescent="0.25">
      <c r="A261" s="377"/>
      <c r="B261" s="128"/>
      <c r="L261" s="128"/>
      <c r="V261" s="128"/>
      <c r="AF261" s="128"/>
      <c r="AP261" s="128"/>
      <c r="AZ261" s="128"/>
      <c r="BA261" s="128"/>
      <c r="BB261" s="128"/>
      <c r="BC261" s="128"/>
      <c r="BD261" s="128"/>
      <c r="BE261" s="128"/>
      <c r="BF261" s="128"/>
      <c r="BG261" s="128"/>
      <c r="BS261" s="128"/>
      <c r="CC261" s="128"/>
      <c r="CM261" s="128"/>
      <c r="CW261" s="128"/>
      <c r="DG261" s="128"/>
      <c r="DQ261" s="128"/>
      <c r="EA261" s="128"/>
      <c r="EK261" s="128"/>
      <c r="EU261" s="128"/>
      <c r="FE261" s="128"/>
      <c r="FO261" s="128"/>
      <c r="FY261" s="128"/>
      <c r="GI261" s="128"/>
    </row>
    <row xmlns:x14ac="http://schemas.microsoft.com/office/spreadsheetml/2009/9/ac" r="262" s="3" customFormat="true" x14ac:dyDescent="0.25">
      <c r="A262" s="377"/>
      <c r="B262" s="128"/>
      <c r="L262" s="128"/>
      <c r="V262" s="128"/>
      <c r="AF262" s="128"/>
      <c r="AP262" s="128"/>
      <c r="AZ262" s="128"/>
      <c r="BA262" s="128"/>
      <c r="BB262" s="128"/>
      <c r="BC262" s="128"/>
      <c r="BD262" s="128"/>
      <c r="BE262" s="128"/>
      <c r="BF262" s="128"/>
      <c r="BG262" s="128"/>
      <c r="BS262" s="128"/>
      <c r="CC262" s="128"/>
      <c r="CM262" s="128"/>
      <c r="CW262" s="128"/>
      <c r="DG262" s="128"/>
      <c r="DQ262" s="128"/>
      <c r="EA262" s="128"/>
      <c r="EK262" s="128"/>
      <c r="EU262" s="128"/>
      <c r="FE262" s="128"/>
      <c r="FO262" s="128"/>
      <c r="FY262" s="128"/>
      <c r="GI262" s="128"/>
    </row>
    <row xmlns:x14ac="http://schemas.microsoft.com/office/spreadsheetml/2009/9/ac" r="263" s="3" customFormat="true" x14ac:dyDescent="0.25">
      <c r="A263" s="377"/>
      <c r="B263" s="128"/>
      <c r="L263" s="128"/>
      <c r="V263" s="128"/>
      <c r="AF263" s="128"/>
      <c r="AP263" s="128"/>
      <c r="AZ263" s="128"/>
      <c r="BA263" s="128"/>
      <c r="BB263" s="128"/>
      <c r="BC263" s="128"/>
      <c r="BD263" s="128"/>
      <c r="BE263" s="128"/>
      <c r="BF263" s="128"/>
      <c r="BG263" s="128"/>
      <c r="BS263" s="128"/>
      <c r="CC263" s="128"/>
      <c r="CM263" s="128"/>
      <c r="CW263" s="128"/>
      <c r="DG263" s="128"/>
      <c r="DQ263" s="128"/>
      <c r="EA263" s="128"/>
      <c r="EK263" s="128"/>
      <c r="EU263" s="128"/>
      <c r="FE263" s="128"/>
      <c r="FO263" s="128"/>
      <c r="FY263" s="128"/>
      <c r="GI263" s="128"/>
    </row>
    <row xmlns:x14ac="http://schemas.microsoft.com/office/spreadsheetml/2009/9/ac" r="264" s="3" customFormat="true" x14ac:dyDescent="0.25">
      <c r="A264" s="377"/>
      <c r="B264" s="128"/>
      <c r="L264" s="128"/>
      <c r="V264" s="128"/>
      <c r="AF264" s="128"/>
      <c r="AP264" s="128"/>
      <c r="AZ264" s="128"/>
      <c r="BA264" s="128"/>
      <c r="BB264" s="128"/>
      <c r="BC264" s="128"/>
      <c r="BD264" s="128"/>
      <c r="BE264" s="128"/>
      <c r="BF264" s="128"/>
      <c r="BG264" s="128"/>
      <c r="BS264" s="128"/>
      <c r="CC264" s="128"/>
      <c r="CM264" s="128"/>
      <c r="CW264" s="128"/>
      <c r="DG264" s="128"/>
      <c r="DQ264" s="128"/>
      <c r="EA264" s="128"/>
      <c r="EK264" s="128"/>
      <c r="EU264" s="128"/>
      <c r="FE264" s="128"/>
      <c r="FO264" s="128"/>
      <c r="FY264" s="128"/>
      <c r="GI264" s="128"/>
    </row>
    <row xmlns:x14ac="http://schemas.microsoft.com/office/spreadsheetml/2009/9/ac" r="265" s="3" customFormat="true" x14ac:dyDescent="0.25">
      <c r="A265" s="377"/>
      <c r="B265" s="128"/>
      <c r="L265" s="128"/>
      <c r="V265" s="128"/>
      <c r="AF265" s="128"/>
      <c r="AP265" s="128"/>
      <c r="AZ265" s="128"/>
      <c r="BA265" s="128"/>
      <c r="BB265" s="128"/>
      <c r="BC265" s="128"/>
      <c r="BD265" s="128"/>
      <c r="BE265" s="128"/>
      <c r="BF265" s="128"/>
      <c r="BG265" s="128"/>
      <c r="BS265" s="128"/>
      <c r="CC265" s="128"/>
      <c r="CM265" s="128"/>
      <c r="CW265" s="128"/>
      <c r="DG265" s="128"/>
      <c r="DQ265" s="128"/>
      <c r="EA265" s="128"/>
      <c r="EK265" s="128"/>
      <c r="EU265" s="128"/>
      <c r="FE265" s="128"/>
      <c r="FO265" s="128"/>
      <c r="FY265" s="128"/>
      <c r="GI265" s="128"/>
    </row>
    <row xmlns:x14ac="http://schemas.microsoft.com/office/spreadsheetml/2009/9/ac" r="266" s="3" customFormat="true" x14ac:dyDescent="0.25">
      <c r="A266" s="377"/>
      <c r="B266" s="128"/>
      <c r="L266" s="128"/>
      <c r="V266" s="128"/>
      <c r="AF266" s="128"/>
      <c r="AP266" s="128"/>
      <c r="AZ266" s="128"/>
      <c r="BA266" s="128"/>
      <c r="BB266" s="128"/>
      <c r="BC266" s="128"/>
      <c r="BD266" s="128"/>
      <c r="BE266" s="128"/>
      <c r="BF266" s="128"/>
      <c r="BG266" s="128"/>
      <c r="BS266" s="128"/>
      <c r="CC266" s="128"/>
      <c r="CM266" s="128"/>
      <c r="CW266" s="128"/>
      <c r="DG266" s="128"/>
      <c r="DQ266" s="128"/>
      <c r="EA266" s="128"/>
      <c r="EK266" s="128"/>
      <c r="EU266" s="128"/>
      <c r="FE266" s="128"/>
      <c r="FO266" s="128"/>
      <c r="FY266" s="128"/>
      <c r="GI266" s="128"/>
    </row>
    <row xmlns:x14ac="http://schemas.microsoft.com/office/spreadsheetml/2009/9/ac" r="267" s="3" customFormat="true" x14ac:dyDescent="0.25">
      <c r="A267" s="377"/>
      <c r="B267" s="128"/>
      <c r="L267" s="128"/>
      <c r="V267" s="128"/>
      <c r="AF267" s="128"/>
      <c r="AP267" s="128"/>
      <c r="AZ267" s="128"/>
      <c r="BA267" s="128"/>
      <c r="BB267" s="128"/>
      <c r="BC267" s="128"/>
      <c r="BD267" s="128"/>
      <c r="BE267" s="128"/>
      <c r="BF267" s="128"/>
      <c r="BG267" s="128"/>
      <c r="BS267" s="128"/>
      <c r="CC267" s="128"/>
      <c r="CM267" s="128"/>
      <c r="CW267" s="128"/>
      <c r="DG267" s="128"/>
      <c r="DQ267" s="128"/>
      <c r="EA267" s="128"/>
      <c r="EK267" s="128"/>
      <c r="EU267" s="128"/>
      <c r="FE267" s="128"/>
      <c r="FO267" s="128"/>
      <c r="FY267" s="128"/>
      <c r="GI267" s="128"/>
    </row>
    <row xmlns:x14ac="http://schemas.microsoft.com/office/spreadsheetml/2009/9/ac" r="268" s="3" customFormat="true" x14ac:dyDescent="0.25">
      <c r="A268" s="377"/>
      <c r="B268" s="128"/>
      <c r="L268" s="128"/>
      <c r="V268" s="128"/>
      <c r="AF268" s="128"/>
      <c r="AP268" s="128"/>
      <c r="AZ268" s="128"/>
      <c r="BA268" s="128"/>
      <c r="BB268" s="128"/>
      <c r="BC268" s="128"/>
      <c r="BD268" s="128"/>
      <c r="BE268" s="128"/>
      <c r="BF268" s="128"/>
      <c r="BG268" s="128"/>
      <c r="BS268" s="128"/>
      <c r="CC268" s="128"/>
      <c r="CM268" s="128"/>
      <c r="CW268" s="128"/>
      <c r="DG268" s="128"/>
      <c r="DQ268" s="128"/>
      <c r="EA268" s="128"/>
      <c r="EK268" s="128"/>
      <c r="EU268" s="128"/>
      <c r="FE268" s="128"/>
      <c r="FO268" s="128"/>
      <c r="FY268" s="128"/>
      <c r="GI268" s="128"/>
    </row>
    <row xmlns:x14ac="http://schemas.microsoft.com/office/spreadsheetml/2009/9/ac" r="269" s="3" customFormat="true" x14ac:dyDescent="0.25">
      <c r="A269" s="377"/>
      <c r="B269" s="128"/>
      <c r="L269" s="128"/>
      <c r="V269" s="128"/>
      <c r="AF269" s="128"/>
      <c r="AP269" s="128"/>
      <c r="AZ269" s="128"/>
      <c r="BA269" s="128"/>
      <c r="BB269" s="128"/>
      <c r="BC269" s="128"/>
      <c r="BD269" s="128"/>
      <c r="BE269" s="128"/>
      <c r="BF269" s="128"/>
      <c r="BG269" s="128"/>
      <c r="BS269" s="128"/>
      <c r="CC269" s="128"/>
      <c r="CM269" s="128"/>
      <c r="CW269" s="128"/>
      <c r="DG269" s="128"/>
      <c r="DQ269" s="128"/>
      <c r="EA269" s="128"/>
      <c r="EK269" s="128"/>
      <c r="EU269" s="128"/>
      <c r="FE269" s="128"/>
      <c r="FO269" s="128"/>
      <c r="FY269" s="128"/>
      <c r="GI269" s="128"/>
    </row>
    <row xmlns:x14ac="http://schemas.microsoft.com/office/spreadsheetml/2009/9/ac" r="270" s="3" customFormat="true" x14ac:dyDescent="0.25">
      <c r="A270" s="377"/>
      <c r="B270" s="128"/>
      <c r="L270" s="128"/>
      <c r="V270" s="128"/>
      <c r="AF270" s="128"/>
      <c r="AP270" s="128"/>
      <c r="AZ270" s="128"/>
      <c r="BA270" s="128"/>
      <c r="BB270" s="128"/>
      <c r="BC270" s="128"/>
      <c r="BD270" s="128"/>
      <c r="BE270" s="128"/>
      <c r="BF270" s="128"/>
      <c r="BG270" s="128"/>
      <c r="BS270" s="128"/>
      <c r="CC270" s="128"/>
      <c r="CM270" s="128"/>
      <c r="CW270" s="128"/>
      <c r="DG270" s="128"/>
      <c r="DQ270" s="128"/>
      <c r="EA270" s="128"/>
      <c r="EK270" s="128"/>
      <c r="EU270" s="128"/>
      <c r="FE270" s="128"/>
      <c r="FO270" s="128"/>
      <c r="FY270" s="128"/>
      <c r="GI270" s="128"/>
    </row>
    <row xmlns:x14ac="http://schemas.microsoft.com/office/spreadsheetml/2009/9/ac" r="271" s="3" customFormat="true" x14ac:dyDescent="0.25">
      <c r="A271" s="377"/>
      <c r="B271" s="128"/>
      <c r="L271" s="128"/>
      <c r="V271" s="128"/>
      <c r="AF271" s="128"/>
      <c r="AP271" s="128"/>
      <c r="AZ271" s="128"/>
      <c r="BA271" s="128"/>
      <c r="BB271" s="128"/>
      <c r="BC271" s="128"/>
      <c r="BD271" s="128"/>
      <c r="BE271" s="128"/>
      <c r="BF271" s="128"/>
      <c r="BG271" s="128"/>
      <c r="BS271" s="128"/>
      <c r="CC271" s="128"/>
      <c r="CM271" s="128"/>
      <c r="CW271" s="128"/>
      <c r="DG271" s="128"/>
      <c r="DQ271" s="128"/>
      <c r="EA271" s="128"/>
      <c r="EK271" s="128"/>
      <c r="EU271" s="128"/>
      <c r="FE271" s="128"/>
      <c r="FO271" s="128"/>
      <c r="FY271" s="128"/>
      <c r="GI271" s="128"/>
    </row>
    <row xmlns:x14ac="http://schemas.microsoft.com/office/spreadsheetml/2009/9/ac" r="272" s="3" customFormat="true" x14ac:dyDescent="0.25">
      <c r="A272" s="377"/>
      <c r="B272" s="128"/>
      <c r="L272" s="128"/>
      <c r="V272" s="128"/>
      <c r="AF272" s="128"/>
      <c r="AP272" s="128"/>
      <c r="AZ272" s="128"/>
      <c r="BA272" s="128"/>
      <c r="BB272" s="128"/>
      <c r="BC272" s="128"/>
      <c r="BD272" s="128"/>
      <c r="BE272" s="128"/>
      <c r="BF272" s="128"/>
      <c r="BG272" s="128"/>
      <c r="BS272" s="128"/>
      <c r="CC272" s="128"/>
      <c r="CM272" s="128"/>
      <c r="CW272" s="128"/>
      <c r="DG272" s="128"/>
      <c r="DQ272" s="128"/>
      <c r="EA272" s="128"/>
      <c r="EK272" s="128"/>
      <c r="EU272" s="128"/>
      <c r="FE272" s="128"/>
      <c r="FO272" s="128"/>
      <c r="FY272" s="128"/>
      <c r="GI272" s="128"/>
    </row>
    <row xmlns:x14ac="http://schemas.microsoft.com/office/spreadsheetml/2009/9/ac" r="273" s="3" customFormat="true" x14ac:dyDescent="0.25">
      <c r="A273" s="377"/>
      <c r="B273" s="128"/>
      <c r="L273" s="128"/>
      <c r="V273" s="128"/>
      <c r="AF273" s="128"/>
      <c r="AP273" s="128"/>
      <c r="AZ273" s="128"/>
      <c r="BA273" s="128"/>
      <c r="BB273" s="128"/>
      <c r="BC273" s="128"/>
      <c r="BD273" s="128"/>
      <c r="BE273" s="128"/>
      <c r="BF273" s="128"/>
      <c r="BG273" s="128"/>
      <c r="BS273" s="128"/>
      <c r="CC273" s="128"/>
      <c r="CM273" s="128"/>
      <c r="CW273" s="128"/>
      <c r="DG273" s="128"/>
      <c r="DQ273" s="128"/>
      <c r="EA273" s="128"/>
      <c r="EK273" s="128"/>
      <c r="EU273" s="128"/>
      <c r="FE273" s="128"/>
      <c r="FO273" s="128"/>
      <c r="FY273" s="128"/>
      <c r="GI273" s="128"/>
    </row>
    <row xmlns:x14ac="http://schemas.microsoft.com/office/spreadsheetml/2009/9/ac" r="274" s="3" customFormat="true" x14ac:dyDescent="0.25">
      <c r="A274" s="377"/>
      <c r="B274" s="128"/>
      <c r="L274" s="128"/>
      <c r="V274" s="128"/>
      <c r="AF274" s="128"/>
      <c r="AP274" s="128"/>
      <c r="AZ274" s="128"/>
      <c r="BA274" s="128"/>
      <c r="BB274" s="128"/>
      <c r="BC274" s="128"/>
      <c r="BD274" s="128"/>
      <c r="BE274" s="128"/>
      <c r="BF274" s="128"/>
      <c r="BG274" s="128"/>
      <c r="BS274" s="128"/>
      <c r="CC274" s="128"/>
      <c r="CM274" s="128"/>
      <c r="CW274" s="128"/>
      <c r="DG274" s="128"/>
      <c r="DQ274" s="128"/>
      <c r="EA274" s="128"/>
      <c r="EK274" s="128"/>
      <c r="EU274" s="128"/>
      <c r="FE274" s="128"/>
      <c r="FO274" s="128"/>
      <c r="FY274" s="128"/>
      <c r="GI274" s="128"/>
    </row>
    <row xmlns:x14ac="http://schemas.microsoft.com/office/spreadsheetml/2009/9/ac" r="275" s="3" customFormat="true" x14ac:dyDescent="0.25">
      <c r="A275" s="377"/>
      <c r="B275" s="128"/>
      <c r="L275" s="128"/>
      <c r="V275" s="128"/>
      <c r="AF275" s="128"/>
      <c r="AP275" s="128"/>
      <c r="AZ275" s="128"/>
      <c r="BA275" s="128"/>
      <c r="BB275" s="128"/>
      <c r="BC275" s="128"/>
      <c r="BD275" s="128"/>
      <c r="BE275" s="128"/>
      <c r="BF275" s="128"/>
      <c r="BG275" s="128"/>
      <c r="BS275" s="128"/>
      <c r="CC275" s="128"/>
      <c r="CM275" s="128"/>
      <c r="CW275" s="128"/>
      <c r="DG275" s="128"/>
      <c r="DQ275" s="128"/>
      <c r="EA275" s="128"/>
      <c r="EK275" s="128"/>
      <c r="EU275" s="128"/>
      <c r="FE275" s="128"/>
      <c r="FO275" s="128"/>
      <c r="FY275" s="128"/>
      <c r="GI275" s="128"/>
    </row>
    <row xmlns:x14ac="http://schemas.microsoft.com/office/spreadsheetml/2009/9/ac" r="276" s="3" customFormat="true" x14ac:dyDescent="0.25">
      <c r="A276" s="377"/>
      <c r="B276" s="128"/>
      <c r="L276" s="128"/>
      <c r="V276" s="128"/>
      <c r="AF276" s="128"/>
      <c r="AP276" s="128"/>
      <c r="AZ276" s="128"/>
      <c r="BA276" s="128"/>
      <c r="BB276" s="128"/>
      <c r="BC276" s="128"/>
      <c r="BD276" s="128"/>
      <c r="BE276" s="128"/>
      <c r="BF276" s="128"/>
      <c r="BG276" s="128"/>
      <c r="BS276" s="128"/>
      <c r="CC276" s="128"/>
      <c r="CM276" s="128"/>
      <c r="CW276" s="128"/>
      <c r="DG276" s="128"/>
      <c r="DQ276" s="128"/>
      <c r="EA276" s="128"/>
      <c r="EK276" s="128"/>
      <c r="EU276" s="128"/>
      <c r="FE276" s="128"/>
      <c r="FO276" s="128"/>
      <c r="FY276" s="128"/>
      <c r="GI276" s="128"/>
    </row>
    <row xmlns:x14ac="http://schemas.microsoft.com/office/spreadsheetml/2009/9/ac" r="277" s="3" customFormat="true" x14ac:dyDescent="0.25">
      <c r="A277" s="377"/>
      <c r="B277" s="128"/>
      <c r="L277" s="128"/>
      <c r="V277" s="128"/>
      <c r="AF277" s="128"/>
      <c r="AP277" s="128"/>
      <c r="AZ277" s="128"/>
      <c r="BA277" s="128"/>
      <c r="BB277" s="128"/>
      <c r="BC277" s="128"/>
      <c r="BD277" s="128"/>
      <c r="BE277" s="128"/>
      <c r="BF277" s="128"/>
      <c r="BG277" s="128"/>
      <c r="BS277" s="128"/>
      <c r="CC277" s="128"/>
      <c r="CM277" s="128"/>
      <c r="CW277" s="128"/>
      <c r="DG277" s="128"/>
      <c r="DQ277" s="128"/>
      <c r="EA277" s="128"/>
      <c r="EK277" s="128"/>
      <c r="EU277" s="128"/>
      <c r="FE277" s="128"/>
      <c r="FO277" s="128"/>
      <c r="FY277" s="128"/>
      <c r="GI277" s="128"/>
    </row>
    <row xmlns:x14ac="http://schemas.microsoft.com/office/spreadsheetml/2009/9/ac" r="278" s="3" customFormat="true" x14ac:dyDescent="0.25">
      <c r="A278" s="377"/>
      <c r="B278" s="128"/>
      <c r="L278" s="128"/>
      <c r="V278" s="128"/>
      <c r="AF278" s="128"/>
      <c r="AP278" s="128"/>
      <c r="AZ278" s="128"/>
      <c r="BA278" s="128"/>
      <c r="BB278" s="128"/>
      <c r="BC278" s="128"/>
      <c r="BD278" s="128"/>
      <c r="BE278" s="128"/>
      <c r="BF278" s="128"/>
      <c r="BG278" s="128"/>
      <c r="BS278" s="128"/>
      <c r="CC278" s="128"/>
      <c r="CM278" s="128"/>
      <c r="CW278" s="128"/>
      <c r="DG278" s="128"/>
      <c r="DQ278" s="128"/>
      <c r="EA278" s="128"/>
      <c r="EK278" s="128"/>
      <c r="EU278" s="128"/>
      <c r="FE278" s="128"/>
      <c r="FO278" s="128"/>
      <c r="FY278" s="128"/>
      <c r="GI278" s="128"/>
    </row>
    <row xmlns:x14ac="http://schemas.microsoft.com/office/spreadsheetml/2009/9/ac" r="279" s="3" customFormat="true" x14ac:dyDescent="0.25">
      <c r="A279" s="377"/>
      <c r="B279" s="128"/>
      <c r="L279" s="128"/>
      <c r="V279" s="128"/>
      <c r="AF279" s="128"/>
      <c r="AP279" s="128"/>
      <c r="AZ279" s="128"/>
      <c r="BA279" s="128"/>
      <c r="BB279" s="128"/>
      <c r="BC279" s="128"/>
      <c r="BD279" s="128"/>
      <c r="BE279" s="128"/>
      <c r="BF279" s="128"/>
      <c r="BG279" s="128"/>
      <c r="BS279" s="128"/>
      <c r="CC279" s="128"/>
      <c r="CM279" s="128"/>
      <c r="CW279" s="128"/>
      <c r="DG279" s="128"/>
      <c r="DQ279" s="128"/>
      <c r="EA279" s="128"/>
      <c r="EK279" s="128"/>
      <c r="EU279" s="128"/>
      <c r="FE279" s="128"/>
      <c r="FO279" s="128"/>
      <c r="FY279" s="128"/>
      <c r="GI279" s="128"/>
    </row>
    <row xmlns:x14ac="http://schemas.microsoft.com/office/spreadsheetml/2009/9/ac" r="280" s="3" customFormat="true" x14ac:dyDescent="0.25">
      <c r="A280" s="377"/>
      <c r="B280" s="128"/>
      <c r="L280" s="128"/>
      <c r="V280" s="128"/>
      <c r="AF280" s="128"/>
      <c r="AP280" s="128"/>
      <c r="AZ280" s="128"/>
      <c r="BA280" s="128"/>
      <c r="BB280" s="128"/>
      <c r="BC280" s="128"/>
      <c r="BD280" s="128"/>
      <c r="BE280" s="128"/>
      <c r="BF280" s="128"/>
      <c r="BG280" s="128"/>
      <c r="BS280" s="128"/>
      <c r="CC280" s="128"/>
      <c r="CM280" s="128"/>
      <c r="CW280" s="128"/>
      <c r="DG280" s="128"/>
      <c r="DQ280" s="128"/>
      <c r="EA280" s="128"/>
      <c r="EK280" s="128"/>
      <c r="EU280" s="128"/>
      <c r="FE280" s="128"/>
      <c r="FO280" s="128"/>
      <c r="FY280" s="128"/>
      <c r="GI280" s="128"/>
    </row>
    <row xmlns:x14ac="http://schemas.microsoft.com/office/spreadsheetml/2009/9/ac" r="281" s="3" customFormat="true" x14ac:dyDescent="0.25">
      <c r="A281" s="377"/>
      <c r="B281" s="128"/>
      <c r="L281" s="128"/>
      <c r="V281" s="128"/>
      <c r="AF281" s="128"/>
      <c r="AP281" s="128"/>
      <c r="AZ281" s="128"/>
      <c r="BA281" s="128"/>
      <c r="BB281" s="128"/>
      <c r="BC281" s="128"/>
      <c r="BD281" s="128"/>
      <c r="BE281" s="128"/>
      <c r="BF281" s="128"/>
      <c r="BG281" s="128"/>
      <c r="BS281" s="128"/>
      <c r="CC281" s="128"/>
      <c r="CM281" s="128"/>
      <c r="CW281" s="128"/>
      <c r="DG281" s="128"/>
      <c r="DQ281" s="128"/>
      <c r="EA281" s="128"/>
      <c r="EK281" s="128"/>
      <c r="EU281" s="128"/>
      <c r="FE281" s="128"/>
      <c r="FO281" s="128"/>
      <c r="FY281" s="128"/>
      <c r="GI281" s="128"/>
    </row>
    <row xmlns:x14ac="http://schemas.microsoft.com/office/spreadsheetml/2009/9/ac" r="282" s="3" customFormat="true" x14ac:dyDescent="0.25">
      <c r="A282" s="377"/>
      <c r="B282" s="128"/>
      <c r="L282" s="128"/>
      <c r="V282" s="128"/>
      <c r="AF282" s="128"/>
      <c r="AP282" s="128"/>
      <c r="AZ282" s="128"/>
      <c r="BA282" s="128"/>
      <c r="BB282" s="128"/>
      <c r="BC282" s="128"/>
      <c r="BD282" s="128"/>
      <c r="BE282" s="128"/>
      <c r="BF282" s="128"/>
      <c r="BG282" s="128"/>
      <c r="BS282" s="128"/>
      <c r="CC282" s="128"/>
      <c r="CM282" s="128"/>
      <c r="CW282" s="128"/>
      <c r="DG282" s="128"/>
      <c r="DQ282" s="128"/>
      <c r="EA282" s="128"/>
      <c r="EK282" s="128"/>
      <c r="EU282" s="128"/>
      <c r="FE282" s="128"/>
      <c r="FO282" s="128"/>
      <c r="FY282" s="128"/>
      <c r="GI282" s="128"/>
    </row>
    <row xmlns:x14ac="http://schemas.microsoft.com/office/spreadsheetml/2009/9/ac" r="283" s="3" customFormat="true" x14ac:dyDescent="0.25">
      <c r="A283" s="377"/>
      <c r="B283" s="128"/>
      <c r="L283" s="128"/>
      <c r="V283" s="128"/>
      <c r="AF283" s="128"/>
      <c r="AP283" s="128"/>
      <c r="AZ283" s="128"/>
      <c r="BA283" s="128"/>
      <c r="BB283" s="128"/>
      <c r="BC283" s="128"/>
      <c r="BD283" s="128"/>
      <c r="BE283" s="128"/>
      <c r="BF283" s="128"/>
      <c r="BG283" s="128"/>
      <c r="BS283" s="128"/>
      <c r="CC283" s="128"/>
      <c r="CM283" s="128"/>
      <c r="CW283" s="128"/>
      <c r="DG283" s="128"/>
      <c r="DQ283" s="128"/>
      <c r="EA283" s="128"/>
      <c r="EK283" s="128"/>
      <c r="EU283" s="128"/>
      <c r="FE283" s="128"/>
      <c r="FO283" s="128"/>
      <c r="FY283" s="128"/>
      <c r="GI283" s="128"/>
    </row>
    <row xmlns:x14ac="http://schemas.microsoft.com/office/spreadsheetml/2009/9/ac" r="284" s="3" customFormat="true" x14ac:dyDescent="0.25">
      <c r="A284" s="377"/>
      <c r="B284" s="128"/>
      <c r="L284" s="128"/>
      <c r="V284" s="128"/>
      <c r="AF284" s="128"/>
      <c r="AP284" s="128"/>
      <c r="AZ284" s="128"/>
      <c r="BA284" s="128"/>
      <c r="BB284" s="128"/>
      <c r="BC284" s="128"/>
      <c r="BD284" s="128"/>
      <c r="BE284" s="128"/>
      <c r="BF284" s="128"/>
      <c r="BG284" s="128"/>
      <c r="BS284" s="128"/>
      <c r="CC284" s="128"/>
      <c r="CM284" s="128"/>
      <c r="CW284" s="128"/>
      <c r="DG284" s="128"/>
      <c r="DQ284" s="128"/>
      <c r="EA284" s="128"/>
      <c r="EK284" s="128"/>
      <c r="EU284" s="128"/>
      <c r="FE284" s="128"/>
      <c r="FO284" s="128"/>
      <c r="FY284" s="128"/>
      <c r="GI284" s="128"/>
    </row>
    <row xmlns:x14ac="http://schemas.microsoft.com/office/spreadsheetml/2009/9/ac" r="285" s="3" customFormat="true" x14ac:dyDescent="0.25">
      <c r="A285" s="377"/>
      <c r="B285" s="128"/>
      <c r="L285" s="128"/>
      <c r="V285" s="128"/>
      <c r="AF285" s="128"/>
      <c r="AP285" s="128"/>
      <c r="AZ285" s="128"/>
      <c r="BA285" s="128"/>
      <c r="BB285" s="128"/>
      <c r="BC285" s="128"/>
      <c r="BD285" s="128"/>
      <c r="BE285" s="128"/>
      <c r="BF285" s="128"/>
      <c r="BG285" s="128"/>
      <c r="BS285" s="128"/>
      <c r="CC285" s="128"/>
      <c r="CM285" s="128"/>
      <c r="CW285" s="128"/>
      <c r="DG285" s="128"/>
      <c r="DQ285" s="128"/>
      <c r="EA285" s="128"/>
      <c r="EK285" s="128"/>
      <c r="EU285" s="128"/>
      <c r="FE285" s="128"/>
      <c r="FO285" s="128"/>
      <c r="FY285" s="128"/>
      <c r="GI285" s="128"/>
    </row>
    <row xmlns:x14ac="http://schemas.microsoft.com/office/spreadsheetml/2009/9/ac" r="286" s="3" customFormat="true" x14ac:dyDescent="0.25">
      <c r="A286" s="377"/>
      <c r="B286" s="128"/>
      <c r="L286" s="128"/>
      <c r="V286" s="128"/>
      <c r="AF286" s="128"/>
      <c r="AP286" s="128"/>
      <c r="AZ286" s="128"/>
      <c r="BA286" s="128"/>
      <c r="BB286" s="128"/>
      <c r="BC286" s="128"/>
      <c r="BD286" s="128"/>
      <c r="BE286" s="128"/>
      <c r="BF286" s="128"/>
      <c r="BG286" s="128"/>
      <c r="BS286" s="128"/>
      <c r="CC286" s="128"/>
      <c r="CM286" s="128"/>
      <c r="CW286" s="128"/>
      <c r="DG286" s="128"/>
      <c r="DQ286" s="128"/>
      <c r="EA286" s="128"/>
      <c r="EK286" s="128"/>
      <c r="EU286" s="128"/>
      <c r="FE286" s="128"/>
      <c r="FO286" s="128"/>
      <c r="FY286" s="128"/>
      <c r="GI286" s="128"/>
    </row>
    <row xmlns:x14ac="http://schemas.microsoft.com/office/spreadsheetml/2009/9/ac" r="287" s="3" customFormat="true" x14ac:dyDescent="0.25">
      <c r="A287" s="377"/>
      <c r="B287" s="128"/>
      <c r="L287" s="128"/>
      <c r="V287" s="128"/>
      <c r="AF287" s="128"/>
      <c r="AP287" s="128"/>
      <c r="AZ287" s="128"/>
      <c r="BA287" s="128"/>
      <c r="BB287" s="128"/>
      <c r="BC287" s="128"/>
      <c r="BD287" s="128"/>
      <c r="BE287" s="128"/>
      <c r="BF287" s="128"/>
      <c r="BG287" s="128"/>
      <c r="BS287" s="128"/>
      <c r="CC287" s="128"/>
      <c r="CM287" s="128"/>
      <c r="CW287" s="128"/>
      <c r="DG287" s="128"/>
      <c r="DQ287" s="128"/>
      <c r="EA287" s="128"/>
      <c r="EK287" s="128"/>
      <c r="EU287" s="128"/>
      <c r="FE287" s="128"/>
      <c r="FO287" s="128"/>
      <c r="FY287" s="128"/>
      <c r="GI287" s="128"/>
    </row>
    <row xmlns:x14ac="http://schemas.microsoft.com/office/spreadsheetml/2009/9/ac" r="288" s="3" customFormat="true" x14ac:dyDescent="0.25">
      <c r="A288" s="377"/>
      <c r="B288" s="128"/>
      <c r="L288" s="128"/>
      <c r="V288" s="128"/>
      <c r="AF288" s="128"/>
      <c r="AP288" s="128"/>
      <c r="AZ288" s="128"/>
      <c r="BA288" s="128"/>
      <c r="BB288" s="128"/>
      <c r="BC288" s="128"/>
      <c r="BD288" s="128"/>
      <c r="BE288" s="128"/>
      <c r="BF288" s="128"/>
      <c r="BG288" s="128"/>
      <c r="BS288" s="128"/>
      <c r="CC288" s="128"/>
      <c r="CM288" s="128"/>
      <c r="CW288" s="128"/>
      <c r="DG288" s="128"/>
      <c r="DQ288" s="128"/>
      <c r="EA288" s="128"/>
      <c r="EK288" s="128"/>
      <c r="EU288" s="128"/>
      <c r="FE288" s="128"/>
      <c r="FO288" s="128"/>
      <c r="FY288" s="128"/>
      <c r="GI288" s="128"/>
    </row>
    <row xmlns:x14ac="http://schemas.microsoft.com/office/spreadsheetml/2009/9/ac" r="289" s="3" customFormat="true" x14ac:dyDescent="0.25">
      <c r="A289" s="377"/>
      <c r="B289" s="128"/>
      <c r="L289" s="128"/>
      <c r="V289" s="128"/>
      <c r="AF289" s="128"/>
      <c r="AP289" s="128"/>
      <c r="AZ289" s="128"/>
      <c r="BA289" s="128"/>
      <c r="BB289" s="128"/>
      <c r="BC289" s="128"/>
      <c r="BD289" s="128"/>
      <c r="BE289" s="128"/>
      <c r="BF289" s="128"/>
      <c r="BG289" s="128"/>
      <c r="BS289" s="128"/>
      <c r="CC289" s="128"/>
      <c r="CM289" s="128"/>
      <c r="CW289" s="128"/>
      <c r="DG289" s="128"/>
      <c r="DQ289" s="128"/>
      <c r="EA289" s="128"/>
      <c r="EK289" s="128"/>
      <c r="EU289" s="128"/>
      <c r="FE289" s="128"/>
      <c r="FO289" s="128"/>
      <c r="FY289" s="128"/>
      <c r="GI289" s="128"/>
    </row>
    <row xmlns:x14ac="http://schemas.microsoft.com/office/spreadsheetml/2009/9/ac" r="290" s="3" customFormat="true" x14ac:dyDescent="0.25">
      <c r="A290" s="377"/>
      <c r="B290" s="128"/>
      <c r="L290" s="128"/>
      <c r="V290" s="128"/>
      <c r="AF290" s="128"/>
      <c r="AP290" s="128"/>
      <c r="AZ290" s="128"/>
      <c r="BA290" s="128"/>
      <c r="BB290" s="128"/>
      <c r="BC290" s="128"/>
      <c r="BD290" s="128"/>
      <c r="BE290" s="128"/>
      <c r="BF290" s="128"/>
      <c r="BG290" s="128"/>
      <c r="BS290" s="128"/>
      <c r="CC290" s="128"/>
      <c r="CM290" s="128"/>
      <c r="CW290" s="128"/>
      <c r="DG290" s="128"/>
      <c r="DQ290" s="128"/>
      <c r="EA290" s="128"/>
      <c r="EK290" s="128"/>
      <c r="EU290" s="128"/>
      <c r="FE290" s="128"/>
      <c r="FO290" s="128"/>
      <c r="FY290" s="128"/>
      <c r="GI290" s="128"/>
    </row>
    <row xmlns:x14ac="http://schemas.microsoft.com/office/spreadsheetml/2009/9/ac" r="291" s="3" customFormat="true" x14ac:dyDescent="0.25">
      <c r="A291" s="377"/>
      <c r="B291" s="128"/>
      <c r="L291" s="128"/>
      <c r="V291" s="128"/>
      <c r="AF291" s="128"/>
      <c r="AP291" s="128"/>
      <c r="AZ291" s="128"/>
      <c r="BA291" s="128"/>
      <c r="BB291" s="128"/>
      <c r="BC291" s="128"/>
      <c r="BD291" s="128"/>
      <c r="BE291" s="128"/>
      <c r="BF291" s="128"/>
      <c r="BG291" s="128"/>
      <c r="BS291" s="128"/>
      <c r="CC291" s="128"/>
      <c r="CM291" s="128"/>
      <c r="CW291" s="128"/>
      <c r="DG291" s="128"/>
      <c r="DQ291" s="128"/>
      <c r="EA291" s="128"/>
      <c r="EK291" s="128"/>
      <c r="EU291" s="128"/>
      <c r="FE291" s="128"/>
      <c r="FO291" s="128"/>
      <c r="FY291" s="128"/>
      <c r="GI291" s="128"/>
    </row>
    <row xmlns:x14ac="http://schemas.microsoft.com/office/spreadsheetml/2009/9/ac" r="292" s="3" customFormat="true" x14ac:dyDescent="0.25">
      <c r="A292" s="377"/>
      <c r="B292" s="128"/>
      <c r="L292" s="128"/>
      <c r="V292" s="128"/>
      <c r="AF292" s="128"/>
      <c r="AP292" s="128"/>
      <c r="AZ292" s="128"/>
      <c r="BA292" s="128"/>
      <c r="BB292" s="128"/>
      <c r="BC292" s="128"/>
      <c r="BD292" s="128"/>
      <c r="BE292" s="128"/>
      <c r="BF292" s="128"/>
      <c r="BG292" s="128"/>
      <c r="BS292" s="128"/>
      <c r="CC292" s="128"/>
      <c r="CM292" s="128"/>
      <c r="CW292" s="128"/>
      <c r="DG292" s="128"/>
      <c r="DQ292" s="128"/>
      <c r="EA292" s="128"/>
      <c r="EK292" s="128"/>
      <c r="EU292" s="128"/>
      <c r="FE292" s="128"/>
      <c r="FO292" s="128"/>
      <c r="FY292" s="128"/>
      <c r="GI292" s="128"/>
    </row>
    <row xmlns:x14ac="http://schemas.microsoft.com/office/spreadsheetml/2009/9/ac" r="293" s="3" customFormat="true" x14ac:dyDescent="0.25">
      <c r="A293" s="377"/>
      <c r="B293" s="128"/>
      <c r="L293" s="128"/>
      <c r="V293" s="128"/>
      <c r="AF293" s="128"/>
      <c r="AP293" s="128"/>
      <c r="AZ293" s="128"/>
      <c r="BA293" s="128"/>
      <c r="BB293" s="128"/>
      <c r="BC293" s="128"/>
      <c r="BD293" s="128"/>
      <c r="BE293" s="128"/>
      <c r="BF293" s="128"/>
      <c r="BG293" s="128"/>
      <c r="BS293" s="128"/>
      <c r="CC293" s="128"/>
      <c r="CM293" s="128"/>
      <c r="CW293" s="128"/>
      <c r="DG293" s="128"/>
      <c r="DQ293" s="128"/>
      <c r="EA293" s="128"/>
      <c r="EK293" s="128"/>
      <c r="EU293" s="128"/>
      <c r="FE293" s="128"/>
      <c r="FO293" s="128"/>
      <c r="FY293" s="128"/>
      <c r="GI293" s="128"/>
    </row>
    <row xmlns:x14ac="http://schemas.microsoft.com/office/spreadsheetml/2009/9/ac" r="294" s="3" customFormat="true" x14ac:dyDescent="0.25">
      <c r="A294" s="377"/>
      <c r="B294" s="128"/>
      <c r="L294" s="128"/>
      <c r="V294" s="128"/>
      <c r="AF294" s="128"/>
      <c r="AP294" s="128"/>
      <c r="AZ294" s="128"/>
      <c r="BA294" s="128"/>
      <c r="BB294" s="128"/>
      <c r="BC294" s="128"/>
      <c r="BD294" s="128"/>
      <c r="BE294" s="128"/>
      <c r="BF294" s="128"/>
      <c r="BG294" s="128"/>
      <c r="BS294" s="128"/>
      <c r="CC294" s="128"/>
      <c r="CM294" s="128"/>
      <c r="CW294" s="128"/>
      <c r="DG294" s="128"/>
      <c r="DQ294" s="128"/>
      <c r="EA294" s="128"/>
      <c r="EK294" s="128"/>
      <c r="EU294" s="128"/>
      <c r="FE294" s="128"/>
      <c r="FO294" s="128"/>
      <c r="FY294" s="128"/>
      <c r="GI294" s="128"/>
    </row>
    <row xmlns:x14ac="http://schemas.microsoft.com/office/spreadsheetml/2009/9/ac" r="295" s="3" customFormat="true" x14ac:dyDescent="0.25">
      <c r="A295" s="377"/>
      <c r="B295" s="128"/>
      <c r="L295" s="128"/>
      <c r="V295" s="128"/>
      <c r="AF295" s="128"/>
      <c r="AP295" s="128"/>
      <c r="AZ295" s="128"/>
      <c r="BA295" s="128"/>
      <c r="BB295" s="128"/>
      <c r="BC295" s="128"/>
      <c r="BD295" s="128"/>
      <c r="BE295" s="128"/>
      <c r="BF295" s="128"/>
      <c r="BG295" s="128"/>
      <c r="BS295" s="128"/>
      <c r="CC295" s="128"/>
      <c r="CM295" s="128"/>
      <c r="CW295" s="128"/>
      <c r="DG295" s="128"/>
      <c r="DQ295" s="128"/>
      <c r="EA295" s="128"/>
      <c r="EK295" s="128"/>
      <c r="EU295" s="128"/>
      <c r="FE295" s="128"/>
      <c r="FO295" s="128"/>
      <c r="FY295" s="128"/>
      <c r="GI295" s="128"/>
    </row>
    <row xmlns:x14ac="http://schemas.microsoft.com/office/spreadsheetml/2009/9/ac" r="296" s="3" customFormat="true" x14ac:dyDescent="0.25">
      <c r="A296" s="377"/>
      <c r="B296" s="128"/>
      <c r="L296" s="128"/>
      <c r="V296" s="128"/>
      <c r="AF296" s="128"/>
      <c r="AP296" s="128"/>
      <c r="AZ296" s="128"/>
      <c r="BA296" s="128"/>
      <c r="BB296" s="128"/>
      <c r="BC296" s="128"/>
      <c r="BD296" s="128"/>
      <c r="BE296" s="128"/>
      <c r="BF296" s="128"/>
      <c r="BG296" s="128"/>
      <c r="BS296" s="128"/>
      <c r="CC296" s="128"/>
      <c r="CM296" s="128"/>
      <c r="CW296" s="128"/>
      <c r="DG296" s="128"/>
      <c r="DQ296" s="128"/>
      <c r="EA296" s="128"/>
      <c r="EK296" s="128"/>
      <c r="EU296" s="128"/>
      <c r="FE296" s="128"/>
      <c r="FO296" s="128"/>
      <c r="FY296" s="128"/>
      <c r="GI296" s="128"/>
    </row>
    <row xmlns:x14ac="http://schemas.microsoft.com/office/spreadsheetml/2009/9/ac" r="297" s="3" customFormat="true" x14ac:dyDescent="0.25">
      <c r="A297" s="377"/>
      <c r="B297" s="128"/>
      <c r="L297" s="128"/>
      <c r="V297" s="128"/>
      <c r="AF297" s="128"/>
      <c r="AP297" s="128"/>
      <c r="AZ297" s="128"/>
      <c r="BA297" s="128"/>
      <c r="BB297" s="128"/>
      <c r="BC297" s="128"/>
      <c r="BD297" s="128"/>
      <c r="BE297" s="128"/>
      <c r="BF297" s="128"/>
      <c r="BG297" s="128"/>
      <c r="BS297" s="128"/>
      <c r="CC297" s="128"/>
      <c r="CM297" s="128"/>
      <c r="CW297" s="128"/>
      <c r="DG297" s="128"/>
      <c r="DQ297" s="128"/>
      <c r="EA297" s="128"/>
      <c r="EK297" s="128"/>
      <c r="EU297" s="128"/>
      <c r="FE297" s="128"/>
      <c r="FO297" s="128"/>
      <c r="FY297" s="128"/>
      <c r="GI297" s="128"/>
    </row>
    <row xmlns:x14ac="http://schemas.microsoft.com/office/spreadsheetml/2009/9/ac" r="298" s="3" customFormat="true" x14ac:dyDescent="0.25">
      <c r="A298" s="377"/>
      <c r="B298" s="128"/>
      <c r="L298" s="128"/>
      <c r="V298" s="128"/>
      <c r="AF298" s="128"/>
      <c r="AP298" s="128"/>
      <c r="AZ298" s="128"/>
      <c r="BA298" s="128"/>
      <c r="BB298" s="128"/>
      <c r="BC298" s="128"/>
      <c r="BD298" s="128"/>
      <c r="BE298" s="128"/>
      <c r="BF298" s="128"/>
      <c r="BG298" s="128"/>
      <c r="BS298" s="128"/>
      <c r="CC298" s="128"/>
      <c r="CM298" s="128"/>
      <c r="CW298" s="128"/>
      <c r="DG298" s="128"/>
      <c r="DQ298" s="128"/>
      <c r="EA298" s="128"/>
      <c r="EK298" s="128"/>
      <c r="EU298" s="128"/>
      <c r="FE298" s="128"/>
      <c r="FO298" s="128"/>
      <c r="FY298" s="128"/>
      <c r="GI298" s="128"/>
    </row>
    <row xmlns:x14ac="http://schemas.microsoft.com/office/spreadsheetml/2009/9/ac" r="299" s="3" customFormat="true" x14ac:dyDescent="0.25">
      <c r="A299" s="377"/>
      <c r="B299" s="128"/>
      <c r="L299" s="128"/>
      <c r="V299" s="128"/>
      <c r="AF299" s="128"/>
      <c r="AP299" s="128"/>
      <c r="AZ299" s="128"/>
      <c r="BA299" s="128"/>
      <c r="BB299" s="128"/>
      <c r="BC299" s="128"/>
      <c r="BD299" s="128"/>
      <c r="BE299" s="128"/>
      <c r="BF299" s="128"/>
      <c r="BG299" s="128"/>
      <c r="BS299" s="128"/>
      <c r="CC299" s="128"/>
      <c r="CM299" s="128"/>
      <c r="CW299" s="128"/>
      <c r="DG299" s="128"/>
      <c r="DQ299" s="128"/>
      <c r="EA299" s="128"/>
      <c r="EK299" s="128"/>
      <c r="EU299" s="128"/>
      <c r="FE299" s="128"/>
      <c r="FO299" s="128"/>
      <c r="FY299" s="128"/>
      <c r="GI299" s="128"/>
    </row>
    <row xmlns:x14ac="http://schemas.microsoft.com/office/spreadsheetml/2009/9/ac" r="300" s="3" customFormat="true" x14ac:dyDescent="0.25">
      <c r="A300" s="377"/>
      <c r="B300" s="128"/>
      <c r="L300" s="128"/>
      <c r="V300" s="128"/>
      <c r="AF300" s="128"/>
      <c r="AP300" s="128"/>
      <c r="AZ300" s="128"/>
      <c r="BA300" s="128"/>
      <c r="BB300" s="128"/>
      <c r="BC300" s="128"/>
      <c r="BD300" s="128"/>
      <c r="BE300" s="128"/>
      <c r="BF300" s="128"/>
      <c r="BG300" s="128"/>
      <c r="BS300" s="128"/>
      <c r="CC300" s="128"/>
      <c r="CM300" s="128"/>
      <c r="CW300" s="128"/>
      <c r="DG300" s="128"/>
      <c r="DQ300" s="128"/>
      <c r="EA300" s="128"/>
      <c r="EK300" s="128"/>
      <c r="EU300" s="128"/>
      <c r="FE300" s="128"/>
      <c r="FO300" s="128"/>
      <c r="FY300" s="128"/>
      <c r="GI300" s="128"/>
    </row>
    <row xmlns:x14ac="http://schemas.microsoft.com/office/spreadsheetml/2009/9/ac" r="301" s="3" customFormat="true" x14ac:dyDescent="0.25">
      <c r="A301" s="377"/>
      <c r="B301" s="128"/>
      <c r="L301" s="128"/>
      <c r="V301" s="128"/>
      <c r="AF301" s="128"/>
      <c r="AP301" s="128"/>
      <c r="AZ301" s="128"/>
      <c r="BA301" s="128"/>
      <c r="BB301" s="128"/>
      <c r="BC301" s="128"/>
      <c r="BD301" s="128"/>
      <c r="BE301" s="128"/>
      <c r="BF301" s="128"/>
      <c r="BG301" s="128"/>
      <c r="BS301" s="128"/>
      <c r="CC301" s="128"/>
      <c r="CM301" s="128"/>
      <c r="CW301" s="128"/>
      <c r="DG301" s="128"/>
      <c r="DQ301" s="128"/>
      <c r="EA301" s="128"/>
      <c r="EK301" s="128"/>
      <c r="EU301" s="128"/>
      <c r="FE301" s="128"/>
      <c r="FO301" s="128"/>
      <c r="FY301" s="128"/>
      <c r="GI301" s="128"/>
    </row>
    <row xmlns:x14ac="http://schemas.microsoft.com/office/spreadsheetml/2009/9/ac" r="302" s="3" customFormat="true" x14ac:dyDescent="0.25">
      <c r="A302" s="377"/>
      <c r="B302" s="128"/>
      <c r="L302" s="128"/>
      <c r="V302" s="128"/>
      <c r="AF302" s="128"/>
      <c r="AP302" s="128"/>
      <c r="AZ302" s="128"/>
      <c r="BA302" s="128"/>
      <c r="BB302" s="128"/>
      <c r="BC302" s="128"/>
      <c r="BD302" s="128"/>
      <c r="BE302" s="128"/>
      <c r="BF302" s="128"/>
      <c r="BG302" s="128"/>
      <c r="BS302" s="128"/>
      <c r="CC302" s="128"/>
      <c r="CM302" s="128"/>
      <c r="CW302" s="128"/>
      <c r="DG302" s="128"/>
      <c r="DQ302" s="128"/>
      <c r="EA302" s="128"/>
      <c r="EK302" s="128"/>
      <c r="EU302" s="128"/>
      <c r="FE302" s="128"/>
      <c r="FO302" s="128"/>
      <c r="FY302" s="128"/>
      <c r="GI302" s="128"/>
    </row>
    <row xmlns:x14ac="http://schemas.microsoft.com/office/spreadsheetml/2009/9/ac" r="303" s="3" customFormat="true" x14ac:dyDescent="0.25">
      <c r="A303" s="377"/>
      <c r="B303" s="128"/>
      <c r="L303" s="128"/>
      <c r="V303" s="128"/>
      <c r="AF303" s="128"/>
      <c r="AP303" s="128"/>
      <c r="AZ303" s="128"/>
      <c r="BA303" s="128"/>
      <c r="BB303" s="128"/>
      <c r="BC303" s="128"/>
      <c r="BD303" s="128"/>
      <c r="BE303" s="128"/>
      <c r="BF303" s="128"/>
      <c r="BG303" s="128"/>
      <c r="BS303" s="128"/>
      <c r="CC303" s="128"/>
      <c r="CM303" s="128"/>
      <c r="CW303" s="128"/>
      <c r="DG303" s="128"/>
      <c r="DQ303" s="128"/>
      <c r="EA303" s="128"/>
      <c r="EK303" s="128"/>
      <c r="EU303" s="128"/>
      <c r="FE303" s="128"/>
      <c r="FO303" s="128"/>
      <c r="FY303" s="128"/>
      <c r="GI303" s="128"/>
    </row>
    <row xmlns:x14ac="http://schemas.microsoft.com/office/spreadsheetml/2009/9/ac" r="304" s="3" customFormat="true" x14ac:dyDescent="0.25">
      <c r="A304" s="377"/>
      <c r="B304" s="128"/>
      <c r="L304" s="128"/>
      <c r="V304" s="128"/>
      <c r="AF304" s="128"/>
      <c r="AP304" s="128"/>
      <c r="AZ304" s="128"/>
      <c r="BA304" s="128"/>
      <c r="BB304" s="128"/>
      <c r="BC304" s="128"/>
      <c r="BD304" s="128"/>
      <c r="BE304" s="128"/>
      <c r="BF304" s="128"/>
      <c r="BG304" s="128"/>
      <c r="BS304" s="128"/>
      <c r="CC304" s="128"/>
      <c r="CM304" s="128"/>
      <c r="CW304" s="128"/>
      <c r="DG304" s="128"/>
      <c r="DQ304" s="128"/>
      <c r="EA304" s="128"/>
      <c r="EK304" s="128"/>
      <c r="EU304" s="128"/>
      <c r="FE304" s="128"/>
      <c r="FO304" s="128"/>
      <c r="FY304" s="128"/>
      <c r="GI304" s="128"/>
    </row>
    <row xmlns:x14ac="http://schemas.microsoft.com/office/spreadsheetml/2009/9/ac" r="305" s="3" customFormat="true" x14ac:dyDescent="0.25">
      <c r="A305" s="377"/>
      <c r="B305" s="128"/>
      <c r="L305" s="128"/>
      <c r="V305" s="128"/>
      <c r="AF305" s="128"/>
      <c r="AP305" s="128"/>
      <c r="AZ305" s="128"/>
      <c r="BA305" s="128"/>
      <c r="BB305" s="128"/>
      <c r="BC305" s="128"/>
      <c r="BD305" s="128"/>
      <c r="BE305" s="128"/>
      <c r="BF305" s="128"/>
      <c r="BG305" s="128"/>
      <c r="BS305" s="128"/>
      <c r="CC305" s="128"/>
      <c r="CM305" s="128"/>
      <c r="CW305" s="128"/>
      <c r="DG305" s="128"/>
      <c r="DQ305" s="128"/>
      <c r="EA305" s="128"/>
      <c r="EK305" s="128"/>
      <c r="EU305" s="128"/>
      <c r="FE305" s="128"/>
      <c r="FO305" s="128"/>
      <c r="FY305" s="128"/>
      <c r="GI305" s="128"/>
    </row>
    <row xmlns:x14ac="http://schemas.microsoft.com/office/spreadsheetml/2009/9/ac" r="306" s="3" customFormat="true" x14ac:dyDescent="0.25">
      <c r="A306" s="377"/>
      <c r="B306" s="128"/>
      <c r="L306" s="128"/>
      <c r="V306" s="128"/>
      <c r="AF306" s="128"/>
      <c r="AP306" s="128"/>
      <c r="AZ306" s="128"/>
      <c r="BA306" s="128"/>
      <c r="BB306" s="128"/>
      <c r="BC306" s="128"/>
      <c r="BD306" s="128"/>
      <c r="BE306" s="128"/>
      <c r="BF306" s="128"/>
      <c r="BG306" s="128"/>
      <c r="BS306" s="128"/>
      <c r="CC306" s="128"/>
      <c r="CM306" s="128"/>
      <c r="CW306" s="128"/>
      <c r="DG306" s="128"/>
      <c r="DQ306" s="128"/>
      <c r="EA306" s="128"/>
      <c r="EK306" s="128"/>
      <c r="EU306" s="128"/>
      <c r="FE306" s="128"/>
      <c r="FO306" s="128"/>
      <c r="FY306" s="128"/>
      <c r="GI306" s="128"/>
    </row>
    <row xmlns:x14ac="http://schemas.microsoft.com/office/spreadsheetml/2009/9/ac" r="307" s="3" customFormat="true" x14ac:dyDescent="0.25">
      <c r="A307" s="377"/>
      <c r="B307" s="128"/>
      <c r="L307" s="128"/>
      <c r="V307" s="128"/>
      <c r="AF307" s="128"/>
      <c r="AP307" s="128"/>
      <c r="AZ307" s="128"/>
      <c r="BA307" s="128"/>
      <c r="BB307" s="128"/>
      <c r="BC307" s="128"/>
      <c r="BD307" s="128"/>
      <c r="BE307" s="128"/>
      <c r="BF307" s="128"/>
      <c r="BG307" s="128"/>
      <c r="BS307" s="128"/>
      <c r="CC307" s="128"/>
      <c r="CM307" s="128"/>
      <c r="CW307" s="128"/>
      <c r="DG307" s="128"/>
      <c r="DQ307" s="128"/>
      <c r="EA307" s="128"/>
      <c r="EK307" s="128"/>
      <c r="EU307" s="128"/>
      <c r="FE307" s="128"/>
      <c r="FO307" s="128"/>
      <c r="FY307" s="128"/>
      <c r="GI307" s="128"/>
    </row>
    <row xmlns:x14ac="http://schemas.microsoft.com/office/spreadsheetml/2009/9/ac" r="308" s="3" customFormat="true" x14ac:dyDescent="0.25">
      <c r="A308" s="377"/>
      <c r="B308" s="128"/>
      <c r="L308" s="128"/>
      <c r="V308" s="128"/>
      <c r="AF308" s="128"/>
      <c r="AP308" s="128"/>
      <c r="AZ308" s="128"/>
      <c r="BA308" s="128"/>
      <c r="BB308" s="128"/>
      <c r="BC308" s="128"/>
      <c r="BD308" s="128"/>
      <c r="BE308" s="128"/>
      <c r="BF308" s="128"/>
      <c r="BG308" s="128"/>
      <c r="BS308" s="128"/>
      <c r="CC308" s="128"/>
      <c r="CM308" s="128"/>
      <c r="CW308" s="128"/>
      <c r="DG308" s="128"/>
      <c r="DQ308" s="128"/>
      <c r="EA308" s="128"/>
      <c r="EK308" s="128"/>
      <c r="EU308" s="128"/>
      <c r="FE308" s="128"/>
      <c r="FO308" s="128"/>
      <c r="FY308" s="128"/>
      <c r="GI308" s="128"/>
    </row>
    <row xmlns:x14ac="http://schemas.microsoft.com/office/spreadsheetml/2009/9/ac" r="309" s="3" customFormat="true" x14ac:dyDescent="0.25">
      <c r="A309" s="377"/>
      <c r="B309" s="128"/>
      <c r="L309" s="128"/>
      <c r="V309" s="128"/>
      <c r="AF309" s="128"/>
      <c r="AP309" s="128"/>
      <c r="AZ309" s="128"/>
      <c r="BA309" s="128"/>
      <c r="BB309" s="128"/>
      <c r="BC309" s="128"/>
      <c r="BD309" s="128"/>
      <c r="BE309" s="128"/>
      <c r="BF309" s="128"/>
      <c r="BG309" s="128"/>
      <c r="BS309" s="128"/>
      <c r="CC309" s="128"/>
      <c r="CM309" s="128"/>
      <c r="CW309" s="128"/>
      <c r="DG309" s="128"/>
      <c r="DQ309" s="128"/>
      <c r="EA309" s="128"/>
      <c r="EK309" s="128"/>
      <c r="EU309" s="128"/>
      <c r="FE309" s="128"/>
      <c r="FO309" s="128"/>
      <c r="FY309" s="128"/>
      <c r="GI309" s="128"/>
    </row>
    <row xmlns:x14ac="http://schemas.microsoft.com/office/spreadsheetml/2009/9/ac" r="310" s="3" customFormat="true" x14ac:dyDescent="0.25">
      <c r="A310" s="377"/>
      <c r="B310" s="128"/>
      <c r="L310" s="128"/>
      <c r="V310" s="128"/>
      <c r="AF310" s="128"/>
      <c r="AP310" s="128"/>
      <c r="AZ310" s="128"/>
      <c r="BA310" s="128"/>
      <c r="BB310" s="128"/>
      <c r="BC310" s="128"/>
      <c r="BD310" s="128"/>
      <c r="BE310" s="128"/>
      <c r="BF310" s="128"/>
      <c r="BG310" s="128"/>
      <c r="BS310" s="128"/>
      <c r="CC310" s="128"/>
      <c r="CM310" s="128"/>
      <c r="CW310" s="128"/>
      <c r="DG310" s="128"/>
      <c r="DQ310" s="128"/>
      <c r="EA310" s="128"/>
      <c r="EK310" s="128"/>
      <c r="EU310" s="128"/>
      <c r="FE310" s="128"/>
      <c r="FO310" s="128"/>
      <c r="FY310" s="128"/>
      <c r="GI310" s="128"/>
    </row>
    <row xmlns:x14ac="http://schemas.microsoft.com/office/spreadsheetml/2009/9/ac" r="311" s="3" customFormat="true" x14ac:dyDescent="0.25">
      <c r="A311" s="377"/>
      <c r="B311" s="128"/>
      <c r="L311" s="128"/>
      <c r="V311" s="128"/>
      <c r="AF311" s="128"/>
      <c r="AP311" s="128"/>
      <c r="AZ311" s="128"/>
      <c r="BA311" s="128"/>
      <c r="BB311" s="128"/>
      <c r="BC311" s="128"/>
      <c r="BD311" s="128"/>
      <c r="BE311" s="128"/>
      <c r="BF311" s="128"/>
      <c r="BG311" s="128"/>
      <c r="BS311" s="128"/>
      <c r="CC311" s="128"/>
      <c r="CM311" s="128"/>
      <c r="CW311" s="128"/>
      <c r="DG311" s="128"/>
      <c r="DQ311" s="128"/>
      <c r="EA311" s="128"/>
      <c r="EK311" s="128"/>
      <c r="EU311" s="128"/>
      <c r="FE311" s="128"/>
      <c r="FO311" s="128"/>
      <c r="FY311" s="128"/>
      <c r="GI311" s="128"/>
    </row>
    <row xmlns:x14ac="http://schemas.microsoft.com/office/spreadsheetml/2009/9/ac" r="312" s="3" customFormat="true" x14ac:dyDescent="0.25">
      <c r="A312" s="377"/>
      <c r="B312" s="128"/>
      <c r="L312" s="128"/>
      <c r="V312" s="128"/>
      <c r="AF312" s="128"/>
      <c r="AP312" s="128"/>
      <c r="AZ312" s="128"/>
      <c r="BA312" s="128"/>
      <c r="BB312" s="128"/>
      <c r="BC312" s="128"/>
      <c r="BD312" s="128"/>
      <c r="BE312" s="128"/>
      <c r="BF312" s="128"/>
      <c r="BG312" s="128"/>
      <c r="BS312" s="128"/>
      <c r="CC312" s="128"/>
      <c r="CM312" s="128"/>
      <c r="CW312" s="128"/>
      <c r="DG312" s="128"/>
      <c r="DQ312" s="128"/>
      <c r="EA312" s="128"/>
      <c r="EK312" s="128"/>
      <c r="EU312" s="128"/>
      <c r="FE312" s="128"/>
      <c r="FO312" s="128"/>
      <c r="FY312" s="128"/>
      <c r="GI312" s="128"/>
    </row>
    <row xmlns:x14ac="http://schemas.microsoft.com/office/spreadsheetml/2009/9/ac" r="313" s="3" customFormat="true" x14ac:dyDescent="0.25">
      <c r="A313" s="377"/>
      <c r="B313" s="128"/>
      <c r="L313" s="128"/>
      <c r="V313" s="128"/>
      <c r="AF313" s="128"/>
      <c r="AP313" s="128"/>
      <c r="AZ313" s="128"/>
      <c r="BA313" s="128"/>
      <c r="BB313" s="128"/>
      <c r="BC313" s="128"/>
      <c r="BD313" s="128"/>
      <c r="BE313" s="128"/>
      <c r="BF313" s="128"/>
      <c r="BG313" s="128"/>
      <c r="BS313" s="128"/>
      <c r="CC313" s="128"/>
      <c r="CM313" s="128"/>
      <c r="CW313" s="128"/>
      <c r="DG313" s="128"/>
      <c r="DQ313" s="128"/>
      <c r="EA313" s="128"/>
      <c r="EK313" s="128"/>
      <c r="EU313" s="128"/>
      <c r="FE313" s="128"/>
      <c r="FO313" s="128"/>
      <c r="FY313" s="128"/>
      <c r="GI313" s="128"/>
    </row>
    <row xmlns:x14ac="http://schemas.microsoft.com/office/spreadsheetml/2009/9/ac" r="314" s="3" customFormat="true" x14ac:dyDescent="0.25">
      <c r="A314" s="377"/>
      <c r="B314" s="128"/>
      <c r="L314" s="128"/>
      <c r="V314" s="128"/>
      <c r="AF314" s="128"/>
      <c r="AP314" s="128"/>
      <c r="AZ314" s="128"/>
      <c r="BA314" s="128"/>
      <c r="BB314" s="128"/>
      <c r="BC314" s="128"/>
      <c r="BD314" s="128"/>
      <c r="BE314" s="128"/>
      <c r="BF314" s="128"/>
      <c r="BG314" s="128"/>
      <c r="BS314" s="128"/>
      <c r="CC314" s="128"/>
      <c r="CM314" s="128"/>
      <c r="CW314" s="128"/>
      <c r="DG314" s="128"/>
      <c r="DQ314" s="128"/>
      <c r="EA314" s="128"/>
      <c r="EK314" s="128"/>
      <c r="EU314" s="128"/>
      <c r="FE314" s="128"/>
      <c r="FO314" s="128"/>
      <c r="FY314" s="128"/>
      <c r="GI314" s="128"/>
    </row>
    <row xmlns:x14ac="http://schemas.microsoft.com/office/spreadsheetml/2009/9/ac" r="315" s="3" customFormat="true" x14ac:dyDescent="0.25">
      <c r="A315" s="377"/>
      <c r="B315" s="128"/>
      <c r="L315" s="128"/>
      <c r="V315" s="128"/>
      <c r="AF315" s="128"/>
      <c r="AP315" s="128"/>
      <c r="AZ315" s="128"/>
      <c r="BA315" s="128"/>
      <c r="BB315" s="128"/>
      <c r="BC315" s="128"/>
      <c r="BD315" s="128"/>
      <c r="BE315" s="128"/>
      <c r="BF315" s="128"/>
      <c r="BG315" s="128"/>
      <c r="BS315" s="128"/>
      <c r="CC315" s="128"/>
      <c r="CM315" s="128"/>
      <c r="CW315" s="128"/>
      <c r="DG315" s="128"/>
      <c r="DQ315" s="128"/>
      <c r="EA315" s="128"/>
      <c r="EK315" s="128"/>
      <c r="EU315" s="128"/>
      <c r="FE315" s="128"/>
      <c r="FO315" s="128"/>
      <c r="FY315" s="128"/>
      <c r="GI315" s="128"/>
    </row>
    <row xmlns:x14ac="http://schemas.microsoft.com/office/spreadsheetml/2009/9/ac" r="316" s="3" customFormat="true" x14ac:dyDescent="0.25">
      <c r="A316" s="377"/>
      <c r="B316" s="128"/>
      <c r="L316" s="128"/>
      <c r="V316" s="128"/>
      <c r="AF316" s="128"/>
      <c r="AP316" s="128"/>
      <c r="AZ316" s="128"/>
      <c r="BA316" s="128"/>
      <c r="BB316" s="128"/>
      <c r="BC316" s="128"/>
      <c r="BD316" s="128"/>
      <c r="BE316" s="128"/>
      <c r="BF316" s="128"/>
      <c r="BG316" s="128"/>
      <c r="BS316" s="128"/>
      <c r="CC316" s="128"/>
      <c r="CM316" s="128"/>
      <c r="CW316" s="128"/>
      <c r="DG316" s="128"/>
      <c r="DQ316" s="128"/>
      <c r="EA316" s="128"/>
      <c r="EK316" s="128"/>
      <c r="EU316" s="128"/>
      <c r="FE316" s="128"/>
      <c r="FO316" s="128"/>
      <c r="FY316" s="128"/>
      <c r="GI316" s="128"/>
    </row>
    <row xmlns:x14ac="http://schemas.microsoft.com/office/spreadsheetml/2009/9/ac" r="317" s="3" customFormat="true" x14ac:dyDescent="0.25">
      <c r="A317" s="377"/>
      <c r="B317" s="128"/>
      <c r="L317" s="128"/>
      <c r="V317" s="128"/>
      <c r="AF317" s="128"/>
      <c r="AP317" s="128"/>
      <c r="AZ317" s="128"/>
      <c r="BA317" s="128"/>
      <c r="BB317" s="128"/>
      <c r="BC317" s="128"/>
      <c r="BD317" s="128"/>
      <c r="BE317" s="128"/>
      <c r="BF317" s="128"/>
      <c r="BG317" s="128"/>
      <c r="BS317" s="128"/>
      <c r="CC317" s="128"/>
      <c r="CM317" s="128"/>
      <c r="CW317" s="128"/>
      <c r="DG317" s="128"/>
      <c r="DQ317" s="128"/>
      <c r="EA317" s="128"/>
      <c r="EK317" s="128"/>
      <c r="EU317" s="128"/>
      <c r="FE317" s="128"/>
      <c r="FO317" s="128"/>
      <c r="FY317" s="128"/>
      <c r="GI317" s="128"/>
    </row>
    <row xmlns:x14ac="http://schemas.microsoft.com/office/spreadsheetml/2009/9/ac" r="318" s="3" customFormat="true" x14ac:dyDescent="0.25">
      <c r="A318" s="377"/>
      <c r="B318" s="128"/>
      <c r="L318" s="128"/>
      <c r="V318" s="128"/>
      <c r="AF318" s="128"/>
      <c r="AP318" s="128"/>
      <c r="AZ318" s="128"/>
      <c r="BA318" s="128"/>
      <c r="BB318" s="128"/>
      <c r="BC318" s="128"/>
      <c r="BD318" s="128"/>
      <c r="BE318" s="128"/>
      <c r="BF318" s="128"/>
      <c r="BG318" s="128"/>
      <c r="BS318" s="128"/>
      <c r="CC318" s="128"/>
      <c r="CM318" s="128"/>
      <c r="CW318" s="128"/>
      <c r="DG318" s="128"/>
      <c r="DQ318" s="128"/>
      <c r="EA318" s="128"/>
      <c r="EK318" s="128"/>
      <c r="EU318" s="128"/>
      <c r="FE318" s="128"/>
      <c r="FO318" s="128"/>
      <c r="FY318" s="128"/>
      <c r="GI318" s="128"/>
    </row>
    <row xmlns:x14ac="http://schemas.microsoft.com/office/spreadsheetml/2009/9/ac" r="319" s="3" customFormat="true" x14ac:dyDescent="0.25">
      <c r="A319" s="377"/>
      <c r="B319" s="128"/>
      <c r="L319" s="128"/>
      <c r="V319" s="128"/>
      <c r="AF319" s="128"/>
      <c r="AP319" s="128"/>
      <c r="AZ319" s="128"/>
      <c r="BA319" s="128"/>
      <c r="BB319" s="128"/>
      <c r="BC319" s="128"/>
      <c r="BD319" s="128"/>
      <c r="BE319" s="128"/>
      <c r="BF319" s="128"/>
      <c r="BG319" s="128"/>
      <c r="BS319" s="128"/>
      <c r="CC319" s="128"/>
      <c r="CM319" s="128"/>
      <c r="CW319" s="128"/>
      <c r="DG319" s="128"/>
      <c r="DQ319" s="128"/>
      <c r="EA319" s="128"/>
      <c r="EK319" s="128"/>
      <c r="EU319" s="128"/>
      <c r="FE319" s="128"/>
      <c r="FO319" s="128"/>
      <c r="FY319" s="128"/>
      <c r="GI319" s="128"/>
    </row>
    <row xmlns:x14ac="http://schemas.microsoft.com/office/spreadsheetml/2009/9/ac" r="320" s="3" customFormat="true" x14ac:dyDescent="0.25">
      <c r="A320" s="377"/>
      <c r="B320" s="128"/>
      <c r="L320" s="128"/>
      <c r="V320" s="128"/>
      <c r="AF320" s="128"/>
      <c r="AP320" s="128"/>
      <c r="AZ320" s="128"/>
      <c r="BA320" s="128"/>
      <c r="BB320" s="128"/>
      <c r="BC320" s="128"/>
      <c r="BD320" s="128"/>
      <c r="BE320" s="128"/>
      <c r="BF320" s="128"/>
      <c r="BG320" s="128"/>
      <c r="BS320" s="128"/>
      <c r="CC320" s="128"/>
      <c r="CM320" s="128"/>
      <c r="CW320" s="128"/>
      <c r="DG320" s="128"/>
      <c r="DQ320" s="128"/>
      <c r="EA320" s="128"/>
      <c r="EK320" s="128"/>
      <c r="EU320" s="128"/>
      <c r="FE320" s="128"/>
      <c r="FO320" s="128"/>
      <c r="FY320" s="128"/>
      <c r="GI320" s="128"/>
    </row>
    <row xmlns:x14ac="http://schemas.microsoft.com/office/spreadsheetml/2009/9/ac" r="321" s="3" customFormat="true" x14ac:dyDescent="0.25">
      <c r="A321" s="377"/>
      <c r="B321" s="128"/>
      <c r="L321" s="128"/>
      <c r="V321" s="128"/>
      <c r="AF321" s="128"/>
      <c r="AP321" s="128"/>
      <c r="AZ321" s="128"/>
      <c r="BA321" s="128"/>
      <c r="BB321" s="128"/>
      <c r="BC321" s="128"/>
      <c r="BD321" s="128"/>
      <c r="BE321" s="128"/>
      <c r="BF321" s="128"/>
      <c r="BG321" s="128"/>
      <c r="BS321" s="128"/>
      <c r="CC321" s="128"/>
      <c r="CM321" s="128"/>
      <c r="CW321" s="128"/>
      <c r="DG321" s="128"/>
      <c r="DQ321" s="128"/>
      <c r="EA321" s="128"/>
      <c r="EK321" s="128"/>
      <c r="EU321" s="128"/>
      <c r="FE321" s="128"/>
      <c r="FO321" s="128"/>
      <c r="FY321" s="128"/>
      <c r="GI321" s="128"/>
    </row>
    <row xmlns:x14ac="http://schemas.microsoft.com/office/spreadsheetml/2009/9/ac" r="322" s="3" customFormat="true" x14ac:dyDescent="0.25">
      <c r="A322" s="377"/>
      <c r="B322" s="128"/>
      <c r="L322" s="128"/>
      <c r="V322" s="128"/>
      <c r="AF322" s="128"/>
      <c r="AP322" s="128"/>
      <c r="AZ322" s="128"/>
      <c r="BA322" s="128"/>
      <c r="BB322" s="128"/>
      <c r="BC322" s="128"/>
      <c r="BD322" s="128"/>
      <c r="BE322" s="128"/>
      <c r="BF322" s="128"/>
      <c r="BG322" s="128"/>
      <c r="BS322" s="128"/>
      <c r="CC322" s="128"/>
      <c r="CM322" s="128"/>
      <c r="CW322" s="128"/>
      <c r="DG322" s="128"/>
      <c r="DQ322" s="128"/>
      <c r="EA322" s="128"/>
      <c r="EK322" s="128"/>
      <c r="EU322" s="128"/>
      <c r="FE322" s="128"/>
      <c r="FO322" s="128"/>
      <c r="FY322" s="128"/>
      <c r="GI322" s="128"/>
    </row>
    <row xmlns:x14ac="http://schemas.microsoft.com/office/spreadsheetml/2009/9/ac" r="323" s="3" customFormat="true" x14ac:dyDescent="0.25">
      <c r="A323" s="377"/>
      <c r="B323" s="128"/>
      <c r="L323" s="128"/>
      <c r="V323" s="128"/>
      <c r="AF323" s="128"/>
      <c r="AP323" s="128"/>
      <c r="AZ323" s="128"/>
      <c r="BA323" s="128"/>
      <c r="BB323" s="128"/>
      <c r="BC323" s="128"/>
      <c r="BD323" s="128"/>
      <c r="BE323" s="128"/>
      <c r="BF323" s="128"/>
      <c r="BG323" s="128"/>
      <c r="BS323" s="128"/>
      <c r="CC323" s="128"/>
      <c r="CM323" s="128"/>
      <c r="CW323" s="128"/>
      <c r="DG323" s="128"/>
      <c r="DQ323" s="128"/>
      <c r="EA323" s="128"/>
      <c r="EK323" s="128"/>
      <c r="EU323" s="128"/>
      <c r="FE323" s="128"/>
      <c r="FO323" s="128"/>
      <c r="FY323" s="128"/>
      <c r="GI323" s="128"/>
    </row>
    <row xmlns:x14ac="http://schemas.microsoft.com/office/spreadsheetml/2009/9/ac" r="324" s="3" customFormat="true" x14ac:dyDescent="0.25">
      <c r="A324" s="377"/>
      <c r="B324" s="128"/>
      <c r="L324" s="128"/>
      <c r="V324" s="128"/>
      <c r="AF324" s="128"/>
      <c r="AP324" s="128"/>
      <c r="AZ324" s="128"/>
      <c r="BA324" s="128"/>
      <c r="BB324" s="128"/>
      <c r="BC324" s="128"/>
      <c r="BD324" s="128"/>
      <c r="BE324" s="128"/>
      <c r="BF324" s="128"/>
      <c r="BG324" s="128"/>
      <c r="BS324" s="128"/>
      <c r="CC324" s="128"/>
      <c r="CM324" s="128"/>
      <c r="CW324" s="128"/>
      <c r="DG324" s="128"/>
      <c r="DQ324" s="128"/>
      <c r="EA324" s="128"/>
      <c r="EK324" s="128"/>
      <c r="EU324" s="128"/>
      <c r="FE324" s="128"/>
      <c r="FO324" s="128"/>
      <c r="FY324" s="128"/>
      <c r="GI324" s="128"/>
    </row>
    <row xmlns:x14ac="http://schemas.microsoft.com/office/spreadsheetml/2009/9/ac" r="325" s="3" customFormat="true" x14ac:dyDescent="0.25">
      <c r="A325" s="377"/>
      <c r="B325" s="128"/>
      <c r="L325" s="128"/>
      <c r="V325" s="128"/>
      <c r="AF325" s="128"/>
      <c r="AP325" s="128"/>
      <c r="AZ325" s="128"/>
      <c r="BA325" s="128"/>
      <c r="BB325" s="128"/>
      <c r="BC325" s="128"/>
      <c r="BD325" s="128"/>
      <c r="BE325" s="128"/>
      <c r="BF325" s="128"/>
      <c r="BG325" s="128"/>
      <c r="BS325" s="128"/>
      <c r="CC325" s="128"/>
      <c r="CM325" s="128"/>
      <c r="CW325" s="128"/>
      <c r="DG325" s="128"/>
      <c r="DQ325" s="128"/>
      <c r="EA325" s="128"/>
      <c r="EK325" s="128"/>
      <c r="EU325" s="128"/>
      <c r="FE325" s="128"/>
      <c r="FO325" s="128"/>
      <c r="FY325" s="128"/>
      <c r="GI325" s="128"/>
    </row>
    <row xmlns:x14ac="http://schemas.microsoft.com/office/spreadsheetml/2009/9/ac" r="326" s="3" customFormat="true" x14ac:dyDescent="0.25">
      <c r="A326" s="377"/>
      <c r="B326" s="128"/>
      <c r="L326" s="128"/>
      <c r="V326" s="128"/>
      <c r="AF326" s="128"/>
      <c r="AP326" s="128"/>
      <c r="AZ326" s="128"/>
      <c r="BA326" s="128"/>
      <c r="BB326" s="128"/>
      <c r="BC326" s="128"/>
      <c r="BD326" s="128"/>
      <c r="BE326" s="128"/>
      <c r="BF326" s="128"/>
      <c r="BG326" s="128"/>
      <c r="BS326" s="128"/>
      <c r="CC326" s="128"/>
      <c r="CM326" s="128"/>
      <c r="CW326" s="128"/>
      <c r="DG326" s="128"/>
      <c r="DQ326" s="128"/>
      <c r="EA326" s="128"/>
      <c r="EK326" s="128"/>
      <c r="EU326" s="128"/>
      <c r="FE326" s="128"/>
      <c r="FO326" s="128"/>
      <c r="FY326" s="128"/>
      <c r="GI326" s="128"/>
    </row>
    <row xmlns:x14ac="http://schemas.microsoft.com/office/spreadsheetml/2009/9/ac" r="327" s="3" customFormat="true" x14ac:dyDescent="0.25">
      <c r="A327" s="377"/>
      <c r="B327" s="128"/>
      <c r="L327" s="128"/>
      <c r="V327" s="128"/>
      <c r="AF327" s="128"/>
      <c r="AP327" s="128"/>
      <c r="AZ327" s="128"/>
      <c r="BA327" s="128"/>
      <c r="BB327" s="128"/>
      <c r="BC327" s="128"/>
      <c r="BD327" s="128"/>
      <c r="BE327" s="128"/>
      <c r="BF327" s="128"/>
      <c r="BG327" s="128"/>
      <c r="BS327" s="128"/>
      <c r="CC327" s="128"/>
      <c r="CM327" s="128"/>
      <c r="CW327" s="128"/>
      <c r="DG327" s="128"/>
      <c r="DQ327" s="128"/>
      <c r="EA327" s="128"/>
      <c r="EK327" s="128"/>
      <c r="EU327" s="128"/>
      <c r="FE327" s="128"/>
      <c r="FO327" s="128"/>
      <c r="FY327" s="128"/>
      <c r="GI327" s="128"/>
    </row>
    <row xmlns:x14ac="http://schemas.microsoft.com/office/spreadsheetml/2009/9/ac" r="328" s="3" customFormat="true" x14ac:dyDescent="0.25">
      <c r="A328" s="377"/>
      <c r="B328" s="128"/>
      <c r="L328" s="128"/>
      <c r="V328" s="128"/>
      <c r="AF328" s="128"/>
      <c r="AP328" s="128"/>
      <c r="AZ328" s="128"/>
      <c r="BA328" s="128"/>
      <c r="BB328" s="128"/>
      <c r="BC328" s="128"/>
      <c r="BD328" s="128"/>
      <c r="BE328" s="128"/>
      <c r="BF328" s="128"/>
      <c r="BG328" s="128"/>
      <c r="BS328" s="128"/>
      <c r="CC328" s="128"/>
      <c r="CM328" s="128"/>
      <c r="CW328" s="128"/>
      <c r="DG328" s="128"/>
      <c r="DQ328" s="128"/>
      <c r="EA328" s="128"/>
      <c r="EK328" s="128"/>
      <c r="EU328" s="128"/>
      <c r="FE328" s="128"/>
      <c r="FO328" s="128"/>
      <c r="FY328" s="128"/>
      <c r="GI328" s="128"/>
    </row>
    <row xmlns:x14ac="http://schemas.microsoft.com/office/spreadsheetml/2009/9/ac" r="329" s="3" customFormat="true" x14ac:dyDescent="0.25">
      <c r="A329" s="377"/>
      <c r="B329" s="128"/>
      <c r="L329" s="128"/>
      <c r="V329" s="128"/>
      <c r="AF329" s="128"/>
      <c r="AP329" s="128"/>
      <c r="AZ329" s="128"/>
      <c r="BA329" s="128"/>
      <c r="BB329" s="128"/>
      <c r="BC329" s="128"/>
      <c r="BD329" s="128"/>
      <c r="BE329" s="128"/>
      <c r="BF329" s="128"/>
      <c r="BG329" s="128"/>
      <c r="BS329" s="128"/>
      <c r="CC329" s="128"/>
      <c r="CM329" s="128"/>
      <c r="CW329" s="128"/>
      <c r="DG329" s="128"/>
      <c r="DQ329" s="128"/>
      <c r="EA329" s="128"/>
      <c r="EK329" s="128"/>
      <c r="EU329" s="128"/>
      <c r="FE329" s="128"/>
      <c r="FO329" s="128"/>
      <c r="FY329" s="128"/>
      <c r="GI329" s="128"/>
    </row>
    <row xmlns:x14ac="http://schemas.microsoft.com/office/spreadsheetml/2009/9/ac" r="330" s="3" customFormat="true" x14ac:dyDescent="0.25">
      <c r="A330" s="377"/>
      <c r="B330" s="128"/>
      <c r="L330" s="128"/>
      <c r="V330" s="128"/>
      <c r="AF330" s="128"/>
      <c r="AP330" s="128"/>
      <c r="AZ330" s="128"/>
      <c r="BA330" s="128"/>
      <c r="BB330" s="128"/>
      <c r="BC330" s="128"/>
      <c r="BD330" s="128"/>
      <c r="BE330" s="128"/>
      <c r="BF330" s="128"/>
      <c r="BG330" s="128"/>
      <c r="BS330" s="128"/>
      <c r="CC330" s="128"/>
      <c r="CM330" s="128"/>
      <c r="CW330" s="128"/>
      <c r="DG330" s="128"/>
      <c r="DQ330" s="128"/>
      <c r="EA330" s="128"/>
      <c r="EK330" s="128"/>
      <c r="EU330" s="128"/>
      <c r="FE330" s="128"/>
      <c r="FO330" s="128"/>
      <c r="FY330" s="128"/>
      <c r="GI330" s="128"/>
    </row>
    <row xmlns:x14ac="http://schemas.microsoft.com/office/spreadsheetml/2009/9/ac" r="331" s="3" customFormat="true" x14ac:dyDescent="0.25">
      <c r="A331" s="377"/>
      <c r="B331" s="128"/>
      <c r="L331" s="128"/>
      <c r="V331" s="128"/>
      <c r="AF331" s="128"/>
      <c r="AP331" s="128"/>
      <c r="AZ331" s="128"/>
      <c r="BA331" s="128"/>
      <c r="BB331" s="128"/>
      <c r="BC331" s="128"/>
      <c r="BD331" s="128"/>
      <c r="BE331" s="128"/>
      <c r="BF331" s="128"/>
      <c r="BG331" s="128"/>
      <c r="BS331" s="128"/>
      <c r="CC331" s="128"/>
      <c r="CM331" s="128"/>
      <c r="CW331" s="128"/>
      <c r="DG331" s="128"/>
      <c r="DQ331" s="128"/>
      <c r="EA331" s="128"/>
      <c r="EK331" s="128"/>
      <c r="EU331" s="128"/>
      <c r="FE331" s="128"/>
      <c r="FO331" s="128"/>
      <c r="FY331" s="128"/>
      <c r="GI331" s="128"/>
    </row>
    <row xmlns:x14ac="http://schemas.microsoft.com/office/spreadsheetml/2009/9/ac" r="332" s="3" customFormat="true" x14ac:dyDescent="0.25">
      <c r="A332" s="377"/>
      <c r="B332" s="128"/>
      <c r="L332" s="128"/>
      <c r="V332" s="128"/>
      <c r="AF332" s="128"/>
      <c r="AP332" s="128"/>
      <c r="AZ332" s="128"/>
      <c r="BA332" s="128"/>
      <c r="BB332" s="128"/>
      <c r="BC332" s="128"/>
      <c r="BD332" s="128"/>
      <c r="BE332" s="128"/>
      <c r="BF332" s="128"/>
      <c r="BG332" s="128"/>
      <c r="BS332" s="128"/>
      <c r="CC332" s="128"/>
      <c r="CM332" s="128"/>
      <c r="CW332" s="128"/>
      <c r="DG332" s="128"/>
      <c r="DQ332" s="128"/>
      <c r="EA332" s="128"/>
      <c r="EK332" s="128"/>
      <c r="EU332" s="128"/>
      <c r="FE332" s="128"/>
      <c r="FO332" s="128"/>
      <c r="FY332" s="128"/>
      <c r="GI332" s="128"/>
    </row>
    <row xmlns:x14ac="http://schemas.microsoft.com/office/spreadsheetml/2009/9/ac" r="333" s="3" customFormat="true" x14ac:dyDescent="0.25">
      <c r="A333" s="377"/>
      <c r="B333" s="128"/>
      <c r="L333" s="128"/>
      <c r="V333" s="128"/>
      <c r="AF333" s="128"/>
      <c r="AP333" s="128"/>
      <c r="AZ333" s="128"/>
      <c r="BA333" s="128"/>
      <c r="BB333" s="128"/>
      <c r="BC333" s="128"/>
      <c r="BD333" s="128"/>
      <c r="BE333" s="128"/>
      <c r="BF333" s="128"/>
      <c r="BG333" s="128"/>
      <c r="BS333" s="128"/>
      <c r="CC333" s="128"/>
      <c r="CM333" s="128"/>
      <c r="CW333" s="128"/>
      <c r="DG333" s="128"/>
      <c r="DQ333" s="128"/>
      <c r="EA333" s="128"/>
      <c r="EK333" s="128"/>
      <c r="EU333" s="128"/>
      <c r="FE333" s="128"/>
      <c r="FO333" s="128"/>
      <c r="FY333" s="128"/>
      <c r="GI333" s="128"/>
    </row>
    <row xmlns:x14ac="http://schemas.microsoft.com/office/spreadsheetml/2009/9/ac" r="334" s="3" customFormat="true" x14ac:dyDescent="0.25">
      <c r="A334" s="377"/>
      <c r="B334" s="128"/>
      <c r="L334" s="128"/>
      <c r="V334" s="128"/>
      <c r="AF334" s="128"/>
      <c r="AP334" s="128"/>
      <c r="AZ334" s="128"/>
      <c r="BA334" s="128"/>
      <c r="BB334" s="128"/>
      <c r="BC334" s="128"/>
      <c r="BD334" s="128"/>
      <c r="BE334" s="128"/>
      <c r="BF334" s="128"/>
      <c r="BG334" s="128"/>
      <c r="BS334" s="128"/>
      <c r="CC334" s="128"/>
      <c r="CM334" s="128"/>
      <c r="CW334" s="128"/>
      <c r="DG334" s="128"/>
      <c r="DQ334" s="128"/>
      <c r="EA334" s="128"/>
      <c r="EK334" s="128"/>
      <c r="EU334" s="128"/>
      <c r="FE334" s="128"/>
      <c r="FO334" s="128"/>
      <c r="FY334" s="128"/>
      <c r="GI334" s="128"/>
    </row>
    <row xmlns:x14ac="http://schemas.microsoft.com/office/spreadsheetml/2009/9/ac" r="335" s="3" customFormat="true" x14ac:dyDescent="0.25">
      <c r="A335" s="377"/>
      <c r="B335" s="128"/>
      <c r="L335" s="128"/>
      <c r="V335" s="128"/>
      <c r="AF335" s="128"/>
      <c r="AP335" s="128"/>
      <c r="AZ335" s="128"/>
      <c r="BA335" s="128"/>
      <c r="BB335" s="128"/>
      <c r="BC335" s="128"/>
      <c r="BD335" s="128"/>
      <c r="BE335" s="128"/>
      <c r="BF335" s="128"/>
      <c r="BG335" s="128"/>
      <c r="BS335" s="128"/>
      <c r="CC335" s="128"/>
      <c r="CM335" s="128"/>
      <c r="CW335" s="128"/>
      <c r="DG335" s="128"/>
      <c r="DQ335" s="128"/>
      <c r="EA335" s="128"/>
      <c r="EK335" s="128"/>
      <c r="EU335" s="128"/>
      <c r="FE335" s="128"/>
      <c r="FO335" s="128"/>
      <c r="FY335" s="128"/>
      <c r="GI335" s="128"/>
    </row>
    <row xmlns:x14ac="http://schemas.microsoft.com/office/spreadsheetml/2009/9/ac" r="336" s="3" customFormat="true" x14ac:dyDescent="0.25">
      <c r="A336" s="377"/>
      <c r="B336" s="128"/>
      <c r="L336" s="128"/>
      <c r="V336" s="128"/>
      <c r="AF336" s="128"/>
      <c r="AP336" s="128"/>
      <c r="AZ336" s="128"/>
      <c r="BA336" s="128"/>
      <c r="BB336" s="128"/>
      <c r="BC336" s="128"/>
      <c r="BD336" s="128"/>
      <c r="BE336" s="128"/>
      <c r="BF336" s="128"/>
      <c r="BG336" s="128"/>
      <c r="BS336" s="128"/>
      <c r="CC336" s="128"/>
      <c r="CM336" s="128"/>
      <c r="CW336" s="128"/>
      <c r="DG336" s="128"/>
      <c r="DQ336" s="128"/>
      <c r="EA336" s="128"/>
      <c r="EK336" s="128"/>
      <c r="EU336" s="128"/>
      <c r="FE336" s="128"/>
      <c r="FO336" s="128"/>
      <c r="FY336" s="128"/>
      <c r="GI336" s="128"/>
    </row>
    <row xmlns:x14ac="http://schemas.microsoft.com/office/spreadsheetml/2009/9/ac" r="337" s="3" customFormat="true" x14ac:dyDescent="0.25">
      <c r="A337" s="377"/>
      <c r="B337" s="128"/>
      <c r="L337" s="128"/>
      <c r="V337" s="128"/>
      <c r="AF337" s="128"/>
      <c r="AP337" s="128"/>
      <c r="AZ337" s="128"/>
      <c r="BA337" s="128"/>
      <c r="BB337" s="128"/>
      <c r="BC337" s="128"/>
      <c r="BD337" s="128"/>
      <c r="BE337" s="128"/>
      <c r="BF337" s="128"/>
      <c r="BG337" s="128"/>
      <c r="BS337" s="128"/>
      <c r="CC337" s="128"/>
      <c r="CM337" s="128"/>
      <c r="CW337" s="128"/>
      <c r="DG337" s="128"/>
      <c r="DQ337" s="128"/>
      <c r="EA337" s="128"/>
      <c r="EK337" s="128"/>
      <c r="EU337" s="128"/>
      <c r="FE337" s="128"/>
      <c r="FO337" s="128"/>
      <c r="FY337" s="128"/>
      <c r="GI337" s="128"/>
    </row>
    <row xmlns:x14ac="http://schemas.microsoft.com/office/spreadsheetml/2009/9/ac" r="338" s="3" customFormat="true" x14ac:dyDescent="0.25">
      <c r="A338" s="377"/>
      <c r="B338" s="128"/>
      <c r="L338" s="128"/>
      <c r="V338" s="128"/>
      <c r="AF338" s="128"/>
      <c r="AP338" s="128"/>
      <c r="AZ338" s="128"/>
      <c r="BA338" s="128"/>
      <c r="BB338" s="128"/>
      <c r="BC338" s="128"/>
      <c r="BD338" s="128"/>
      <c r="BE338" s="128"/>
      <c r="BF338" s="128"/>
      <c r="BG338" s="128"/>
      <c r="BS338" s="128"/>
      <c r="CC338" s="128"/>
      <c r="CM338" s="128"/>
      <c r="CW338" s="128"/>
      <c r="DG338" s="128"/>
      <c r="DQ338" s="128"/>
      <c r="EA338" s="128"/>
      <c r="EK338" s="128"/>
      <c r="EU338" s="128"/>
      <c r="FE338" s="128"/>
      <c r="FO338" s="128"/>
      <c r="FY338" s="128"/>
      <c r="GI338" s="128"/>
    </row>
    <row xmlns:x14ac="http://schemas.microsoft.com/office/spreadsheetml/2009/9/ac" r="339" s="3" customFormat="true" x14ac:dyDescent="0.25">
      <c r="A339" s="377"/>
      <c r="B339" s="128"/>
      <c r="L339" s="128"/>
      <c r="V339" s="128"/>
      <c r="AF339" s="128"/>
      <c r="AP339" s="128"/>
      <c r="AZ339" s="128"/>
      <c r="BA339" s="128"/>
      <c r="BB339" s="128"/>
      <c r="BC339" s="128"/>
      <c r="BD339" s="128"/>
      <c r="BE339" s="128"/>
      <c r="BF339" s="128"/>
      <c r="BG339" s="128"/>
      <c r="BS339" s="128"/>
      <c r="CC339" s="128"/>
      <c r="CM339" s="128"/>
      <c r="CW339" s="128"/>
      <c r="DG339" s="128"/>
      <c r="DQ339" s="128"/>
      <c r="EA339" s="128"/>
      <c r="EK339" s="128"/>
      <c r="EU339" s="128"/>
      <c r="FE339" s="128"/>
      <c r="FO339" s="128"/>
      <c r="FY339" s="128"/>
      <c r="GI339" s="128"/>
    </row>
    <row xmlns:x14ac="http://schemas.microsoft.com/office/spreadsheetml/2009/9/ac" r="340" s="3" customFormat="true" x14ac:dyDescent="0.25">
      <c r="A340" s="377"/>
      <c r="B340" s="128"/>
      <c r="L340" s="128"/>
      <c r="V340" s="128"/>
      <c r="AF340" s="128"/>
      <c r="AP340" s="128"/>
      <c r="AZ340" s="128"/>
      <c r="BA340" s="128"/>
      <c r="BB340" s="128"/>
      <c r="BC340" s="128"/>
      <c r="BD340" s="128"/>
      <c r="BE340" s="128"/>
      <c r="BF340" s="128"/>
      <c r="BG340" s="128"/>
      <c r="BS340" s="128"/>
      <c r="CC340" s="128"/>
      <c r="CM340" s="128"/>
      <c r="CW340" s="128"/>
      <c r="DG340" s="128"/>
      <c r="DQ340" s="128"/>
      <c r="EA340" s="128"/>
      <c r="EK340" s="128"/>
      <c r="EU340" s="128"/>
      <c r="FE340" s="128"/>
      <c r="FO340" s="128"/>
      <c r="FY340" s="128"/>
      <c r="GI340" s="128"/>
    </row>
    <row xmlns:x14ac="http://schemas.microsoft.com/office/spreadsheetml/2009/9/ac" r="341" s="3" customFormat="true" x14ac:dyDescent="0.25">
      <c r="A341" s="377"/>
      <c r="B341" s="128"/>
      <c r="L341" s="128"/>
      <c r="V341" s="128"/>
      <c r="AF341" s="128"/>
      <c r="AP341" s="128"/>
      <c r="AZ341" s="128"/>
      <c r="BA341" s="128"/>
      <c r="BB341" s="128"/>
      <c r="BC341" s="128"/>
      <c r="BD341" s="128"/>
      <c r="BE341" s="128"/>
      <c r="BF341" s="128"/>
      <c r="BG341" s="128"/>
      <c r="BS341" s="128"/>
      <c r="CC341" s="128"/>
      <c r="CM341" s="128"/>
      <c r="CW341" s="128"/>
      <c r="DG341" s="128"/>
      <c r="DQ341" s="128"/>
      <c r="EA341" s="128"/>
      <c r="EK341" s="128"/>
      <c r="EU341" s="128"/>
      <c r="FE341" s="128"/>
      <c r="FO341" s="128"/>
      <c r="FY341" s="128"/>
      <c r="GI341" s="128"/>
    </row>
    <row xmlns:x14ac="http://schemas.microsoft.com/office/spreadsheetml/2009/9/ac" r="342" s="3" customFormat="true" x14ac:dyDescent="0.25">
      <c r="A342" s="377"/>
      <c r="B342" s="128"/>
      <c r="L342" s="128"/>
      <c r="V342" s="128"/>
      <c r="AF342" s="128"/>
      <c r="AP342" s="128"/>
      <c r="AZ342" s="128"/>
      <c r="BA342" s="128"/>
      <c r="BB342" s="128"/>
      <c r="BC342" s="128"/>
      <c r="BD342" s="128"/>
      <c r="BE342" s="128"/>
      <c r="BF342" s="128"/>
      <c r="BG342" s="128"/>
      <c r="BS342" s="128"/>
      <c r="CC342" s="128"/>
      <c r="CM342" s="128"/>
      <c r="CW342" s="128"/>
      <c r="DG342" s="128"/>
      <c r="DQ342" s="128"/>
      <c r="EA342" s="128"/>
      <c r="EK342" s="128"/>
      <c r="EU342" s="128"/>
      <c r="FE342" s="128"/>
      <c r="FO342" s="128"/>
      <c r="FY342" s="128"/>
      <c r="GI342" s="128"/>
    </row>
    <row xmlns:x14ac="http://schemas.microsoft.com/office/spreadsheetml/2009/9/ac" r="343" s="3" customFormat="true" x14ac:dyDescent="0.25">
      <c r="A343" s="377"/>
      <c r="B343" s="128"/>
      <c r="L343" s="128"/>
      <c r="V343" s="128"/>
      <c r="AF343" s="128"/>
      <c r="AP343" s="128"/>
      <c r="AZ343" s="128"/>
      <c r="BA343" s="128"/>
      <c r="BB343" s="128"/>
      <c r="BC343" s="128"/>
      <c r="BD343" s="128"/>
      <c r="BE343" s="128"/>
      <c r="BF343" s="128"/>
      <c r="BG343" s="128"/>
      <c r="BS343" s="128"/>
      <c r="CC343" s="128"/>
      <c r="CM343" s="128"/>
      <c r="CW343" s="128"/>
      <c r="DG343" s="128"/>
      <c r="DQ343" s="128"/>
      <c r="EA343" s="128"/>
      <c r="EK343" s="128"/>
      <c r="EU343" s="128"/>
      <c r="FE343" s="128"/>
      <c r="FO343" s="128"/>
      <c r="FY343" s="128"/>
      <c r="GI343" s="128"/>
    </row>
    <row xmlns:x14ac="http://schemas.microsoft.com/office/spreadsheetml/2009/9/ac" r="344" s="3" customFormat="true" x14ac:dyDescent="0.25">
      <c r="A344" s="377"/>
      <c r="B344" s="128"/>
      <c r="L344" s="128"/>
      <c r="V344" s="128"/>
      <c r="AF344" s="128"/>
      <c r="AP344" s="128"/>
      <c r="AZ344" s="128"/>
      <c r="BA344" s="128"/>
      <c r="BB344" s="128"/>
      <c r="BC344" s="128"/>
      <c r="BD344" s="128"/>
      <c r="BE344" s="128"/>
      <c r="BF344" s="128"/>
      <c r="BG344" s="128"/>
      <c r="BS344" s="128"/>
      <c r="CC344" s="128"/>
      <c r="CM344" s="128"/>
      <c r="CW344" s="128"/>
      <c r="DG344" s="128"/>
      <c r="DQ344" s="128"/>
      <c r="EA344" s="128"/>
      <c r="EK344" s="128"/>
      <c r="EU344" s="128"/>
      <c r="FE344" s="128"/>
      <c r="FO344" s="128"/>
      <c r="FY344" s="128"/>
      <c r="GI344" s="128"/>
    </row>
    <row xmlns:x14ac="http://schemas.microsoft.com/office/spreadsheetml/2009/9/ac" r="345" s="3" customFormat="true" x14ac:dyDescent="0.25">
      <c r="A345" s="377"/>
      <c r="B345" s="128"/>
      <c r="L345" s="128"/>
      <c r="V345" s="128"/>
      <c r="AF345" s="128"/>
      <c r="AP345" s="128"/>
      <c r="AZ345" s="128"/>
      <c r="BA345" s="128"/>
      <c r="BB345" s="128"/>
      <c r="BC345" s="128"/>
      <c r="BD345" s="128"/>
      <c r="BE345" s="128"/>
      <c r="BF345" s="128"/>
      <c r="BG345" s="128"/>
      <c r="BS345" s="128"/>
      <c r="CC345" s="128"/>
      <c r="CM345" s="128"/>
      <c r="CW345" s="128"/>
      <c r="DG345" s="128"/>
      <c r="DQ345" s="128"/>
      <c r="EA345" s="128"/>
      <c r="EK345" s="128"/>
      <c r="EU345" s="128"/>
      <c r="FE345" s="128"/>
      <c r="FO345" s="128"/>
      <c r="FY345" s="128"/>
      <c r="GI345" s="128"/>
    </row>
    <row xmlns:x14ac="http://schemas.microsoft.com/office/spreadsheetml/2009/9/ac" r="346" s="3" customFormat="true" x14ac:dyDescent="0.25">
      <c r="A346" s="377"/>
      <c r="B346" s="128"/>
      <c r="L346" s="128"/>
      <c r="V346" s="128"/>
      <c r="AF346" s="128"/>
      <c r="AP346" s="128"/>
      <c r="AZ346" s="128"/>
      <c r="BA346" s="128"/>
      <c r="BB346" s="128"/>
      <c r="BC346" s="128"/>
      <c r="BD346" s="128"/>
      <c r="BE346" s="128"/>
      <c r="BF346" s="128"/>
      <c r="BG346" s="128"/>
      <c r="BS346" s="128"/>
      <c r="CC346" s="128"/>
      <c r="CM346" s="128"/>
      <c r="CW346" s="128"/>
      <c r="DG346" s="128"/>
      <c r="DQ346" s="128"/>
      <c r="EA346" s="128"/>
      <c r="EK346" s="128"/>
      <c r="EU346" s="128"/>
      <c r="FE346" s="128"/>
      <c r="FO346" s="128"/>
      <c r="FY346" s="128"/>
      <c r="GI346" s="128"/>
    </row>
    <row xmlns:x14ac="http://schemas.microsoft.com/office/spreadsheetml/2009/9/ac" r="347" s="3" customFormat="true" x14ac:dyDescent="0.25">
      <c r="A347" s="377"/>
      <c r="B347" s="128"/>
      <c r="L347" s="128"/>
      <c r="V347" s="128"/>
      <c r="AF347" s="128"/>
      <c r="AP347" s="128"/>
      <c r="AZ347" s="128"/>
      <c r="BA347" s="128"/>
      <c r="BB347" s="128"/>
      <c r="BC347" s="128"/>
      <c r="BD347" s="128"/>
      <c r="BE347" s="128"/>
      <c r="BF347" s="128"/>
      <c r="BG347" s="128"/>
      <c r="BS347" s="128"/>
      <c r="CC347" s="128"/>
      <c r="CM347" s="128"/>
      <c r="CW347" s="128"/>
      <c r="DG347" s="128"/>
      <c r="DQ347" s="128"/>
      <c r="EA347" s="128"/>
      <c r="EK347" s="128"/>
      <c r="EU347" s="128"/>
      <c r="FE347" s="128"/>
      <c r="FO347" s="128"/>
      <c r="FY347" s="128"/>
      <c r="GI347" s="128"/>
    </row>
    <row xmlns:x14ac="http://schemas.microsoft.com/office/spreadsheetml/2009/9/ac" r="348" s="3" customFormat="true" x14ac:dyDescent="0.25">
      <c r="A348" s="377"/>
      <c r="B348" s="128"/>
      <c r="L348" s="128"/>
      <c r="V348" s="128"/>
      <c r="AF348" s="128"/>
      <c r="AP348" s="128"/>
      <c r="AZ348" s="128"/>
      <c r="BA348" s="128"/>
      <c r="BB348" s="128"/>
      <c r="BC348" s="128"/>
      <c r="BD348" s="128"/>
      <c r="BE348" s="128"/>
      <c r="BF348" s="128"/>
      <c r="BG348" s="128"/>
      <c r="BS348" s="128"/>
      <c r="CC348" s="128"/>
      <c r="CM348" s="128"/>
      <c r="CW348" s="128"/>
      <c r="DG348" s="128"/>
      <c r="DQ348" s="128"/>
      <c r="EA348" s="128"/>
      <c r="EK348" s="128"/>
      <c r="EU348" s="128"/>
      <c r="FE348" s="128"/>
      <c r="FO348" s="128"/>
      <c r="FY348" s="128"/>
      <c r="GI348" s="128"/>
    </row>
    <row xmlns:x14ac="http://schemas.microsoft.com/office/spreadsheetml/2009/9/ac" r="349" s="3" customFormat="true" x14ac:dyDescent="0.25">
      <c r="A349" s="377"/>
      <c r="B349" s="128"/>
      <c r="L349" s="128"/>
      <c r="V349" s="128"/>
      <c r="AF349" s="128"/>
      <c r="AP349" s="128"/>
      <c r="AZ349" s="128"/>
      <c r="BA349" s="128"/>
      <c r="BB349" s="128"/>
      <c r="BC349" s="128"/>
      <c r="BD349" s="128"/>
      <c r="BE349" s="128"/>
      <c r="BF349" s="128"/>
      <c r="BG349" s="128"/>
      <c r="BS349" s="128"/>
      <c r="CC349" s="128"/>
      <c r="CM349" s="128"/>
      <c r="CW349" s="128"/>
      <c r="DG349" s="128"/>
      <c r="DQ349" s="128"/>
      <c r="EA349" s="128"/>
      <c r="EK349" s="128"/>
      <c r="EU349" s="128"/>
      <c r="FE349" s="128"/>
      <c r="FO349" s="128"/>
      <c r="FY349" s="128"/>
      <c r="GI349" s="128"/>
    </row>
    <row xmlns:x14ac="http://schemas.microsoft.com/office/spreadsheetml/2009/9/ac" r="350" s="3" customFormat="true" x14ac:dyDescent="0.25">
      <c r="A350" s="377"/>
      <c r="B350" s="128"/>
      <c r="L350" s="128"/>
      <c r="V350" s="128"/>
      <c r="AF350" s="128"/>
      <c r="AP350" s="128"/>
      <c r="AZ350" s="128"/>
      <c r="BA350" s="128"/>
      <c r="BB350" s="128"/>
      <c r="BC350" s="128"/>
      <c r="BD350" s="128"/>
      <c r="BE350" s="128"/>
      <c r="BF350" s="128"/>
      <c r="BG350" s="128"/>
      <c r="BS350" s="128"/>
      <c r="CC350" s="128"/>
      <c r="CM350" s="128"/>
      <c r="CW350" s="128"/>
      <c r="DG350" s="128"/>
      <c r="DQ350" s="128"/>
      <c r="EA350" s="128"/>
      <c r="EK350" s="128"/>
      <c r="EU350" s="128"/>
      <c r="FE350" s="128"/>
      <c r="FO350" s="128"/>
      <c r="FY350" s="128"/>
      <c r="GI350" s="128"/>
    </row>
    <row xmlns:x14ac="http://schemas.microsoft.com/office/spreadsheetml/2009/9/ac" r="351" s="3" customFormat="true" x14ac:dyDescent="0.25">
      <c r="A351" s="377"/>
      <c r="B351" s="128"/>
      <c r="L351" s="128"/>
      <c r="V351" s="128"/>
      <c r="AF351" s="128"/>
      <c r="AP351" s="128"/>
      <c r="AZ351" s="128"/>
      <c r="BA351" s="128"/>
      <c r="BB351" s="128"/>
      <c r="BC351" s="128"/>
      <c r="BD351" s="128"/>
      <c r="BE351" s="128"/>
      <c r="BF351" s="128"/>
      <c r="BG351" s="128"/>
      <c r="BS351" s="128"/>
      <c r="CC351" s="128"/>
      <c r="CM351" s="128"/>
      <c r="CW351" s="128"/>
      <c r="DG351" s="128"/>
      <c r="DQ351" s="128"/>
      <c r="EA351" s="128"/>
      <c r="EK351" s="128"/>
      <c r="EU351" s="128"/>
      <c r="FE351" s="128"/>
      <c r="FO351" s="128"/>
      <c r="FY351" s="128"/>
      <c r="GI351" s="128"/>
    </row>
    <row xmlns:x14ac="http://schemas.microsoft.com/office/spreadsheetml/2009/9/ac" r="352" s="3" customFormat="true" x14ac:dyDescent="0.25">
      <c r="A352" s="377"/>
      <c r="B352" s="128"/>
      <c r="L352" s="128"/>
      <c r="V352" s="128"/>
      <c r="AF352" s="128"/>
      <c r="AP352" s="128"/>
      <c r="AZ352" s="128"/>
      <c r="BA352" s="128"/>
      <c r="BB352" s="128"/>
      <c r="BC352" s="128"/>
      <c r="BD352" s="128"/>
      <c r="BE352" s="128"/>
      <c r="BF352" s="128"/>
      <c r="BG352" s="128"/>
      <c r="BS352" s="128"/>
      <c r="CC352" s="128"/>
      <c r="CM352" s="128"/>
      <c r="CW352" s="128"/>
      <c r="DG352" s="128"/>
      <c r="DQ352" s="128"/>
      <c r="EA352" s="128"/>
      <c r="EK352" s="128"/>
      <c r="EU352" s="128"/>
      <c r="FE352" s="128"/>
      <c r="FO352" s="128"/>
      <c r="FY352" s="128"/>
      <c r="GI352" s="128"/>
    </row>
    <row xmlns:x14ac="http://schemas.microsoft.com/office/spreadsheetml/2009/9/ac" r="353" s="3" customFormat="true" x14ac:dyDescent="0.25">
      <c r="A353" s="377"/>
      <c r="B353" s="128"/>
      <c r="L353" s="128"/>
      <c r="V353" s="128"/>
      <c r="AF353" s="128"/>
      <c r="AP353" s="128"/>
      <c r="AZ353" s="128"/>
      <c r="BA353" s="128"/>
      <c r="BB353" s="128"/>
      <c r="BC353" s="128"/>
      <c r="BD353" s="128"/>
      <c r="BE353" s="128"/>
      <c r="BF353" s="128"/>
      <c r="BG353" s="128"/>
      <c r="BS353" s="128"/>
      <c r="CC353" s="128"/>
      <c r="CM353" s="128"/>
      <c r="CW353" s="128"/>
      <c r="DG353" s="128"/>
      <c r="DQ353" s="128"/>
      <c r="EA353" s="128"/>
      <c r="EK353" s="128"/>
      <c r="EU353" s="128"/>
      <c r="FE353" s="128"/>
      <c r="FO353" s="128"/>
      <c r="FY353" s="128"/>
      <c r="GI353" s="128"/>
    </row>
    <row xmlns:x14ac="http://schemas.microsoft.com/office/spreadsheetml/2009/9/ac" r="354" s="3" customFormat="true" x14ac:dyDescent="0.25">
      <c r="A354" s="377"/>
      <c r="B354" s="128"/>
      <c r="L354" s="128"/>
      <c r="V354" s="128"/>
      <c r="AF354" s="128"/>
      <c r="AP354" s="128"/>
      <c r="AZ354" s="128"/>
      <c r="BA354" s="128"/>
      <c r="BB354" s="128"/>
      <c r="BC354" s="128"/>
      <c r="BD354" s="128"/>
      <c r="BE354" s="128"/>
      <c r="BF354" s="128"/>
      <c r="BG354" s="128"/>
      <c r="BS354" s="128"/>
      <c r="CC354" s="128"/>
      <c r="CM354" s="128"/>
      <c r="CW354" s="128"/>
      <c r="DG354" s="128"/>
      <c r="DQ354" s="128"/>
      <c r="EA354" s="128"/>
      <c r="EK354" s="128"/>
      <c r="EU354" s="128"/>
      <c r="FE354" s="128"/>
      <c r="FO354" s="128"/>
      <c r="FY354" s="128"/>
      <c r="GI354" s="128"/>
    </row>
    <row xmlns:x14ac="http://schemas.microsoft.com/office/spreadsheetml/2009/9/ac" r="355" s="3" customFormat="true" x14ac:dyDescent="0.25">
      <c r="A355" s="377"/>
      <c r="B355" s="128"/>
      <c r="L355" s="128"/>
      <c r="V355" s="128"/>
      <c r="AF355" s="128"/>
      <c r="AP355" s="128"/>
      <c r="AZ355" s="128"/>
      <c r="BA355" s="128"/>
      <c r="BB355" s="128"/>
      <c r="BC355" s="128"/>
      <c r="BD355" s="128"/>
      <c r="BE355" s="128"/>
      <c r="BF355" s="128"/>
      <c r="BG355" s="128"/>
      <c r="BS355" s="128"/>
      <c r="CC355" s="128"/>
      <c r="CM355" s="128"/>
      <c r="CW355" s="128"/>
      <c r="DG355" s="128"/>
      <c r="DQ355" s="128"/>
      <c r="EA355" s="128"/>
      <c r="EK355" s="128"/>
      <c r="EU355" s="128"/>
      <c r="FE355" s="128"/>
      <c r="FO355" s="128"/>
      <c r="FY355" s="128"/>
      <c r="GI355" s="128"/>
    </row>
    <row xmlns:x14ac="http://schemas.microsoft.com/office/spreadsheetml/2009/9/ac" r="356" s="3" customFormat="true" x14ac:dyDescent="0.25">
      <c r="A356" s="377"/>
      <c r="B356" s="128"/>
      <c r="L356" s="128"/>
      <c r="V356" s="128"/>
      <c r="AF356" s="128"/>
      <c r="AP356" s="128"/>
      <c r="AZ356" s="128"/>
      <c r="BA356" s="128"/>
      <c r="BB356" s="128"/>
      <c r="BC356" s="128"/>
      <c r="BD356" s="128"/>
      <c r="BE356" s="128"/>
      <c r="BF356" s="128"/>
      <c r="BG356" s="128"/>
      <c r="BS356" s="128"/>
      <c r="CC356" s="128"/>
      <c r="CM356" s="128"/>
      <c r="CW356" s="128"/>
      <c r="DG356" s="128"/>
      <c r="DQ356" s="128"/>
      <c r="EA356" s="128"/>
      <c r="EK356" s="128"/>
      <c r="EU356" s="128"/>
      <c r="FE356" s="128"/>
      <c r="FO356" s="128"/>
      <c r="FY356" s="128"/>
      <c r="GI356" s="128"/>
    </row>
    <row xmlns:x14ac="http://schemas.microsoft.com/office/spreadsheetml/2009/9/ac" r="357" s="3" customFormat="true" x14ac:dyDescent="0.25">
      <c r="A357" s="377"/>
      <c r="B357" s="128"/>
      <c r="L357" s="128"/>
      <c r="V357" s="128"/>
      <c r="AF357" s="128"/>
      <c r="AP357" s="128"/>
      <c r="AZ357" s="128"/>
      <c r="BA357" s="128"/>
      <c r="BB357" s="128"/>
      <c r="BC357" s="128"/>
      <c r="BD357" s="128"/>
      <c r="BE357" s="128"/>
      <c r="BF357" s="128"/>
      <c r="BG357" s="128"/>
      <c r="BS357" s="128"/>
      <c r="CC357" s="128"/>
      <c r="CM357" s="128"/>
      <c r="CW357" s="128"/>
      <c r="DG357" s="128"/>
      <c r="DQ357" s="128"/>
      <c r="EA357" s="128"/>
      <c r="EK357" s="128"/>
      <c r="EU357" s="128"/>
      <c r="FE357" s="128"/>
      <c r="FO357" s="128"/>
      <c r="FY357" s="128"/>
      <c r="GI357" s="128"/>
    </row>
    <row xmlns:x14ac="http://schemas.microsoft.com/office/spreadsheetml/2009/9/ac" r="358" s="3" customFormat="true" x14ac:dyDescent="0.25">
      <c r="A358" s="377"/>
      <c r="B358" s="128"/>
      <c r="L358" s="128"/>
      <c r="V358" s="128"/>
      <c r="AF358" s="128"/>
      <c r="AP358" s="128"/>
      <c r="AZ358" s="128"/>
      <c r="BA358" s="128"/>
      <c r="BB358" s="128"/>
      <c r="BC358" s="128"/>
      <c r="BD358" s="128"/>
      <c r="BE358" s="128"/>
      <c r="BF358" s="128"/>
      <c r="BG358" s="128"/>
      <c r="BS358" s="128"/>
      <c r="CC358" s="128"/>
      <c r="CM358" s="128"/>
      <c r="CW358" s="128"/>
      <c r="DG358" s="128"/>
      <c r="DQ358" s="128"/>
      <c r="EA358" s="128"/>
      <c r="EK358" s="128"/>
      <c r="EU358" s="128"/>
      <c r="FE358" s="128"/>
      <c r="FO358" s="128"/>
      <c r="FY358" s="128"/>
      <c r="GI358" s="128"/>
    </row>
    <row xmlns:x14ac="http://schemas.microsoft.com/office/spreadsheetml/2009/9/ac" r="359" s="3" customFormat="true" x14ac:dyDescent="0.25">
      <c r="A359" s="377"/>
      <c r="B359" s="128"/>
      <c r="L359" s="128"/>
      <c r="V359" s="128"/>
      <c r="AF359" s="128"/>
      <c r="AP359" s="128"/>
      <c r="AZ359" s="128"/>
      <c r="BA359" s="128"/>
      <c r="BB359" s="128"/>
      <c r="BC359" s="128"/>
      <c r="BD359" s="128"/>
      <c r="BE359" s="128"/>
      <c r="BF359" s="128"/>
      <c r="BG359" s="128"/>
      <c r="BS359" s="128"/>
      <c r="CC359" s="128"/>
      <c r="CM359" s="128"/>
      <c r="CW359" s="128"/>
      <c r="DG359" s="128"/>
      <c r="DQ359" s="128"/>
      <c r="EA359" s="128"/>
      <c r="EK359" s="128"/>
      <c r="EU359" s="128"/>
      <c r="FE359" s="128"/>
      <c r="FO359" s="128"/>
      <c r="FY359" s="128"/>
      <c r="GI359" s="128"/>
    </row>
    <row xmlns:x14ac="http://schemas.microsoft.com/office/spreadsheetml/2009/9/ac" r="360" s="3" customFormat="true" x14ac:dyDescent="0.25">
      <c r="A360" s="377"/>
      <c r="B360" s="128"/>
      <c r="L360" s="128"/>
      <c r="V360" s="128"/>
      <c r="AF360" s="128"/>
      <c r="AP360" s="128"/>
      <c r="AZ360" s="128"/>
      <c r="BA360" s="128"/>
      <c r="BB360" s="128"/>
      <c r="BC360" s="128"/>
      <c r="BD360" s="128"/>
      <c r="BE360" s="128"/>
      <c r="BF360" s="128"/>
      <c r="BG360" s="128"/>
      <c r="BS360" s="128"/>
      <c r="CC360" s="128"/>
      <c r="CM360" s="128"/>
      <c r="CW360" s="128"/>
      <c r="DG360" s="128"/>
      <c r="DQ360" s="128"/>
      <c r="EA360" s="128"/>
      <c r="EK360" s="128"/>
      <c r="EU360" s="128"/>
      <c r="FE360" s="128"/>
      <c r="FO360" s="128"/>
      <c r="FY360" s="128"/>
      <c r="GI360" s="128"/>
    </row>
    <row xmlns:x14ac="http://schemas.microsoft.com/office/spreadsheetml/2009/9/ac" r="361" s="3" customFormat="true" x14ac:dyDescent="0.25">
      <c r="A361" s="377"/>
      <c r="B361" s="128"/>
      <c r="L361" s="128"/>
      <c r="V361" s="128"/>
      <c r="AF361" s="128"/>
      <c r="AP361" s="128"/>
      <c r="AZ361" s="128"/>
      <c r="BA361" s="128"/>
      <c r="BB361" s="128"/>
      <c r="BC361" s="128"/>
      <c r="BD361" s="128"/>
      <c r="BE361" s="128"/>
      <c r="BF361" s="128"/>
      <c r="BG361" s="128"/>
      <c r="BS361" s="128"/>
      <c r="CC361" s="128"/>
      <c r="CM361" s="128"/>
      <c r="CW361" s="128"/>
      <c r="DG361" s="128"/>
      <c r="DQ361" s="128"/>
      <c r="EA361" s="128"/>
      <c r="EK361" s="128"/>
      <c r="EU361" s="128"/>
      <c r="FE361" s="128"/>
      <c r="FO361" s="128"/>
      <c r="FY361" s="128"/>
      <c r="GI361" s="128"/>
    </row>
    <row xmlns:x14ac="http://schemas.microsoft.com/office/spreadsheetml/2009/9/ac" r="362" s="3" customFormat="true" x14ac:dyDescent="0.25">
      <c r="A362" s="377"/>
      <c r="B362" s="128"/>
      <c r="L362" s="128"/>
      <c r="V362" s="128"/>
      <c r="AF362" s="128"/>
      <c r="AP362" s="128"/>
      <c r="AZ362" s="128"/>
      <c r="BA362" s="128"/>
      <c r="BB362" s="128"/>
      <c r="BC362" s="128"/>
      <c r="BD362" s="128"/>
      <c r="BE362" s="128"/>
      <c r="BF362" s="128"/>
      <c r="BG362" s="128"/>
      <c r="BS362" s="128"/>
      <c r="CC362" s="128"/>
      <c r="CM362" s="128"/>
      <c r="CW362" s="128"/>
      <c r="DG362" s="128"/>
      <c r="DQ362" s="128"/>
      <c r="EA362" s="128"/>
      <c r="EK362" s="128"/>
      <c r="EU362" s="128"/>
      <c r="FE362" s="128"/>
      <c r="FO362" s="128"/>
      <c r="FY362" s="128"/>
      <c r="GI362" s="128"/>
    </row>
    <row xmlns:x14ac="http://schemas.microsoft.com/office/spreadsheetml/2009/9/ac" r="363" s="3" customFormat="true" x14ac:dyDescent="0.25">
      <c r="A363" s="377"/>
      <c r="B363" s="128"/>
      <c r="L363" s="128"/>
      <c r="V363" s="128"/>
      <c r="AF363" s="128"/>
      <c r="AP363" s="128"/>
      <c r="AZ363" s="128"/>
      <c r="BA363" s="128"/>
      <c r="BB363" s="128"/>
      <c r="BC363" s="128"/>
      <c r="BD363" s="128"/>
      <c r="BE363" s="128"/>
      <c r="BF363" s="128"/>
      <c r="BG363" s="128"/>
      <c r="BS363" s="128"/>
      <c r="CC363" s="128"/>
      <c r="CM363" s="128"/>
      <c r="CW363" s="128"/>
      <c r="DG363" s="128"/>
      <c r="DQ363" s="128"/>
      <c r="EA363" s="128"/>
      <c r="EK363" s="128"/>
      <c r="EU363" s="128"/>
      <c r="FE363" s="128"/>
      <c r="FO363" s="128"/>
      <c r="FY363" s="128"/>
      <c r="GI363" s="128"/>
    </row>
    <row xmlns:x14ac="http://schemas.microsoft.com/office/spreadsheetml/2009/9/ac" r="364" s="3" customFormat="true" x14ac:dyDescent="0.25">
      <c r="A364" s="377"/>
      <c r="B364" s="128"/>
      <c r="L364" s="128"/>
      <c r="V364" s="128"/>
      <c r="AF364" s="128"/>
      <c r="AP364" s="128"/>
      <c r="AZ364" s="128"/>
      <c r="BA364" s="128"/>
      <c r="BB364" s="128"/>
      <c r="BC364" s="128"/>
      <c r="BD364" s="128"/>
      <c r="BE364" s="128"/>
      <c r="BF364" s="128"/>
      <c r="BG364" s="128"/>
      <c r="BS364" s="128"/>
      <c r="CC364" s="128"/>
      <c r="CM364" s="128"/>
      <c r="CW364" s="128"/>
      <c r="DG364" s="128"/>
      <c r="DQ364" s="128"/>
      <c r="EA364" s="128"/>
      <c r="EK364" s="128"/>
      <c r="EU364" s="128"/>
      <c r="FE364" s="128"/>
      <c r="FO364" s="128"/>
      <c r="FY364" s="128"/>
      <c r="GI364" s="128"/>
    </row>
    <row xmlns:x14ac="http://schemas.microsoft.com/office/spreadsheetml/2009/9/ac" r="365" s="3" customFormat="true" x14ac:dyDescent="0.25">
      <c r="A365" s="377"/>
      <c r="B365" s="128"/>
      <c r="L365" s="128"/>
      <c r="V365" s="128"/>
      <c r="AF365" s="128"/>
      <c r="AP365" s="128"/>
      <c r="AZ365" s="128"/>
      <c r="BA365" s="128"/>
      <c r="BB365" s="128"/>
      <c r="BC365" s="128"/>
      <c r="BD365" s="128"/>
      <c r="BE365" s="128"/>
      <c r="BF365" s="128"/>
      <c r="BG365" s="128"/>
      <c r="BS365" s="128"/>
      <c r="CC365" s="128"/>
      <c r="CM365" s="128"/>
      <c r="CW365" s="128"/>
      <c r="DG365" s="128"/>
      <c r="DQ365" s="128"/>
      <c r="EA365" s="128"/>
      <c r="EK365" s="128"/>
      <c r="EU365" s="128"/>
      <c r="FE365" s="128"/>
      <c r="FO365" s="128"/>
      <c r="FY365" s="128"/>
      <c r="GI365" s="128"/>
    </row>
    <row xmlns:x14ac="http://schemas.microsoft.com/office/spreadsheetml/2009/9/ac" r="366" s="3" customFormat="true" x14ac:dyDescent="0.25">
      <c r="A366" s="377"/>
      <c r="B366" s="128"/>
      <c r="L366" s="128"/>
      <c r="V366" s="128"/>
      <c r="AF366" s="128"/>
      <c r="AP366" s="128"/>
      <c r="AZ366" s="128"/>
      <c r="BA366" s="128"/>
      <c r="BB366" s="128"/>
      <c r="BC366" s="128"/>
      <c r="BD366" s="128"/>
      <c r="BE366" s="128"/>
      <c r="BF366" s="128"/>
      <c r="BG366" s="128"/>
      <c r="BS366" s="128"/>
      <c r="CC366" s="128"/>
      <c r="CM366" s="128"/>
      <c r="CW366" s="128"/>
      <c r="DG366" s="128"/>
      <c r="DQ366" s="128"/>
      <c r="EA366" s="128"/>
      <c r="EK366" s="128"/>
      <c r="EU366" s="128"/>
      <c r="FE366" s="128"/>
      <c r="FO366" s="128"/>
      <c r="FY366" s="128"/>
      <c r="GI366" s="128"/>
    </row>
    <row xmlns:x14ac="http://schemas.microsoft.com/office/spreadsheetml/2009/9/ac" r="367" s="3" customFormat="true" x14ac:dyDescent="0.25">
      <c r="A367" s="377"/>
      <c r="B367" s="128"/>
      <c r="L367" s="128"/>
      <c r="V367" s="128"/>
      <c r="AF367" s="128"/>
      <c r="AP367" s="128"/>
      <c r="AZ367" s="128"/>
      <c r="BA367" s="128"/>
      <c r="BB367" s="128"/>
      <c r="BC367" s="128"/>
      <c r="BD367" s="128"/>
      <c r="BE367" s="128"/>
      <c r="BF367" s="128"/>
      <c r="BG367" s="128"/>
      <c r="BS367" s="128"/>
      <c r="CC367" s="128"/>
      <c r="CM367" s="128"/>
      <c r="CW367" s="128"/>
      <c r="DG367" s="128"/>
      <c r="DQ367" s="128"/>
      <c r="EA367" s="128"/>
      <c r="EK367" s="128"/>
      <c r="EU367" s="128"/>
      <c r="FE367" s="128"/>
      <c r="FO367" s="128"/>
      <c r="FY367" s="128"/>
      <c r="GI367" s="128"/>
    </row>
    <row xmlns:x14ac="http://schemas.microsoft.com/office/spreadsheetml/2009/9/ac" r="368" s="3" customFormat="true" x14ac:dyDescent="0.25">
      <c r="A368" s="377"/>
      <c r="B368" s="128"/>
      <c r="L368" s="128"/>
      <c r="V368" s="128"/>
      <c r="AF368" s="128"/>
      <c r="AP368" s="128"/>
      <c r="AZ368" s="128"/>
      <c r="BA368" s="128"/>
      <c r="BB368" s="128"/>
      <c r="BC368" s="128"/>
      <c r="BD368" s="128"/>
      <c r="BE368" s="128"/>
      <c r="BF368" s="128"/>
      <c r="BG368" s="128"/>
      <c r="BS368" s="128"/>
      <c r="CC368" s="128"/>
      <c r="CM368" s="128"/>
      <c r="CW368" s="128"/>
      <c r="DG368" s="128"/>
      <c r="DQ368" s="128"/>
      <c r="EA368" s="128"/>
      <c r="EK368" s="128"/>
      <c r="EU368" s="128"/>
      <c r="FE368" s="128"/>
      <c r="FO368" s="128"/>
      <c r="FY368" s="128"/>
      <c r="GI368" s="128"/>
    </row>
    <row xmlns:x14ac="http://schemas.microsoft.com/office/spreadsheetml/2009/9/ac" r="369" s="3" customFormat="true" x14ac:dyDescent="0.25">
      <c r="A369" s="377"/>
      <c r="B369" s="128"/>
      <c r="L369" s="128"/>
      <c r="V369" s="128"/>
      <c r="AF369" s="128"/>
      <c r="AP369" s="128"/>
      <c r="AZ369" s="128"/>
      <c r="BA369" s="128"/>
      <c r="BB369" s="128"/>
      <c r="BC369" s="128"/>
      <c r="BD369" s="128"/>
      <c r="BE369" s="128"/>
      <c r="BF369" s="128"/>
      <c r="BG369" s="128"/>
      <c r="BS369" s="128"/>
      <c r="CC369" s="128"/>
      <c r="CM369" s="128"/>
      <c r="CW369" s="128"/>
      <c r="DG369" s="128"/>
      <c r="DQ369" s="128"/>
      <c r="EA369" s="128"/>
      <c r="EK369" s="128"/>
      <c r="EU369" s="128"/>
      <c r="FE369" s="128"/>
      <c r="FO369" s="128"/>
      <c r="FY369" s="128"/>
      <c r="GI369" s="128"/>
    </row>
    <row xmlns:x14ac="http://schemas.microsoft.com/office/spreadsheetml/2009/9/ac" r="370" s="3" customFormat="true" x14ac:dyDescent="0.25">
      <c r="A370" s="377"/>
      <c r="B370" s="128"/>
      <c r="L370" s="128"/>
      <c r="V370" s="128"/>
      <c r="AF370" s="128"/>
      <c r="AP370" s="128"/>
      <c r="AZ370" s="128"/>
      <c r="BA370" s="128"/>
      <c r="BB370" s="128"/>
      <c r="BC370" s="128"/>
      <c r="BD370" s="128"/>
      <c r="BE370" s="128"/>
      <c r="BF370" s="128"/>
      <c r="BG370" s="128"/>
      <c r="BS370" s="128"/>
      <c r="CC370" s="128"/>
      <c r="CM370" s="128"/>
      <c r="CW370" s="128"/>
      <c r="DG370" s="128"/>
      <c r="DQ370" s="128"/>
      <c r="EA370" s="128"/>
      <c r="EK370" s="128"/>
      <c r="EU370" s="128"/>
      <c r="FE370" s="128"/>
      <c r="FO370" s="128"/>
      <c r="FY370" s="128"/>
      <c r="GI370" s="128"/>
    </row>
    <row xmlns:x14ac="http://schemas.microsoft.com/office/spreadsheetml/2009/9/ac" r="371" s="3" customFormat="true" x14ac:dyDescent="0.25">
      <c r="A371" s="377"/>
      <c r="B371" s="128"/>
      <c r="L371" s="128"/>
      <c r="V371" s="128"/>
      <c r="AF371" s="128"/>
      <c r="AP371" s="128"/>
      <c r="AZ371" s="128"/>
      <c r="BA371" s="128"/>
      <c r="BB371" s="128"/>
      <c r="BC371" s="128"/>
      <c r="BD371" s="128"/>
      <c r="BE371" s="128"/>
      <c r="BF371" s="128"/>
      <c r="BG371" s="128"/>
      <c r="BS371" s="128"/>
      <c r="CC371" s="128"/>
      <c r="CM371" s="128"/>
      <c r="CW371" s="128"/>
      <c r="DG371" s="128"/>
      <c r="DQ371" s="128"/>
      <c r="EA371" s="128"/>
      <c r="EK371" s="128"/>
      <c r="EU371" s="128"/>
      <c r="FE371" s="128"/>
      <c r="FO371" s="128"/>
      <c r="FY371" s="128"/>
      <c r="GI371" s="128"/>
    </row>
    <row xmlns:x14ac="http://schemas.microsoft.com/office/spreadsheetml/2009/9/ac" r="372" s="3" customFormat="true" x14ac:dyDescent="0.25">
      <c r="A372" s="377"/>
      <c r="B372" s="128"/>
      <c r="L372" s="128"/>
      <c r="V372" s="128"/>
      <c r="AF372" s="128"/>
      <c r="AP372" s="128"/>
      <c r="AZ372" s="128"/>
      <c r="BA372" s="128"/>
      <c r="BB372" s="128"/>
      <c r="BC372" s="128"/>
      <c r="BD372" s="128"/>
      <c r="BE372" s="128"/>
      <c r="BF372" s="128"/>
      <c r="BG372" s="128"/>
      <c r="BS372" s="128"/>
      <c r="CC372" s="128"/>
      <c r="CM372" s="128"/>
      <c r="CW372" s="128"/>
      <c r="DG372" s="128"/>
      <c r="DQ372" s="128"/>
      <c r="EA372" s="128"/>
      <c r="EK372" s="128"/>
      <c r="EU372" s="128"/>
      <c r="FE372" s="128"/>
      <c r="FO372" s="128"/>
      <c r="FY372" s="128"/>
      <c r="GI372" s="128"/>
    </row>
    <row xmlns:x14ac="http://schemas.microsoft.com/office/spreadsheetml/2009/9/ac" r="373" s="3" customFormat="true" x14ac:dyDescent="0.25">
      <c r="A373" s="377"/>
      <c r="B373" s="128"/>
      <c r="L373" s="128"/>
      <c r="V373" s="128"/>
      <c r="AF373" s="128"/>
      <c r="AP373" s="128"/>
      <c r="AZ373" s="128"/>
      <c r="BA373" s="128"/>
      <c r="BB373" s="128"/>
      <c r="BC373" s="128"/>
      <c r="BD373" s="128"/>
      <c r="BE373" s="128"/>
      <c r="BF373" s="128"/>
      <c r="BG373" s="128"/>
      <c r="BS373" s="128"/>
      <c r="CC373" s="128"/>
      <c r="CM373" s="128"/>
      <c r="CW373" s="128"/>
      <c r="DG373" s="128"/>
      <c r="DQ373" s="128"/>
      <c r="EA373" s="128"/>
      <c r="EK373" s="128"/>
      <c r="EU373" s="128"/>
      <c r="FE373" s="128"/>
      <c r="FO373" s="128"/>
      <c r="FY373" s="128"/>
      <c r="GI373" s="128"/>
    </row>
    <row xmlns:x14ac="http://schemas.microsoft.com/office/spreadsheetml/2009/9/ac" r="374" s="3" customFormat="true" x14ac:dyDescent="0.25">
      <c r="A374" s="377"/>
      <c r="B374" s="128"/>
      <c r="L374" s="128"/>
      <c r="V374" s="128"/>
      <c r="AF374" s="128"/>
      <c r="AP374" s="128"/>
      <c r="AZ374" s="128"/>
      <c r="BA374" s="128"/>
      <c r="BB374" s="128"/>
      <c r="BC374" s="128"/>
      <c r="BD374" s="128"/>
      <c r="BE374" s="128"/>
      <c r="BF374" s="128"/>
      <c r="BG374" s="128"/>
      <c r="BS374" s="128"/>
      <c r="CC374" s="128"/>
      <c r="CM374" s="128"/>
      <c r="CW374" s="128"/>
      <c r="DG374" s="128"/>
      <c r="DQ374" s="128"/>
      <c r="EA374" s="128"/>
      <c r="EK374" s="128"/>
      <c r="EU374" s="128"/>
      <c r="FE374" s="128"/>
      <c r="FO374" s="128"/>
      <c r="FY374" s="128"/>
      <c r="GI374" s="128"/>
    </row>
    <row xmlns:x14ac="http://schemas.microsoft.com/office/spreadsheetml/2009/9/ac" r="375" s="3" customFormat="true" x14ac:dyDescent="0.25">
      <c r="A375" s="377"/>
      <c r="B375" s="128"/>
      <c r="L375" s="128"/>
      <c r="V375" s="128"/>
      <c r="AF375" s="128"/>
      <c r="AP375" s="128"/>
      <c r="AZ375" s="128"/>
      <c r="BA375" s="128"/>
      <c r="BB375" s="128"/>
      <c r="BC375" s="128"/>
      <c r="BD375" s="128"/>
      <c r="BE375" s="128"/>
      <c r="BF375" s="128"/>
      <c r="BG375" s="128"/>
      <c r="BS375" s="128"/>
      <c r="CC375" s="128"/>
      <c r="CM375" s="128"/>
      <c r="CW375" s="128"/>
      <c r="DG375" s="128"/>
      <c r="DQ375" s="128"/>
      <c r="EA375" s="128"/>
      <c r="EK375" s="128"/>
      <c r="EU375" s="128"/>
      <c r="FE375" s="128"/>
      <c r="FO375" s="128"/>
      <c r="FY375" s="128"/>
      <c r="GI375" s="128"/>
    </row>
    <row xmlns:x14ac="http://schemas.microsoft.com/office/spreadsheetml/2009/9/ac" r="376" s="3" customFormat="true" x14ac:dyDescent="0.25">
      <c r="A376" s="377"/>
      <c r="B376" s="128"/>
      <c r="L376" s="128"/>
      <c r="V376" s="128"/>
      <c r="AF376" s="128"/>
      <c r="AP376" s="128"/>
      <c r="AZ376" s="128"/>
      <c r="BA376" s="128"/>
      <c r="BB376" s="128"/>
      <c r="BC376" s="128"/>
      <c r="BD376" s="128"/>
      <c r="BE376" s="128"/>
      <c r="BF376" s="128"/>
      <c r="BG376" s="128"/>
      <c r="BS376" s="128"/>
      <c r="CC376" s="128"/>
      <c r="CM376" s="128"/>
      <c r="CW376" s="128"/>
      <c r="DG376" s="128"/>
      <c r="DQ376" s="128"/>
      <c r="EA376" s="128"/>
      <c r="EK376" s="128"/>
      <c r="EU376" s="128"/>
      <c r="FE376" s="128"/>
      <c r="FO376" s="128"/>
      <c r="FY376" s="128"/>
      <c r="GI376" s="128"/>
    </row>
    <row xmlns:x14ac="http://schemas.microsoft.com/office/spreadsheetml/2009/9/ac" r="377" s="3" customFormat="true" x14ac:dyDescent="0.25">
      <c r="A377" s="377"/>
      <c r="B377" s="128"/>
      <c r="L377" s="128"/>
      <c r="V377" s="128"/>
      <c r="AF377" s="128"/>
      <c r="AP377" s="128"/>
      <c r="AZ377" s="128"/>
      <c r="BA377" s="128"/>
      <c r="BB377" s="128"/>
      <c r="BC377" s="128"/>
      <c r="BD377" s="128"/>
      <c r="BE377" s="128"/>
      <c r="BF377" s="128"/>
      <c r="BG377" s="128"/>
      <c r="BS377" s="128"/>
      <c r="CC377" s="128"/>
      <c r="CM377" s="128"/>
      <c r="CW377" s="128"/>
      <c r="DG377" s="128"/>
      <c r="DQ377" s="128"/>
      <c r="EA377" s="128"/>
      <c r="EK377" s="128"/>
      <c r="EU377" s="128"/>
      <c r="FE377" s="128"/>
      <c r="FO377" s="128"/>
      <c r="FY377" s="128"/>
      <c r="GI377" s="128"/>
    </row>
    <row xmlns:x14ac="http://schemas.microsoft.com/office/spreadsheetml/2009/9/ac" r="378" s="3" customFormat="true" x14ac:dyDescent="0.25">
      <c r="A378" s="377"/>
      <c r="B378" s="128"/>
      <c r="L378" s="128"/>
      <c r="V378" s="128"/>
      <c r="AF378" s="128"/>
      <c r="AP378" s="128"/>
      <c r="AZ378" s="128"/>
      <c r="BA378" s="128"/>
      <c r="BB378" s="128"/>
      <c r="BC378" s="128"/>
      <c r="BD378" s="128"/>
      <c r="BE378" s="128"/>
      <c r="BF378" s="128"/>
      <c r="BG378" s="128"/>
      <c r="BS378" s="128"/>
      <c r="CC378" s="128"/>
      <c r="CM378" s="128"/>
      <c r="CW378" s="128"/>
      <c r="DG378" s="128"/>
      <c r="DQ378" s="128"/>
      <c r="EA378" s="128"/>
      <c r="EK378" s="128"/>
      <c r="EU378" s="128"/>
      <c r="FE378" s="128"/>
      <c r="FO378" s="128"/>
      <c r="FY378" s="128"/>
      <c r="GI378" s="128"/>
    </row>
    <row xmlns:x14ac="http://schemas.microsoft.com/office/spreadsheetml/2009/9/ac" r="379" s="3" customFormat="true" x14ac:dyDescent="0.25">
      <c r="A379" s="377"/>
      <c r="B379" s="128"/>
      <c r="L379" s="128"/>
      <c r="V379" s="128"/>
      <c r="AF379" s="128"/>
      <c r="AP379" s="128"/>
      <c r="AZ379" s="128"/>
      <c r="BA379" s="128"/>
      <c r="BB379" s="128"/>
      <c r="BC379" s="128"/>
      <c r="BD379" s="128"/>
      <c r="BE379" s="128"/>
      <c r="BF379" s="128"/>
      <c r="BG379" s="128"/>
      <c r="BS379" s="128"/>
      <c r="CC379" s="128"/>
      <c r="CM379" s="128"/>
      <c r="CW379" s="128"/>
      <c r="DG379" s="128"/>
      <c r="DQ379" s="128"/>
      <c r="EA379" s="128"/>
      <c r="EK379" s="128"/>
      <c r="EU379" s="128"/>
      <c r="FE379" s="128"/>
      <c r="FO379" s="128"/>
      <c r="FY379" s="128"/>
      <c r="GI379" s="128"/>
    </row>
    <row xmlns:x14ac="http://schemas.microsoft.com/office/spreadsheetml/2009/9/ac" r="380" s="3" customFormat="true" x14ac:dyDescent="0.25">
      <c r="A380" s="377"/>
      <c r="B380" s="128"/>
      <c r="L380" s="128"/>
      <c r="V380" s="128"/>
      <c r="AF380" s="128"/>
      <c r="AP380" s="128"/>
      <c r="AZ380" s="128"/>
      <c r="BA380" s="128"/>
      <c r="BB380" s="128"/>
      <c r="BC380" s="128"/>
      <c r="BD380" s="128"/>
      <c r="BE380" s="128"/>
      <c r="BF380" s="128"/>
      <c r="BG380" s="128"/>
      <c r="BS380" s="128"/>
      <c r="CC380" s="128"/>
      <c r="CM380" s="128"/>
      <c r="CW380" s="128"/>
      <c r="DG380" s="128"/>
      <c r="DQ380" s="128"/>
      <c r="EA380" s="128"/>
      <c r="EK380" s="128"/>
      <c r="EU380" s="128"/>
      <c r="FE380" s="128"/>
      <c r="FO380" s="128"/>
      <c r="FY380" s="128"/>
      <c r="GI380" s="128"/>
    </row>
    <row xmlns:x14ac="http://schemas.microsoft.com/office/spreadsheetml/2009/9/ac" r="381" s="3" customFormat="true" x14ac:dyDescent="0.25">
      <c r="A381" s="377"/>
      <c r="B381" s="128"/>
      <c r="L381" s="128"/>
      <c r="V381" s="128"/>
      <c r="AF381" s="128"/>
      <c r="AP381" s="128"/>
      <c r="AZ381" s="128"/>
      <c r="BA381" s="128"/>
      <c r="BB381" s="128"/>
      <c r="BC381" s="128"/>
      <c r="BD381" s="128"/>
      <c r="BE381" s="128"/>
      <c r="BF381" s="128"/>
      <c r="BG381" s="128"/>
      <c r="BS381" s="128"/>
      <c r="CC381" s="128"/>
      <c r="CM381" s="128"/>
      <c r="CW381" s="128"/>
      <c r="DG381" s="128"/>
      <c r="DQ381" s="128"/>
      <c r="EA381" s="128"/>
      <c r="EK381" s="128"/>
      <c r="EU381" s="128"/>
      <c r="FE381" s="128"/>
      <c r="FO381" s="128"/>
      <c r="FY381" s="128"/>
      <c r="GI381" s="128"/>
    </row>
    <row xmlns:x14ac="http://schemas.microsoft.com/office/spreadsheetml/2009/9/ac" r="382" s="3" customFormat="true" x14ac:dyDescent="0.25">
      <c r="A382" s="377"/>
      <c r="B382" s="128"/>
      <c r="L382" s="128"/>
      <c r="V382" s="128"/>
      <c r="AF382" s="128"/>
      <c r="AP382" s="128"/>
      <c r="AZ382" s="128"/>
      <c r="BA382" s="128"/>
      <c r="BB382" s="128"/>
      <c r="BC382" s="128"/>
      <c r="BD382" s="128"/>
      <c r="BE382" s="128"/>
      <c r="BF382" s="128"/>
      <c r="BG382" s="128"/>
      <c r="BS382" s="128"/>
      <c r="CC382" s="128"/>
      <c r="CM382" s="128"/>
      <c r="CW382" s="128"/>
      <c r="DG382" s="128"/>
      <c r="DQ382" s="128"/>
      <c r="EA382" s="128"/>
      <c r="EK382" s="128"/>
      <c r="EU382" s="128"/>
      <c r="FE382" s="128"/>
      <c r="FO382" s="128"/>
      <c r="FY382" s="128"/>
      <c r="GI382" s="128"/>
    </row>
    <row xmlns:x14ac="http://schemas.microsoft.com/office/spreadsheetml/2009/9/ac" r="383" s="3" customFormat="true" x14ac:dyDescent="0.25">
      <c r="A383" s="377"/>
      <c r="B383" s="128"/>
      <c r="L383" s="128"/>
      <c r="V383" s="128"/>
      <c r="AF383" s="128"/>
      <c r="AP383" s="128"/>
      <c r="AZ383" s="128"/>
      <c r="BA383" s="128"/>
      <c r="BB383" s="128"/>
      <c r="BC383" s="128"/>
      <c r="BD383" s="128"/>
      <c r="BE383" s="128"/>
      <c r="BF383" s="128"/>
      <c r="BG383" s="128"/>
      <c r="BS383" s="128"/>
      <c r="CC383" s="128"/>
      <c r="CM383" s="128"/>
      <c r="CW383" s="128"/>
      <c r="DG383" s="128"/>
      <c r="DQ383" s="128"/>
      <c r="EA383" s="128"/>
      <c r="EK383" s="128"/>
      <c r="EU383" s="128"/>
      <c r="FE383" s="128"/>
      <c r="FO383" s="128"/>
      <c r="FY383" s="128"/>
      <c r="GI383" s="128"/>
    </row>
    <row xmlns:x14ac="http://schemas.microsoft.com/office/spreadsheetml/2009/9/ac" r="384" s="3" customFormat="true" x14ac:dyDescent="0.25">
      <c r="A384" s="377"/>
      <c r="B384" s="128"/>
      <c r="L384" s="128"/>
      <c r="V384" s="128"/>
      <c r="AF384" s="128"/>
      <c r="AP384" s="128"/>
      <c r="AZ384" s="128"/>
      <c r="BA384" s="128"/>
      <c r="BB384" s="128"/>
      <c r="BC384" s="128"/>
      <c r="BD384" s="128"/>
      <c r="BE384" s="128"/>
      <c r="BF384" s="128"/>
      <c r="BG384" s="128"/>
      <c r="BS384" s="128"/>
      <c r="CC384" s="128"/>
      <c r="CM384" s="128"/>
      <c r="CW384" s="128"/>
      <c r="DG384" s="128"/>
      <c r="DQ384" s="128"/>
      <c r="EA384" s="128"/>
      <c r="EK384" s="128"/>
      <c r="EU384" s="128"/>
      <c r="FE384" s="128"/>
      <c r="FO384" s="128"/>
      <c r="FY384" s="128"/>
      <c r="GI384" s="128"/>
    </row>
    <row xmlns:x14ac="http://schemas.microsoft.com/office/spreadsheetml/2009/9/ac" r="385" s="3" customFormat="true" x14ac:dyDescent="0.25">
      <c r="A385" s="377"/>
      <c r="B385" s="128"/>
      <c r="L385" s="128"/>
      <c r="V385" s="128"/>
      <c r="AF385" s="128"/>
      <c r="AP385" s="128"/>
      <c r="AZ385" s="128"/>
      <c r="BA385" s="128"/>
      <c r="BB385" s="128"/>
      <c r="BC385" s="128"/>
      <c r="BD385" s="128"/>
      <c r="BE385" s="128"/>
      <c r="BF385" s="128"/>
      <c r="BG385" s="128"/>
      <c r="BS385" s="128"/>
      <c r="CC385" s="128"/>
      <c r="CM385" s="128"/>
      <c r="CW385" s="128"/>
      <c r="DG385" s="128"/>
      <c r="DQ385" s="128"/>
      <c r="EA385" s="128"/>
      <c r="EK385" s="128"/>
      <c r="EU385" s="128"/>
      <c r="FE385" s="128"/>
      <c r="FO385" s="128"/>
      <c r="FY385" s="128"/>
      <c r="GI385" s="128"/>
    </row>
    <row xmlns:x14ac="http://schemas.microsoft.com/office/spreadsheetml/2009/9/ac" r="386" s="3" customFormat="true" x14ac:dyDescent="0.25">
      <c r="A386" s="377"/>
      <c r="B386" s="128"/>
      <c r="L386" s="128"/>
      <c r="V386" s="128"/>
      <c r="AF386" s="128"/>
      <c r="AP386" s="128"/>
      <c r="AZ386" s="128"/>
      <c r="BA386" s="128"/>
      <c r="BB386" s="128"/>
      <c r="BC386" s="128"/>
      <c r="BD386" s="128"/>
      <c r="BE386" s="128"/>
      <c r="BF386" s="128"/>
      <c r="BG386" s="128"/>
      <c r="BS386" s="128"/>
      <c r="CC386" s="128"/>
      <c r="CM386" s="128"/>
      <c r="CW386" s="128"/>
      <c r="DG386" s="128"/>
      <c r="DQ386" s="128"/>
      <c r="EA386" s="128"/>
      <c r="EK386" s="128"/>
      <c r="EU386" s="128"/>
      <c r="FE386" s="128"/>
      <c r="FO386" s="128"/>
      <c r="FY386" s="128"/>
      <c r="GI386" s="128"/>
    </row>
    <row xmlns:x14ac="http://schemas.microsoft.com/office/spreadsheetml/2009/9/ac" r="387" s="3" customFormat="true" x14ac:dyDescent="0.25">
      <c r="A387" s="377"/>
      <c r="B387" s="128"/>
      <c r="L387" s="128"/>
      <c r="V387" s="128"/>
      <c r="AF387" s="128"/>
      <c r="AP387" s="128"/>
      <c r="AZ387" s="128"/>
      <c r="BA387" s="128"/>
      <c r="BB387" s="128"/>
      <c r="BC387" s="128"/>
      <c r="BD387" s="128"/>
      <c r="BE387" s="128"/>
      <c r="BF387" s="128"/>
      <c r="BG387" s="128"/>
      <c r="BS387" s="128"/>
      <c r="CC387" s="128"/>
      <c r="CM387" s="128"/>
      <c r="CW387" s="128"/>
      <c r="DG387" s="128"/>
      <c r="DQ387" s="128"/>
      <c r="EA387" s="128"/>
      <c r="EK387" s="128"/>
      <c r="EU387" s="128"/>
      <c r="FE387" s="128"/>
      <c r="FO387" s="128"/>
      <c r="FY387" s="128"/>
      <c r="GI387" s="128"/>
    </row>
    <row xmlns:x14ac="http://schemas.microsoft.com/office/spreadsheetml/2009/9/ac" r="388" s="3" customFormat="true" x14ac:dyDescent="0.25">
      <c r="A388" s="377"/>
      <c r="B388" s="128"/>
      <c r="L388" s="128"/>
      <c r="V388" s="128"/>
      <c r="AF388" s="128"/>
      <c r="AP388" s="128"/>
      <c r="AZ388" s="128"/>
      <c r="BA388" s="128"/>
      <c r="BB388" s="128"/>
      <c r="BC388" s="128"/>
      <c r="BD388" s="128"/>
      <c r="BE388" s="128"/>
      <c r="BF388" s="128"/>
      <c r="BG388" s="128"/>
      <c r="BS388" s="128"/>
      <c r="CC388" s="128"/>
      <c r="CM388" s="128"/>
      <c r="CW388" s="128"/>
      <c r="DG388" s="128"/>
      <c r="DQ388" s="128"/>
      <c r="EA388" s="128"/>
      <c r="EK388" s="128"/>
      <c r="EU388" s="128"/>
      <c r="FE388" s="128"/>
      <c r="FO388" s="128"/>
      <c r="FY388" s="128"/>
      <c r="GI388" s="128"/>
    </row>
    <row xmlns:x14ac="http://schemas.microsoft.com/office/spreadsheetml/2009/9/ac" r="389" s="3" customFormat="true" x14ac:dyDescent="0.25">
      <c r="A389" s="377"/>
      <c r="B389" s="128"/>
      <c r="L389" s="128"/>
      <c r="V389" s="128"/>
      <c r="AF389" s="128"/>
      <c r="AP389" s="128"/>
      <c r="AZ389" s="128"/>
      <c r="BA389" s="128"/>
      <c r="BB389" s="128"/>
      <c r="BC389" s="128"/>
      <c r="BD389" s="128"/>
      <c r="BE389" s="128"/>
      <c r="BF389" s="128"/>
      <c r="BG389" s="128"/>
      <c r="BS389" s="128"/>
      <c r="CC389" s="128"/>
      <c r="CM389" s="128"/>
      <c r="CW389" s="128"/>
      <c r="DG389" s="128"/>
      <c r="DQ389" s="128"/>
      <c r="EA389" s="128"/>
      <c r="EK389" s="128"/>
      <c r="EU389" s="128"/>
      <c r="FE389" s="128"/>
      <c r="FO389" s="128"/>
      <c r="FY389" s="128"/>
      <c r="GI389" s="128"/>
    </row>
    <row xmlns:x14ac="http://schemas.microsoft.com/office/spreadsheetml/2009/9/ac" r="390" s="3" customFormat="true" x14ac:dyDescent="0.25">
      <c r="A390" s="377"/>
      <c r="B390" s="128"/>
      <c r="L390" s="128"/>
      <c r="V390" s="128"/>
      <c r="AF390" s="128"/>
      <c r="AP390" s="128"/>
      <c r="AZ390" s="128"/>
      <c r="BA390" s="128"/>
      <c r="BB390" s="128"/>
      <c r="BC390" s="128"/>
      <c r="BD390" s="128"/>
      <c r="BE390" s="128"/>
      <c r="BF390" s="128"/>
      <c r="BG390" s="128"/>
      <c r="BS390" s="128"/>
      <c r="CC390" s="128"/>
      <c r="CM390" s="128"/>
      <c r="CW390" s="128"/>
      <c r="DG390" s="128"/>
      <c r="DQ390" s="128"/>
      <c r="EA390" s="128"/>
      <c r="EK390" s="128"/>
      <c r="EU390" s="128"/>
      <c r="FE390" s="128"/>
      <c r="FO390" s="128"/>
      <c r="FY390" s="128"/>
      <c r="GI390" s="128"/>
    </row>
    <row xmlns:x14ac="http://schemas.microsoft.com/office/spreadsheetml/2009/9/ac" r="391" s="3" customFormat="true" x14ac:dyDescent="0.25">
      <c r="A391" s="377"/>
      <c r="B391" s="128"/>
      <c r="L391" s="128"/>
      <c r="V391" s="128"/>
      <c r="AF391" s="128"/>
      <c r="AP391" s="128"/>
      <c r="AZ391" s="128"/>
      <c r="BA391" s="128"/>
      <c r="BB391" s="128"/>
      <c r="BC391" s="128"/>
      <c r="BD391" s="128"/>
      <c r="BE391" s="128"/>
      <c r="BF391" s="128"/>
      <c r="BG391" s="128"/>
      <c r="BS391" s="128"/>
      <c r="CC391" s="128"/>
      <c r="CM391" s="128"/>
      <c r="CW391" s="128"/>
      <c r="DG391" s="128"/>
      <c r="DQ391" s="128"/>
      <c r="EA391" s="128"/>
      <c r="EK391" s="128"/>
      <c r="EU391" s="128"/>
      <c r="FE391" s="128"/>
      <c r="FO391" s="128"/>
      <c r="FY391" s="128"/>
      <c r="GI391" s="128"/>
    </row>
    <row xmlns:x14ac="http://schemas.microsoft.com/office/spreadsheetml/2009/9/ac" r="392" s="3" customFormat="true" x14ac:dyDescent="0.25">
      <c r="A392" s="377"/>
      <c r="B392" s="128"/>
      <c r="L392" s="128"/>
      <c r="V392" s="128"/>
      <c r="AF392" s="128"/>
      <c r="AP392" s="128"/>
      <c r="AZ392" s="128"/>
      <c r="BA392" s="128"/>
      <c r="BB392" s="128"/>
      <c r="BC392" s="128"/>
      <c r="BD392" s="128"/>
      <c r="BE392" s="128"/>
      <c r="BF392" s="128"/>
      <c r="BG392" s="128"/>
      <c r="BS392" s="128"/>
      <c r="CC392" s="128"/>
      <c r="CM392" s="128"/>
      <c r="CW392" s="128"/>
      <c r="DG392" s="128"/>
      <c r="DQ392" s="128"/>
      <c r="EA392" s="128"/>
      <c r="EK392" s="128"/>
      <c r="EU392" s="128"/>
      <c r="FE392" s="128"/>
      <c r="FO392" s="128"/>
      <c r="FY392" s="128"/>
      <c r="GI392" s="128"/>
    </row>
    <row xmlns:x14ac="http://schemas.microsoft.com/office/spreadsheetml/2009/9/ac" r="393" s="3" customFormat="true" x14ac:dyDescent="0.25">
      <c r="A393" s="377"/>
      <c r="B393" s="128"/>
      <c r="L393" s="128"/>
      <c r="V393" s="128"/>
      <c r="AF393" s="128"/>
      <c r="AP393" s="128"/>
      <c r="AZ393" s="128"/>
      <c r="BA393" s="128"/>
      <c r="BB393" s="128"/>
      <c r="BC393" s="128"/>
      <c r="BD393" s="128"/>
      <c r="BE393" s="128"/>
      <c r="BF393" s="128"/>
      <c r="BG393" s="128"/>
      <c r="BS393" s="128"/>
      <c r="CC393" s="128"/>
      <c r="CM393" s="128"/>
      <c r="CW393" s="128"/>
      <c r="DG393" s="128"/>
      <c r="DQ393" s="128"/>
      <c r="EA393" s="128"/>
      <c r="EK393" s="128"/>
      <c r="EU393" s="128"/>
      <c r="FE393" s="128"/>
      <c r="FO393" s="128"/>
      <c r="FY393" s="128"/>
      <c r="GI393" s="128"/>
    </row>
    <row xmlns:x14ac="http://schemas.microsoft.com/office/spreadsheetml/2009/9/ac" r="394" s="3" customFormat="true" x14ac:dyDescent="0.25">
      <c r="A394" s="377"/>
      <c r="B394" s="128"/>
      <c r="L394" s="128"/>
      <c r="V394" s="128"/>
      <c r="AF394" s="128"/>
      <c r="AP394" s="128"/>
      <c r="AZ394" s="128"/>
      <c r="BA394" s="128"/>
      <c r="BB394" s="128"/>
      <c r="BC394" s="128"/>
      <c r="BD394" s="128"/>
      <c r="BE394" s="128"/>
      <c r="BF394" s="128"/>
      <c r="BG394" s="128"/>
      <c r="BS394" s="128"/>
      <c r="CC394" s="128"/>
      <c r="CM394" s="128"/>
      <c r="CW394" s="128"/>
      <c r="DG394" s="128"/>
      <c r="DQ394" s="128"/>
      <c r="EA394" s="128"/>
      <c r="EK394" s="128"/>
      <c r="EU394" s="128"/>
      <c r="FE394" s="128"/>
      <c r="FO394" s="128"/>
      <c r="FY394" s="128"/>
      <c r="GI394" s="128"/>
    </row>
    <row xmlns:x14ac="http://schemas.microsoft.com/office/spreadsheetml/2009/9/ac" r="395" s="3" customFormat="true" x14ac:dyDescent="0.25">
      <c r="A395" s="377"/>
      <c r="B395" s="128"/>
      <c r="L395" s="128"/>
      <c r="V395" s="128"/>
      <c r="AF395" s="128"/>
      <c r="AP395" s="128"/>
      <c r="AZ395" s="128"/>
      <c r="BA395" s="128"/>
      <c r="BB395" s="128"/>
      <c r="BC395" s="128"/>
      <c r="BD395" s="128"/>
      <c r="BE395" s="128"/>
      <c r="BF395" s="128"/>
      <c r="BG395" s="128"/>
      <c r="BS395" s="128"/>
      <c r="CC395" s="128"/>
      <c r="CM395" s="128"/>
      <c r="CW395" s="128"/>
      <c r="DG395" s="128"/>
      <c r="DQ395" s="128"/>
      <c r="EA395" s="128"/>
      <c r="EK395" s="128"/>
      <c r="EU395" s="128"/>
      <c r="FE395" s="128"/>
      <c r="FO395" s="128"/>
      <c r="FY395" s="128"/>
      <c r="GI395" s="128"/>
    </row>
    <row xmlns:x14ac="http://schemas.microsoft.com/office/spreadsheetml/2009/9/ac" r="396" s="3" customFormat="true" x14ac:dyDescent="0.25">
      <c r="A396" s="377"/>
      <c r="B396" s="128"/>
      <c r="L396" s="128"/>
      <c r="V396" s="128"/>
      <c r="AF396" s="128"/>
      <c r="AP396" s="128"/>
      <c r="AZ396" s="128"/>
      <c r="BA396" s="128"/>
      <c r="BB396" s="128"/>
      <c r="BC396" s="128"/>
      <c r="BD396" s="128"/>
      <c r="BE396" s="128"/>
      <c r="BF396" s="128"/>
      <c r="BG396" s="128"/>
      <c r="BS396" s="128"/>
      <c r="CC396" s="128"/>
      <c r="CM396" s="128"/>
      <c r="CW396" s="128"/>
      <c r="DG396" s="128"/>
      <c r="DQ396" s="128"/>
      <c r="EA396" s="128"/>
      <c r="EK396" s="128"/>
      <c r="EU396" s="128"/>
      <c r="FE396" s="128"/>
      <c r="FO396" s="128"/>
      <c r="FY396" s="128"/>
      <c r="GI396" s="128"/>
    </row>
    <row xmlns:x14ac="http://schemas.microsoft.com/office/spreadsheetml/2009/9/ac" r="397" s="3" customFormat="true" x14ac:dyDescent="0.25">
      <c r="A397" s="377"/>
      <c r="B397" s="128"/>
      <c r="L397" s="128"/>
      <c r="V397" s="128"/>
      <c r="AF397" s="128"/>
      <c r="AP397" s="128"/>
      <c r="AZ397" s="128"/>
      <c r="BA397" s="128"/>
      <c r="BB397" s="128"/>
      <c r="BC397" s="128"/>
      <c r="BD397" s="128"/>
      <c r="BE397" s="128"/>
      <c r="BF397" s="128"/>
      <c r="BG397" s="128"/>
      <c r="BS397" s="128"/>
      <c r="CC397" s="128"/>
      <c r="CM397" s="128"/>
      <c r="CW397" s="128"/>
      <c r="DG397" s="128"/>
      <c r="DQ397" s="128"/>
      <c r="EA397" s="128"/>
      <c r="EK397" s="128"/>
      <c r="EU397" s="128"/>
      <c r="FE397" s="128"/>
      <c r="FO397" s="128"/>
      <c r="FY397" s="128"/>
      <c r="GI397" s="128"/>
    </row>
    <row xmlns:x14ac="http://schemas.microsoft.com/office/spreadsheetml/2009/9/ac" r="398" s="3" customFormat="true" x14ac:dyDescent="0.25">
      <c r="A398" s="377"/>
      <c r="B398" s="128"/>
      <c r="L398" s="128"/>
      <c r="V398" s="128"/>
      <c r="AF398" s="128"/>
      <c r="AP398" s="128"/>
      <c r="AZ398" s="128"/>
      <c r="BA398" s="128"/>
      <c r="BB398" s="128"/>
      <c r="BC398" s="128"/>
      <c r="BD398" s="128"/>
      <c r="BE398" s="128"/>
      <c r="BF398" s="128"/>
      <c r="BG398" s="128"/>
      <c r="BS398" s="128"/>
      <c r="CC398" s="128"/>
      <c r="CM398" s="128"/>
      <c r="CW398" s="128"/>
      <c r="DG398" s="128"/>
      <c r="DQ398" s="128"/>
      <c r="EA398" s="128"/>
      <c r="EK398" s="128"/>
      <c r="EU398" s="128"/>
      <c r="FE398" s="128"/>
      <c r="FO398" s="128"/>
      <c r="FY398" s="128"/>
      <c r="GI398" s="128"/>
    </row>
    <row xmlns:x14ac="http://schemas.microsoft.com/office/spreadsheetml/2009/9/ac" r="399" s="3" customFormat="true" x14ac:dyDescent="0.25">
      <c r="A399" s="377"/>
      <c r="B399" s="128"/>
      <c r="L399" s="128"/>
      <c r="V399" s="128"/>
      <c r="AF399" s="128"/>
      <c r="AP399" s="128"/>
      <c r="AZ399" s="128"/>
      <c r="BA399" s="128"/>
      <c r="BB399" s="128"/>
      <c r="BC399" s="128"/>
      <c r="BD399" s="128"/>
      <c r="BE399" s="128"/>
      <c r="BF399" s="128"/>
      <c r="BG399" s="128"/>
      <c r="BS399" s="128"/>
      <c r="CC399" s="128"/>
      <c r="CM399" s="128"/>
      <c r="CW399" s="128"/>
      <c r="DG399" s="128"/>
      <c r="DQ399" s="128"/>
      <c r="EA399" s="128"/>
      <c r="EK399" s="128"/>
      <c r="EU399" s="128"/>
      <c r="FE399" s="128"/>
      <c r="FO399" s="128"/>
      <c r="FY399" s="128"/>
      <c r="GI399" s="128"/>
    </row>
    <row xmlns:x14ac="http://schemas.microsoft.com/office/spreadsheetml/2009/9/ac" r="400" s="3" customFormat="true" x14ac:dyDescent="0.25">
      <c r="A400" s="377"/>
      <c r="B400" s="128"/>
      <c r="L400" s="128"/>
      <c r="V400" s="128"/>
      <c r="AF400" s="128"/>
      <c r="AP400" s="128"/>
      <c r="AZ400" s="128"/>
      <c r="BA400" s="128"/>
      <c r="BB400" s="128"/>
      <c r="BC400" s="128"/>
      <c r="BD400" s="128"/>
      <c r="BE400" s="128"/>
      <c r="BF400" s="128"/>
      <c r="BG400" s="128"/>
      <c r="BS400" s="128"/>
      <c r="CC400" s="128"/>
      <c r="CM400" s="128"/>
      <c r="CW400" s="128"/>
      <c r="DG400" s="128"/>
      <c r="DQ400" s="128"/>
      <c r="EA400" s="128"/>
      <c r="EK400" s="128"/>
      <c r="EU400" s="128"/>
      <c r="FE400" s="128"/>
      <c r="FO400" s="128"/>
      <c r="FY400" s="128"/>
      <c r="GI400" s="128"/>
    </row>
    <row xmlns:x14ac="http://schemas.microsoft.com/office/spreadsheetml/2009/9/ac" r="401" s="3" customFormat="true" x14ac:dyDescent="0.25">
      <c r="A401" s="377"/>
      <c r="B401" s="128"/>
      <c r="L401" s="128"/>
      <c r="V401" s="128"/>
      <c r="AF401" s="128"/>
      <c r="AP401" s="128"/>
      <c r="AZ401" s="128"/>
      <c r="BA401" s="128"/>
      <c r="BB401" s="128"/>
      <c r="BC401" s="128"/>
      <c r="BD401" s="128"/>
      <c r="BE401" s="128"/>
      <c r="BF401" s="128"/>
      <c r="BG401" s="128"/>
      <c r="BS401" s="128"/>
      <c r="CC401" s="128"/>
      <c r="CM401" s="128"/>
      <c r="CW401" s="128"/>
      <c r="DG401" s="128"/>
      <c r="DQ401" s="128"/>
      <c r="EA401" s="128"/>
      <c r="EK401" s="128"/>
      <c r="EU401" s="128"/>
      <c r="FE401" s="128"/>
      <c r="FO401" s="128"/>
      <c r="FY401" s="128"/>
      <c r="GI401" s="128"/>
    </row>
    <row xmlns:x14ac="http://schemas.microsoft.com/office/spreadsheetml/2009/9/ac" r="402" s="3" customFormat="true" x14ac:dyDescent="0.25">
      <c r="A402" s="377"/>
      <c r="B402" s="128"/>
      <c r="L402" s="128"/>
      <c r="V402" s="128"/>
      <c r="AF402" s="128"/>
      <c r="AP402" s="128"/>
      <c r="AZ402" s="128"/>
      <c r="BA402" s="128"/>
      <c r="BB402" s="128"/>
      <c r="BC402" s="128"/>
      <c r="BD402" s="128"/>
      <c r="BE402" s="128"/>
      <c r="BF402" s="128"/>
      <c r="BG402" s="128"/>
      <c r="BS402" s="128"/>
      <c r="CC402" s="128"/>
      <c r="CM402" s="128"/>
      <c r="CW402" s="128"/>
      <c r="DG402" s="128"/>
      <c r="DQ402" s="128"/>
      <c r="EA402" s="128"/>
      <c r="EK402" s="128"/>
      <c r="EU402" s="128"/>
      <c r="FE402" s="128"/>
      <c r="FO402" s="128"/>
      <c r="FY402" s="128"/>
      <c r="GI402" s="128"/>
    </row>
    <row xmlns:x14ac="http://schemas.microsoft.com/office/spreadsheetml/2009/9/ac" r="403" s="3" customFormat="true" x14ac:dyDescent="0.25">
      <c r="A403" s="377"/>
      <c r="B403" s="128"/>
      <c r="L403" s="128"/>
      <c r="V403" s="128"/>
      <c r="AF403" s="128"/>
      <c r="AP403" s="128"/>
      <c r="AZ403" s="128"/>
      <c r="BA403" s="128"/>
      <c r="BB403" s="128"/>
      <c r="BC403" s="128"/>
      <c r="BD403" s="128"/>
      <c r="BE403" s="128"/>
      <c r="BF403" s="128"/>
      <c r="BG403" s="128"/>
      <c r="BS403" s="128"/>
      <c r="CC403" s="128"/>
      <c r="CM403" s="128"/>
      <c r="CW403" s="128"/>
      <c r="DG403" s="128"/>
      <c r="DQ403" s="128"/>
      <c r="EA403" s="128"/>
      <c r="EK403" s="128"/>
      <c r="EU403" s="128"/>
      <c r="FE403" s="128"/>
      <c r="FO403" s="128"/>
      <c r="FY403" s="128"/>
      <c r="GI403" s="128"/>
    </row>
    <row xmlns:x14ac="http://schemas.microsoft.com/office/spreadsheetml/2009/9/ac" r="404" s="3" customFormat="true" x14ac:dyDescent="0.25">
      <c r="A404" s="377"/>
      <c r="B404" s="128"/>
      <c r="L404" s="128"/>
      <c r="V404" s="128"/>
      <c r="AF404" s="128"/>
      <c r="AP404" s="128"/>
      <c r="AZ404" s="128"/>
      <c r="BA404" s="128"/>
      <c r="BB404" s="128"/>
      <c r="BC404" s="128"/>
      <c r="BD404" s="128"/>
      <c r="BE404" s="128"/>
      <c r="BF404" s="128"/>
      <c r="BG404" s="128"/>
      <c r="BS404" s="128"/>
      <c r="CC404" s="128"/>
      <c r="CM404" s="128"/>
      <c r="CW404" s="128"/>
      <c r="DG404" s="128"/>
      <c r="DQ404" s="128"/>
      <c r="EA404" s="128"/>
      <c r="EK404" s="128"/>
      <c r="EU404" s="128"/>
      <c r="FE404" s="128"/>
      <c r="FO404" s="128"/>
      <c r="FY404" s="128"/>
      <c r="GI404" s="128"/>
    </row>
    <row xmlns:x14ac="http://schemas.microsoft.com/office/spreadsheetml/2009/9/ac" r="405" s="3" customFormat="true" x14ac:dyDescent="0.25">
      <c r="A405" s="377"/>
      <c r="B405" s="128"/>
      <c r="L405" s="128"/>
      <c r="V405" s="128"/>
      <c r="AF405" s="128"/>
      <c r="AP405" s="128"/>
      <c r="AZ405" s="128"/>
      <c r="BA405" s="128"/>
      <c r="BB405" s="128"/>
      <c r="BC405" s="128"/>
      <c r="BD405" s="128"/>
      <c r="BE405" s="128"/>
      <c r="BF405" s="128"/>
      <c r="BG405" s="128"/>
      <c r="BS405" s="128"/>
      <c r="CC405" s="128"/>
      <c r="CM405" s="128"/>
      <c r="CW405" s="128"/>
      <c r="DG405" s="128"/>
      <c r="DQ405" s="128"/>
      <c r="EA405" s="128"/>
      <c r="EK405" s="128"/>
      <c r="EU405" s="128"/>
      <c r="FE405" s="128"/>
      <c r="FO405" s="128"/>
      <c r="FY405" s="128"/>
      <c r="GI405" s="128"/>
    </row>
    <row xmlns:x14ac="http://schemas.microsoft.com/office/spreadsheetml/2009/9/ac" r="406" s="3" customFormat="true" x14ac:dyDescent="0.25">
      <c r="A406" s="377"/>
      <c r="B406" s="128"/>
      <c r="L406" s="128"/>
      <c r="V406" s="128"/>
      <c r="AF406" s="128"/>
      <c r="AP406" s="128"/>
      <c r="AZ406" s="128"/>
      <c r="BA406" s="128"/>
      <c r="BB406" s="128"/>
      <c r="BC406" s="128"/>
      <c r="BD406" s="128"/>
      <c r="BE406" s="128"/>
      <c r="BF406" s="128"/>
      <c r="BG406" s="128"/>
      <c r="BS406" s="128"/>
      <c r="CC406" s="128"/>
      <c r="CM406" s="128"/>
      <c r="CW406" s="128"/>
      <c r="DG406" s="128"/>
      <c r="DQ406" s="128"/>
      <c r="EA406" s="128"/>
      <c r="EK406" s="128"/>
      <c r="EU406" s="128"/>
      <c r="FE406" s="128"/>
      <c r="FO406" s="128"/>
      <c r="FY406" s="128"/>
      <c r="GI406" s="128"/>
    </row>
    <row xmlns:x14ac="http://schemas.microsoft.com/office/spreadsheetml/2009/9/ac" r="407" s="3" customFormat="true" x14ac:dyDescent="0.25">
      <c r="A407" s="377"/>
      <c r="B407" s="128"/>
      <c r="L407" s="128"/>
      <c r="V407" s="128"/>
      <c r="AF407" s="128"/>
      <c r="AP407" s="128"/>
      <c r="AZ407" s="128"/>
      <c r="BA407" s="128"/>
      <c r="BB407" s="128"/>
      <c r="BC407" s="128"/>
      <c r="BD407" s="128"/>
      <c r="BE407" s="128"/>
      <c r="BF407" s="128"/>
      <c r="BG407" s="128"/>
      <c r="BS407" s="128"/>
      <c r="CC407" s="128"/>
      <c r="CM407" s="128"/>
      <c r="CW407" s="128"/>
      <c r="DG407" s="128"/>
      <c r="DQ407" s="128"/>
      <c r="EA407" s="128"/>
      <c r="EK407" s="128"/>
      <c r="EU407" s="128"/>
      <c r="FE407" s="128"/>
      <c r="FO407" s="128"/>
      <c r="FY407" s="128"/>
      <c r="GI407" s="128"/>
    </row>
    <row xmlns:x14ac="http://schemas.microsoft.com/office/spreadsheetml/2009/9/ac" r="408" s="3" customFormat="true" x14ac:dyDescent="0.25">
      <c r="A408" s="377"/>
      <c r="B408" s="128"/>
      <c r="L408" s="128"/>
      <c r="V408" s="128"/>
      <c r="AF408" s="128"/>
      <c r="AP408" s="128"/>
      <c r="AZ408" s="128"/>
      <c r="BA408" s="128"/>
      <c r="BB408" s="128"/>
      <c r="BC408" s="128"/>
      <c r="BD408" s="128"/>
      <c r="BE408" s="128"/>
      <c r="BF408" s="128"/>
      <c r="BG408" s="128"/>
      <c r="BS408" s="128"/>
      <c r="CC408" s="128"/>
      <c r="CM408" s="128"/>
      <c r="CW408" s="128"/>
      <c r="DG408" s="128"/>
      <c r="DQ408" s="128"/>
      <c r="EA408" s="128"/>
      <c r="EK408" s="128"/>
      <c r="EU408" s="128"/>
      <c r="FE408" s="128"/>
      <c r="FO408" s="128"/>
      <c r="FY408" s="128"/>
      <c r="GI408" s="128"/>
    </row>
    <row xmlns:x14ac="http://schemas.microsoft.com/office/spreadsheetml/2009/9/ac" r="409" s="3" customFormat="true" x14ac:dyDescent="0.25">
      <c r="A409" s="377"/>
      <c r="B409" s="128"/>
      <c r="L409" s="128"/>
      <c r="V409" s="128"/>
      <c r="AF409" s="128"/>
      <c r="AP409" s="128"/>
      <c r="AZ409" s="128"/>
      <c r="BA409" s="128"/>
      <c r="BB409" s="128"/>
      <c r="BC409" s="128"/>
      <c r="BD409" s="128"/>
      <c r="BE409" s="128"/>
      <c r="BF409" s="128"/>
      <c r="BG409" s="128"/>
      <c r="BS409" s="128"/>
      <c r="CC409" s="128"/>
      <c r="CM409" s="128"/>
      <c r="CW409" s="128"/>
      <c r="DG409" s="128"/>
      <c r="DQ409" s="128"/>
      <c r="EA409" s="128"/>
      <c r="EK409" s="128"/>
      <c r="EU409" s="128"/>
      <c r="FE409" s="128"/>
      <c r="FO409" s="128"/>
      <c r="FY409" s="128"/>
      <c r="GI409" s="128"/>
    </row>
    <row xmlns:x14ac="http://schemas.microsoft.com/office/spreadsheetml/2009/9/ac" r="410" s="3" customFormat="true" x14ac:dyDescent="0.25">
      <c r="A410" s="377"/>
      <c r="B410" s="128"/>
      <c r="L410" s="128"/>
      <c r="V410" s="128"/>
      <c r="AF410" s="128"/>
      <c r="AP410" s="128"/>
      <c r="AZ410" s="128"/>
      <c r="BA410" s="128"/>
      <c r="BB410" s="128"/>
      <c r="BC410" s="128"/>
      <c r="BD410" s="128"/>
      <c r="BE410" s="128"/>
      <c r="BF410" s="128"/>
      <c r="BG410" s="128"/>
      <c r="BS410" s="128"/>
      <c r="CC410" s="128"/>
      <c r="CM410" s="128"/>
      <c r="CW410" s="128"/>
      <c r="DG410" s="128"/>
      <c r="DQ410" s="128"/>
      <c r="EA410" s="128"/>
      <c r="EK410" s="128"/>
      <c r="EU410" s="128"/>
      <c r="FE410" s="128"/>
      <c r="FO410" s="128"/>
      <c r="FY410" s="128"/>
      <c r="GI410" s="128"/>
    </row>
    <row xmlns:x14ac="http://schemas.microsoft.com/office/spreadsheetml/2009/9/ac" r="411" s="3" customFormat="true" x14ac:dyDescent="0.25">
      <c r="A411" s="377"/>
      <c r="B411" s="128"/>
      <c r="L411" s="128"/>
      <c r="V411" s="128"/>
      <c r="AF411" s="128"/>
      <c r="AP411" s="128"/>
      <c r="AZ411" s="128"/>
      <c r="BA411" s="128"/>
      <c r="BB411" s="128"/>
      <c r="BC411" s="128"/>
      <c r="BD411" s="128"/>
      <c r="BE411" s="128"/>
      <c r="BF411" s="128"/>
      <c r="BG411" s="128"/>
      <c r="BS411" s="128"/>
      <c r="CC411" s="128"/>
      <c r="CM411" s="128"/>
      <c r="CW411" s="128"/>
      <c r="DG411" s="128"/>
      <c r="DQ411" s="128"/>
      <c r="EA411" s="128"/>
      <c r="EK411" s="128"/>
      <c r="EU411" s="128"/>
      <c r="FE411" s="128"/>
      <c r="FO411" s="128"/>
      <c r="FY411" s="128"/>
      <c r="GI411" s="128"/>
    </row>
    <row xmlns:x14ac="http://schemas.microsoft.com/office/spreadsheetml/2009/9/ac" r="412" s="3" customFormat="true" x14ac:dyDescent="0.25">
      <c r="A412" s="377"/>
      <c r="B412" s="128"/>
      <c r="L412" s="128"/>
      <c r="V412" s="128"/>
      <c r="AF412" s="128"/>
      <c r="AP412" s="128"/>
      <c r="AZ412" s="128"/>
      <c r="BA412" s="128"/>
      <c r="BB412" s="128"/>
      <c r="BC412" s="128"/>
      <c r="BD412" s="128"/>
      <c r="BE412" s="128"/>
      <c r="BF412" s="128"/>
      <c r="BG412" s="128"/>
      <c r="BS412" s="128"/>
      <c r="CC412" s="128"/>
      <c r="CM412" s="128"/>
      <c r="CW412" s="128"/>
      <c r="DG412" s="128"/>
      <c r="DQ412" s="128"/>
      <c r="EA412" s="128"/>
      <c r="EK412" s="128"/>
      <c r="EU412" s="128"/>
      <c r="FE412" s="128"/>
      <c r="FO412" s="128"/>
      <c r="FY412" s="128"/>
      <c r="GI412" s="128"/>
    </row>
    <row xmlns:x14ac="http://schemas.microsoft.com/office/spreadsheetml/2009/9/ac" r="413" s="3" customFormat="true" x14ac:dyDescent="0.25">
      <c r="A413" s="377"/>
      <c r="B413" s="128"/>
      <c r="L413" s="128"/>
      <c r="V413" s="128"/>
      <c r="AF413" s="128"/>
      <c r="AP413" s="128"/>
      <c r="AZ413" s="128"/>
      <c r="BA413" s="128"/>
      <c r="BB413" s="128"/>
      <c r="BC413" s="128"/>
      <c r="BD413" s="128"/>
      <c r="BE413" s="128"/>
      <c r="BF413" s="128"/>
      <c r="BG413" s="128"/>
      <c r="BS413" s="128"/>
      <c r="CC413" s="128"/>
      <c r="CM413" s="128"/>
      <c r="CW413" s="128"/>
      <c r="DG413" s="128"/>
      <c r="DQ413" s="128"/>
      <c r="EA413" s="128"/>
      <c r="EK413" s="128"/>
      <c r="EU413" s="128"/>
      <c r="FE413" s="128"/>
      <c r="FO413" s="128"/>
      <c r="FY413" s="128"/>
      <c r="GI413" s="128"/>
    </row>
    <row xmlns:x14ac="http://schemas.microsoft.com/office/spreadsheetml/2009/9/ac" r="414" s="3" customFormat="true" x14ac:dyDescent="0.25">
      <c r="A414" s="377"/>
      <c r="B414" s="128"/>
      <c r="L414" s="128"/>
      <c r="V414" s="128"/>
      <c r="AF414" s="128"/>
      <c r="AP414" s="128"/>
      <c r="AZ414" s="128"/>
      <c r="BA414" s="128"/>
      <c r="BB414" s="128"/>
      <c r="BC414" s="128"/>
      <c r="BD414" s="128"/>
      <c r="BE414" s="128"/>
      <c r="BF414" s="128"/>
      <c r="BG414" s="128"/>
      <c r="BS414" s="128"/>
      <c r="CC414" s="128"/>
      <c r="CM414" s="128"/>
      <c r="CW414" s="128"/>
      <c r="DG414" s="128"/>
      <c r="DQ414" s="128"/>
      <c r="EA414" s="128"/>
      <c r="EK414" s="128"/>
      <c r="EU414" s="128"/>
      <c r="FE414" s="128"/>
      <c r="FO414" s="128"/>
      <c r="FY414" s="128"/>
      <c r="GI414" s="128"/>
    </row>
    <row xmlns:x14ac="http://schemas.microsoft.com/office/spreadsheetml/2009/9/ac" r="415" s="3" customFormat="true" x14ac:dyDescent="0.25">
      <c r="A415" s="377"/>
      <c r="B415" s="128"/>
      <c r="L415" s="128"/>
      <c r="V415" s="128"/>
      <c r="AF415" s="128"/>
      <c r="AP415" s="128"/>
      <c r="AZ415" s="128"/>
      <c r="BA415" s="128"/>
      <c r="BB415" s="128"/>
      <c r="BC415" s="128"/>
      <c r="BD415" s="128"/>
      <c r="BE415" s="128"/>
      <c r="BF415" s="128"/>
      <c r="BG415" s="128"/>
      <c r="BS415" s="128"/>
      <c r="CC415" s="128"/>
      <c r="CM415" s="128"/>
      <c r="CW415" s="128"/>
      <c r="DG415" s="128"/>
      <c r="DQ415" s="128"/>
      <c r="EA415" s="128"/>
      <c r="EK415" s="128"/>
      <c r="EU415" s="128"/>
      <c r="FE415" s="128"/>
      <c r="FO415" s="128"/>
      <c r="FY415" s="128"/>
      <c r="GI415" s="128"/>
    </row>
    <row xmlns:x14ac="http://schemas.microsoft.com/office/spreadsheetml/2009/9/ac" r="416" s="3" customFormat="true" x14ac:dyDescent="0.25">
      <c r="A416" s="377"/>
      <c r="B416" s="128"/>
      <c r="L416" s="128"/>
      <c r="V416" s="128"/>
      <c r="AF416" s="128"/>
      <c r="AP416" s="128"/>
      <c r="AZ416" s="128"/>
      <c r="BA416" s="128"/>
      <c r="BB416" s="128"/>
      <c r="BC416" s="128"/>
      <c r="BD416" s="128"/>
      <c r="BE416" s="128"/>
      <c r="BF416" s="128"/>
      <c r="BG416" s="128"/>
      <c r="BS416" s="128"/>
      <c r="CC416" s="128"/>
      <c r="CM416" s="128"/>
      <c r="CW416" s="128"/>
      <c r="DG416" s="128"/>
      <c r="DQ416" s="128"/>
      <c r="EA416" s="128"/>
      <c r="EK416" s="128"/>
      <c r="EU416" s="128"/>
      <c r="FE416" s="128"/>
      <c r="FO416" s="128"/>
      <c r="FY416" s="128"/>
      <c r="GI416" s="128"/>
    </row>
    <row xmlns:x14ac="http://schemas.microsoft.com/office/spreadsheetml/2009/9/ac" r="417" s="3" customFormat="true" x14ac:dyDescent="0.25">
      <c r="A417" s="377"/>
      <c r="B417" s="128"/>
      <c r="L417" s="128"/>
      <c r="V417" s="128"/>
      <c r="AF417" s="128"/>
      <c r="AP417" s="128"/>
      <c r="AZ417" s="128"/>
      <c r="BA417" s="128"/>
      <c r="BB417" s="128"/>
      <c r="BC417" s="128"/>
      <c r="BD417" s="128"/>
      <c r="BE417" s="128"/>
      <c r="BF417" s="128"/>
      <c r="BG417" s="128"/>
      <c r="BS417" s="128"/>
      <c r="CC417" s="128"/>
      <c r="CM417" s="128"/>
      <c r="CW417" s="128"/>
      <c r="DG417" s="128"/>
      <c r="DQ417" s="128"/>
      <c r="EA417" s="128"/>
      <c r="EK417" s="128"/>
      <c r="EU417" s="128"/>
      <c r="FE417" s="128"/>
      <c r="FO417" s="128"/>
      <c r="FY417" s="128"/>
      <c r="GI417" s="128"/>
    </row>
    <row xmlns:x14ac="http://schemas.microsoft.com/office/spreadsheetml/2009/9/ac" r="418" s="3" customFormat="true" x14ac:dyDescent="0.25">
      <c r="A418" s="377"/>
      <c r="B418" s="128"/>
      <c r="L418" s="128"/>
      <c r="V418" s="128"/>
      <c r="AF418" s="128"/>
      <c r="AP418" s="128"/>
      <c r="AZ418" s="128"/>
      <c r="BA418" s="128"/>
      <c r="BB418" s="128"/>
      <c r="BC418" s="128"/>
      <c r="BD418" s="128"/>
      <c r="BE418" s="128"/>
      <c r="BF418" s="128"/>
      <c r="BG418" s="128"/>
      <c r="BS418" s="128"/>
      <c r="CC418" s="128"/>
      <c r="CM418" s="128"/>
      <c r="CW418" s="128"/>
      <c r="DG418" s="128"/>
      <c r="DQ418" s="128"/>
      <c r="EA418" s="128"/>
      <c r="EK418" s="128"/>
      <c r="EU418" s="128"/>
      <c r="FE418" s="128"/>
      <c r="FO418" s="128"/>
      <c r="FY418" s="128"/>
      <c r="GI418" s="128"/>
    </row>
    <row xmlns:x14ac="http://schemas.microsoft.com/office/spreadsheetml/2009/9/ac" r="419" s="3" customFormat="true" x14ac:dyDescent="0.25">
      <c r="A419" s="377"/>
      <c r="B419" s="128"/>
      <c r="L419" s="128"/>
      <c r="V419" s="128"/>
      <c r="AF419" s="128"/>
      <c r="AP419" s="128"/>
      <c r="AZ419" s="128"/>
      <c r="BA419" s="128"/>
      <c r="BB419" s="128"/>
      <c r="BC419" s="128"/>
      <c r="BD419" s="128"/>
      <c r="BE419" s="128"/>
      <c r="BF419" s="128"/>
      <c r="BG419" s="128"/>
      <c r="BS419" s="128"/>
      <c r="CC419" s="128"/>
      <c r="CM419" s="128"/>
      <c r="CW419" s="128"/>
      <c r="DG419" s="128"/>
      <c r="DQ419" s="128"/>
      <c r="EA419" s="128"/>
      <c r="EK419" s="128"/>
      <c r="EU419" s="128"/>
      <c r="FE419" s="128"/>
      <c r="FO419" s="128"/>
      <c r="FY419" s="128"/>
      <c r="GI419" s="128"/>
    </row>
    <row xmlns:x14ac="http://schemas.microsoft.com/office/spreadsheetml/2009/9/ac" r="420" s="3" customFormat="true" x14ac:dyDescent="0.25">
      <c r="A420" s="377"/>
      <c r="B420" s="128"/>
      <c r="L420" s="128"/>
      <c r="V420" s="128"/>
      <c r="AF420" s="128"/>
      <c r="AP420" s="128"/>
      <c r="AZ420" s="128"/>
      <c r="BA420" s="128"/>
      <c r="BB420" s="128"/>
      <c r="BC420" s="128"/>
      <c r="BD420" s="128"/>
      <c r="BE420" s="128"/>
      <c r="BF420" s="128"/>
      <c r="BG420" s="128"/>
      <c r="BS420" s="128"/>
      <c r="CC420" s="128"/>
      <c r="CM420" s="128"/>
      <c r="CW420" s="128"/>
      <c r="DG420" s="128"/>
      <c r="DQ420" s="128"/>
      <c r="EA420" s="128"/>
      <c r="EK420" s="128"/>
      <c r="EU420" s="128"/>
      <c r="FE420" s="128"/>
      <c r="FO420" s="128"/>
      <c r="FY420" s="128"/>
      <c r="GI420" s="128"/>
    </row>
    <row xmlns:x14ac="http://schemas.microsoft.com/office/spreadsheetml/2009/9/ac" r="421" s="3" customFormat="true" x14ac:dyDescent="0.25">
      <c r="A421" s="377"/>
      <c r="B421" s="128"/>
      <c r="L421" s="128"/>
      <c r="V421" s="128"/>
      <c r="AF421" s="128"/>
      <c r="AP421" s="128"/>
      <c r="AZ421" s="128"/>
      <c r="BA421" s="128"/>
      <c r="BB421" s="128"/>
      <c r="BC421" s="128"/>
      <c r="BD421" s="128"/>
      <c r="BE421" s="128"/>
      <c r="BF421" s="128"/>
      <c r="BG421" s="128"/>
      <c r="BS421" s="128"/>
      <c r="CC421" s="128"/>
      <c r="CM421" s="128"/>
      <c r="CW421" s="128"/>
      <c r="DG421" s="128"/>
      <c r="DQ421" s="128"/>
      <c r="EA421" s="128"/>
      <c r="EK421" s="128"/>
      <c r="EU421" s="128"/>
      <c r="FE421" s="128"/>
      <c r="FO421" s="128"/>
      <c r="FY421" s="128"/>
      <c r="GI421" s="128"/>
    </row>
    <row xmlns:x14ac="http://schemas.microsoft.com/office/spreadsheetml/2009/9/ac" r="422" s="3" customFormat="true" x14ac:dyDescent="0.25">
      <c r="A422" s="377"/>
      <c r="B422" s="128"/>
      <c r="L422" s="128"/>
      <c r="V422" s="128"/>
      <c r="AF422" s="128"/>
      <c r="AP422" s="128"/>
      <c r="AZ422" s="128"/>
      <c r="BA422" s="128"/>
      <c r="BB422" s="128"/>
      <c r="BC422" s="128"/>
      <c r="BD422" s="128"/>
      <c r="BE422" s="128"/>
      <c r="BF422" s="128"/>
      <c r="BG422" s="128"/>
      <c r="BS422" s="128"/>
      <c r="CC422" s="128"/>
      <c r="CM422" s="128"/>
      <c r="CW422" s="128"/>
      <c r="DG422" s="128"/>
      <c r="DQ422" s="128"/>
      <c r="EA422" s="128"/>
      <c r="EK422" s="128"/>
      <c r="EU422" s="128"/>
      <c r="FE422" s="128"/>
      <c r="FO422" s="128"/>
      <c r="FY422" s="128"/>
      <c r="GI422" s="128"/>
    </row>
    <row xmlns:x14ac="http://schemas.microsoft.com/office/spreadsheetml/2009/9/ac" r="423" s="3" customFormat="true" x14ac:dyDescent="0.25">
      <c r="A423" s="377"/>
      <c r="B423" s="128"/>
      <c r="L423" s="128"/>
      <c r="V423" s="128"/>
      <c r="AF423" s="128"/>
      <c r="AP423" s="128"/>
      <c r="AZ423" s="128"/>
      <c r="BA423" s="128"/>
      <c r="BB423" s="128"/>
      <c r="BC423" s="128"/>
      <c r="BD423" s="128"/>
      <c r="BE423" s="128"/>
      <c r="BF423" s="128"/>
      <c r="BG423" s="128"/>
      <c r="BS423" s="128"/>
      <c r="CC423" s="128"/>
      <c r="CM423" s="128"/>
      <c r="CW423" s="128"/>
      <c r="DG423" s="128"/>
      <c r="DQ423" s="128"/>
      <c r="EA423" s="128"/>
      <c r="EK423" s="128"/>
      <c r="EU423" s="128"/>
      <c r="FE423" s="128"/>
      <c r="FO423" s="128"/>
      <c r="FY423" s="128"/>
      <c r="GI423" s="128"/>
    </row>
    <row xmlns:x14ac="http://schemas.microsoft.com/office/spreadsheetml/2009/9/ac" r="424" s="3" customFormat="true" x14ac:dyDescent="0.25">
      <c r="A424" s="377"/>
      <c r="B424" s="128"/>
      <c r="L424" s="128"/>
      <c r="V424" s="128"/>
      <c r="AF424" s="128"/>
      <c r="AP424" s="128"/>
      <c r="AZ424" s="128"/>
      <c r="BA424" s="128"/>
      <c r="BB424" s="128"/>
      <c r="BC424" s="128"/>
      <c r="BD424" s="128"/>
      <c r="BE424" s="128"/>
      <c r="BF424" s="128"/>
      <c r="BG424" s="128"/>
      <c r="BS424" s="128"/>
      <c r="CC424" s="128"/>
      <c r="CM424" s="128"/>
      <c r="CW424" s="128"/>
      <c r="DG424" s="128"/>
      <c r="DQ424" s="128"/>
      <c r="EA424" s="128"/>
      <c r="EK424" s="128"/>
      <c r="EU424" s="128"/>
      <c r="FE424" s="128"/>
      <c r="FO424" s="128"/>
      <c r="FY424" s="128"/>
      <c r="GI424" s="128"/>
    </row>
    <row xmlns:x14ac="http://schemas.microsoft.com/office/spreadsheetml/2009/9/ac" r="425" s="3" customFormat="true" x14ac:dyDescent="0.25">
      <c r="A425" s="377"/>
      <c r="B425" s="128"/>
      <c r="L425" s="128"/>
      <c r="V425" s="128"/>
      <c r="AF425" s="128"/>
      <c r="AP425" s="128"/>
      <c r="AZ425" s="128"/>
      <c r="BA425" s="128"/>
      <c r="BB425" s="128"/>
      <c r="BC425" s="128"/>
      <c r="BD425" s="128"/>
      <c r="BE425" s="128"/>
      <c r="BF425" s="128"/>
      <c r="BG425" s="128"/>
      <c r="BS425" s="128"/>
      <c r="CC425" s="128"/>
      <c r="CM425" s="128"/>
      <c r="CW425" s="128"/>
      <c r="DG425" s="128"/>
      <c r="DQ425" s="128"/>
      <c r="EA425" s="128"/>
      <c r="EK425" s="128"/>
      <c r="EU425" s="128"/>
      <c r="FE425" s="128"/>
      <c r="FO425" s="128"/>
      <c r="FY425" s="128"/>
      <c r="GI425" s="128"/>
    </row>
    <row xmlns:x14ac="http://schemas.microsoft.com/office/spreadsheetml/2009/9/ac" r="426" s="3" customFormat="true" x14ac:dyDescent="0.25">
      <c r="A426" s="377"/>
      <c r="B426" s="128"/>
      <c r="L426" s="128"/>
      <c r="V426" s="128"/>
      <c r="AF426" s="128"/>
      <c r="AP426" s="128"/>
      <c r="AZ426" s="128"/>
      <c r="BA426" s="128"/>
      <c r="BB426" s="128"/>
      <c r="BC426" s="128"/>
      <c r="BD426" s="128"/>
      <c r="BE426" s="128"/>
      <c r="BF426" s="128"/>
      <c r="BG426" s="128"/>
      <c r="BS426" s="128"/>
      <c r="CC426" s="128"/>
      <c r="CM426" s="128"/>
      <c r="CW426" s="128"/>
      <c r="DG426" s="128"/>
      <c r="DQ426" s="128"/>
      <c r="EA426" s="128"/>
      <c r="EK426" s="128"/>
      <c r="EU426" s="128"/>
      <c r="FE426" s="128"/>
      <c r="FO426" s="128"/>
      <c r="FY426" s="128"/>
      <c r="GI426" s="128"/>
    </row>
    <row xmlns:x14ac="http://schemas.microsoft.com/office/spreadsheetml/2009/9/ac" r="427" s="3" customFormat="true" x14ac:dyDescent="0.25">
      <c r="A427" s="377"/>
      <c r="B427" s="128"/>
      <c r="L427" s="128"/>
      <c r="V427" s="128"/>
      <c r="AF427" s="128"/>
      <c r="AP427" s="128"/>
      <c r="AZ427" s="128"/>
      <c r="BA427" s="128"/>
      <c r="BB427" s="128"/>
      <c r="BC427" s="128"/>
      <c r="BD427" s="128"/>
      <c r="BE427" s="128"/>
      <c r="BF427" s="128"/>
      <c r="BG427" s="128"/>
      <c r="BS427" s="128"/>
      <c r="CC427" s="128"/>
      <c r="CM427" s="128"/>
      <c r="CW427" s="128"/>
      <c r="DG427" s="128"/>
      <c r="DQ427" s="128"/>
      <c r="EA427" s="128"/>
      <c r="EK427" s="128"/>
      <c r="EU427" s="128"/>
      <c r="FE427" s="128"/>
      <c r="FO427" s="128"/>
      <c r="FY427" s="128"/>
      <c r="GI427" s="128"/>
    </row>
    <row xmlns:x14ac="http://schemas.microsoft.com/office/spreadsheetml/2009/9/ac" r="428" s="3" customFormat="true" x14ac:dyDescent="0.25">
      <c r="A428" s="377"/>
      <c r="B428" s="128"/>
      <c r="L428" s="128"/>
      <c r="V428" s="128"/>
      <c r="AF428" s="128"/>
      <c r="AP428" s="128"/>
      <c r="AZ428" s="128"/>
      <c r="BA428" s="128"/>
      <c r="BB428" s="128"/>
      <c r="BC428" s="128"/>
      <c r="BD428" s="128"/>
      <c r="BE428" s="128"/>
      <c r="BF428" s="128"/>
      <c r="BG428" s="128"/>
      <c r="BS428" s="128"/>
      <c r="CC428" s="128"/>
      <c r="CM428" s="128"/>
      <c r="CW428" s="128"/>
      <c r="DG428" s="128"/>
      <c r="DQ428" s="128"/>
      <c r="EA428" s="128"/>
      <c r="EK428" s="128"/>
      <c r="EU428" s="128"/>
      <c r="FE428" s="128"/>
      <c r="FO428" s="128"/>
      <c r="FY428" s="128"/>
      <c r="GI428" s="128"/>
    </row>
    <row xmlns:x14ac="http://schemas.microsoft.com/office/spreadsheetml/2009/9/ac" r="429" s="3" customFormat="true" x14ac:dyDescent="0.25">
      <c r="A429" s="377"/>
      <c r="B429" s="128"/>
      <c r="L429" s="128"/>
      <c r="V429" s="128"/>
      <c r="AF429" s="128"/>
      <c r="AP429" s="128"/>
      <c r="AZ429" s="128"/>
      <c r="BA429" s="128"/>
      <c r="BB429" s="128"/>
      <c r="BC429" s="128"/>
      <c r="BD429" s="128"/>
      <c r="BE429" s="128"/>
      <c r="BF429" s="128"/>
      <c r="BG429" s="128"/>
      <c r="BS429" s="128"/>
      <c r="CC429" s="128"/>
      <c r="CM429" s="128"/>
      <c r="CW429" s="128"/>
      <c r="DG429" s="128"/>
      <c r="DQ429" s="128"/>
      <c r="EA429" s="128"/>
      <c r="EK429" s="128"/>
      <c r="EU429" s="128"/>
      <c r="FE429" s="128"/>
      <c r="FO429" s="128"/>
      <c r="FY429" s="128"/>
      <c r="GI429" s="128"/>
    </row>
    <row xmlns:x14ac="http://schemas.microsoft.com/office/spreadsheetml/2009/9/ac" r="430" s="3" customFormat="true" x14ac:dyDescent="0.25">
      <c r="A430" s="377"/>
      <c r="B430" s="128"/>
      <c r="L430" s="128"/>
      <c r="V430" s="128"/>
      <c r="AF430" s="128"/>
      <c r="AP430" s="128"/>
      <c r="AZ430" s="128"/>
      <c r="BA430" s="128"/>
      <c r="BB430" s="128"/>
      <c r="BC430" s="128"/>
      <c r="BD430" s="128"/>
      <c r="BE430" s="128"/>
      <c r="BF430" s="128"/>
      <c r="BG430" s="128"/>
      <c r="BS430" s="128"/>
      <c r="CC430" s="128"/>
      <c r="CM430" s="128"/>
      <c r="CW430" s="128"/>
      <c r="DG430" s="128"/>
      <c r="DQ430" s="128"/>
      <c r="EA430" s="128"/>
      <c r="EK430" s="128"/>
      <c r="EU430" s="128"/>
      <c r="FE430" s="128"/>
      <c r="FO430" s="128"/>
      <c r="FY430" s="128"/>
      <c r="GI430" s="128"/>
    </row>
    <row xmlns:x14ac="http://schemas.microsoft.com/office/spreadsheetml/2009/9/ac" r="431" s="3" customFormat="true" x14ac:dyDescent="0.25">
      <c r="A431" s="377"/>
      <c r="B431" s="128"/>
      <c r="L431" s="128"/>
      <c r="V431" s="128"/>
      <c r="AF431" s="128"/>
      <c r="AP431" s="128"/>
      <c r="AZ431" s="128"/>
      <c r="BA431" s="128"/>
      <c r="BB431" s="128"/>
      <c r="BC431" s="128"/>
      <c r="BD431" s="128"/>
      <c r="BE431" s="128"/>
      <c r="BF431" s="128"/>
      <c r="BG431" s="128"/>
      <c r="BS431" s="128"/>
      <c r="CC431" s="128"/>
      <c r="CM431" s="128"/>
      <c r="CW431" s="128"/>
      <c r="DG431" s="128"/>
      <c r="DQ431" s="128"/>
      <c r="EA431" s="128"/>
      <c r="EK431" s="128"/>
      <c r="EU431" s="128"/>
      <c r="FE431" s="128"/>
      <c r="FO431" s="128"/>
      <c r="FY431" s="128"/>
      <c r="GI431" s="128"/>
    </row>
    <row xmlns:x14ac="http://schemas.microsoft.com/office/spreadsheetml/2009/9/ac" r="432" s="3" customFormat="true" x14ac:dyDescent="0.25">
      <c r="A432" s="377"/>
      <c r="B432" s="128"/>
      <c r="L432" s="128"/>
      <c r="V432" s="128"/>
      <c r="AF432" s="128"/>
      <c r="AP432" s="128"/>
      <c r="AZ432" s="128"/>
      <c r="BA432" s="128"/>
      <c r="BB432" s="128"/>
      <c r="BC432" s="128"/>
      <c r="BD432" s="128"/>
      <c r="BE432" s="128"/>
      <c r="BF432" s="128"/>
      <c r="BG432" s="128"/>
      <c r="BS432" s="128"/>
      <c r="CC432" s="128"/>
      <c r="CM432" s="128"/>
      <c r="CW432" s="128"/>
      <c r="DG432" s="128"/>
      <c r="DQ432" s="128"/>
      <c r="EA432" s="128"/>
      <c r="EK432" s="128"/>
      <c r="EU432" s="128"/>
      <c r="FE432" s="128"/>
      <c r="FO432" s="128"/>
      <c r="FY432" s="128"/>
      <c r="GI432" s="128"/>
    </row>
    <row xmlns:x14ac="http://schemas.microsoft.com/office/spreadsheetml/2009/9/ac" r="433" s="3" customFormat="true" x14ac:dyDescent="0.25">
      <c r="A433" s="377"/>
      <c r="B433" s="128"/>
      <c r="L433" s="128"/>
      <c r="V433" s="128"/>
      <c r="AF433" s="128"/>
      <c r="AP433" s="128"/>
      <c r="AZ433" s="128"/>
      <c r="BA433" s="128"/>
      <c r="BB433" s="128"/>
      <c r="BC433" s="128"/>
      <c r="BD433" s="128"/>
      <c r="BE433" s="128"/>
      <c r="BF433" s="128"/>
      <c r="BG433" s="128"/>
      <c r="BS433" s="128"/>
      <c r="CC433" s="128"/>
      <c r="CM433" s="128"/>
      <c r="CW433" s="128"/>
      <c r="DG433" s="128"/>
      <c r="DQ433" s="128"/>
      <c r="EA433" s="128"/>
      <c r="EK433" s="128"/>
      <c r="EU433" s="128"/>
      <c r="FE433" s="128"/>
      <c r="FO433" s="128"/>
      <c r="FY433" s="128"/>
      <c r="GI433" s="128"/>
    </row>
    <row xmlns:x14ac="http://schemas.microsoft.com/office/spreadsheetml/2009/9/ac" r="434" s="3" customFormat="true" x14ac:dyDescent="0.25">
      <c r="A434" s="377"/>
      <c r="B434" s="128"/>
      <c r="L434" s="128"/>
      <c r="V434" s="128"/>
      <c r="AF434" s="128"/>
      <c r="AP434" s="128"/>
      <c r="AZ434" s="128"/>
      <c r="BA434" s="128"/>
      <c r="BB434" s="128"/>
      <c r="BC434" s="128"/>
      <c r="BD434" s="128"/>
      <c r="BE434" s="128"/>
      <c r="BF434" s="128"/>
      <c r="BG434" s="128"/>
      <c r="BS434" s="128"/>
      <c r="CC434" s="128"/>
      <c r="CM434" s="128"/>
      <c r="CW434" s="128"/>
      <c r="DG434" s="128"/>
      <c r="DQ434" s="128"/>
      <c r="EA434" s="128"/>
      <c r="EK434" s="128"/>
      <c r="EU434" s="128"/>
      <c r="FE434" s="128"/>
      <c r="FO434" s="128"/>
      <c r="FY434" s="128"/>
      <c r="GI434" s="128"/>
    </row>
    <row xmlns:x14ac="http://schemas.microsoft.com/office/spreadsheetml/2009/9/ac" r="435" s="3" customFormat="true" x14ac:dyDescent="0.25">
      <c r="A435" s="377"/>
      <c r="B435" s="128"/>
      <c r="L435" s="128"/>
      <c r="V435" s="128"/>
      <c r="AF435" s="128"/>
      <c r="AP435" s="128"/>
      <c r="AZ435" s="128"/>
      <c r="BA435" s="128"/>
      <c r="BB435" s="128"/>
      <c r="BC435" s="128"/>
      <c r="BD435" s="128"/>
      <c r="BE435" s="128"/>
      <c r="BF435" s="128"/>
      <c r="BG435" s="128"/>
      <c r="BS435" s="128"/>
      <c r="CC435" s="128"/>
      <c r="CM435" s="128"/>
      <c r="CW435" s="128"/>
      <c r="DG435" s="128"/>
      <c r="DQ435" s="128"/>
      <c r="EA435" s="128"/>
      <c r="EK435" s="128"/>
      <c r="EU435" s="128"/>
      <c r="FE435" s="128"/>
      <c r="FO435" s="128"/>
      <c r="FY435" s="128"/>
      <c r="GI435" s="128"/>
    </row>
    <row xmlns:x14ac="http://schemas.microsoft.com/office/spreadsheetml/2009/9/ac" r="436" s="3" customFormat="true" x14ac:dyDescent="0.25">
      <c r="A436" s="377"/>
      <c r="B436" s="128"/>
      <c r="L436" s="128"/>
      <c r="V436" s="128"/>
      <c r="AF436" s="128"/>
      <c r="AP436" s="128"/>
      <c r="AZ436" s="128"/>
      <c r="BA436" s="128"/>
      <c r="BB436" s="128"/>
      <c r="BC436" s="128"/>
      <c r="BD436" s="128"/>
      <c r="BE436" s="128"/>
      <c r="BF436" s="128"/>
      <c r="BG436" s="128"/>
      <c r="BS436" s="128"/>
      <c r="CC436" s="128"/>
      <c r="CM436" s="128"/>
      <c r="CW436" s="128"/>
      <c r="DG436" s="128"/>
      <c r="DQ436" s="128"/>
      <c r="EA436" s="128"/>
      <c r="EK436" s="128"/>
      <c r="EU436" s="128"/>
      <c r="FE436" s="128"/>
      <c r="FO436" s="128"/>
      <c r="FY436" s="128"/>
      <c r="GI436" s="128"/>
    </row>
    <row xmlns:x14ac="http://schemas.microsoft.com/office/spreadsheetml/2009/9/ac" r="437" s="3" customFormat="true" x14ac:dyDescent="0.25">
      <c r="A437" s="377"/>
      <c r="B437" s="128"/>
      <c r="L437" s="128"/>
      <c r="V437" s="128"/>
      <c r="AF437" s="128"/>
      <c r="AP437" s="128"/>
      <c r="AZ437" s="128"/>
      <c r="BA437" s="128"/>
      <c r="BB437" s="128"/>
      <c r="BC437" s="128"/>
      <c r="BD437" s="128"/>
      <c r="BE437" s="128"/>
      <c r="BF437" s="128"/>
      <c r="BG437" s="128"/>
      <c r="BS437" s="128"/>
      <c r="CC437" s="128"/>
      <c r="CM437" s="128"/>
      <c r="CW437" s="128"/>
      <c r="DG437" s="128"/>
      <c r="DQ437" s="128"/>
      <c r="EA437" s="128"/>
      <c r="EK437" s="128"/>
      <c r="EU437" s="128"/>
      <c r="FE437" s="128"/>
      <c r="FO437" s="128"/>
      <c r="FY437" s="128"/>
      <c r="GI437" s="128"/>
    </row>
    <row xmlns:x14ac="http://schemas.microsoft.com/office/spreadsheetml/2009/9/ac" r="438" s="3" customFormat="true" x14ac:dyDescent="0.25">
      <c r="A438" s="377"/>
      <c r="B438" s="128"/>
      <c r="L438" s="128"/>
      <c r="V438" s="128"/>
      <c r="AF438" s="128"/>
      <c r="AP438" s="128"/>
      <c r="AZ438" s="128"/>
      <c r="BA438" s="128"/>
      <c r="BB438" s="128"/>
      <c r="BC438" s="128"/>
      <c r="BD438" s="128"/>
      <c r="BE438" s="128"/>
      <c r="BF438" s="128"/>
      <c r="BG438" s="128"/>
      <c r="BS438" s="128"/>
      <c r="CC438" s="128"/>
      <c r="CM438" s="128"/>
      <c r="CW438" s="128"/>
      <c r="DG438" s="128"/>
      <c r="DQ438" s="128"/>
      <c r="EA438" s="128"/>
      <c r="EK438" s="128"/>
      <c r="EU438" s="128"/>
      <c r="FE438" s="128"/>
      <c r="FO438" s="128"/>
      <c r="FY438" s="128"/>
      <c r="GI438" s="128"/>
    </row>
    <row xmlns:x14ac="http://schemas.microsoft.com/office/spreadsheetml/2009/9/ac" r="439" s="3" customFormat="true" x14ac:dyDescent="0.25">
      <c r="A439" s="377"/>
      <c r="B439" s="128"/>
      <c r="L439" s="128"/>
      <c r="V439" s="128"/>
      <c r="AF439" s="128"/>
      <c r="AP439" s="128"/>
      <c r="AZ439" s="128"/>
      <c r="BA439" s="128"/>
      <c r="BB439" s="128"/>
      <c r="BC439" s="128"/>
      <c r="BD439" s="128"/>
      <c r="BE439" s="128"/>
      <c r="BF439" s="128"/>
      <c r="BG439" s="128"/>
      <c r="BS439" s="128"/>
      <c r="CC439" s="128"/>
      <c r="CM439" s="128"/>
      <c r="CW439" s="128"/>
      <c r="DG439" s="128"/>
      <c r="DQ439" s="128"/>
      <c r="EA439" s="128"/>
      <c r="EK439" s="128"/>
      <c r="EU439" s="128"/>
      <c r="FE439" s="128"/>
      <c r="FO439" s="128"/>
      <c r="FY439" s="128"/>
      <c r="GI439" s="128"/>
    </row>
    <row xmlns:x14ac="http://schemas.microsoft.com/office/spreadsheetml/2009/9/ac" r="440" s="3" customFormat="true" x14ac:dyDescent="0.25">
      <c r="A440" s="377"/>
      <c r="B440" s="128"/>
      <c r="L440" s="128"/>
      <c r="V440" s="128"/>
      <c r="AF440" s="128"/>
      <c r="AP440" s="128"/>
      <c r="AZ440" s="128"/>
      <c r="BA440" s="128"/>
      <c r="BB440" s="128"/>
      <c r="BC440" s="128"/>
      <c r="BD440" s="128"/>
      <c r="BE440" s="128"/>
      <c r="BF440" s="128"/>
      <c r="BG440" s="128"/>
      <c r="BS440" s="128"/>
      <c r="CC440" s="128"/>
      <c r="CM440" s="128"/>
      <c r="CW440" s="128"/>
      <c r="DG440" s="128"/>
      <c r="DQ440" s="128"/>
      <c r="EA440" s="128"/>
      <c r="EK440" s="128"/>
      <c r="EU440" s="128"/>
      <c r="FE440" s="128"/>
      <c r="FO440" s="128"/>
      <c r="FY440" s="128"/>
      <c r="GI440" s="128"/>
    </row>
    <row xmlns:x14ac="http://schemas.microsoft.com/office/spreadsheetml/2009/9/ac" r="441" s="3" customFormat="true" x14ac:dyDescent="0.25">
      <c r="A441" s="377"/>
      <c r="B441" s="128"/>
      <c r="L441" s="128"/>
      <c r="V441" s="128"/>
      <c r="AF441" s="128"/>
      <c r="AP441" s="128"/>
      <c r="AZ441" s="128"/>
      <c r="BA441" s="128"/>
      <c r="BB441" s="128"/>
      <c r="BC441" s="128"/>
      <c r="BD441" s="128"/>
      <c r="BE441" s="128"/>
      <c r="BF441" s="128"/>
      <c r="BG441" s="128"/>
      <c r="BS441" s="128"/>
      <c r="CC441" s="128"/>
      <c r="CM441" s="128"/>
      <c r="CW441" s="128"/>
      <c r="DG441" s="128"/>
      <c r="DQ441" s="128"/>
      <c r="EA441" s="128"/>
      <c r="EK441" s="128"/>
      <c r="EU441" s="128"/>
      <c r="FE441" s="128"/>
      <c r="FO441" s="128"/>
      <c r="FY441" s="128"/>
      <c r="GI441" s="128"/>
    </row>
    <row xmlns:x14ac="http://schemas.microsoft.com/office/spreadsheetml/2009/9/ac" r="442" s="3" customFormat="true" x14ac:dyDescent="0.25">
      <c r="A442" s="377"/>
      <c r="B442" s="128"/>
      <c r="L442" s="128"/>
      <c r="V442" s="128"/>
      <c r="AF442" s="128"/>
      <c r="AP442" s="128"/>
      <c r="AZ442" s="128"/>
      <c r="BA442" s="128"/>
      <c r="BB442" s="128"/>
      <c r="BC442" s="128"/>
      <c r="BD442" s="128"/>
      <c r="BE442" s="128"/>
      <c r="BF442" s="128"/>
      <c r="BG442" s="128"/>
      <c r="BS442" s="128"/>
      <c r="CC442" s="128"/>
      <c r="CM442" s="128"/>
      <c r="CW442" s="128"/>
      <c r="DG442" s="128"/>
      <c r="DQ442" s="128"/>
      <c r="EA442" s="128"/>
      <c r="EK442" s="128"/>
      <c r="EU442" s="128"/>
      <c r="FE442" s="128"/>
      <c r="FO442" s="128"/>
      <c r="FY442" s="128"/>
      <c r="GI442" s="128"/>
    </row>
    <row xmlns:x14ac="http://schemas.microsoft.com/office/spreadsheetml/2009/9/ac" r="443" s="3" customFormat="true" x14ac:dyDescent="0.25">
      <c r="A443" s="377"/>
      <c r="B443" s="128"/>
      <c r="L443" s="128"/>
      <c r="V443" s="128"/>
      <c r="AF443" s="128"/>
      <c r="AP443" s="128"/>
      <c r="AZ443" s="128"/>
      <c r="BA443" s="128"/>
      <c r="BB443" s="128"/>
      <c r="BC443" s="128"/>
      <c r="BD443" s="128"/>
      <c r="BE443" s="128"/>
      <c r="BF443" s="128"/>
      <c r="BG443" s="128"/>
      <c r="BS443" s="128"/>
      <c r="CC443" s="128"/>
      <c r="CM443" s="128"/>
      <c r="CW443" s="128"/>
      <c r="DG443" s="128"/>
      <c r="DQ443" s="128"/>
      <c r="EA443" s="128"/>
      <c r="EK443" s="128"/>
      <c r="EU443" s="128"/>
      <c r="FE443" s="128"/>
      <c r="FO443" s="128"/>
      <c r="FY443" s="128"/>
      <c r="GI443" s="128"/>
    </row>
    <row xmlns:x14ac="http://schemas.microsoft.com/office/spreadsheetml/2009/9/ac" r="444" s="3" customFormat="true" x14ac:dyDescent="0.25">
      <c r="A444" s="377"/>
      <c r="B444" s="128"/>
      <c r="L444" s="128"/>
      <c r="V444" s="128"/>
      <c r="AF444" s="128"/>
      <c r="AP444" s="128"/>
      <c r="AZ444" s="128"/>
      <c r="BA444" s="128"/>
      <c r="BB444" s="128"/>
      <c r="BC444" s="128"/>
      <c r="BD444" s="128"/>
      <c r="BE444" s="128"/>
      <c r="BF444" s="128"/>
      <c r="BG444" s="128"/>
      <c r="BS444" s="128"/>
      <c r="CC444" s="128"/>
      <c r="CM444" s="128"/>
      <c r="CW444" s="128"/>
      <c r="DG444" s="128"/>
      <c r="DQ444" s="128"/>
      <c r="EA444" s="128"/>
      <c r="EK444" s="128"/>
      <c r="EU444" s="128"/>
      <c r="FE444" s="128"/>
      <c r="FO444" s="128"/>
      <c r="FY444" s="128"/>
      <c r="GI444" s="128"/>
    </row>
    <row xmlns:x14ac="http://schemas.microsoft.com/office/spreadsheetml/2009/9/ac" r="445" s="3" customFormat="true" x14ac:dyDescent="0.25">
      <c r="A445" s="377"/>
      <c r="B445" s="128"/>
      <c r="L445" s="128"/>
      <c r="V445" s="128"/>
      <c r="AF445" s="128"/>
      <c r="AP445" s="128"/>
      <c r="AZ445" s="128"/>
      <c r="BA445" s="128"/>
      <c r="BB445" s="128"/>
      <c r="BC445" s="128"/>
      <c r="BD445" s="128"/>
      <c r="BE445" s="128"/>
      <c r="BF445" s="128"/>
      <c r="BG445" s="128"/>
      <c r="BS445" s="128"/>
      <c r="CC445" s="128"/>
      <c r="CM445" s="128"/>
      <c r="CW445" s="128"/>
      <c r="DG445" s="128"/>
      <c r="DQ445" s="128"/>
      <c r="EA445" s="128"/>
      <c r="EK445" s="128"/>
      <c r="EU445" s="128"/>
      <c r="FE445" s="128"/>
      <c r="FO445" s="128"/>
      <c r="FY445" s="128"/>
      <c r="GI445" s="128"/>
    </row>
    <row xmlns:x14ac="http://schemas.microsoft.com/office/spreadsheetml/2009/9/ac" r="446" s="3" customFormat="true" x14ac:dyDescent="0.25">
      <c r="A446" s="377"/>
      <c r="B446" s="128"/>
      <c r="L446" s="128"/>
      <c r="V446" s="128"/>
      <c r="AF446" s="128"/>
      <c r="AP446" s="128"/>
      <c r="AZ446" s="128"/>
      <c r="BA446" s="128"/>
      <c r="BB446" s="128"/>
      <c r="BC446" s="128"/>
      <c r="BD446" s="128"/>
      <c r="BE446" s="128"/>
      <c r="BF446" s="128"/>
      <c r="BG446" s="128"/>
      <c r="BS446" s="128"/>
      <c r="CC446" s="128"/>
      <c r="CM446" s="128"/>
      <c r="CW446" s="128"/>
      <c r="DG446" s="128"/>
      <c r="DQ446" s="128"/>
      <c r="EA446" s="128"/>
      <c r="EK446" s="128"/>
      <c r="EU446" s="128"/>
      <c r="FE446" s="128"/>
      <c r="FO446" s="128"/>
      <c r="FY446" s="128"/>
      <c r="GI446" s="128"/>
    </row>
    <row xmlns:x14ac="http://schemas.microsoft.com/office/spreadsheetml/2009/9/ac" r="447" s="3" customFormat="true" x14ac:dyDescent="0.25">
      <c r="A447" s="377"/>
      <c r="B447" s="128"/>
      <c r="L447" s="128"/>
      <c r="V447" s="128"/>
      <c r="AF447" s="128"/>
      <c r="AP447" s="128"/>
      <c r="AZ447" s="128"/>
      <c r="BA447" s="128"/>
      <c r="BB447" s="128"/>
      <c r="BC447" s="128"/>
      <c r="BD447" s="128"/>
      <c r="BE447" s="128"/>
      <c r="BF447" s="128"/>
      <c r="BG447" s="128"/>
      <c r="BS447" s="128"/>
      <c r="CC447" s="128"/>
      <c r="CM447" s="128"/>
      <c r="CW447" s="128"/>
      <c r="DG447" s="128"/>
      <c r="DQ447" s="128"/>
      <c r="EA447" s="128"/>
      <c r="EK447" s="128"/>
      <c r="EU447" s="128"/>
      <c r="FE447" s="128"/>
      <c r="FO447" s="128"/>
      <c r="FY447" s="128"/>
      <c r="GI447" s="128"/>
    </row>
    <row xmlns:x14ac="http://schemas.microsoft.com/office/spreadsheetml/2009/9/ac" r="448" s="3" customFormat="true" x14ac:dyDescent="0.25">
      <c r="A448" s="377"/>
      <c r="B448" s="128"/>
      <c r="L448" s="128"/>
      <c r="V448" s="128"/>
      <c r="AF448" s="128"/>
      <c r="AP448" s="128"/>
      <c r="AZ448" s="128"/>
      <c r="BA448" s="128"/>
      <c r="BB448" s="128"/>
      <c r="BC448" s="128"/>
      <c r="BD448" s="128"/>
      <c r="BE448" s="128"/>
      <c r="BF448" s="128"/>
      <c r="BG448" s="128"/>
      <c r="BS448" s="128"/>
      <c r="CC448" s="128"/>
      <c r="CM448" s="128"/>
      <c r="CW448" s="128"/>
      <c r="DG448" s="128"/>
      <c r="DQ448" s="128"/>
      <c r="EA448" s="128"/>
      <c r="EK448" s="128"/>
      <c r="EU448" s="128"/>
      <c r="FE448" s="128"/>
      <c r="FO448" s="128"/>
      <c r="FY448" s="128"/>
      <c r="GI448" s="128"/>
    </row>
    <row xmlns:x14ac="http://schemas.microsoft.com/office/spreadsheetml/2009/9/ac" r="449" s="3" customFormat="true" x14ac:dyDescent="0.25">
      <c r="A449" s="377"/>
      <c r="B449" s="128"/>
      <c r="L449" s="128"/>
      <c r="V449" s="128"/>
      <c r="AF449" s="128"/>
      <c r="AP449" s="128"/>
      <c r="AZ449" s="128"/>
      <c r="BA449" s="128"/>
      <c r="BB449" s="128"/>
      <c r="BC449" s="128"/>
      <c r="BD449" s="128"/>
      <c r="BE449" s="128"/>
      <c r="BF449" s="128"/>
      <c r="BG449" s="128"/>
      <c r="BS449" s="128"/>
      <c r="CC449" s="128"/>
      <c r="CM449" s="128"/>
      <c r="CW449" s="128"/>
      <c r="DG449" s="128"/>
      <c r="DQ449" s="128"/>
      <c r="EA449" s="128"/>
      <c r="EK449" s="128"/>
      <c r="EU449" s="128"/>
      <c r="FE449" s="128"/>
      <c r="FO449" s="128"/>
      <c r="FY449" s="128"/>
      <c r="GI449" s="128"/>
    </row>
    <row xmlns:x14ac="http://schemas.microsoft.com/office/spreadsheetml/2009/9/ac" r="450" s="3" customFormat="true" x14ac:dyDescent="0.25">
      <c r="A450" s="377"/>
      <c r="B450" s="128"/>
      <c r="L450" s="128"/>
      <c r="V450" s="128"/>
      <c r="AF450" s="128"/>
      <c r="AP450" s="128"/>
      <c r="AZ450" s="128"/>
      <c r="BA450" s="128"/>
      <c r="BB450" s="128"/>
      <c r="BC450" s="128"/>
      <c r="BD450" s="128"/>
      <c r="BE450" s="128"/>
      <c r="BF450" s="128"/>
      <c r="BG450" s="128"/>
      <c r="BS450" s="128"/>
      <c r="CC450" s="128"/>
      <c r="CM450" s="128"/>
      <c r="CW450" s="128"/>
      <c r="DG450" s="128"/>
      <c r="DQ450" s="128"/>
      <c r="EA450" s="128"/>
      <c r="EK450" s="128"/>
      <c r="EU450" s="128"/>
      <c r="FE450" s="128"/>
      <c r="FO450" s="128"/>
      <c r="FY450" s="128"/>
      <c r="GI450" s="128"/>
    </row>
    <row xmlns:x14ac="http://schemas.microsoft.com/office/spreadsheetml/2009/9/ac" r="451" s="3" customFormat="true" x14ac:dyDescent="0.25">
      <c r="A451" s="377"/>
      <c r="B451" s="128"/>
      <c r="L451" s="128"/>
      <c r="V451" s="128"/>
      <c r="AF451" s="128"/>
      <c r="AP451" s="128"/>
      <c r="AZ451" s="128"/>
      <c r="BA451" s="128"/>
      <c r="BB451" s="128"/>
      <c r="BC451" s="128"/>
      <c r="BD451" s="128"/>
      <c r="BE451" s="128"/>
      <c r="BF451" s="128"/>
      <c r="BG451" s="128"/>
      <c r="BS451" s="128"/>
      <c r="CC451" s="128"/>
      <c r="CM451" s="128"/>
      <c r="CW451" s="128"/>
      <c r="DG451" s="128"/>
      <c r="DQ451" s="128"/>
      <c r="EA451" s="128"/>
      <c r="EK451" s="128"/>
      <c r="EU451" s="128"/>
      <c r="FE451" s="128"/>
      <c r="FO451" s="128"/>
      <c r="FY451" s="128"/>
      <c r="GI451" s="128"/>
    </row>
    <row xmlns:x14ac="http://schemas.microsoft.com/office/spreadsheetml/2009/9/ac" r="452" s="3" customFormat="true" x14ac:dyDescent="0.25">
      <c r="A452" s="377"/>
      <c r="B452" s="128"/>
      <c r="L452" s="128"/>
      <c r="V452" s="128"/>
      <c r="AF452" s="128"/>
      <c r="AP452" s="128"/>
      <c r="AZ452" s="128"/>
      <c r="BA452" s="128"/>
      <c r="BB452" s="128"/>
      <c r="BC452" s="128"/>
      <c r="BD452" s="128"/>
      <c r="BE452" s="128"/>
      <c r="BF452" s="128"/>
      <c r="BG452" s="128"/>
      <c r="BS452" s="128"/>
      <c r="CC452" s="128"/>
      <c r="CM452" s="128"/>
      <c r="CW452" s="128"/>
      <c r="DG452" s="128"/>
      <c r="DQ452" s="128"/>
      <c r="EA452" s="128"/>
      <c r="EK452" s="128"/>
      <c r="EU452" s="128"/>
      <c r="FE452" s="128"/>
      <c r="FO452" s="128"/>
      <c r="FY452" s="128"/>
      <c r="GI452" s="128"/>
    </row>
    <row xmlns:x14ac="http://schemas.microsoft.com/office/spreadsheetml/2009/9/ac" r="453" s="3" customFormat="true" x14ac:dyDescent="0.25">
      <c r="A453" s="377"/>
      <c r="B453" s="128"/>
      <c r="L453" s="128"/>
      <c r="V453" s="128"/>
      <c r="AF453" s="128"/>
      <c r="AP453" s="128"/>
      <c r="AZ453" s="128"/>
      <c r="BA453" s="128"/>
      <c r="BB453" s="128"/>
      <c r="BC453" s="128"/>
      <c r="BD453" s="128"/>
      <c r="BE453" s="128"/>
      <c r="BF453" s="128"/>
      <c r="BG453" s="128"/>
      <c r="BS453" s="128"/>
      <c r="CC453" s="128"/>
      <c r="CM453" s="128"/>
      <c r="CW453" s="128"/>
      <c r="DG453" s="128"/>
      <c r="DQ453" s="128"/>
      <c r="EA453" s="128"/>
      <c r="EK453" s="128"/>
      <c r="EU453" s="128"/>
      <c r="FE453" s="128"/>
      <c r="FO453" s="128"/>
      <c r="FY453" s="128"/>
      <c r="GI453" s="128"/>
    </row>
    <row xmlns:x14ac="http://schemas.microsoft.com/office/spreadsheetml/2009/9/ac" r="454" s="3" customFormat="true" x14ac:dyDescent="0.25">
      <c r="A454" s="377"/>
      <c r="B454" s="128"/>
      <c r="L454" s="128"/>
      <c r="V454" s="128"/>
      <c r="AF454" s="128"/>
      <c r="AP454" s="128"/>
      <c r="AZ454" s="128"/>
      <c r="BA454" s="128"/>
      <c r="BB454" s="128"/>
      <c r="BC454" s="128"/>
      <c r="BD454" s="128"/>
      <c r="BE454" s="128"/>
      <c r="BF454" s="128"/>
      <c r="BG454" s="128"/>
      <c r="BS454" s="128"/>
      <c r="CC454" s="128"/>
      <c r="CM454" s="128"/>
      <c r="CW454" s="128"/>
      <c r="DG454" s="128"/>
      <c r="DQ454" s="128"/>
      <c r="EA454" s="128"/>
      <c r="EK454" s="128"/>
      <c r="EU454" s="128"/>
      <c r="FE454" s="128"/>
      <c r="FO454" s="128"/>
      <c r="FY454" s="128"/>
      <c r="GI454" s="128"/>
    </row>
    <row xmlns:x14ac="http://schemas.microsoft.com/office/spreadsheetml/2009/9/ac" r="455" s="3" customFormat="true" x14ac:dyDescent="0.25">
      <c r="A455" s="377"/>
      <c r="B455" s="128"/>
      <c r="L455" s="128"/>
      <c r="V455" s="128"/>
      <c r="AF455" s="128"/>
      <c r="AP455" s="128"/>
      <c r="AZ455" s="128"/>
      <c r="BA455" s="128"/>
      <c r="BB455" s="128"/>
      <c r="BC455" s="128"/>
      <c r="BD455" s="128"/>
      <c r="BE455" s="128"/>
      <c r="BF455" s="128"/>
      <c r="BG455" s="128"/>
      <c r="BS455" s="128"/>
      <c r="CC455" s="128"/>
      <c r="CM455" s="128"/>
      <c r="CW455" s="128"/>
      <c r="DG455" s="128"/>
      <c r="DQ455" s="128"/>
      <c r="EA455" s="128"/>
      <c r="EK455" s="128"/>
      <c r="EU455" s="128"/>
      <c r="FE455" s="128"/>
      <c r="FO455" s="128"/>
      <c r="FY455" s="128"/>
      <c r="GI455" s="128"/>
    </row>
    <row xmlns:x14ac="http://schemas.microsoft.com/office/spreadsheetml/2009/9/ac" r="456" s="3" customFormat="true" x14ac:dyDescent="0.25">
      <c r="A456" s="377"/>
      <c r="B456" s="128"/>
      <c r="L456" s="128"/>
      <c r="V456" s="128"/>
      <c r="AF456" s="128"/>
      <c r="AP456" s="128"/>
      <c r="AZ456" s="128"/>
      <c r="BA456" s="128"/>
      <c r="BB456" s="128"/>
      <c r="BC456" s="128"/>
      <c r="BD456" s="128"/>
      <c r="BE456" s="128"/>
      <c r="BF456" s="128"/>
      <c r="BG456" s="128"/>
      <c r="BS456" s="128"/>
      <c r="CC456" s="128"/>
      <c r="CM456" s="128"/>
      <c r="CW456" s="128"/>
      <c r="DG456" s="128"/>
      <c r="DQ456" s="128"/>
      <c r="EA456" s="128"/>
      <c r="EK456" s="128"/>
      <c r="EU456" s="128"/>
      <c r="FE456" s="128"/>
      <c r="FO456" s="128"/>
      <c r="FY456" s="128"/>
      <c r="GI456" s="128"/>
    </row>
    <row xmlns:x14ac="http://schemas.microsoft.com/office/spreadsheetml/2009/9/ac" r="457" s="3" customFormat="true" x14ac:dyDescent="0.25">
      <c r="A457" s="377"/>
      <c r="B457" s="128"/>
      <c r="L457" s="128"/>
      <c r="V457" s="128"/>
      <c r="AF457" s="128"/>
      <c r="AP457" s="128"/>
      <c r="AZ457" s="128"/>
      <c r="BA457" s="128"/>
      <c r="BB457" s="128"/>
      <c r="BC457" s="128"/>
      <c r="BD457" s="128"/>
      <c r="BE457" s="128"/>
      <c r="BF457" s="128"/>
      <c r="BG457" s="128"/>
      <c r="BS457" s="128"/>
      <c r="CC457" s="128"/>
      <c r="CM457" s="128"/>
      <c r="CW457" s="128"/>
      <c r="DG457" s="128"/>
      <c r="DQ457" s="128"/>
      <c r="EA457" s="128"/>
      <c r="EK457" s="128"/>
      <c r="EU457" s="128"/>
      <c r="FE457" s="128"/>
      <c r="FO457" s="128"/>
      <c r="FY457" s="128"/>
      <c r="GI457" s="128"/>
    </row>
    <row xmlns:x14ac="http://schemas.microsoft.com/office/spreadsheetml/2009/9/ac" r="458" s="3" customFormat="true" x14ac:dyDescent="0.25">
      <c r="A458" s="377"/>
      <c r="B458" s="128"/>
      <c r="L458" s="128"/>
      <c r="V458" s="128"/>
      <c r="AF458" s="128"/>
      <c r="AP458" s="128"/>
      <c r="AZ458" s="128"/>
      <c r="BA458" s="128"/>
      <c r="BB458" s="128"/>
      <c r="BC458" s="128"/>
      <c r="BD458" s="128"/>
      <c r="BE458" s="128"/>
      <c r="BF458" s="128"/>
      <c r="BG458" s="128"/>
      <c r="BS458" s="128"/>
      <c r="CC458" s="128"/>
      <c r="CM458" s="128"/>
      <c r="CW458" s="128"/>
      <c r="DG458" s="128"/>
      <c r="DQ458" s="128"/>
      <c r="EA458" s="128"/>
      <c r="EK458" s="128"/>
      <c r="EU458" s="128"/>
      <c r="FE458" s="128"/>
      <c r="FO458" s="128"/>
      <c r="FY458" s="128"/>
      <c r="GI458" s="128"/>
    </row>
    <row xmlns:x14ac="http://schemas.microsoft.com/office/spreadsheetml/2009/9/ac" r="459" s="3" customFormat="true" x14ac:dyDescent="0.25">
      <c r="A459" s="377"/>
      <c r="B459" s="128"/>
      <c r="L459" s="128"/>
      <c r="V459" s="128"/>
      <c r="AF459" s="128"/>
      <c r="AP459" s="128"/>
      <c r="AZ459" s="128"/>
      <c r="BA459" s="128"/>
      <c r="BB459" s="128"/>
      <c r="BC459" s="128"/>
      <c r="BD459" s="128"/>
      <c r="BE459" s="128"/>
      <c r="BF459" s="128"/>
      <c r="BG459" s="128"/>
      <c r="BS459" s="128"/>
      <c r="CC459" s="128"/>
      <c r="CM459" s="128"/>
      <c r="CW459" s="128"/>
      <c r="DG459" s="128"/>
      <c r="DQ459" s="128"/>
      <c r="EA459" s="128"/>
      <c r="EK459" s="128"/>
      <c r="EU459" s="128"/>
      <c r="FE459" s="128"/>
      <c r="FO459" s="128"/>
      <c r="FY459" s="128"/>
      <c r="GI459" s="128"/>
    </row>
    <row xmlns:x14ac="http://schemas.microsoft.com/office/spreadsheetml/2009/9/ac" r="460" s="3" customFormat="true" x14ac:dyDescent="0.25">
      <c r="A460" s="377"/>
      <c r="B460" s="128"/>
      <c r="L460" s="128"/>
      <c r="V460" s="128"/>
      <c r="AF460" s="128"/>
      <c r="AP460" s="128"/>
      <c r="AZ460" s="128"/>
      <c r="BA460" s="128"/>
      <c r="BB460" s="128"/>
      <c r="BC460" s="128"/>
      <c r="BD460" s="128"/>
      <c r="BE460" s="128"/>
      <c r="BF460" s="128"/>
      <c r="BG460" s="128"/>
      <c r="BS460" s="128"/>
      <c r="CC460" s="128"/>
      <c r="CM460" s="128"/>
      <c r="CW460" s="128"/>
      <c r="DG460" s="128"/>
      <c r="DQ460" s="128"/>
      <c r="EA460" s="128"/>
      <c r="EK460" s="128"/>
      <c r="EU460" s="128"/>
      <c r="FE460" s="128"/>
      <c r="FO460" s="128"/>
      <c r="FY460" s="128"/>
      <c r="GI460" s="128"/>
    </row>
    <row xmlns:x14ac="http://schemas.microsoft.com/office/spreadsheetml/2009/9/ac" r="461" s="3" customFormat="true" x14ac:dyDescent="0.25">
      <c r="A461" s="377"/>
      <c r="B461" s="128"/>
      <c r="L461" s="128"/>
      <c r="V461" s="128"/>
      <c r="AF461" s="128"/>
      <c r="AP461" s="128"/>
      <c r="AZ461" s="128"/>
      <c r="BA461" s="128"/>
      <c r="BB461" s="128"/>
      <c r="BC461" s="128"/>
      <c r="BD461" s="128"/>
      <c r="BE461" s="128"/>
      <c r="BF461" s="128"/>
      <c r="BG461" s="128"/>
      <c r="BS461" s="128"/>
      <c r="CC461" s="128"/>
      <c r="CM461" s="128"/>
      <c r="CW461" s="128"/>
      <c r="DG461" s="128"/>
      <c r="DQ461" s="128"/>
      <c r="EA461" s="128"/>
      <c r="EK461" s="128"/>
      <c r="EU461" s="128"/>
      <c r="FE461" s="128"/>
      <c r="FO461" s="128"/>
      <c r="FY461" s="128"/>
      <c r="GI461" s="128"/>
    </row>
    <row xmlns:x14ac="http://schemas.microsoft.com/office/spreadsheetml/2009/9/ac" r="462" s="3" customFormat="true" x14ac:dyDescent="0.25">
      <c r="A462" s="377"/>
      <c r="B462" s="128"/>
      <c r="L462" s="128"/>
      <c r="V462" s="128"/>
      <c r="AF462" s="128"/>
      <c r="AP462" s="128"/>
      <c r="AZ462" s="128"/>
      <c r="BA462" s="128"/>
      <c r="BB462" s="128"/>
      <c r="BC462" s="128"/>
      <c r="BD462" s="128"/>
      <c r="BE462" s="128"/>
      <c r="BF462" s="128"/>
      <c r="BG462" s="128"/>
      <c r="BS462" s="128"/>
      <c r="CC462" s="128"/>
      <c r="CM462" s="128"/>
      <c r="CW462" s="128"/>
      <c r="DG462" s="128"/>
      <c r="DQ462" s="128"/>
      <c r="EA462" s="128"/>
      <c r="EK462" s="128"/>
      <c r="EU462" s="128"/>
      <c r="FE462" s="128"/>
      <c r="FO462" s="128"/>
      <c r="FY462" s="128"/>
      <c r="GI462" s="128"/>
    </row>
    <row xmlns:x14ac="http://schemas.microsoft.com/office/spreadsheetml/2009/9/ac" r="463" s="3" customFormat="true" x14ac:dyDescent="0.25">
      <c r="A463" s="377"/>
      <c r="B463" s="128"/>
      <c r="L463" s="128"/>
      <c r="V463" s="128"/>
      <c r="AF463" s="128"/>
      <c r="AP463" s="128"/>
      <c r="AZ463" s="128"/>
      <c r="BA463" s="128"/>
      <c r="BB463" s="128"/>
      <c r="BC463" s="128"/>
      <c r="BD463" s="128"/>
      <c r="BE463" s="128"/>
      <c r="BF463" s="128"/>
      <c r="BG463" s="128"/>
      <c r="BS463" s="128"/>
      <c r="CC463" s="128"/>
      <c r="CM463" s="128"/>
      <c r="CW463" s="128"/>
      <c r="DG463" s="128"/>
      <c r="DQ463" s="128"/>
      <c r="EA463" s="128"/>
      <c r="EK463" s="128"/>
      <c r="EU463" s="128"/>
      <c r="FE463" s="128"/>
      <c r="FO463" s="128"/>
      <c r="FY463" s="128"/>
      <c r="GI463" s="128"/>
    </row>
    <row xmlns:x14ac="http://schemas.microsoft.com/office/spreadsheetml/2009/9/ac" r="464" s="3" customFormat="true" x14ac:dyDescent="0.25">
      <c r="A464" s="377"/>
      <c r="B464" s="128"/>
      <c r="L464" s="128"/>
      <c r="V464" s="128"/>
      <c r="AF464" s="128"/>
      <c r="AP464" s="128"/>
      <c r="AZ464" s="128"/>
      <c r="BA464" s="128"/>
      <c r="BB464" s="128"/>
      <c r="BC464" s="128"/>
      <c r="BD464" s="128"/>
      <c r="BE464" s="128"/>
      <c r="BF464" s="128"/>
      <c r="BG464" s="128"/>
      <c r="BS464" s="128"/>
      <c r="CC464" s="128"/>
      <c r="CM464" s="128"/>
      <c r="CW464" s="128"/>
      <c r="DG464" s="128"/>
      <c r="DQ464" s="128"/>
      <c r="EA464" s="128"/>
      <c r="EK464" s="128"/>
      <c r="EU464" s="128"/>
      <c r="FE464" s="128"/>
      <c r="FO464" s="128"/>
      <c r="FY464" s="128"/>
      <c r="GI464" s="128"/>
    </row>
    <row xmlns:x14ac="http://schemas.microsoft.com/office/spreadsheetml/2009/9/ac" r="465" s="3" customFormat="true" x14ac:dyDescent="0.25">
      <c r="A465" s="377"/>
      <c r="B465" s="128"/>
      <c r="L465" s="128"/>
      <c r="V465" s="128"/>
      <c r="AF465" s="128"/>
      <c r="AP465" s="128"/>
      <c r="AZ465" s="128"/>
      <c r="BA465" s="128"/>
      <c r="BB465" s="128"/>
      <c r="BC465" s="128"/>
      <c r="BD465" s="128"/>
      <c r="BE465" s="128"/>
      <c r="BF465" s="128"/>
      <c r="BG465" s="128"/>
      <c r="BS465" s="128"/>
      <c r="CC465" s="128"/>
      <c r="CM465" s="128"/>
      <c r="CW465" s="128"/>
      <c r="DG465" s="128"/>
      <c r="DQ465" s="128"/>
      <c r="EA465" s="128"/>
      <c r="EK465" s="128"/>
      <c r="EU465" s="128"/>
      <c r="FE465" s="128"/>
      <c r="FO465" s="128"/>
      <c r="FY465" s="128"/>
      <c r="GI465" s="128"/>
    </row>
    <row xmlns:x14ac="http://schemas.microsoft.com/office/spreadsheetml/2009/9/ac" r="466" s="3" customFormat="true" x14ac:dyDescent="0.25">
      <c r="A466" s="377"/>
      <c r="B466" s="128"/>
      <c r="L466" s="128"/>
      <c r="V466" s="128"/>
      <c r="AF466" s="128"/>
      <c r="AP466" s="128"/>
      <c r="AZ466" s="128"/>
      <c r="BA466" s="128"/>
      <c r="BB466" s="128"/>
      <c r="BC466" s="128"/>
      <c r="BD466" s="128"/>
      <c r="BE466" s="128"/>
      <c r="BF466" s="128"/>
      <c r="BG466" s="128"/>
      <c r="BS466" s="128"/>
      <c r="CC466" s="128"/>
      <c r="CM466" s="128"/>
      <c r="CW466" s="128"/>
      <c r="DG466" s="128"/>
      <c r="DQ466" s="128"/>
      <c r="EA466" s="128"/>
      <c r="EK466" s="128"/>
      <c r="EU466" s="128"/>
      <c r="FE466" s="128"/>
      <c r="FO466" s="128"/>
      <c r="FY466" s="128"/>
      <c r="GI466" s="128"/>
    </row>
    <row xmlns:x14ac="http://schemas.microsoft.com/office/spreadsheetml/2009/9/ac" r="467" s="3" customFormat="true" x14ac:dyDescent="0.25">
      <c r="A467" s="377"/>
      <c r="B467" s="128"/>
      <c r="L467" s="128"/>
      <c r="V467" s="128"/>
      <c r="AF467" s="128"/>
      <c r="AP467" s="128"/>
      <c r="AZ467" s="128"/>
      <c r="BA467" s="128"/>
      <c r="BB467" s="128"/>
      <c r="BC467" s="128"/>
      <c r="BD467" s="128"/>
      <c r="BE467" s="128"/>
      <c r="BF467" s="128"/>
      <c r="BG467" s="128"/>
      <c r="BS467" s="128"/>
      <c r="CC467" s="128"/>
      <c r="CM467" s="128"/>
      <c r="CW467" s="128"/>
      <c r="DG467" s="128"/>
      <c r="DQ467" s="128"/>
      <c r="EA467" s="128"/>
      <c r="EK467" s="128"/>
      <c r="EU467" s="128"/>
      <c r="FE467" s="128"/>
      <c r="FO467" s="128"/>
      <c r="FY467" s="128"/>
      <c r="GI467" s="128"/>
    </row>
    <row xmlns:x14ac="http://schemas.microsoft.com/office/spreadsheetml/2009/9/ac" r="468" s="3" customFormat="true" x14ac:dyDescent="0.25">
      <c r="A468" s="377"/>
      <c r="B468" s="128"/>
      <c r="L468" s="128"/>
      <c r="V468" s="128"/>
      <c r="AF468" s="128"/>
      <c r="AP468" s="128"/>
      <c r="AZ468" s="128"/>
      <c r="BA468" s="128"/>
      <c r="BB468" s="128"/>
      <c r="BC468" s="128"/>
      <c r="BD468" s="128"/>
      <c r="BE468" s="128"/>
      <c r="BF468" s="128"/>
      <c r="BG468" s="128"/>
      <c r="BS468" s="128"/>
      <c r="CC468" s="128"/>
      <c r="CM468" s="128"/>
      <c r="CW468" s="128"/>
      <c r="DG468" s="128"/>
      <c r="DQ468" s="128"/>
      <c r="EA468" s="128"/>
      <c r="EK468" s="128"/>
      <c r="EU468" s="128"/>
      <c r="FE468" s="128"/>
      <c r="FO468" s="128"/>
      <c r="FY468" s="128"/>
      <c r="GI468" s="128"/>
    </row>
    <row xmlns:x14ac="http://schemas.microsoft.com/office/spreadsheetml/2009/9/ac" r="469" s="3" customFormat="true" x14ac:dyDescent="0.25">
      <c r="A469" s="377"/>
      <c r="B469" s="128"/>
      <c r="L469" s="128"/>
      <c r="V469" s="128"/>
      <c r="AF469" s="128"/>
      <c r="AP469" s="128"/>
      <c r="AZ469" s="128"/>
      <c r="BA469" s="128"/>
      <c r="BB469" s="128"/>
      <c r="BC469" s="128"/>
      <c r="BD469" s="128"/>
      <c r="BE469" s="128"/>
      <c r="BF469" s="128"/>
      <c r="BG469" s="128"/>
      <c r="BS469" s="128"/>
      <c r="CC469" s="128"/>
      <c r="CM469" s="128"/>
      <c r="CW469" s="128"/>
      <c r="DG469" s="128"/>
      <c r="DQ469" s="128"/>
      <c r="EA469" s="128"/>
      <c r="EK469" s="128"/>
      <c r="EU469" s="128"/>
      <c r="FE469" s="128"/>
      <c r="FO469" s="128"/>
      <c r="FY469" s="128"/>
      <c r="GI469" s="128"/>
    </row>
    <row xmlns:x14ac="http://schemas.microsoft.com/office/spreadsheetml/2009/9/ac" r="470" s="3" customFormat="true" x14ac:dyDescent="0.25">
      <c r="A470" s="377"/>
      <c r="B470" s="128"/>
      <c r="L470" s="128"/>
      <c r="V470" s="128"/>
      <c r="AF470" s="128"/>
      <c r="AP470" s="128"/>
      <c r="AZ470" s="128"/>
      <c r="BA470" s="128"/>
      <c r="BB470" s="128"/>
      <c r="BC470" s="128"/>
      <c r="BD470" s="128"/>
      <c r="BE470" s="128"/>
      <c r="BF470" s="128"/>
      <c r="BG470" s="128"/>
      <c r="BS470" s="128"/>
      <c r="CC470" s="128"/>
      <c r="CM470" s="128"/>
      <c r="CW470" s="128"/>
      <c r="DG470" s="128"/>
      <c r="DQ470" s="128"/>
      <c r="EA470" s="128"/>
      <c r="EK470" s="128"/>
      <c r="EU470" s="128"/>
      <c r="FE470" s="128"/>
      <c r="FO470" s="128"/>
      <c r="FY470" s="128"/>
      <c r="GI470" s="128"/>
    </row>
    <row xmlns:x14ac="http://schemas.microsoft.com/office/spreadsheetml/2009/9/ac" r="471" s="3" customFormat="true" x14ac:dyDescent="0.25">
      <c r="A471" s="377"/>
      <c r="B471" s="128"/>
      <c r="L471" s="128"/>
      <c r="V471" s="128"/>
      <c r="AF471" s="128"/>
      <c r="AP471" s="128"/>
      <c r="AZ471" s="128"/>
      <c r="BA471" s="128"/>
      <c r="BB471" s="128"/>
      <c r="BC471" s="128"/>
      <c r="BD471" s="128"/>
      <c r="BE471" s="128"/>
      <c r="BF471" s="128"/>
      <c r="BG471" s="128"/>
      <c r="BS471" s="128"/>
      <c r="CC471" s="128"/>
      <c r="CM471" s="128"/>
      <c r="CW471" s="128"/>
      <c r="DG471" s="128"/>
      <c r="DQ471" s="128"/>
      <c r="EA471" s="128"/>
      <c r="EK471" s="128"/>
      <c r="EU471" s="128"/>
      <c r="FE471" s="128"/>
      <c r="FO471" s="128"/>
      <c r="FY471" s="128"/>
      <c r="GI471" s="128"/>
    </row>
    <row xmlns:x14ac="http://schemas.microsoft.com/office/spreadsheetml/2009/9/ac" r="472" s="3" customFormat="true" x14ac:dyDescent="0.25">
      <c r="A472" s="377"/>
      <c r="B472" s="128"/>
      <c r="L472" s="128"/>
      <c r="V472" s="128"/>
      <c r="AF472" s="128"/>
      <c r="AP472" s="128"/>
      <c r="AZ472" s="128"/>
      <c r="BA472" s="128"/>
      <c r="BB472" s="128"/>
      <c r="BC472" s="128"/>
      <c r="BD472" s="128"/>
      <c r="BE472" s="128"/>
      <c r="BF472" s="128"/>
      <c r="BG472" s="128"/>
      <c r="BS472" s="128"/>
      <c r="CC472" s="128"/>
      <c r="CM472" s="128"/>
      <c r="CW472" s="128"/>
      <c r="DG472" s="128"/>
      <c r="DQ472" s="128"/>
      <c r="EA472" s="128"/>
      <c r="EK472" s="128"/>
      <c r="EU472" s="128"/>
      <c r="FE472" s="128"/>
      <c r="FO472" s="128"/>
      <c r="FY472" s="128"/>
      <c r="GI472" s="128"/>
    </row>
    <row xmlns:x14ac="http://schemas.microsoft.com/office/spreadsheetml/2009/9/ac" r="473" s="3" customFormat="true" x14ac:dyDescent="0.25">
      <c r="A473" s="377"/>
      <c r="B473" s="128"/>
      <c r="L473" s="128"/>
      <c r="V473" s="128"/>
      <c r="AF473" s="128"/>
      <c r="AP473" s="128"/>
      <c r="AZ473" s="128"/>
      <c r="BA473" s="128"/>
      <c r="BB473" s="128"/>
      <c r="BC473" s="128"/>
      <c r="BD473" s="128"/>
      <c r="BE473" s="128"/>
      <c r="BF473" s="128"/>
      <c r="BG473" s="128"/>
      <c r="BS473" s="128"/>
      <c r="CC473" s="128"/>
      <c r="CM473" s="128"/>
      <c r="CW473" s="128"/>
      <c r="DG473" s="128"/>
      <c r="DQ473" s="128"/>
      <c r="EA473" s="128"/>
      <c r="EK473" s="128"/>
      <c r="EU473" s="128"/>
      <c r="FE473" s="128"/>
      <c r="FO473" s="128"/>
      <c r="FY473" s="128"/>
      <c r="GI473" s="128"/>
    </row>
    <row xmlns:x14ac="http://schemas.microsoft.com/office/spreadsheetml/2009/9/ac" r="474" s="3" customFormat="true" x14ac:dyDescent="0.25">
      <c r="A474" s="377"/>
      <c r="B474" s="128"/>
      <c r="L474" s="128"/>
      <c r="V474" s="128"/>
      <c r="AF474" s="128"/>
      <c r="AP474" s="128"/>
      <c r="AZ474" s="128"/>
      <c r="BA474" s="128"/>
      <c r="BB474" s="128"/>
      <c r="BC474" s="128"/>
      <c r="BD474" s="128"/>
      <c r="BE474" s="128"/>
      <c r="BF474" s="128"/>
      <c r="BG474" s="128"/>
      <c r="BS474" s="128"/>
      <c r="CC474" s="128"/>
      <c r="CM474" s="128"/>
      <c r="CW474" s="128"/>
      <c r="DG474" s="128"/>
      <c r="DQ474" s="128"/>
      <c r="EA474" s="128"/>
      <c r="EK474" s="128"/>
      <c r="EU474" s="128"/>
      <c r="FE474" s="128"/>
      <c r="FO474" s="128"/>
      <c r="FY474" s="128"/>
      <c r="GI474" s="128"/>
    </row>
    <row xmlns:x14ac="http://schemas.microsoft.com/office/spreadsheetml/2009/9/ac" r="475" s="3" customFormat="true" x14ac:dyDescent="0.25">
      <c r="A475" s="377"/>
      <c r="B475" s="128"/>
      <c r="L475" s="128"/>
      <c r="V475" s="128"/>
      <c r="AF475" s="128"/>
      <c r="AP475" s="128"/>
      <c r="AZ475" s="128"/>
      <c r="BA475" s="128"/>
      <c r="BB475" s="128"/>
      <c r="BC475" s="128"/>
      <c r="BD475" s="128"/>
      <c r="BE475" s="128"/>
      <c r="BF475" s="128"/>
      <c r="BG475" s="128"/>
      <c r="BS475" s="128"/>
      <c r="CC475" s="128"/>
      <c r="CM475" s="128"/>
      <c r="CW475" s="128"/>
      <c r="DG475" s="128"/>
      <c r="DQ475" s="128"/>
      <c r="EA475" s="128"/>
      <c r="EK475" s="128"/>
      <c r="EU475" s="128"/>
      <c r="FE475" s="128"/>
      <c r="FO475" s="128"/>
      <c r="FY475" s="128"/>
      <c r="GI475" s="128"/>
    </row>
    <row xmlns:x14ac="http://schemas.microsoft.com/office/spreadsheetml/2009/9/ac" r="476" s="3" customFormat="true" x14ac:dyDescent="0.25">
      <c r="A476" s="377"/>
      <c r="B476" s="128"/>
      <c r="L476" s="128"/>
      <c r="V476" s="128"/>
      <c r="AF476" s="128"/>
      <c r="AP476" s="128"/>
      <c r="AZ476" s="128"/>
      <c r="BA476" s="128"/>
      <c r="BB476" s="128"/>
      <c r="BC476" s="128"/>
      <c r="BD476" s="128"/>
      <c r="BE476" s="128"/>
      <c r="BF476" s="128"/>
      <c r="BG476" s="128"/>
      <c r="BS476" s="128"/>
      <c r="CC476" s="128"/>
      <c r="CM476" s="128"/>
      <c r="CW476" s="128"/>
      <c r="DG476" s="128"/>
      <c r="DQ476" s="128"/>
      <c r="EA476" s="128"/>
      <c r="EK476" s="128"/>
      <c r="EU476" s="128"/>
      <c r="FE476" s="128"/>
      <c r="FO476" s="128"/>
      <c r="FY476" s="128"/>
      <c r="GI476" s="128"/>
    </row>
    <row xmlns:x14ac="http://schemas.microsoft.com/office/spreadsheetml/2009/9/ac" r="477" s="3" customFormat="true" x14ac:dyDescent="0.25">
      <c r="A477" s="377"/>
      <c r="B477" s="128"/>
      <c r="L477" s="128"/>
      <c r="V477" s="128"/>
      <c r="AF477" s="128"/>
      <c r="AP477" s="128"/>
      <c r="AZ477" s="128"/>
      <c r="BA477" s="128"/>
      <c r="BB477" s="128"/>
      <c r="BC477" s="128"/>
      <c r="BD477" s="128"/>
      <c r="BE477" s="128"/>
      <c r="BF477" s="128"/>
      <c r="BG477" s="128"/>
      <c r="BS477" s="128"/>
      <c r="CC477" s="128"/>
      <c r="CM477" s="128"/>
      <c r="CW477" s="128"/>
      <c r="DG477" s="128"/>
      <c r="DQ477" s="128"/>
      <c r="EA477" s="128"/>
      <c r="EK477" s="128"/>
      <c r="EU477" s="128"/>
      <c r="FE477" s="128"/>
      <c r="FO477" s="128"/>
      <c r="FY477" s="128"/>
      <c r="GI477" s="128"/>
    </row>
    <row xmlns:x14ac="http://schemas.microsoft.com/office/spreadsheetml/2009/9/ac" r="478" s="3" customFormat="true" x14ac:dyDescent="0.25">
      <c r="A478" s="377"/>
      <c r="B478" s="128"/>
      <c r="L478" s="128"/>
      <c r="V478" s="128"/>
      <c r="AF478" s="128"/>
      <c r="AP478" s="128"/>
      <c r="AZ478" s="128"/>
      <c r="BA478" s="128"/>
      <c r="BB478" s="128"/>
      <c r="BC478" s="128"/>
      <c r="BD478" s="128"/>
      <c r="BE478" s="128"/>
      <c r="BF478" s="128"/>
      <c r="BG478" s="128"/>
      <c r="BS478" s="128"/>
      <c r="CC478" s="128"/>
      <c r="CM478" s="128"/>
      <c r="CW478" s="128"/>
      <c r="DG478" s="128"/>
      <c r="DQ478" s="128"/>
      <c r="EA478" s="128"/>
      <c r="EK478" s="128"/>
      <c r="EU478" s="128"/>
      <c r="FE478" s="128"/>
      <c r="FO478" s="128"/>
      <c r="FY478" s="128"/>
      <c r="GI478" s="128"/>
    </row>
    <row xmlns:x14ac="http://schemas.microsoft.com/office/spreadsheetml/2009/9/ac" r="479" s="3" customFormat="true" x14ac:dyDescent="0.25">
      <c r="A479" s="377"/>
      <c r="B479" s="128"/>
      <c r="L479" s="128"/>
      <c r="V479" s="128"/>
      <c r="AF479" s="128"/>
      <c r="AP479" s="128"/>
      <c r="AZ479" s="128"/>
      <c r="BA479" s="128"/>
      <c r="BB479" s="128"/>
      <c r="BC479" s="128"/>
      <c r="BD479" s="128"/>
      <c r="BE479" s="128"/>
      <c r="BF479" s="128"/>
      <c r="BG479" s="128"/>
      <c r="BS479" s="128"/>
      <c r="CC479" s="128"/>
      <c r="CM479" s="128"/>
      <c r="CW479" s="128"/>
      <c r="DG479" s="128"/>
      <c r="DQ479" s="128"/>
      <c r="EA479" s="128"/>
      <c r="EK479" s="128"/>
      <c r="EU479" s="128"/>
      <c r="FE479" s="128"/>
      <c r="FO479" s="128"/>
      <c r="FY479" s="128"/>
      <c r="GI479" s="128"/>
    </row>
    <row xmlns:x14ac="http://schemas.microsoft.com/office/spreadsheetml/2009/9/ac" r="480" s="3" customFormat="true" x14ac:dyDescent="0.25">
      <c r="A480" s="377"/>
      <c r="B480" s="128"/>
      <c r="L480" s="128"/>
      <c r="V480" s="128"/>
      <c r="AF480" s="128"/>
      <c r="AP480" s="128"/>
      <c r="AZ480" s="128"/>
      <c r="BA480" s="128"/>
      <c r="BB480" s="128"/>
      <c r="BC480" s="128"/>
      <c r="BD480" s="128"/>
      <c r="BE480" s="128"/>
      <c r="BF480" s="128"/>
      <c r="BG480" s="128"/>
      <c r="BS480" s="128"/>
      <c r="CC480" s="128"/>
      <c r="CM480" s="128"/>
      <c r="CW480" s="128"/>
      <c r="DG480" s="128"/>
      <c r="DQ480" s="128"/>
      <c r="EA480" s="128"/>
      <c r="EK480" s="128"/>
      <c r="EU480" s="128"/>
      <c r="FE480" s="128"/>
      <c r="FO480" s="128"/>
      <c r="FY480" s="128"/>
      <c r="GI480" s="128"/>
    </row>
    <row xmlns:x14ac="http://schemas.microsoft.com/office/spreadsheetml/2009/9/ac" r="481" s="3" customFormat="true" x14ac:dyDescent="0.25">
      <c r="A481" s="377"/>
      <c r="B481" s="128"/>
      <c r="L481" s="128"/>
      <c r="V481" s="128"/>
      <c r="AF481" s="128"/>
      <c r="AP481" s="128"/>
      <c r="AZ481" s="128"/>
      <c r="BA481" s="128"/>
      <c r="BB481" s="128"/>
      <c r="BC481" s="128"/>
      <c r="BD481" s="128"/>
      <c r="BE481" s="128"/>
      <c r="BF481" s="128"/>
      <c r="BG481" s="128"/>
      <c r="BS481" s="128"/>
      <c r="CC481" s="128"/>
      <c r="CM481" s="128"/>
      <c r="CW481" s="128"/>
      <c r="DG481" s="128"/>
      <c r="DQ481" s="128"/>
      <c r="EA481" s="128"/>
      <c r="EK481" s="128"/>
      <c r="EU481" s="128"/>
      <c r="FE481" s="128"/>
      <c r="FO481" s="128"/>
      <c r="FY481" s="128"/>
      <c r="GI481" s="128"/>
    </row>
    <row xmlns:x14ac="http://schemas.microsoft.com/office/spreadsheetml/2009/9/ac" r="482" s="3" customFormat="true" x14ac:dyDescent="0.25">
      <c r="A482" s="377"/>
      <c r="B482" s="128"/>
      <c r="L482" s="128"/>
      <c r="V482" s="128"/>
      <c r="AF482" s="128"/>
      <c r="AP482" s="128"/>
      <c r="AZ482" s="128"/>
      <c r="BA482" s="128"/>
      <c r="BB482" s="128"/>
      <c r="BC482" s="128"/>
      <c r="BD482" s="128"/>
      <c r="BE482" s="128"/>
      <c r="BF482" s="128"/>
      <c r="BG482" s="128"/>
      <c r="BS482" s="128"/>
      <c r="CC482" s="128"/>
      <c r="CM482" s="128"/>
      <c r="CW482" s="128"/>
      <c r="DG482" s="128"/>
      <c r="DQ482" s="128"/>
      <c r="EA482" s="128"/>
      <c r="EK482" s="128"/>
      <c r="EU482" s="128"/>
      <c r="FE482" s="128"/>
      <c r="FO482" s="128"/>
      <c r="FY482" s="128"/>
      <c r="GI482" s="128"/>
    </row>
    <row xmlns:x14ac="http://schemas.microsoft.com/office/spreadsheetml/2009/9/ac" r="483" s="3" customFormat="true" x14ac:dyDescent="0.25">
      <c r="A483" s="377"/>
      <c r="B483" s="128"/>
      <c r="L483" s="128"/>
      <c r="V483" s="128"/>
      <c r="AF483" s="128"/>
      <c r="AP483" s="128"/>
      <c r="AZ483" s="128"/>
      <c r="BA483" s="128"/>
      <c r="BB483" s="128"/>
      <c r="BC483" s="128"/>
      <c r="BD483" s="128"/>
      <c r="BE483" s="128"/>
      <c r="BF483" s="128"/>
      <c r="BG483" s="128"/>
      <c r="BS483" s="128"/>
      <c r="CC483" s="128"/>
      <c r="CM483" s="128"/>
      <c r="CW483" s="128"/>
      <c r="DG483" s="128"/>
      <c r="DQ483" s="128"/>
      <c r="EA483" s="128"/>
      <c r="EK483" s="128"/>
      <c r="EU483" s="128"/>
      <c r="FE483" s="128"/>
      <c r="FO483" s="128"/>
      <c r="FY483" s="128"/>
      <c r="GI483" s="128"/>
    </row>
    <row xmlns:x14ac="http://schemas.microsoft.com/office/spreadsheetml/2009/9/ac" r="484" s="3" customFormat="true" x14ac:dyDescent="0.25">
      <c r="A484" s="377"/>
      <c r="B484" s="128"/>
      <c r="L484" s="128"/>
      <c r="V484" s="128"/>
      <c r="AF484" s="128"/>
      <c r="AP484" s="128"/>
      <c r="AZ484" s="128"/>
      <c r="BA484" s="128"/>
      <c r="BB484" s="128"/>
      <c r="BC484" s="128"/>
      <c r="BD484" s="128"/>
      <c r="BE484" s="128"/>
      <c r="BF484" s="128"/>
      <c r="BG484" s="128"/>
      <c r="BS484" s="128"/>
      <c r="CC484" s="128"/>
      <c r="CM484" s="128"/>
      <c r="CW484" s="128"/>
      <c r="DG484" s="128"/>
      <c r="DQ484" s="128"/>
      <c r="EA484" s="128"/>
      <c r="EK484" s="128"/>
      <c r="EU484" s="128"/>
      <c r="FE484" s="128"/>
      <c r="FO484" s="128"/>
      <c r="FY484" s="128"/>
      <c r="GI484" s="128"/>
    </row>
    <row xmlns:x14ac="http://schemas.microsoft.com/office/spreadsheetml/2009/9/ac" r="485" s="3" customFormat="true" x14ac:dyDescent="0.25">
      <c r="A485" s="377"/>
      <c r="B485" s="128"/>
      <c r="L485" s="128"/>
      <c r="V485" s="128"/>
      <c r="AF485" s="128"/>
      <c r="AP485" s="128"/>
      <c r="AZ485" s="128"/>
      <c r="BA485" s="128"/>
      <c r="BB485" s="128"/>
      <c r="BC485" s="128"/>
      <c r="BD485" s="128"/>
      <c r="BE485" s="128"/>
      <c r="BF485" s="128"/>
      <c r="BG485" s="128"/>
      <c r="BS485" s="128"/>
      <c r="CC485" s="128"/>
      <c r="CM485" s="128"/>
      <c r="CW485" s="128"/>
      <c r="DG485" s="128"/>
      <c r="DQ485" s="128"/>
      <c r="EA485" s="128"/>
      <c r="EK485" s="128"/>
      <c r="EU485" s="128"/>
      <c r="FE485" s="128"/>
      <c r="FO485" s="128"/>
      <c r="FY485" s="128"/>
      <c r="GI485" s="128"/>
    </row>
    <row xmlns:x14ac="http://schemas.microsoft.com/office/spreadsheetml/2009/9/ac" r="486" s="3" customFormat="true" x14ac:dyDescent="0.25">
      <c r="A486" s="377"/>
      <c r="B486" s="128"/>
      <c r="L486" s="128"/>
      <c r="V486" s="128"/>
      <c r="AF486" s="128"/>
      <c r="AP486" s="128"/>
      <c r="AZ486" s="128"/>
      <c r="BA486" s="128"/>
      <c r="BB486" s="128"/>
      <c r="BC486" s="128"/>
      <c r="BD486" s="128"/>
      <c r="BE486" s="128"/>
      <c r="BF486" s="128"/>
      <c r="BG486" s="128"/>
      <c r="BS486" s="128"/>
      <c r="CC486" s="128"/>
      <c r="CM486" s="128"/>
      <c r="CW486" s="128"/>
      <c r="DG486" s="128"/>
      <c r="DQ486" s="128"/>
      <c r="EA486" s="128"/>
      <c r="EK486" s="128"/>
      <c r="EU486" s="128"/>
      <c r="FE486" s="128"/>
      <c r="FO486" s="128"/>
      <c r="FY486" s="128"/>
      <c r="GI486" s="128"/>
    </row>
    <row xmlns:x14ac="http://schemas.microsoft.com/office/spreadsheetml/2009/9/ac" r="487" s="3" customFormat="true" x14ac:dyDescent="0.25">
      <c r="A487" s="377"/>
      <c r="B487" s="128"/>
      <c r="L487" s="128"/>
      <c r="V487" s="128"/>
      <c r="AF487" s="128"/>
      <c r="AP487" s="128"/>
      <c r="AZ487" s="128"/>
      <c r="BA487" s="128"/>
      <c r="BB487" s="128"/>
      <c r="BC487" s="128"/>
      <c r="BD487" s="128"/>
      <c r="BE487" s="128"/>
      <c r="BF487" s="128"/>
      <c r="BG487" s="128"/>
      <c r="BS487" s="128"/>
      <c r="CC487" s="128"/>
      <c r="CM487" s="128"/>
      <c r="CW487" s="128"/>
      <c r="DG487" s="128"/>
      <c r="DQ487" s="128"/>
      <c r="EA487" s="128"/>
      <c r="EK487" s="128"/>
      <c r="EU487" s="128"/>
      <c r="FE487" s="128"/>
      <c r="FO487" s="128"/>
      <c r="FY487" s="128"/>
      <c r="GI487" s="128"/>
    </row>
    <row xmlns:x14ac="http://schemas.microsoft.com/office/spreadsheetml/2009/9/ac" r="488" s="3" customFormat="true" x14ac:dyDescent="0.25">
      <c r="A488" s="377"/>
      <c r="B488" s="128"/>
      <c r="L488" s="128"/>
      <c r="V488" s="128"/>
      <c r="AF488" s="128"/>
      <c r="AP488" s="128"/>
      <c r="AZ488" s="128"/>
      <c r="BA488" s="128"/>
      <c r="BB488" s="128"/>
      <c r="BC488" s="128"/>
      <c r="BD488" s="128"/>
      <c r="BE488" s="128"/>
      <c r="BF488" s="128"/>
      <c r="BG488" s="128"/>
      <c r="BS488" s="128"/>
      <c r="CC488" s="128"/>
      <c r="CM488" s="128"/>
      <c r="CW488" s="128"/>
      <c r="DG488" s="128"/>
      <c r="DQ488" s="128"/>
      <c r="EA488" s="128"/>
      <c r="EK488" s="128"/>
      <c r="EU488" s="128"/>
      <c r="FE488" s="128"/>
      <c r="FO488" s="128"/>
      <c r="FY488" s="128"/>
      <c r="GI488" s="128"/>
    </row>
    <row xmlns:x14ac="http://schemas.microsoft.com/office/spreadsheetml/2009/9/ac" r="489" s="3" customFormat="true" x14ac:dyDescent="0.25">
      <c r="A489" s="377"/>
      <c r="B489" s="128"/>
      <c r="L489" s="128"/>
      <c r="V489" s="128"/>
      <c r="AF489" s="128"/>
      <c r="AP489" s="128"/>
      <c r="AZ489" s="128"/>
      <c r="BA489" s="128"/>
      <c r="BB489" s="128"/>
      <c r="BC489" s="128"/>
      <c r="BD489" s="128"/>
      <c r="BE489" s="128"/>
      <c r="BF489" s="128"/>
      <c r="BG489" s="128"/>
      <c r="BS489" s="128"/>
      <c r="CC489" s="128"/>
      <c r="CM489" s="128"/>
      <c r="CW489" s="128"/>
      <c r="DG489" s="128"/>
      <c r="DQ489" s="128"/>
      <c r="EA489" s="128"/>
      <c r="EK489" s="128"/>
      <c r="EU489" s="128"/>
      <c r="FE489" s="128"/>
      <c r="FO489" s="128"/>
      <c r="FY489" s="128"/>
      <c r="GI489" s="128"/>
    </row>
    <row xmlns:x14ac="http://schemas.microsoft.com/office/spreadsheetml/2009/9/ac" r="490" s="3" customFormat="true" x14ac:dyDescent="0.25">
      <c r="A490" s="377"/>
      <c r="B490" s="128"/>
      <c r="L490" s="128"/>
      <c r="V490" s="128"/>
      <c r="AF490" s="128"/>
      <c r="AP490" s="128"/>
      <c r="AZ490" s="128"/>
      <c r="BA490" s="128"/>
      <c r="BB490" s="128"/>
      <c r="BC490" s="128"/>
      <c r="BD490" s="128"/>
      <c r="BE490" s="128"/>
      <c r="BF490" s="128"/>
      <c r="BG490" s="128"/>
      <c r="BS490" s="128"/>
      <c r="CC490" s="128"/>
      <c r="CM490" s="128"/>
      <c r="CW490" s="128"/>
      <c r="DG490" s="128"/>
      <c r="DQ490" s="128"/>
      <c r="EA490" s="128"/>
      <c r="EK490" s="128"/>
      <c r="EU490" s="128"/>
      <c r="FE490" s="128"/>
      <c r="FO490" s="128"/>
      <c r="FY490" s="128"/>
      <c r="GI490" s="128"/>
    </row>
    <row xmlns:x14ac="http://schemas.microsoft.com/office/spreadsheetml/2009/9/ac" r="491" s="3" customFormat="true" x14ac:dyDescent="0.25">
      <c r="A491" s="377"/>
      <c r="B491" s="128"/>
      <c r="L491" s="128"/>
      <c r="V491" s="128"/>
      <c r="AF491" s="128"/>
      <c r="AP491" s="128"/>
      <c r="AZ491" s="128"/>
      <c r="BA491" s="128"/>
      <c r="BB491" s="128"/>
      <c r="BC491" s="128"/>
      <c r="BD491" s="128"/>
      <c r="BE491" s="128"/>
      <c r="BF491" s="128"/>
      <c r="BG491" s="128"/>
      <c r="BS491" s="128"/>
      <c r="CC491" s="128"/>
      <c r="CM491" s="128"/>
      <c r="CW491" s="128"/>
      <c r="DG491" s="128"/>
      <c r="DQ491" s="128"/>
      <c r="EA491" s="128"/>
      <c r="EK491" s="128"/>
      <c r="EU491" s="128"/>
      <c r="FE491" s="128"/>
      <c r="FO491" s="128"/>
      <c r="FY491" s="128"/>
      <c r="GI491" s="128"/>
    </row>
    <row xmlns:x14ac="http://schemas.microsoft.com/office/spreadsheetml/2009/9/ac" r="492" s="3" customFormat="true" x14ac:dyDescent="0.25">
      <c r="A492" s="377"/>
      <c r="B492" s="128"/>
      <c r="L492" s="128"/>
      <c r="V492" s="128"/>
      <c r="AF492" s="128"/>
      <c r="AP492" s="128"/>
      <c r="AZ492" s="128"/>
      <c r="BA492" s="128"/>
      <c r="BB492" s="128"/>
      <c r="BC492" s="128"/>
      <c r="BD492" s="128"/>
      <c r="BE492" s="128"/>
      <c r="BF492" s="128"/>
      <c r="BG492" s="128"/>
      <c r="BS492" s="128"/>
      <c r="CC492" s="128"/>
      <c r="CM492" s="128"/>
      <c r="CW492" s="128"/>
      <c r="DG492" s="128"/>
      <c r="DQ492" s="128"/>
      <c r="EA492" s="128"/>
      <c r="EK492" s="128"/>
      <c r="EU492" s="128"/>
      <c r="FE492" s="128"/>
      <c r="FO492" s="128"/>
      <c r="FY492" s="128"/>
      <c r="GI492" s="128"/>
    </row>
    <row xmlns:x14ac="http://schemas.microsoft.com/office/spreadsheetml/2009/9/ac" r="493" s="3" customFormat="true" x14ac:dyDescent="0.25">
      <c r="A493" s="377"/>
      <c r="B493" s="128"/>
      <c r="L493" s="128"/>
      <c r="V493" s="128"/>
      <c r="AF493" s="128"/>
      <c r="AP493" s="128"/>
      <c r="AZ493" s="128"/>
      <c r="BA493" s="128"/>
      <c r="BB493" s="128"/>
      <c r="BC493" s="128"/>
      <c r="BD493" s="128"/>
      <c r="BE493" s="128"/>
      <c r="BF493" s="128"/>
      <c r="BG493" s="128"/>
      <c r="BS493" s="128"/>
      <c r="CC493" s="128"/>
      <c r="CM493" s="128"/>
      <c r="CW493" s="128"/>
      <c r="DG493" s="128"/>
      <c r="DQ493" s="128"/>
      <c r="EA493" s="128"/>
      <c r="EK493" s="128"/>
      <c r="EU493" s="128"/>
      <c r="FE493" s="128"/>
      <c r="FO493" s="128"/>
      <c r="FY493" s="128"/>
      <c r="GI493" s="128"/>
    </row>
    <row xmlns:x14ac="http://schemas.microsoft.com/office/spreadsheetml/2009/9/ac" r="494" s="3" customFormat="true" x14ac:dyDescent="0.25">
      <c r="A494" s="377"/>
      <c r="B494" s="128"/>
      <c r="L494" s="128"/>
      <c r="V494" s="128"/>
      <c r="AF494" s="128"/>
      <c r="AP494" s="128"/>
      <c r="AZ494" s="128"/>
      <c r="BA494" s="128"/>
      <c r="BB494" s="128"/>
      <c r="BC494" s="128"/>
      <c r="BD494" s="128"/>
      <c r="BE494" s="128"/>
      <c r="BF494" s="128"/>
      <c r="BG494" s="128"/>
      <c r="BS494" s="128"/>
      <c r="CC494" s="128"/>
      <c r="CM494" s="128"/>
      <c r="CW494" s="128"/>
      <c r="DG494" s="128"/>
      <c r="DQ494" s="128"/>
      <c r="EA494" s="128"/>
      <c r="EK494" s="128"/>
      <c r="EU494" s="128"/>
      <c r="FE494" s="128"/>
      <c r="FO494" s="128"/>
      <c r="FY494" s="128"/>
      <c r="GI494" s="128"/>
    </row>
    <row xmlns:x14ac="http://schemas.microsoft.com/office/spreadsheetml/2009/9/ac" r="495" s="3" customFormat="true" x14ac:dyDescent="0.25">
      <c r="A495" s="377"/>
      <c r="B495" s="128"/>
      <c r="L495" s="128"/>
      <c r="V495" s="128"/>
      <c r="AF495" s="128"/>
      <c r="AP495" s="128"/>
      <c r="AZ495" s="128"/>
      <c r="BA495" s="128"/>
      <c r="BB495" s="128"/>
      <c r="BC495" s="128"/>
      <c r="BD495" s="128"/>
      <c r="BE495" s="128"/>
      <c r="BF495" s="128"/>
      <c r="BG495" s="128"/>
      <c r="BS495" s="128"/>
      <c r="CC495" s="128"/>
      <c r="CM495" s="128"/>
      <c r="CW495" s="128"/>
      <c r="DG495" s="128"/>
      <c r="DQ495" s="128"/>
      <c r="EA495" s="128"/>
      <c r="EK495" s="128"/>
      <c r="EU495" s="128"/>
      <c r="FE495" s="128"/>
      <c r="FO495" s="128"/>
      <c r="FY495" s="128"/>
      <c r="GI495" s="128"/>
    </row>
    <row xmlns:x14ac="http://schemas.microsoft.com/office/spreadsheetml/2009/9/ac" r="496" s="3" customFormat="true" x14ac:dyDescent="0.25">
      <c r="A496" s="377"/>
      <c r="B496" s="128"/>
      <c r="L496" s="128"/>
      <c r="V496" s="128"/>
      <c r="AF496" s="128"/>
      <c r="AP496" s="128"/>
      <c r="AZ496" s="128"/>
      <c r="BA496" s="128"/>
      <c r="BB496" s="128"/>
      <c r="BC496" s="128"/>
      <c r="BD496" s="128"/>
      <c r="BE496" s="128"/>
      <c r="BF496" s="128"/>
      <c r="BG496" s="128"/>
      <c r="BS496" s="128"/>
      <c r="CC496" s="128"/>
      <c r="CM496" s="128"/>
      <c r="CW496" s="128"/>
      <c r="DG496" s="128"/>
      <c r="DQ496" s="128"/>
      <c r="EA496" s="128"/>
      <c r="EK496" s="128"/>
      <c r="EU496" s="128"/>
      <c r="FE496" s="128"/>
      <c r="FO496" s="128"/>
      <c r="FY496" s="128"/>
      <c r="GI496" s="128"/>
    </row>
    <row xmlns:x14ac="http://schemas.microsoft.com/office/spreadsheetml/2009/9/ac" r="497" s="3" customFormat="true" x14ac:dyDescent="0.25">
      <c r="A497" s="377"/>
      <c r="B497" s="128"/>
      <c r="L497" s="128"/>
      <c r="V497" s="128"/>
      <c r="AF497" s="128"/>
      <c r="AP497" s="128"/>
      <c r="AZ497" s="128"/>
      <c r="BA497" s="128"/>
      <c r="BB497" s="128"/>
      <c r="BC497" s="128"/>
      <c r="BD497" s="128"/>
      <c r="BE497" s="128"/>
      <c r="BF497" s="128"/>
      <c r="BG497" s="128"/>
      <c r="BS497" s="128"/>
      <c r="CC497" s="128"/>
      <c r="CM497" s="128"/>
      <c r="CW497" s="128"/>
      <c r="DG497" s="128"/>
      <c r="DQ497" s="128"/>
      <c r="EA497" s="128"/>
      <c r="EK497" s="128"/>
      <c r="EU497" s="128"/>
      <c r="FE497" s="128"/>
      <c r="FO497" s="128"/>
      <c r="FY497" s="128"/>
      <c r="GI497" s="128"/>
    </row>
    <row xmlns:x14ac="http://schemas.microsoft.com/office/spreadsheetml/2009/9/ac" r="498" s="3" customFormat="true" x14ac:dyDescent="0.25">
      <c r="A498" s="377"/>
      <c r="B498" s="128"/>
      <c r="L498" s="128"/>
      <c r="V498" s="128"/>
      <c r="AF498" s="128"/>
      <c r="AP498" s="128"/>
      <c r="AZ498" s="128"/>
      <c r="BA498" s="128"/>
      <c r="BB498" s="128"/>
      <c r="BC498" s="128"/>
      <c r="BD498" s="128"/>
      <c r="BE498" s="128"/>
      <c r="BF498" s="128"/>
      <c r="BG498" s="128"/>
      <c r="BS498" s="128"/>
      <c r="CC498" s="128"/>
      <c r="CM498" s="128"/>
      <c r="CW498" s="128"/>
      <c r="DG498" s="128"/>
      <c r="DQ498" s="128"/>
      <c r="EA498" s="128"/>
      <c r="EK498" s="128"/>
      <c r="EU498" s="128"/>
      <c r="FE498" s="128"/>
      <c r="FO498" s="128"/>
      <c r="FY498" s="128"/>
      <c r="GI498" s="128"/>
    </row>
    <row xmlns:x14ac="http://schemas.microsoft.com/office/spreadsheetml/2009/9/ac" r="499" s="3" customFormat="true" x14ac:dyDescent="0.25">
      <c r="A499" s="377"/>
      <c r="B499" s="128"/>
      <c r="L499" s="128"/>
      <c r="V499" s="128"/>
      <c r="AF499" s="128"/>
      <c r="AP499" s="128"/>
      <c r="AZ499" s="128"/>
      <c r="BA499" s="128"/>
      <c r="BB499" s="128"/>
      <c r="BC499" s="128"/>
      <c r="BD499" s="128"/>
      <c r="BE499" s="128"/>
      <c r="BF499" s="128"/>
      <c r="BG499" s="128"/>
      <c r="BS499" s="128"/>
      <c r="CC499" s="128"/>
      <c r="CM499" s="128"/>
      <c r="CW499" s="128"/>
      <c r="DG499" s="128"/>
      <c r="DQ499" s="128"/>
      <c r="EA499" s="128"/>
      <c r="EK499" s="128"/>
      <c r="EU499" s="128"/>
      <c r="FE499" s="128"/>
      <c r="FO499" s="128"/>
      <c r="FY499" s="128"/>
      <c r="GI499" s="128"/>
    </row>
    <row xmlns:x14ac="http://schemas.microsoft.com/office/spreadsheetml/2009/9/ac" r="500" s="3" customFormat="true" x14ac:dyDescent="0.25">
      <c r="A500" s="377"/>
      <c r="B500" s="128"/>
      <c r="L500" s="128"/>
      <c r="V500" s="128"/>
      <c r="AF500" s="128"/>
      <c r="AP500" s="128"/>
      <c r="AZ500" s="128"/>
      <c r="BA500" s="128"/>
      <c r="BB500" s="128"/>
      <c r="BC500" s="128"/>
      <c r="BD500" s="128"/>
      <c r="BE500" s="128"/>
      <c r="BF500" s="128"/>
      <c r="BG500" s="128"/>
      <c r="BS500" s="128"/>
      <c r="CC500" s="128"/>
      <c r="CM500" s="128"/>
      <c r="CW500" s="128"/>
      <c r="DG500" s="128"/>
      <c r="DQ500" s="128"/>
      <c r="EA500" s="128"/>
      <c r="EK500" s="128"/>
      <c r="EU500" s="128"/>
      <c r="FE500" s="128"/>
      <c r="FO500" s="128"/>
      <c r="FY500" s="128"/>
      <c r="GI500" s="128"/>
    </row>
    <row xmlns:x14ac="http://schemas.microsoft.com/office/spreadsheetml/2009/9/ac" r="501" s="3" customFormat="true" x14ac:dyDescent="0.25">
      <c r="A501" s="377"/>
      <c r="B501" s="128"/>
      <c r="L501" s="128"/>
      <c r="V501" s="128"/>
      <c r="AF501" s="128"/>
      <c r="AP501" s="128"/>
      <c r="AZ501" s="128"/>
      <c r="BA501" s="128"/>
      <c r="BB501" s="128"/>
      <c r="BC501" s="128"/>
      <c r="BD501" s="128"/>
      <c r="BE501" s="128"/>
      <c r="BF501" s="128"/>
      <c r="BG501" s="128"/>
      <c r="BS501" s="128"/>
      <c r="CC501" s="128"/>
      <c r="CM501" s="128"/>
      <c r="CW501" s="128"/>
      <c r="DG501" s="128"/>
      <c r="DQ501" s="128"/>
      <c r="EA501" s="128"/>
      <c r="EK501" s="128"/>
      <c r="EU501" s="128"/>
      <c r="FE501" s="128"/>
      <c r="FO501" s="128"/>
      <c r="FY501" s="128"/>
      <c r="GI501" s="128"/>
    </row>
    <row xmlns:x14ac="http://schemas.microsoft.com/office/spreadsheetml/2009/9/ac" r="502" s="3" customFormat="true" x14ac:dyDescent="0.25">
      <c r="A502" s="377"/>
      <c r="B502" s="128"/>
      <c r="L502" s="128"/>
      <c r="V502" s="128"/>
      <c r="AF502" s="128"/>
      <c r="AP502" s="128"/>
      <c r="AZ502" s="128"/>
      <c r="BA502" s="128"/>
      <c r="BB502" s="128"/>
      <c r="BC502" s="128"/>
      <c r="BD502" s="128"/>
      <c r="BE502" s="128"/>
      <c r="BF502" s="128"/>
      <c r="BG502" s="128"/>
      <c r="BS502" s="128"/>
      <c r="CC502" s="128"/>
      <c r="CM502" s="128"/>
      <c r="CW502" s="128"/>
      <c r="DG502" s="128"/>
      <c r="DQ502" s="128"/>
      <c r="EA502" s="128"/>
      <c r="EK502" s="128"/>
      <c r="EU502" s="128"/>
      <c r="FE502" s="128"/>
      <c r="FO502" s="128"/>
      <c r="FY502" s="128"/>
      <c r="GI502" s="128"/>
    </row>
    <row xmlns:x14ac="http://schemas.microsoft.com/office/spreadsheetml/2009/9/ac" r="503" s="3" customFormat="true" x14ac:dyDescent="0.25">
      <c r="A503" s="377"/>
      <c r="B503" s="128"/>
      <c r="L503" s="128"/>
      <c r="V503" s="128"/>
      <c r="AF503" s="128"/>
      <c r="AP503" s="128"/>
      <c r="AZ503" s="128"/>
      <c r="BA503" s="128"/>
      <c r="BB503" s="128"/>
      <c r="BC503" s="128"/>
      <c r="BD503" s="128"/>
      <c r="BE503" s="128"/>
      <c r="BF503" s="128"/>
      <c r="BG503" s="128"/>
      <c r="BS503" s="128"/>
      <c r="CC503" s="128"/>
      <c r="CM503" s="128"/>
      <c r="CW503" s="128"/>
      <c r="DG503" s="128"/>
      <c r="DQ503" s="128"/>
      <c r="EA503" s="128"/>
      <c r="EK503" s="128"/>
      <c r="EU503" s="128"/>
      <c r="FE503" s="128"/>
      <c r="FO503" s="128"/>
      <c r="FY503" s="128"/>
      <c r="GI503" s="128"/>
    </row>
    <row xmlns:x14ac="http://schemas.microsoft.com/office/spreadsheetml/2009/9/ac" r="504" s="3" customFormat="true" x14ac:dyDescent="0.25">
      <c r="A504" s="377"/>
      <c r="B504" s="128"/>
      <c r="L504" s="128"/>
      <c r="V504" s="128"/>
      <c r="AF504" s="128"/>
      <c r="AP504" s="128"/>
      <c r="AZ504" s="128"/>
      <c r="BA504" s="128"/>
      <c r="BB504" s="128"/>
      <c r="BC504" s="128"/>
      <c r="BD504" s="128"/>
      <c r="BE504" s="128"/>
      <c r="BF504" s="128"/>
      <c r="BG504" s="128"/>
      <c r="BS504" s="128"/>
      <c r="CC504" s="128"/>
      <c r="CM504" s="128"/>
      <c r="CW504" s="128"/>
      <c r="DG504" s="128"/>
      <c r="DQ504" s="128"/>
      <c r="EA504" s="128"/>
      <c r="EK504" s="128"/>
      <c r="EU504" s="128"/>
      <c r="FE504" s="128"/>
      <c r="FO504" s="128"/>
      <c r="FY504" s="128"/>
      <c r="GI504" s="128"/>
    </row>
    <row xmlns:x14ac="http://schemas.microsoft.com/office/spreadsheetml/2009/9/ac" r="505" s="3" customFormat="true" x14ac:dyDescent="0.25">
      <c r="A505" s="377"/>
      <c r="B505" s="128"/>
      <c r="L505" s="128"/>
      <c r="V505" s="128"/>
      <c r="AF505" s="128"/>
      <c r="AP505" s="128"/>
      <c r="AZ505" s="128"/>
      <c r="BA505" s="128"/>
      <c r="BB505" s="128"/>
      <c r="BC505" s="128"/>
      <c r="BD505" s="128"/>
      <c r="BE505" s="128"/>
      <c r="BF505" s="128"/>
      <c r="BG505" s="128"/>
      <c r="BS505" s="128"/>
      <c r="CC505" s="128"/>
      <c r="CM505" s="128"/>
      <c r="CW505" s="128"/>
      <c r="DG505" s="128"/>
      <c r="DQ505" s="128"/>
      <c r="EA505" s="128"/>
      <c r="EK505" s="128"/>
      <c r="EU505" s="128"/>
      <c r="FE505" s="128"/>
      <c r="FO505" s="128"/>
      <c r="FY505" s="128"/>
      <c r="GI505" s="128"/>
    </row>
    <row xmlns:x14ac="http://schemas.microsoft.com/office/spreadsheetml/2009/9/ac" r="506" s="3" customFormat="true" x14ac:dyDescent="0.25">
      <c r="A506" s="377"/>
      <c r="B506" s="128"/>
      <c r="L506" s="128"/>
      <c r="V506" s="128"/>
      <c r="AF506" s="128"/>
      <c r="AP506" s="128"/>
      <c r="AZ506" s="128"/>
      <c r="BA506" s="128"/>
      <c r="BB506" s="128"/>
      <c r="BC506" s="128"/>
      <c r="BD506" s="128"/>
      <c r="BE506" s="128"/>
      <c r="BF506" s="128"/>
      <c r="BG506" s="128"/>
      <c r="BS506" s="128"/>
      <c r="CC506" s="128"/>
      <c r="CM506" s="128"/>
      <c r="CW506" s="128"/>
      <c r="DG506" s="128"/>
      <c r="DQ506" s="128"/>
      <c r="EA506" s="128"/>
      <c r="EK506" s="128"/>
      <c r="EU506" s="128"/>
      <c r="FE506" s="128"/>
      <c r="FO506" s="128"/>
      <c r="FY506" s="128"/>
      <c r="GI506" s="128"/>
    </row>
    <row xmlns:x14ac="http://schemas.microsoft.com/office/spreadsheetml/2009/9/ac" r="507" s="3" customFormat="true" x14ac:dyDescent="0.25">
      <c r="A507" s="377"/>
      <c r="B507" s="128"/>
      <c r="L507" s="128"/>
      <c r="V507" s="128"/>
      <c r="AF507" s="128"/>
      <c r="AP507" s="128"/>
      <c r="AZ507" s="128"/>
      <c r="BA507" s="128"/>
      <c r="BB507" s="128"/>
      <c r="BC507" s="128"/>
      <c r="BD507" s="128"/>
      <c r="BE507" s="128"/>
      <c r="BF507" s="128"/>
      <c r="BG507" s="128"/>
      <c r="BS507" s="128"/>
      <c r="CC507" s="128"/>
      <c r="CM507" s="128"/>
      <c r="CW507" s="128"/>
      <c r="DG507" s="128"/>
      <c r="DQ507" s="128"/>
      <c r="EA507" s="128"/>
      <c r="EK507" s="128"/>
      <c r="EU507" s="128"/>
      <c r="FE507" s="128"/>
      <c r="FO507" s="128"/>
      <c r="FY507" s="128"/>
      <c r="GI507" s="128"/>
    </row>
    <row xmlns:x14ac="http://schemas.microsoft.com/office/spreadsheetml/2009/9/ac" r="508" s="3" customFormat="true" x14ac:dyDescent="0.25">
      <c r="A508" s="377"/>
      <c r="B508" s="128"/>
      <c r="L508" s="128"/>
      <c r="V508" s="128"/>
      <c r="AF508" s="128"/>
      <c r="AP508" s="128"/>
      <c r="AZ508" s="128"/>
      <c r="BA508" s="128"/>
      <c r="BB508" s="128"/>
      <c r="BC508" s="128"/>
      <c r="BD508" s="128"/>
      <c r="BE508" s="128"/>
      <c r="BF508" s="128"/>
      <c r="BG508" s="128"/>
      <c r="BS508" s="128"/>
      <c r="CC508" s="128"/>
      <c r="CM508" s="128"/>
      <c r="CW508" s="128"/>
      <c r="DG508" s="128"/>
      <c r="DQ508" s="128"/>
      <c r="EA508" s="128"/>
      <c r="EK508" s="128"/>
      <c r="EU508" s="128"/>
      <c r="FE508" s="128"/>
      <c r="FO508" s="128"/>
      <c r="FY508" s="128"/>
      <c r="GI508" s="128"/>
    </row>
    <row xmlns:x14ac="http://schemas.microsoft.com/office/spreadsheetml/2009/9/ac" r="509" s="3" customFormat="true" x14ac:dyDescent="0.25">
      <c r="A509" s="377"/>
      <c r="B509" s="128"/>
      <c r="L509" s="128"/>
      <c r="V509" s="128"/>
      <c r="AF509" s="128"/>
      <c r="AP509" s="128"/>
      <c r="AZ509" s="128"/>
      <c r="BA509" s="128"/>
      <c r="BB509" s="128"/>
      <c r="BC509" s="128"/>
      <c r="BD509" s="128"/>
      <c r="BE509" s="128"/>
      <c r="BF509" s="128"/>
      <c r="BG509" s="128"/>
      <c r="BS509" s="128"/>
      <c r="CC509" s="128"/>
      <c r="CM509" s="128"/>
      <c r="CW509" s="128"/>
      <c r="DG509" s="128"/>
      <c r="DQ509" s="128"/>
      <c r="EA509" s="128"/>
      <c r="EK509" s="128"/>
      <c r="EU509" s="128"/>
      <c r="FE509" s="128"/>
      <c r="FO509" s="128"/>
      <c r="FY509" s="128"/>
      <c r="GI509" s="128"/>
    </row>
    <row xmlns:x14ac="http://schemas.microsoft.com/office/spreadsheetml/2009/9/ac" r="510" s="3" customFormat="true" x14ac:dyDescent="0.25">
      <c r="A510" s="377"/>
      <c r="B510" s="128"/>
      <c r="L510" s="128"/>
      <c r="V510" s="128"/>
      <c r="AF510" s="128"/>
      <c r="AP510" s="128"/>
      <c r="AZ510" s="128"/>
      <c r="BA510" s="128"/>
      <c r="BB510" s="128"/>
      <c r="BC510" s="128"/>
      <c r="BD510" s="128"/>
      <c r="BE510" s="128"/>
      <c r="BF510" s="128"/>
      <c r="BG510" s="128"/>
      <c r="BS510" s="128"/>
      <c r="CC510" s="128"/>
      <c r="CM510" s="128"/>
      <c r="CW510" s="128"/>
      <c r="DG510" s="128"/>
      <c r="DQ510" s="128"/>
      <c r="EA510" s="128"/>
      <c r="EK510" s="128"/>
      <c r="EU510" s="128"/>
      <c r="FE510" s="128"/>
      <c r="FO510" s="128"/>
      <c r="FY510" s="128"/>
      <c r="GI510" s="128"/>
    </row>
    <row xmlns:x14ac="http://schemas.microsoft.com/office/spreadsheetml/2009/9/ac" r="511" s="3" customFormat="true" x14ac:dyDescent="0.25">
      <c r="A511" s="377"/>
      <c r="B511" s="128"/>
      <c r="L511" s="128"/>
      <c r="V511" s="128"/>
      <c r="AF511" s="128"/>
      <c r="AP511" s="128"/>
      <c r="AZ511" s="128"/>
      <c r="BA511" s="128"/>
      <c r="BB511" s="128"/>
      <c r="BC511" s="128"/>
      <c r="BD511" s="128"/>
      <c r="BE511" s="128"/>
      <c r="BF511" s="128"/>
      <c r="BG511" s="128"/>
      <c r="BS511" s="128"/>
      <c r="CC511" s="128"/>
      <c r="CM511" s="128"/>
      <c r="CW511" s="128"/>
      <c r="DG511" s="128"/>
      <c r="DQ511" s="128"/>
      <c r="EA511" s="128"/>
      <c r="EK511" s="128"/>
      <c r="EU511" s="128"/>
      <c r="FE511" s="128"/>
      <c r="FO511" s="128"/>
      <c r="FY511" s="128"/>
      <c r="GI511" s="128"/>
    </row>
    <row xmlns:x14ac="http://schemas.microsoft.com/office/spreadsheetml/2009/9/ac" r="512" s="3" customFormat="true" x14ac:dyDescent="0.25">
      <c r="A512" s="377"/>
      <c r="B512" s="128"/>
      <c r="L512" s="128"/>
      <c r="V512" s="128"/>
      <c r="AF512" s="128"/>
      <c r="AP512" s="128"/>
      <c r="AZ512" s="128"/>
      <c r="BA512" s="128"/>
      <c r="BB512" s="128"/>
      <c r="BC512" s="128"/>
      <c r="BD512" s="128"/>
      <c r="BE512" s="128"/>
      <c r="BF512" s="128"/>
      <c r="BG512" s="128"/>
      <c r="BS512" s="128"/>
      <c r="CC512" s="128"/>
      <c r="CM512" s="128"/>
      <c r="CW512" s="128"/>
      <c r="DG512" s="128"/>
      <c r="DQ512" s="128"/>
      <c r="EA512" s="128"/>
      <c r="EK512" s="128"/>
      <c r="EU512" s="128"/>
      <c r="FE512" s="128"/>
      <c r="FO512" s="128"/>
      <c r="FY512" s="128"/>
      <c r="GI512" s="128"/>
    </row>
    <row xmlns:x14ac="http://schemas.microsoft.com/office/spreadsheetml/2009/9/ac" r="513" s="3" customFormat="true" x14ac:dyDescent="0.25">
      <c r="A513" s="377"/>
      <c r="B513" s="128"/>
      <c r="L513" s="128"/>
      <c r="V513" s="128"/>
      <c r="AF513" s="128"/>
      <c r="AP513" s="128"/>
      <c r="AZ513" s="128"/>
      <c r="BA513" s="128"/>
      <c r="BB513" s="128"/>
      <c r="BC513" s="128"/>
      <c r="BD513" s="128"/>
      <c r="BE513" s="128"/>
      <c r="BF513" s="128"/>
      <c r="BG513" s="128"/>
      <c r="BS513" s="128"/>
      <c r="CC513" s="128"/>
      <c r="CM513" s="128"/>
      <c r="CW513" s="128"/>
      <c r="DG513" s="128"/>
      <c r="DQ513" s="128"/>
      <c r="EA513" s="128"/>
      <c r="EK513" s="128"/>
      <c r="EU513" s="128"/>
      <c r="FE513" s="128"/>
      <c r="FO513" s="128"/>
      <c r="FY513" s="128"/>
      <c r="GI513" s="128"/>
    </row>
    <row xmlns:x14ac="http://schemas.microsoft.com/office/spreadsheetml/2009/9/ac" r="514" s="3" customFormat="true" x14ac:dyDescent="0.25">
      <c r="A514" s="377"/>
      <c r="B514" s="128"/>
      <c r="L514" s="128"/>
      <c r="V514" s="128"/>
      <c r="AF514" s="128"/>
      <c r="AP514" s="128"/>
      <c r="AZ514" s="128"/>
      <c r="BA514" s="128"/>
      <c r="BB514" s="128"/>
      <c r="BC514" s="128"/>
      <c r="BD514" s="128"/>
      <c r="BE514" s="128"/>
      <c r="BF514" s="128"/>
      <c r="BG514" s="128"/>
      <c r="BS514" s="128"/>
      <c r="CC514" s="128"/>
      <c r="CM514" s="128"/>
      <c r="CW514" s="128"/>
      <c r="DG514" s="128"/>
      <c r="DQ514" s="128"/>
      <c r="EA514" s="128"/>
      <c r="EK514" s="128"/>
      <c r="EU514" s="128"/>
      <c r="FE514" s="128"/>
      <c r="FO514" s="128"/>
      <c r="FY514" s="128"/>
      <c r="GI514" s="128"/>
    </row>
    <row xmlns:x14ac="http://schemas.microsoft.com/office/spreadsheetml/2009/9/ac" r="515" s="3" customFormat="true" x14ac:dyDescent="0.25">
      <c r="A515" s="377"/>
      <c r="B515" s="128"/>
      <c r="L515" s="128"/>
      <c r="V515" s="128"/>
      <c r="AF515" s="128"/>
      <c r="AP515" s="128"/>
      <c r="AZ515" s="128"/>
      <c r="BA515" s="128"/>
      <c r="BB515" s="128"/>
      <c r="BC515" s="128"/>
      <c r="BD515" s="128"/>
      <c r="BE515" s="128"/>
      <c r="BF515" s="128"/>
      <c r="BG515" s="128"/>
      <c r="BS515" s="128"/>
      <c r="CC515" s="128"/>
      <c r="CM515" s="128"/>
      <c r="CW515" s="128"/>
      <c r="DG515" s="128"/>
      <c r="DQ515" s="128"/>
      <c r="EA515" s="128"/>
      <c r="EK515" s="128"/>
      <c r="EU515" s="128"/>
      <c r="FE515" s="128"/>
      <c r="FO515" s="128"/>
      <c r="FY515" s="128"/>
      <c r="GI515" s="128"/>
    </row>
    <row xmlns:x14ac="http://schemas.microsoft.com/office/spreadsheetml/2009/9/ac" r="516" s="3" customFormat="true" x14ac:dyDescent="0.25">
      <c r="A516" s="377"/>
      <c r="B516" s="128"/>
      <c r="L516" s="128"/>
      <c r="V516" s="128"/>
      <c r="AF516" s="128"/>
      <c r="AP516" s="128"/>
      <c r="AZ516" s="128"/>
      <c r="BA516" s="128"/>
      <c r="BB516" s="128"/>
      <c r="BC516" s="128"/>
      <c r="BD516" s="128"/>
      <c r="BE516" s="128"/>
      <c r="BF516" s="128"/>
      <c r="BG516" s="128"/>
      <c r="BS516" s="128"/>
      <c r="CC516" s="128"/>
      <c r="CM516" s="128"/>
      <c r="CW516" s="128"/>
      <c r="DG516" s="128"/>
      <c r="DQ516" s="128"/>
      <c r="EA516" s="128"/>
      <c r="EK516" s="128"/>
      <c r="EU516" s="128"/>
      <c r="FE516" s="128"/>
      <c r="FO516" s="128"/>
      <c r="FY516" s="128"/>
      <c r="GI516" s="128"/>
    </row>
    <row xmlns:x14ac="http://schemas.microsoft.com/office/spreadsheetml/2009/9/ac" r="517" s="3" customFormat="true" x14ac:dyDescent="0.25">
      <c r="A517" s="377"/>
      <c r="B517" s="128"/>
      <c r="L517" s="128"/>
      <c r="V517" s="128"/>
      <c r="AF517" s="128"/>
      <c r="AP517" s="128"/>
      <c r="AZ517" s="128"/>
      <c r="BA517" s="128"/>
      <c r="BB517" s="128"/>
      <c r="BC517" s="128"/>
      <c r="BD517" s="128"/>
      <c r="BE517" s="128"/>
      <c r="BF517" s="128"/>
      <c r="BG517" s="128"/>
      <c r="BS517" s="128"/>
      <c r="CC517" s="128"/>
      <c r="CM517" s="128"/>
      <c r="CW517" s="128"/>
      <c r="DG517" s="128"/>
      <c r="DQ517" s="128"/>
      <c r="EA517" s="128"/>
      <c r="EK517" s="128"/>
      <c r="EU517" s="128"/>
      <c r="FE517" s="128"/>
      <c r="FO517" s="128"/>
      <c r="FY517" s="128"/>
      <c r="GI517" s="128"/>
    </row>
    <row xmlns:x14ac="http://schemas.microsoft.com/office/spreadsheetml/2009/9/ac" r="518" s="3" customFormat="true" x14ac:dyDescent="0.25">
      <c r="A518" s="377"/>
      <c r="B518" s="128"/>
      <c r="L518" s="128"/>
      <c r="V518" s="128"/>
      <c r="AF518" s="128"/>
      <c r="AP518" s="128"/>
      <c r="AZ518" s="128"/>
      <c r="BA518" s="128"/>
      <c r="BB518" s="128"/>
      <c r="BC518" s="128"/>
      <c r="BD518" s="128"/>
      <c r="BE518" s="128"/>
      <c r="BF518" s="128"/>
      <c r="BG518" s="128"/>
      <c r="BS518" s="128"/>
      <c r="CC518" s="128"/>
      <c r="CM518" s="128"/>
      <c r="CW518" s="128"/>
      <c r="DG518" s="128"/>
      <c r="DQ518" s="128"/>
      <c r="EA518" s="128"/>
      <c r="EK518" s="128"/>
      <c r="EU518" s="128"/>
      <c r="FE518" s="128"/>
      <c r="FO518" s="128"/>
      <c r="FY518" s="128"/>
      <c r="GI518" s="128"/>
    </row>
    <row xmlns:x14ac="http://schemas.microsoft.com/office/spreadsheetml/2009/9/ac" r="519" s="3" customFormat="true" x14ac:dyDescent="0.25">
      <c r="A519" s="377"/>
      <c r="B519" s="128"/>
      <c r="L519" s="128"/>
      <c r="V519" s="128"/>
      <c r="AF519" s="128"/>
      <c r="AP519" s="128"/>
      <c r="AZ519" s="128"/>
      <c r="BA519" s="128"/>
      <c r="BB519" s="128"/>
      <c r="BC519" s="128"/>
      <c r="BD519" s="128"/>
      <c r="BE519" s="128"/>
      <c r="BF519" s="128"/>
      <c r="BG519" s="128"/>
      <c r="BS519" s="128"/>
      <c r="CC519" s="128"/>
      <c r="CM519" s="128"/>
      <c r="CW519" s="128"/>
      <c r="DG519" s="128"/>
      <c r="DQ519" s="128"/>
      <c r="EA519" s="128"/>
      <c r="EK519" s="128"/>
      <c r="EU519" s="128"/>
      <c r="FE519" s="128"/>
      <c r="FO519" s="128"/>
      <c r="FY519" s="128"/>
      <c r="GI519" s="128"/>
    </row>
    <row xmlns:x14ac="http://schemas.microsoft.com/office/spreadsheetml/2009/9/ac" r="520" s="3" customFormat="true" x14ac:dyDescent="0.25">
      <c r="A520" s="377"/>
      <c r="B520" s="128"/>
      <c r="L520" s="128"/>
      <c r="V520" s="128"/>
      <c r="AF520" s="128"/>
      <c r="AP520" s="128"/>
      <c r="AZ520" s="128"/>
      <c r="BA520" s="128"/>
      <c r="BB520" s="128"/>
      <c r="BC520" s="128"/>
      <c r="BD520" s="128"/>
      <c r="BE520" s="128"/>
      <c r="BF520" s="128"/>
      <c r="BG520" s="128"/>
      <c r="BS520" s="128"/>
      <c r="CC520" s="128"/>
      <c r="CM520" s="128"/>
      <c r="CW520" s="128"/>
      <c r="DG520" s="128"/>
      <c r="DQ520" s="128"/>
      <c r="EA520" s="128"/>
      <c r="EK520" s="128"/>
      <c r="EU520" s="128"/>
      <c r="FE520" s="128"/>
      <c r="FO520" s="128"/>
      <c r="FY520" s="128"/>
      <c r="GI520" s="128"/>
    </row>
    <row xmlns:x14ac="http://schemas.microsoft.com/office/spreadsheetml/2009/9/ac" r="521" s="3" customFormat="true" x14ac:dyDescent="0.25">
      <c r="A521" s="377"/>
      <c r="B521" s="128"/>
      <c r="L521" s="128"/>
      <c r="V521" s="128"/>
      <c r="AF521" s="128"/>
      <c r="AP521" s="128"/>
      <c r="AZ521" s="128"/>
      <c r="BA521" s="128"/>
      <c r="BB521" s="128"/>
      <c r="BC521" s="128"/>
      <c r="BD521" s="128"/>
      <c r="BE521" s="128"/>
      <c r="BF521" s="128"/>
      <c r="BG521" s="128"/>
      <c r="BS521" s="128"/>
      <c r="CC521" s="128"/>
      <c r="CM521" s="128"/>
      <c r="CW521" s="128"/>
      <c r="DG521" s="128"/>
      <c r="DQ521" s="128"/>
      <c r="EA521" s="128"/>
      <c r="EK521" s="128"/>
      <c r="EU521" s="128"/>
      <c r="FE521" s="128"/>
      <c r="FO521" s="128"/>
      <c r="FY521" s="128"/>
      <c r="GI521" s="128"/>
    </row>
    <row xmlns:x14ac="http://schemas.microsoft.com/office/spreadsheetml/2009/9/ac" r="522" s="3" customFormat="true" x14ac:dyDescent="0.25">
      <c r="A522" s="377"/>
      <c r="B522" s="128"/>
      <c r="L522" s="128"/>
      <c r="V522" s="128"/>
      <c r="AF522" s="128"/>
      <c r="AP522" s="128"/>
      <c r="AZ522" s="128"/>
      <c r="BA522" s="128"/>
      <c r="BB522" s="128"/>
      <c r="BC522" s="128"/>
      <c r="BD522" s="128"/>
      <c r="BE522" s="128"/>
      <c r="BF522" s="128"/>
      <c r="BG522" s="128"/>
      <c r="BS522" s="128"/>
      <c r="CC522" s="128"/>
      <c r="CM522" s="128"/>
      <c r="CW522" s="128"/>
      <c r="DG522" s="128"/>
      <c r="DQ522" s="128"/>
      <c r="EA522" s="128"/>
      <c r="EK522" s="128"/>
      <c r="EU522" s="128"/>
      <c r="FE522" s="128"/>
      <c r="FO522" s="128"/>
      <c r="FY522" s="128"/>
      <c r="GI522" s="128"/>
    </row>
    <row xmlns:x14ac="http://schemas.microsoft.com/office/spreadsheetml/2009/9/ac" r="523" s="3" customFormat="true" x14ac:dyDescent="0.25">
      <c r="A523" s="377"/>
      <c r="B523" s="128"/>
      <c r="L523" s="128"/>
      <c r="V523" s="128"/>
      <c r="AF523" s="128"/>
      <c r="AP523" s="128"/>
      <c r="AZ523" s="128"/>
      <c r="BA523" s="128"/>
      <c r="BB523" s="128"/>
      <c r="BC523" s="128"/>
      <c r="BD523" s="128"/>
      <c r="BE523" s="128"/>
      <c r="BF523" s="128"/>
      <c r="BG523" s="128"/>
      <c r="BS523" s="128"/>
      <c r="CC523" s="128"/>
      <c r="CM523" s="128"/>
      <c r="CW523" s="128"/>
      <c r="DG523" s="128"/>
      <c r="DQ523" s="128"/>
      <c r="EA523" s="128"/>
      <c r="EK523" s="128"/>
      <c r="EU523" s="128"/>
      <c r="FE523" s="128"/>
      <c r="FO523" s="128"/>
      <c r="FY523" s="128"/>
      <c r="GI523" s="128"/>
    </row>
    <row xmlns:x14ac="http://schemas.microsoft.com/office/spreadsheetml/2009/9/ac" r="524" s="3" customFormat="true" x14ac:dyDescent="0.25">
      <c r="A524" s="377"/>
      <c r="B524" s="128"/>
      <c r="L524" s="128"/>
      <c r="V524" s="128"/>
      <c r="AF524" s="128"/>
      <c r="AP524" s="128"/>
      <c r="AZ524" s="128"/>
      <c r="BA524" s="128"/>
      <c r="BB524" s="128"/>
      <c r="BC524" s="128"/>
      <c r="BD524" s="128"/>
      <c r="BE524" s="128"/>
      <c r="BF524" s="128"/>
      <c r="BG524" s="128"/>
      <c r="BS524" s="128"/>
      <c r="CC524" s="128"/>
      <c r="CM524" s="128"/>
      <c r="CW524" s="128"/>
      <c r="DG524" s="128"/>
      <c r="DQ524" s="128"/>
      <c r="EA524" s="128"/>
      <c r="EK524" s="128"/>
      <c r="EU524" s="128"/>
      <c r="FE524" s="128"/>
      <c r="FO524" s="128"/>
      <c r="FY524" s="128"/>
      <c r="GI524" s="128"/>
    </row>
    <row xmlns:x14ac="http://schemas.microsoft.com/office/spreadsheetml/2009/9/ac" r="525" s="3" customFormat="true" x14ac:dyDescent="0.25">
      <c r="A525" s="377"/>
      <c r="B525" s="128"/>
      <c r="L525" s="128"/>
      <c r="V525" s="128"/>
      <c r="AF525" s="128"/>
      <c r="AP525" s="128"/>
      <c r="AZ525" s="128"/>
      <c r="BA525" s="128"/>
      <c r="BB525" s="128"/>
      <c r="BC525" s="128"/>
      <c r="BD525" s="128"/>
      <c r="BE525" s="128"/>
      <c r="BF525" s="128"/>
      <c r="BG525" s="128"/>
      <c r="BS525" s="128"/>
      <c r="CC525" s="128"/>
      <c r="CM525" s="128"/>
      <c r="CW525" s="128"/>
      <c r="DG525" s="128"/>
      <c r="DQ525" s="128"/>
      <c r="EA525" s="128"/>
      <c r="EK525" s="128"/>
      <c r="EU525" s="128"/>
      <c r="FE525" s="128"/>
      <c r="FO525" s="128"/>
      <c r="FY525" s="128"/>
      <c r="GI525" s="128"/>
    </row>
    <row xmlns:x14ac="http://schemas.microsoft.com/office/spreadsheetml/2009/9/ac" r="526" s="3" customFormat="true" x14ac:dyDescent="0.25">
      <c r="A526" s="377"/>
      <c r="B526" s="128"/>
      <c r="L526" s="128"/>
      <c r="V526" s="128"/>
      <c r="AF526" s="128"/>
      <c r="AP526" s="128"/>
      <c r="AZ526" s="128"/>
      <c r="BA526" s="128"/>
      <c r="BB526" s="128"/>
      <c r="BC526" s="128"/>
      <c r="BD526" s="128"/>
      <c r="BE526" s="128"/>
      <c r="BF526" s="128"/>
      <c r="BG526" s="128"/>
      <c r="BS526" s="128"/>
      <c r="CC526" s="128"/>
      <c r="CM526" s="128"/>
      <c r="CW526" s="128"/>
      <c r="DG526" s="128"/>
      <c r="DQ526" s="128"/>
      <c r="EA526" s="128"/>
      <c r="EK526" s="128"/>
      <c r="EU526" s="128"/>
      <c r="FE526" s="128"/>
      <c r="FO526" s="128"/>
      <c r="FY526" s="128"/>
      <c r="GI526" s="128"/>
    </row>
    <row xmlns:x14ac="http://schemas.microsoft.com/office/spreadsheetml/2009/9/ac" r="527" s="3" customFormat="true" x14ac:dyDescent="0.25">
      <c r="A527" s="377"/>
      <c r="B527" s="128"/>
      <c r="L527" s="128"/>
      <c r="V527" s="128"/>
      <c r="AF527" s="128"/>
      <c r="AP527" s="128"/>
      <c r="AZ527" s="128"/>
      <c r="BA527" s="128"/>
      <c r="BB527" s="128"/>
      <c r="BC527" s="128"/>
      <c r="BD527" s="128"/>
      <c r="BE527" s="128"/>
      <c r="BF527" s="128"/>
      <c r="BG527" s="128"/>
      <c r="BS527" s="128"/>
      <c r="CC527" s="128"/>
      <c r="CM527" s="128"/>
      <c r="CW527" s="128"/>
      <c r="DG527" s="128"/>
      <c r="DQ527" s="128"/>
      <c r="EA527" s="128"/>
      <c r="EK527" s="128"/>
      <c r="EU527" s="128"/>
      <c r="FE527" s="128"/>
      <c r="FO527" s="128"/>
      <c r="FY527" s="128"/>
      <c r="GI527" s="128"/>
    </row>
    <row xmlns:x14ac="http://schemas.microsoft.com/office/spreadsheetml/2009/9/ac" r="528" s="3" customFormat="true" x14ac:dyDescent="0.25">
      <c r="A528" s="377"/>
      <c r="B528" s="128"/>
      <c r="L528" s="128"/>
      <c r="V528" s="128"/>
      <c r="AF528" s="128"/>
      <c r="AP528" s="128"/>
      <c r="AZ528" s="128"/>
      <c r="BA528" s="128"/>
      <c r="BB528" s="128"/>
      <c r="BC528" s="128"/>
      <c r="BD528" s="128"/>
      <c r="BE528" s="128"/>
      <c r="BF528" s="128"/>
      <c r="BG528" s="128"/>
      <c r="BS528" s="128"/>
      <c r="CC528" s="128"/>
      <c r="CM528" s="128"/>
      <c r="CW528" s="128"/>
      <c r="DG528" s="128"/>
      <c r="DQ528" s="128"/>
      <c r="EA528" s="128"/>
      <c r="EK528" s="128"/>
      <c r="EU528" s="128"/>
      <c r="FE528" s="128"/>
      <c r="FO528" s="128"/>
      <c r="FY528" s="128"/>
      <c r="GI528" s="128"/>
    </row>
    <row xmlns:x14ac="http://schemas.microsoft.com/office/spreadsheetml/2009/9/ac" r="529" s="3" customFormat="true" x14ac:dyDescent="0.25">
      <c r="A529" s="377"/>
      <c r="B529" s="128"/>
      <c r="L529" s="128"/>
      <c r="V529" s="128"/>
      <c r="AF529" s="128"/>
      <c r="AP529" s="128"/>
      <c r="AZ529" s="128"/>
      <c r="BA529" s="128"/>
      <c r="BB529" s="128"/>
      <c r="BC529" s="128"/>
      <c r="BD529" s="128"/>
      <c r="BE529" s="128"/>
      <c r="BF529" s="128"/>
      <c r="BG529" s="128"/>
      <c r="BS529" s="128"/>
      <c r="CC529" s="128"/>
      <c r="CM529" s="128"/>
      <c r="CW529" s="128"/>
      <c r="DG529" s="128"/>
      <c r="DQ529" s="128"/>
      <c r="EA529" s="128"/>
      <c r="EK529" s="128"/>
      <c r="EU529" s="128"/>
      <c r="FE529" s="128"/>
      <c r="FO529" s="128"/>
      <c r="FY529" s="128"/>
      <c r="GI529" s="128"/>
    </row>
    <row xmlns:x14ac="http://schemas.microsoft.com/office/spreadsheetml/2009/9/ac" r="530" s="3" customFormat="true" x14ac:dyDescent="0.25">
      <c r="A530" s="377"/>
      <c r="B530" s="128"/>
      <c r="L530" s="128"/>
      <c r="V530" s="128"/>
      <c r="AF530" s="128"/>
      <c r="AP530" s="128"/>
      <c r="AZ530" s="128"/>
      <c r="BA530" s="128"/>
      <c r="BB530" s="128"/>
      <c r="BC530" s="128"/>
      <c r="BD530" s="128"/>
      <c r="BE530" s="128"/>
      <c r="BF530" s="128"/>
      <c r="BG530" s="128"/>
      <c r="BS530" s="128"/>
      <c r="CC530" s="128"/>
      <c r="CM530" s="128"/>
      <c r="CW530" s="128"/>
      <c r="DG530" s="128"/>
      <c r="DQ530" s="128"/>
      <c r="EA530" s="128"/>
      <c r="EK530" s="128"/>
      <c r="EU530" s="128"/>
      <c r="FE530" s="128"/>
      <c r="FO530" s="128"/>
      <c r="FY530" s="128"/>
      <c r="GI530" s="128"/>
    </row>
    <row xmlns:x14ac="http://schemas.microsoft.com/office/spreadsheetml/2009/9/ac" r="531" s="3" customFormat="true" x14ac:dyDescent="0.25">
      <c r="A531" s="377"/>
      <c r="B531" s="128"/>
      <c r="L531" s="128"/>
      <c r="V531" s="128"/>
      <c r="AF531" s="128"/>
      <c r="AP531" s="128"/>
      <c r="AZ531" s="128"/>
      <c r="BA531" s="128"/>
      <c r="BB531" s="128"/>
      <c r="BC531" s="128"/>
      <c r="BD531" s="128"/>
      <c r="BE531" s="128"/>
      <c r="BF531" s="128"/>
      <c r="BG531" s="128"/>
      <c r="BS531" s="128"/>
      <c r="CC531" s="128"/>
      <c r="CM531" s="128"/>
      <c r="CW531" s="128"/>
      <c r="DG531" s="128"/>
      <c r="DQ531" s="128"/>
      <c r="EA531" s="128"/>
      <c r="EK531" s="128"/>
      <c r="EU531" s="128"/>
      <c r="FE531" s="128"/>
      <c r="FO531" s="128"/>
      <c r="FY531" s="128"/>
      <c r="GI531" s="128"/>
    </row>
    <row xmlns:x14ac="http://schemas.microsoft.com/office/spreadsheetml/2009/9/ac" r="532" s="3" customFormat="true" x14ac:dyDescent="0.25">
      <c r="A532" s="377"/>
      <c r="B532" s="128"/>
      <c r="L532" s="128"/>
      <c r="V532" s="128"/>
      <c r="AF532" s="128"/>
      <c r="AP532" s="128"/>
      <c r="AZ532" s="128"/>
      <c r="BA532" s="128"/>
      <c r="BB532" s="128"/>
      <c r="BC532" s="128"/>
      <c r="BD532" s="128"/>
      <c r="BE532" s="128"/>
      <c r="BF532" s="128"/>
      <c r="BG532" s="128"/>
      <c r="BS532" s="128"/>
      <c r="CC532" s="128"/>
      <c r="CM532" s="128"/>
      <c r="CW532" s="128"/>
      <c r="DG532" s="128"/>
      <c r="DQ532" s="128"/>
      <c r="EA532" s="128"/>
      <c r="EK532" s="128"/>
      <c r="EU532" s="128"/>
      <c r="FE532" s="128"/>
      <c r="FO532" s="128"/>
      <c r="FY532" s="128"/>
      <c r="GI532" s="128"/>
    </row>
    <row xmlns:x14ac="http://schemas.microsoft.com/office/spreadsheetml/2009/9/ac" r="533" s="3" customFormat="true" x14ac:dyDescent="0.25">
      <c r="A533" s="377"/>
      <c r="B533" s="128"/>
      <c r="L533" s="128"/>
      <c r="V533" s="128"/>
      <c r="AF533" s="128"/>
      <c r="AP533" s="128"/>
      <c r="AZ533" s="128"/>
      <c r="BA533" s="128"/>
      <c r="BB533" s="128"/>
      <c r="BC533" s="128"/>
      <c r="BD533" s="128"/>
      <c r="BE533" s="128"/>
      <c r="BF533" s="128"/>
      <c r="BG533" s="128"/>
      <c r="BS533" s="128"/>
      <c r="CC533" s="128"/>
      <c r="CM533" s="128"/>
      <c r="CW533" s="128"/>
      <c r="DG533" s="128"/>
      <c r="DQ533" s="128"/>
      <c r="EA533" s="128"/>
      <c r="EK533" s="128"/>
      <c r="EU533" s="128"/>
      <c r="FE533" s="128"/>
      <c r="FO533" s="128"/>
      <c r="FY533" s="128"/>
      <c r="GI533" s="128"/>
    </row>
    <row xmlns:x14ac="http://schemas.microsoft.com/office/spreadsheetml/2009/9/ac" r="534" s="3" customFormat="true" x14ac:dyDescent="0.25">
      <c r="A534" s="377"/>
      <c r="B534" s="128"/>
      <c r="L534" s="128"/>
      <c r="V534" s="128"/>
      <c r="AF534" s="128"/>
      <c r="AP534" s="128"/>
      <c r="AZ534" s="128"/>
      <c r="BA534" s="128"/>
      <c r="BB534" s="128"/>
      <c r="BC534" s="128"/>
      <c r="BD534" s="128"/>
      <c r="BE534" s="128"/>
      <c r="BF534" s="128"/>
      <c r="BG534" s="128"/>
      <c r="BS534" s="128"/>
      <c r="CC534" s="128"/>
      <c r="CM534" s="128"/>
      <c r="CW534" s="128"/>
      <c r="DG534" s="128"/>
      <c r="DQ534" s="128"/>
      <c r="EA534" s="128"/>
      <c r="EK534" s="128"/>
      <c r="EU534" s="128"/>
      <c r="FE534" s="128"/>
      <c r="FO534" s="128"/>
      <c r="FY534" s="128"/>
      <c r="GI534" s="128"/>
    </row>
    <row xmlns:x14ac="http://schemas.microsoft.com/office/spreadsheetml/2009/9/ac" r="535" s="3" customFormat="true" x14ac:dyDescent="0.25">
      <c r="A535" s="377"/>
      <c r="B535" s="128"/>
      <c r="L535" s="128"/>
      <c r="V535" s="128"/>
      <c r="AF535" s="128"/>
      <c r="AP535" s="128"/>
      <c r="AZ535" s="128"/>
      <c r="BA535" s="128"/>
      <c r="BB535" s="128"/>
      <c r="BC535" s="128"/>
      <c r="BD535" s="128"/>
      <c r="BE535" s="128"/>
      <c r="BF535" s="128"/>
      <c r="BG535" s="128"/>
      <c r="BS535" s="128"/>
      <c r="CC535" s="128"/>
      <c r="CM535" s="128"/>
      <c r="CW535" s="128"/>
      <c r="DG535" s="128"/>
      <c r="DQ535" s="128"/>
      <c r="EA535" s="128"/>
      <c r="EK535" s="128"/>
      <c r="EU535" s="128"/>
      <c r="FE535" s="128"/>
      <c r="FO535" s="128"/>
      <c r="FY535" s="128"/>
      <c r="GI535" s="128"/>
    </row>
    <row xmlns:x14ac="http://schemas.microsoft.com/office/spreadsheetml/2009/9/ac" r="536" s="3" customFormat="true" x14ac:dyDescent="0.25">
      <c r="A536" s="377"/>
      <c r="B536" s="128"/>
      <c r="L536" s="128"/>
      <c r="V536" s="128"/>
      <c r="AF536" s="128"/>
      <c r="AP536" s="128"/>
      <c r="AZ536" s="128"/>
      <c r="BA536" s="128"/>
      <c r="BB536" s="128"/>
      <c r="BC536" s="128"/>
      <c r="BD536" s="128"/>
      <c r="BE536" s="128"/>
      <c r="BF536" s="128"/>
      <c r="BG536" s="128"/>
      <c r="BS536" s="128"/>
      <c r="CC536" s="128"/>
      <c r="CM536" s="128"/>
      <c r="CW536" s="128"/>
      <c r="DG536" s="128"/>
      <c r="DQ536" s="128"/>
      <c r="EA536" s="128"/>
      <c r="EK536" s="128"/>
      <c r="EU536" s="128"/>
      <c r="FE536" s="128"/>
      <c r="FO536" s="128"/>
      <c r="FY536" s="128"/>
      <c r="GI536" s="128"/>
    </row>
    <row xmlns:x14ac="http://schemas.microsoft.com/office/spreadsheetml/2009/9/ac" r="537" s="3" customFormat="true" x14ac:dyDescent="0.25">
      <c r="A537" s="377"/>
      <c r="B537" s="128"/>
      <c r="L537" s="128"/>
      <c r="V537" s="128"/>
      <c r="AF537" s="128"/>
      <c r="AP537" s="128"/>
      <c r="AZ537" s="128"/>
      <c r="BA537" s="128"/>
      <c r="BB537" s="128"/>
      <c r="BC537" s="128"/>
      <c r="BD537" s="128"/>
      <c r="BE537" s="128"/>
      <c r="BF537" s="128"/>
      <c r="BG537" s="128"/>
      <c r="BS537" s="128"/>
      <c r="CC537" s="128"/>
      <c r="CM537" s="128"/>
      <c r="CW537" s="128"/>
      <c r="DG537" s="128"/>
      <c r="DQ537" s="128"/>
      <c r="EA537" s="128"/>
      <c r="EK537" s="128"/>
      <c r="EU537" s="128"/>
      <c r="FE537" s="128"/>
      <c r="FO537" s="128"/>
      <c r="FY537" s="128"/>
      <c r="GI537" s="128"/>
    </row>
    <row xmlns:x14ac="http://schemas.microsoft.com/office/spreadsheetml/2009/9/ac" r="538" s="3" customFormat="true" x14ac:dyDescent="0.25">
      <c r="A538" s="377"/>
      <c r="B538" s="128"/>
      <c r="L538" s="128"/>
      <c r="V538" s="128"/>
      <c r="AF538" s="128"/>
      <c r="AP538" s="128"/>
      <c r="AZ538" s="128"/>
      <c r="BA538" s="128"/>
      <c r="BB538" s="128"/>
      <c r="BC538" s="128"/>
      <c r="BD538" s="128"/>
      <c r="BE538" s="128"/>
      <c r="BF538" s="128"/>
      <c r="BG538" s="128"/>
      <c r="BS538" s="128"/>
      <c r="CC538" s="128"/>
      <c r="CM538" s="128"/>
      <c r="CW538" s="128"/>
      <c r="DG538" s="128"/>
      <c r="DQ538" s="128"/>
      <c r="EA538" s="128"/>
      <c r="EK538" s="128"/>
      <c r="EU538" s="128"/>
      <c r="FE538" s="128"/>
      <c r="FO538" s="128"/>
      <c r="FY538" s="128"/>
      <c r="GI538" s="128"/>
    </row>
    <row xmlns:x14ac="http://schemas.microsoft.com/office/spreadsheetml/2009/9/ac" r="539" s="3" customFormat="true" x14ac:dyDescent="0.25">
      <c r="A539" s="377"/>
      <c r="B539" s="128"/>
      <c r="L539" s="128"/>
      <c r="V539" s="128"/>
      <c r="AF539" s="128"/>
      <c r="AP539" s="128"/>
      <c r="AZ539" s="128"/>
      <c r="BA539" s="128"/>
      <c r="BB539" s="128"/>
      <c r="BC539" s="128"/>
      <c r="BD539" s="128"/>
      <c r="BE539" s="128"/>
      <c r="BF539" s="128"/>
      <c r="BG539" s="128"/>
      <c r="BS539" s="128"/>
      <c r="CC539" s="128"/>
      <c r="CM539" s="128"/>
      <c r="CW539" s="128"/>
      <c r="DG539" s="128"/>
      <c r="DQ539" s="128"/>
      <c r="EA539" s="128"/>
      <c r="EK539" s="128"/>
      <c r="EU539" s="128"/>
      <c r="FE539" s="128"/>
      <c r="FO539" s="128"/>
      <c r="FY539" s="128"/>
      <c r="GI539" s="128"/>
    </row>
    <row xmlns:x14ac="http://schemas.microsoft.com/office/spreadsheetml/2009/9/ac" r="540" s="3" customFormat="true" x14ac:dyDescent="0.25">
      <c r="A540" s="377"/>
      <c r="B540" s="128"/>
      <c r="L540" s="128"/>
      <c r="V540" s="128"/>
      <c r="AF540" s="128"/>
      <c r="AP540" s="128"/>
      <c r="AZ540" s="128"/>
      <c r="BA540" s="128"/>
      <c r="BB540" s="128"/>
      <c r="BC540" s="128"/>
      <c r="BD540" s="128"/>
      <c r="BE540" s="128"/>
      <c r="BF540" s="128"/>
      <c r="BG540" s="128"/>
      <c r="BS540" s="128"/>
      <c r="CC540" s="128"/>
      <c r="CM540" s="128"/>
      <c r="CW540" s="128"/>
      <c r="DG540" s="128"/>
      <c r="DQ540" s="128"/>
      <c r="EA540" s="128"/>
      <c r="EK540" s="128"/>
      <c r="EU540" s="128"/>
      <c r="FE540" s="128"/>
      <c r="FO540" s="128"/>
      <c r="FY540" s="128"/>
      <c r="GI540" s="128"/>
    </row>
    <row xmlns:x14ac="http://schemas.microsoft.com/office/spreadsheetml/2009/9/ac" r="541" s="3" customFormat="true" x14ac:dyDescent="0.25">
      <c r="A541" s="377"/>
      <c r="B541" s="128"/>
      <c r="L541" s="128"/>
      <c r="V541" s="128"/>
      <c r="AF541" s="128"/>
      <c r="AP541" s="128"/>
      <c r="AZ541" s="128"/>
      <c r="BA541" s="128"/>
      <c r="BB541" s="128"/>
      <c r="BC541" s="128"/>
      <c r="BD541" s="128"/>
      <c r="BE541" s="128"/>
      <c r="BF541" s="128"/>
      <c r="BG541" s="128"/>
      <c r="BS541" s="128"/>
      <c r="CC541" s="128"/>
      <c r="CM541" s="128"/>
      <c r="CW541" s="128"/>
      <c r="DG541" s="128"/>
      <c r="DQ541" s="128"/>
      <c r="EA541" s="128"/>
      <c r="EK541" s="128"/>
      <c r="EU541" s="128"/>
      <c r="FE541" s="128"/>
      <c r="FO541" s="128"/>
      <c r="FY541" s="128"/>
      <c r="GI541" s="128"/>
    </row>
    <row xmlns:x14ac="http://schemas.microsoft.com/office/spreadsheetml/2009/9/ac" r="542" s="3" customFormat="true" x14ac:dyDescent="0.25">
      <c r="A542" s="377"/>
      <c r="B542" s="128"/>
      <c r="L542" s="128"/>
      <c r="V542" s="128"/>
      <c r="AF542" s="128"/>
      <c r="AP542" s="128"/>
      <c r="AZ542" s="128"/>
      <c r="BA542" s="128"/>
      <c r="BB542" s="128"/>
      <c r="BC542" s="128"/>
      <c r="BD542" s="128"/>
      <c r="BE542" s="128"/>
      <c r="BF542" s="128"/>
      <c r="BG542" s="128"/>
      <c r="BS542" s="128"/>
      <c r="CC542" s="128"/>
      <c r="CM542" s="128"/>
      <c r="CW542" s="128"/>
      <c r="DG542" s="128"/>
      <c r="DQ542" s="128"/>
      <c r="EA542" s="128"/>
      <c r="EK542" s="128"/>
      <c r="EU542" s="128"/>
      <c r="FE542" s="128"/>
      <c r="FO542" s="128"/>
      <c r="FY542" s="128"/>
      <c r="GI542" s="128"/>
    </row>
    <row xmlns:x14ac="http://schemas.microsoft.com/office/spreadsheetml/2009/9/ac" r="543" s="3" customFormat="true" x14ac:dyDescent="0.25">
      <c r="A543" s="377"/>
      <c r="B543" s="128"/>
      <c r="L543" s="128"/>
      <c r="V543" s="128"/>
      <c r="AF543" s="128"/>
      <c r="AP543" s="128"/>
      <c r="AZ543" s="128"/>
      <c r="BA543" s="128"/>
      <c r="BB543" s="128"/>
      <c r="BC543" s="128"/>
      <c r="BD543" s="128"/>
      <c r="BE543" s="128"/>
      <c r="BF543" s="128"/>
      <c r="BG543" s="128"/>
      <c r="BS543" s="128"/>
      <c r="CC543" s="128"/>
      <c r="CM543" s="128"/>
      <c r="CW543" s="128"/>
      <c r="DG543" s="128"/>
      <c r="DQ543" s="128"/>
      <c r="EA543" s="128"/>
      <c r="EK543" s="128"/>
      <c r="EU543" s="128"/>
      <c r="FE543" s="128"/>
      <c r="FO543" s="128"/>
      <c r="FY543" s="128"/>
      <c r="GI543" s="128"/>
    </row>
    <row xmlns:x14ac="http://schemas.microsoft.com/office/spreadsheetml/2009/9/ac" r="544" s="3" customFormat="true" x14ac:dyDescent="0.25">
      <c r="A544" s="377"/>
      <c r="B544" s="128"/>
      <c r="L544" s="128"/>
      <c r="V544" s="128"/>
      <c r="AF544" s="128"/>
      <c r="AP544" s="128"/>
      <c r="AZ544" s="128"/>
      <c r="BA544" s="128"/>
      <c r="BB544" s="128"/>
      <c r="BC544" s="128"/>
      <c r="BD544" s="128"/>
      <c r="BE544" s="128"/>
      <c r="BF544" s="128"/>
      <c r="BG544" s="128"/>
      <c r="BS544" s="128"/>
      <c r="CC544" s="128"/>
      <c r="CM544" s="128"/>
      <c r="CW544" s="128"/>
      <c r="DG544" s="128"/>
      <c r="DQ544" s="128"/>
      <c r="EA544" s="128"/>
      <c r="EK544" s="128"/>
      <c r="EU544" s="128"/>
      <c r="FE544" s="128"/>
      <c r="FO544" s="128"/>
      <c r="FY544" s="128"/>
      <c r="GI544" s="128"/>
    </row>
    <row xmlns:x14ac="http://schemas.microsoft.com/office/spreadsheetml/2009/9/ac" r="545" s="3" customFormat="true" x14ac:dyDescent="0.25">
      <c r="A545" s="377"/>
      <c r="B545" s="128"/>
      <c r="L545" s="128"/>
      <c r="V545" s="128"/>
      <c r="AF545" s="128"/>
      <c r="AP545" s="128"/>
      <c r="AZ545" s="128"/>
      <c r="BA545" s="128"/>
      <c r="BB545" s="128"/>
      <c r="BC545" s="128"/>
      <c r="BD545" s="128"/>
      <c r="BE545" s="128"/>
      <c r="BF545" s="128"/>
      <c r="BG545" s="128"/>
      <c r="BS545" s="128"/>
      <c r="CC545" s="128"/>
      <c r="CM545" s="128"/>
      <c r="CW545" s="128"/>
      <c r="DG545" s="128"/>
      <c r="DQ545" s="128"/>
      <c r="EA545" s="128"/>
      <c r="EK545" s="128"/>
      <c r="EU545" s="128"/>
      <c r="FE545" s="128"/>
      <c r="FO545" s="128"/>
      <c r="FY545" s="128"/>
      <c r="GI545" s="128"/>
    </row>
    <row xmlns:x14ac="http://schemas.microsoft.com/office/spreadsheetml/2009/9/ac" r="546" s="3" customFormat="true" x14ac:dyDescent="0.25">
      <c r="A546" s="377"/>
      <c r="B546" s="128"/>
      <c r="L546" s="128"/>
      <c r="V546" s="128"/>
      <c r="AF546" s="128"/>
      <c r="AP546" s="128"/>
      <c r="AZ546" s="128"/>
      <c r="BA546" s="128"/>
      <c r="BB546" s="128"/>
      <c r="BC546" s="128"/>
      <c r="BD546" s="128"/>
      <c r="BE546" s="128"/>
      <c r="BF546" s="128"/>
      <c r="BG546" s="128"/>
      <c r="BS546" s="128"/>
      <c r="CC546" s="128"/>
      <c r="CM546" s="128"/>
      <c r="CW546" s="128"/>
      <c r="DG546" s="128"/>
      <c r="DQ546" s="128"/>
      <c r="EA546" s="128"/>
      <c r="EK546" s="128"/>
      <c r="EU546" s="128"/>
      <c r="FE546" s="128"/>
      <c r="FO546" s="128"/>
      <c r="FY546" s="128"/>
      <c r="GI546" s="128"/>
    </row>
    <row xmlns:x14ac="http://schemas.microsoft.com/office/spreadsheetml/2009/9/ac" r="547" s="3" customFormat="true" x14ac:dyDescent="0.25">
      <c r="A547" s="377"/>
      <c r="B547" s="128"/>
      <c r="L547" s="128"/>
      <c r="V547" s="128"/>
      <c r="AF547" s="128"/>
      <c r="AP547" s="128"/>
      <c r="AZ547" s="128"/>
      <c r="BA547" s="128"/>
      <c r="BB547" s="128"/>
      <c r="BC547" s="128"/>
      <c r="BD547" s="128"/>
      <c r="BE547" s="128"/>
      <c r="BF547" s="128"/>
      <c r="BG547" s="128"/>
      <c r="BS547" s="128"/>
      <c r="CC547" s="128"/>
      <c r="CM547" s="128"/>
      <c r="CW547" s="128"/>
      <c r="DG547" s="128"/>
      <c r="DQ547" s="128"/>
      <c r="EA547" s="128"/>
      <c r="EK547" s="128"/>
      <c r="EU547" s="128"/>
      <c r="FE547" s="128"/>
      <c r="FO547" s="128"/>
      <c r="FY547" s="128"/>
      <c r="GI547" s="128"/>
    </row>
    <row xmlns:x14ac="http://schemas.microsoft.com/office/spreadsheetml/2009/9/ac" r="548" s="3" customFormat="true" x14ac:dyDescent="0.25">
      <c r="A548" s="377"/>
      <c r="B548" s="128"/>
      <c r="L548" s="128"/>
      <c r="V548" s="128"/>
      <c r="AF548" s="128"/>
      <c r="AP548" s="128"/>
      <c r="AZ548" s="128"/>
      <c r="BA548" s="128"/>
      <c r="BB548" s="128"/>
      <c r="BC548" s="128"/>
      <c r="BD548" s="128"/>
      <c r="BE548" s="128"/>
      <c r="BF548" s="128"/>
      <c r="BG548" s="128"/>
      <c r="BS548" s="128"/>
      <c r="CC548" s="128"/>
      <c r="CM548" s="128"/>
      <c r="CW548" s="128"/>
      <c r="DG548" s="128"/>
      <c r="DQ548" s="128"/>
      <c r="EA548" s="128"/>
      <c r="EK548" s="128"/>
      <c r="EU548" s="128"/>
      <c r="FE548" s="128"/>
      <c r="FO548" s="128"/>
      <c r="FY548" s="128"/>
      <c r="GI548" s="128"/>
    </row>
    <row xmlns:x14ac="http://schemas.microsoft.com/office/spreadsheetml/2009/9/ac" r="549" s="3" customFormat="true" x14ac:dyDescent="0.25">
      <c r="A549" s="377"/>
      <c r="B549" s="128"/>
      <c r="L549" s="128"/>
      <c r="V549" s="128"/>
      <c r="AF549" s="128"/>
      <c r="AP549" s="128"/>
      <c r="AZ549" s="128"/>
      <c r="BA549" s="128"/>
      <c r="BB549" s="128"/>
      <c r="BC549" s="128"/>
      <c r="BD549" s="128"/>
      <c r="BE549" s="128"/>
      <c r="BF549" s="128"/>
      <c r="BG549" s="128"/>
      <c r="BS549" s="128"/>
      <c r="CC549" s="128"/>
      <c r="CM549" s="128"/>
      <c r="CW549" s="128"/>
      <c r="DG549" s="128"/>
      <c r="DQ549" s="128"/>
      <c r="EA549" s="128"/>
      <c r="EK549" s="128"/>
      <c r="EU549" s="128"/>
      <c r="FE549" s="128"/>
      <c r="FO549" s="128"/>
      <c r="FY549" s="128"/>
      <c r="GI549" s="128"/>
    </row>
    <row xmlns:x14ac="http://schemas.microsoft.com/office/spreadsheetml/2009/9/ac" r="550" s="3" customFormat="true" x14ac:dyDescent="0.25">
      <c r="A550" s="377"/>
      <c r="B550" s="128"/>
      <c r="L550" s="128"/>
      <c r="V550" s="128"/>
      <c r="AF550" s="128"/>
      <c r="AP550" s="128"/>
      <c r="AZ550" s="128"/>
      <c r="BA550" s="128"/>
      <c r="BB550" s="128"/>
      <c r="BC550" s="128"/>
      <c r="BD550" s="128"/>
      <c r="BE550" s="128"/>
      <c r="BF550" s="128"/>
      <c r="BG550" s="128"/>
      <c r="BS550" s="128"/>
      <c r="CC550" s="128"/>
      <c r="CM550" s="128"/>
      <c r="CW550" s="128"/>
      <c r="DG550" s="128"/>
      <c r="DQ550" s="128"/>
      <c r="EA550" s="128"/>
      <c r="EK550" s="128"/>
      <c r="EU550" s="128"/>
      <c r="FE550" s="128"/>
      <c r="FO550" s="128"/>
      <c r="FY550" s="128"/>
      <c r="GI550" s="128"/>
    </row>
    <row xmlns:x14ac="http://schemas.microsoft.com/office/spreadsheetml/2009/9/ac" r="551" s="3" customFormat="true" x14ac:dyDescent="0.25">
      <c r="A551" s="377"/>
      <c r="B551" s="128"/>
      <c r="L551" s="128"/>
      <c r="V551" s="128"/>
      <c r="AF551" s="128"/>
      <c r="AP551" s="128"/>
      <c r="AZ551" s="128"/>
      <c r="BA551" s="128"/>
      <c r="BB551" s="128"/>
      <c r="BC551" s="128"/>
      <c r="BD551" s="128"/>
      <c r="BE551" s="128"/>
      <c r="BF551" s="128"/>
      <c r="BG551" s="128"/>
      <c r="BS551" s="128"/>
      <c r="CC551" s="128"/>
      <c r="CM551" s="128"/>
      <c r="CW551" s="128"/>
      <c r="DG551" s="128"/>
      <c r="DQ551" s="128"/>
      <c r="EA551" s="128"/>
      <c r="EK551" s="128"/>
      <c r="EU551" s="128"/>
      <c r="FE551" s="128"/>
      <c r="FO551" s="128"/>
      <c r="FY551" s="128"/>
      <c r="GI551" s="128"/>
    </row>
    <row xmlns:x14ac="http://schemas.microsoft.com/office/spreadsheetml/2009/9/ac" r="552" s="3" customFormat="true" x14ac:dyDescent="0.25">
      <c r="A552" s="377"/>
      <c r="B552" s="128"/>
      <c r="L552" s="128"/>
      <c r="V552" s="128"/>
      <c r="AF552" s="128"/>
      <c r="AP552" s="128"/>
      <c r="AZ552" s="128"/>
      <c r="BA552" s="128"/>
      <c r="BB552" s="128"/>
      <c r="BC552" s="128"/>
      <c r="BD552" s="128"/>
      <c r="BE552" s="128"/>
      <c r="BF552" s="128"/>
      <c r="BG552" s="128"/>
      <c r="BS552" s="128"/>
      <c r="CC552" s="128"/>
      <c r="CM552" s="128"/>
      <c r="CW552" s="128"/>
      <c r="DG552" s="128"/>
      <c r="DQ552" s="128"/>
      <c r="EA552" s="128"/>
      <c r="EK552" s="128"/>
      <c r="EU552" s="128"/>
      <c r="FE552" s="128"/>
      <c r="FO552" s="128"/>
      <c r="FY552" s="128"/>
      <c r="GI552" s="128"/>
    </row>
    <row xmlns:x14ac="http://schemas.microsoft.com/office/spreadsheetml/2009/9/ac" r="553" s="3" customFormat="true" x14ac:dyDescent="0.25">
      <c r="A553" s="377"/>
      <c r="B553" s="128"/>
      <c r="L553" s="128"/>
      <c r="V553" s="128"/>
      <c r="AF553" s="128"/>
      <c r="AP553" s="128"/>
      <c r="AZ553" s="128"/>
      <c r="BA553" s="128"/>
      <c r="BB553" s="128"/>
      <c r="BC553" s="128"/>
      <c r="BD553" s="128"/>
      <c r="BE553" s="128"/>
      <c r="BF553" s="128"/>
      <c r="BG553" s="128"/>
      <c r="BS553" s="128"/>
      <c r="CC553" s="128"/>
      <c r="CM553" s="128"/>
      <c r="CW553" s="128"/>
      <c r="DG553" s="128"/>
      <c r="DQ553" s="128"/>
      <c r="EA553" s="128"/>
      <c r="EK553" s="128"/>
      <c r="EU553" s="128"/>
      <c r="FE553" s="128"/>
      <c r="FO553" s="128"/>
      <c r="FY553" s="128"/>
      <c r="GI553" s="128"/>
    </row>
    <row xmlns:x14ac="http://schemas.microsoft.com/office/spreadsheetml/2009/9/ac" r="554" s="3" customFormat="true" x14ac:dyDescent="0.25">
      <c r="A554" s="377"/>
      <c r="B554" s="128"/>
      <c r="L554" s="128"/>
      <c r="V554" s="128"/>
      <c r="AF554" s="128"/>
      <c r="AP554" s="128"/>
      <c r="AZ554" s="128"/>
      <c r="BA554" s="128"/>
      <c r="BB554" s="128"/>
      <c r="BC554" s="128"/>
      <c r="BD554" s="128"/>
      <c r="BE554" s="128"/>
      <c r="BF554" s="128"/>
      <c r="BG554" s="128"/>
      <c r="BS554" s="128"/>
      <c r="CC554" s="128"/>
      <c r="CM554" s="128"/>
      <c r="CW554" s="128"/>
      <c r="DG554" s="128"/>
      <c r="DQ554" s="128"/>
      <c r="EA554" s="128"/>
      <c r="EK554" s="128"/>
      <c r="EU554" s="128"/>
      <c r="FE554" s="128"/>
      <c r="FO554" s="128"/>
      <c r="FY554" s="128"/>
      <c r="GI554" s="128"/>
    </row>
    <row xmlns:x14ac="http://schemas.microsoft.com/office/spreadsheetml/2009/9/ac" r="555" s="3" customFormat="true" x14ac:dyDescent="0.25">
      <c r="A555" s="377"/>
      <c r="B555" s="128"/>
      <c r="L555" s="128"/>
      <c r="V555" s="128"/>
      <c r="AF555" s="128"/>
      <c r="AP555" s="128"/>
      <c r="AZ555" s="128"/>
      <c r="BA555" s="128"/>
      <c r="BB555" s="128"/>
      <c r="BC555" s="128"/>
      <c r="BD555" s="128"/>
      <c r="BE555" s="128"/>
      <c r="BF555" s="128"/>
      <c r="BG555" s="128"/>
      <c r="BS555" s="128"/>
      <c r="CC555" s="128"/>
      <c r="CM555" s="128"/>
      <c r="CW555" s="128"/>
      <c r="DG555" s="128"/>
      <c r="DQ555" s="128"/>
      <c r="EA555" s="128"/>
      <c r="EK555" s="128"/>
      <c r="EU555" s="128"/>
      <c r="FE555" s="128"/>
      <c r="FO555" s="128"/>
      <c r="FY555" s="128"/>
      <c r="GI555" s="128"/>
    </row>
    <row xmlns:x14ac="http://schemas.microsoft.com/office/spreadsheetml/2009/9/ac" r="556" s="3" customFormat="true" x14ac:dyDescent="0.25">
      <c r="A556" s="377"/>
      <c r="B556" s="128"/>
      <c r="L556" s="128"/>
      <c r="V556" s="128"/>
      <c r="AF556" s="128"/>
      <c r="AP556" s="128"/>
      <c r="AZ556" s="128"/>
      <c r="BA556" s="128"/>
      <c r="BB556" s="128"/>
      <c r="BC556" s="128"/>
      <c r="BD556" s="128"/>
      <c r="BE556" s="128"/>
      <c r="BF556" s="128"/>
      <c r="BG556" s="128"/>
      <c r="BS556" s="128"/>
      <c r="CC556" s="128"/>
      <c r="CM556" s="128"/>
      <c r="CW556" s="128"/>
      <c r="DG556" s="128"/>
      <c r="DQ556" s="128"/>
      <c r="EA556" s="128"/>
      <c r="EK556" s="128"/>
      <c r="EU556" s="128"/>
      <c r="FE556" s="128"/>
      <c r="FO556" s="128"/>
      <c r="FY556" s="128"/>
      <c r="GI556" s="128"/>
    </row>
    <row xmlns:x14ac="http://schemas.microsoft.com/office/spreadsheetml/2009/9/ac" r="557" s="3" customFormat="true" x14ac:dyDescent="0.25">
      <c r="A557" s="377"/>
      <c r="B557" s="128"/>
      <c r="L557" s="128"/>
      <c r="V557" s="128"/>
      <c r="AF557" s="128"/>
      <c r="AP557" s="128"/>
      <c r="AZ557" s="128"/>
      <c r="BA557" s="128"/>
      <c r="BB557" s="128"/>
      <c r="BC557" s="128"/>
      <c r="BD557" s="128"/>
      <c r="BE557" s="128"/>
      <c r="BF557" s="128"/>
      <c r="BG557" s="128"/>
      <c r="BS557" s="128"/>
      <c r="CC557" s="128"/>
      <c r="CM557" s="128"/>
      <c r="CW557" s="128"/>
      <c r="DG557" s="128"/>
      <c r="DQ557" s="128"/>
      <c r="EA557" s="128"/>
      <c r="EK557" s="128"/>
      <c r="EU557" s="128"/>
      <c r="FE557" s="128"/>
      <c r="FO557" s="128"/>
      <c r="FY557" s="128"/>
      <c r="GI557" s="128"/>
    </row>
    <row xmlns:x14ac="http://schemas.microsoft.com/office/spreadsheetml/2009/9/ac" r="558" s="3" customFormat="true" x14ac:dyDescent="0.25">
      <c r="A558" s="377"/>
      <c r="B558" s="128"/>
      <c r="L558" s="128"/>
      <c r="V558" s="128"/>
      <c r="AF558" s="128"/>
      <c r="AP558" s="128"/>
      <c r="AZ558" s="128"/>
      <c r="BA558" s="128"/>
      <c r="BB558" s="128"/>
      <c r="BC558" s="128"/>
      <c r="BD558" s="128"/>
      <c r="BE558" s="128"/>
      <c r="BF558" s="128"/>
      <c r="BG558" s="128"/>
      <c r="BS558" s="128"/>
      <c r="CC558" s="128"/>
      <c r="CM558" s="128"/>
      <c r="CW558" s="128"/>
      <c r="DG558" s="128"/>
      <c r="DQ558" s="128"/>
      <c r="EA558" s="128"/>
      <c r="EK558" s="128"/>
      <c r="EU558" s="128"/>
      <c r="FE558" s="128"/>
      <c r="FO558" s="128"/>
      <c r="FY558" s="128"/>
      <c r="GI558" s="128"/>
    </row>
    <row xmlns:x14ac="http://schemas.microsoft.com/office/spreadsheetml/2009/9/ac" r="559" s="3" customFormat="true" x14ac:dyDescent="0.25">
      <c r="A559" s="377"/>
      <c r="B559" s="128"/>
      <c r="L559" s="128"/>
      <c r="V559" s="128"/>
      <c r="AF559" s="128"/>
      <c r="AP559" s="128"/>
      <c r="AZ559" s="128"/>
      <c r="BA559" s="128"/>
      <c r="BB559" s="128"/>
      <c r="BC559" s="128"/>
      <c r="BD559" s="128"/>
      <c r="BE559" s="128"/>
      <c r="BF559" s="128"/>
      <c r="BG559" s="128"/>
      <c r="BS559" s="128"/>
      <c r="CC559" s="128"/>
      <c r="CM559" s="128"/>
      <c r="CW559" s="128"/>
      <c r="DG559" s="128"/>
      <c r="DQ559" s="128"/>
      <c r="EA559" s="128"/>
      <c r="EK559" s="128"/>
      <c r="EU559" s="128"/>
      <c r="FE559" s="128"/>
      <c r="FO559" s="128"/>
      <c r="FY559" s="128"/>
      <c r="GI559" s="128"/>
    </row>
    <row xmlns:x14ac="http://schemas.microsoft.com/office/spreadsheetml/2009/9/ac" r="560" s="3" customFormat="true" x14ac:dyDescent="0.25">
      <c r="A560" s="377"/>
      <c r="B560" s="128"/>
      <c r="L560" s="128"/>
      <c r="V560" s="128"/>
      <c r="AF560" s="128"/>
      <c r="AP560" s="128"/>
      <c r="AZ560" s="128"/>
      <c r="BA560" s="128"/>
      <c r="BB560" s="128"/>
      <c r="BC560" s="128"/>
      <c r="BD560" s="128"/>
      <c r="BE560" s="128"/>
      <c r="BF560" s="128"/>
      <c r="BG560" s="128"/>
      <c r="BS560" s="128"/>
      <c r="CC560" s="128"/>
      <c r="CM560" s="128"/>
      <c r="CW560" s="128"/>
      <c r="DG560" s="128"/>
      <c r="DQ560" s="128"/>
      <c r="EA560" s="128"/>
      <c r="EK560" s="128"/>
      <c r="EU560" s="128"/>
      <c r="FE560" s="128"/>
      <c r="FO560" s="128"/>
      <c r="FY560" s="128"/>
      <c r="GI560" s="128"/>
    </row>
    <row xmlns:x14ac="http://schemas.microsoft.com/office/spreadsheetml/2009/9/ac" r="561" s="3" customFormat="true" x14ac:dyDescent="0.25">
      <c r="A561" s="377"/>
      <c r="B561" s="128"/>
      <c r="L561" s="128"/>
      <c r="V561" s="128"/>
      <c r="AF561" s="128"/>
      <c r="AP561" s="128"/>
      <c r="AZ561" s="128"/>
      <c r="BA561" s="128"/>
      <c r="BB561" s="128"/>
      <c r="BC561" s="128"/>
      <c r="BD561" s="128"/>
      <c r="BE561" s="128"/>
      <c r="BF561" s="128"/>
      <c r="BG561" s="128"/>
      <c r="BS561" s="128"/>
      <c r="CC561" s="128"/>
      <c r="CM561" s="128"/>
      <c r="CW561" s="128"/>
      <c r="DG561" s="128"/>
      <c r="DQ561" s="128"/>
      <c r="EA561" s="128"/>
      <c r="EK561" s="128"/>
      <c r="EU561" s="128"/>
      <c r="FE561" s="128"/>
      <c r="FO561" s="128"/>
      <c r="FY561" s="128"/>
      <c r="GI561" s="128"/>
    </row>
    <row xmlns:x14ac="http://schemas.microsoft.com/office/spreadsheetml/2009/9/ac" r="562" s="3" customFormat="true" x14ac:dyDescent="0.25">
      <c r="A562" s="377"/>
      <c r="B562" s="128"/>
      <c r="L562" s="128"/>
      <c r="V562" s="128"/>
      <c r="AF562" s="128"/>
      <c r="AP562" s="128"/>
      <c r="AZ562" s="128"/>
      <c r="BA562" s="128"/>
      <c r="BB562" s="128"/>
      <c r="BC562" s="128"/>
      <c r="BD562" s="128"/>
      <c r="BE562" s="128"/>
      <c r="BF562" s="128"/>
      <c r="BG562" s="128"/>
      <c r="BS562" s="128"/>
      <c r="CC562" s="128"/>
      <c r="CM562" s="128"/>
      <c r="CW562" s="128"/>
      <c r="DG562" s="128"/>
      <c r="DQ562" s="128"/>
      <c r="EA562" s="128"/>
      <c r="EK562" s="128"/>
      <c r="EU562" s="128"/>
      <c r="FE562" s="128"/>
      <c r="FO562" s="128"/>
      <c r="FY562" s="128"/>
      <c r="GI562" s="128"/>
    </row>
    <row xmlns:x14ac="http://schemas.microsoft.com/office/spreadsheetml/2009/9/ac" r="563" s="3" customFormat="true" x14ac:dyDescent="0.25">
      <c r="A563" s="377"/>
      <c r="B563" s="128"/>
      <c r="L563" s="128"/>
      <c r="V563" s="128"/>
      <c r="AF563" s="128"/>
      <c r="AP563" s="128"/>
      <c r="AZ563" s="128"/>
      <c r="BA563" s="128"/>
      <c r="BB563" s="128"/>
      <c r="BC563" s="128"/>
      <c r="BD563" s="128"/>
      <c r="BE563" s="128"/>
      <c r="BF563" s="128"/>
      <c r="BG563" s="128"/>
      <c r="BS563" s="128"/>
      <c r="CC563" s="128"/>
      <c r="CM563" s="128"/>
      <c r="CW563" s="128"/>
      <c r="DG563" s="128"/>
      <c r="DQ563" s="128"/>
      <c r="EA563" s="128"/>
      <c r="EK563" s="128"/>
      <c r="EU563" s="128"/>
      <c r="FE563" s="128"/>
      <c r="FO563" s="128"/>
      <c r="FY563" s="128"/>
      <c r="GI563" s="128"/>
    </row>
    <row xmlns:x14ac="http://schemas.microsoft.com/office/spreadsheetml/2009/9/ac" r="564" s="3" customFormat="true" x14ac:dyDescent="0.25">
      <c r="A564" s="377"/>
      <c r="B564" s="128"/>
      <c r="L564" s="128"/>
      <c r="V564" s="128"/>
      <c r="AF564" s="128"/>
      <c r="AP564" s="128"/>
      <c r="AZ564" s="128"/>
      <c r="BA564" s="128"/>
      <c r="BB564" s="128"/>
      <c r="BC564" s="128"/>
      <c r="BD564" s="128"/>
      <c r="BE564" s="128"/>
      <c r="BF564" s="128"/>
      <c r="BG564" s="128"/>
      <c r="BS564" s="128"/>
      <c r="CC564" s="128"/>
      <c r="CM564" s="128"/>
      <c r="CW564" s="128"/>
      <c r="DG564" s="128"/>
      <c r="DQ564" s="128"/>
      <c r="EA564" s="128"/>
      <c r="EK564" s="128"/>
      <c r="EU564" s="128"/>
      <c r="FE564" s="128"/>
      <c r="FO564" s="128"/>
      <c r="FY564" s="128"/>
      <c r="GI564" s="128"/>
    </row>
    <row xmlns:x14ac="http://schemas.microsoft.com/office/spreadsheetml/2009/9/ac" r="565" s="3" customFormat="true" x14ac:dyDescent="0.25">
      <c r="A565" s="377"/>
      <c r="B565" s="128"/>
      <c r="L565" s="128"/>
      <c r="V565" s="128"/>
      <c r="AF565" s="128"/>
      <c r="AP565" s="128"/>
      <c r="AZ565" s="128"/>
      <c r="BA565" s="128"/>
      <c r="BB565" s="128"/>
      <c r="BC565" s="128"/>
      <c r="BD565" s="128"/>
      <c r="BE565" s="128"/>
      <c r="BF565" s="128"/>
      <c r="BG565" s="128"/>
      <c r="BS565" s="128"/>
      <c r="CC565" s="128"/>
      <c r="CM565" s="128"/>
      <c r="CW565" s="128"/>
      <c r="DG565" s="128"/>
      <c r="DQ565" s="128"/>
      <c r="EA565" s="128"/>
      <c r="EK565" s="128"/>
      <c r="EU565" s="128"/>
      <c r="FE565" s="128"/>
      <c r="FO565" s="128"/>
      <c r="FY565" s="128"/>
      <c r="GI565" s="128"/>
    </row>
    <row xmlns:x14ac="http://schemas.microsoft.com/office/spreadsheetml/2009/9/ac" r="566" s="3" customFormat="true" x14ac:dyDescent="0.25">
      <c r="A566" s="377"/>
      <c r="B566" s="128"/>
      <c r="L566" s="128"/>
      <c r="V566" s="128"/>
      <c r="AF566" s="128"/>
      <c r="AP566" s="128"/>
      <c r="AZ566" s="128"/>
      <c r="BA566" s="128"/>
      <c r="BB566" s="128"/>
      <c r="BC566" s="128"/>
      <c r="BD566" s="128"/>
      <c r="BE566" s="128"/>
      <c r="BF566" s="128"/>
      <c r="BG566" s="128"/>
      <c r="BS566" s="128"/>
      <c r="CC566" s="128"/>
      <c r="CM566" s="128"/>
      <c r="CW566" s="128"/>
      <c r="DG566" s="128"/>
      <c r="DQ566" s="128"/>
      <c r="EA566" s="128"/>
      <c r="EK566" s="128"/>
      <c r="EU566" s="128"/>
      <c r="FE566" s="128"/>
      <c r="FO566" s="128"/>
      <c r="FY566" s="128"/>
      <c r="GI566" s="128"/>
    </row>
    <row xmlns:x14ac="http://schemas.microsoft.com/office/spreadsheetml/2009/9/ac" r="567" s="3" customFormat="true" x14ac:dyDescent="0.25">
      <c r="A567" s="377"/>
      <c r="B567" s="128"/>
      <c r="L567" s="128"/>
      <c r="V567" s="128"/>
      <c r="AF567" s="128"/>
      <c r="AP567" s="128"/>
      <c r="AZ567" s="128"/>
      <c r="BA567" s="128"/>
      <c r="BB567" s="128"/>
      <c r="BC567" s="128"/>
      <c r="BD567" s="128"/>
      <c r="BE567" s="128"/>
      <c r="BF567" s="128"/>
      <c r="BG567" s="128"/>
      <c r="BS567" s="128"/>
      <c r="CC567" s="128"/>
      <c r="CM567" s="128"/>
      <c r="CW567" s="128"/>
      <c r="DG567" s="128"/>
      <c r="DQ567" s="128"/>
      <c r="EA567" s="128"/>
      <c r="EK567" s="128"/>
      <c r="EU567" s="128"/>
      <c r="FE567" s="128"/>
      <c r="FO567" s="128"/>
      <c r="FY567" s="128"/>
      <c r="GI567" s="128"/>
    </row>
    <row xmlns:x14ac="http://schemas.microsoft.com/office/spreadsheetml/2009/9/ac" r="568" s="3" customFormat="true" x14ac:dyDescent="0.25">
      <c r="A568" s="377"/>
      <c r="B568" s="128"/>
      <c r="L568" s="128"/>
      <c r="V568" s="128"/>
      <c r="AF568" s="128"/>
      <c r="AP568" s="128"/>
      <c r="AZ568" s="128"/>
      <c r="BA568" s="128"/>
      <c r="BB568" s="128"/>
      <c r="BC568" s="128"/>
      <c r="BD568" s="128"/>
      <c r="BE568" s="128"/>
      <c r="BF568" s="128"/>
      <c r="BG568" s="128"/>
      <c r="BS568" s="128"/>
      <c r="CC568" s="128"/>
      <c r="CM568" s="128"/>
      <c r="CW568" s="128"/>
      <c r="DG568" s="128"/>
      <c r="DQ568" s="128"/>
      <c r="EA568" s="128"/>
      <c r="EK568" s="128"/>
      <c r="EU568" s="128"/>
      <c r="FE568" s="128"/>
      <c r="FO568" s="128"/>
      <c r="FY568" s="128"/>
      <c r="GI568" s="128"/>
    </row>
    <row xmlns:x14ac="http://schemas.microsoft.com/office/spreadsheetml/2009/9/ac" r="569" s="3" customFormat="true" x14ac:dyDescent="0.25">
      <c r="A569" s="377"/>
      <c r="B569" s="128"/>
      <c r="L569" s="128"/>
      <c r="V569" s="128"/>
      <c r="AF569" s="128"/>
      <c r="AP569" s="128"/>
      <c r="AZ569" s="128"/>
      <c r="BA569" s="128"/>
      <c r="BB569" s="128"/>
      <c r="BC569" s="128"/>
      <c r="BD569" s="128"/>
      <c r="BE569" s="128"/>
      <c r="BF569" s="128"/>
      <c r="BG569" s="128"/>
      <c r="BS569" s="128"/>
      <c r="CC569" s="128"/>
      <c r="CM569" s="128"/>
      <c r="CW569" s="128"/>
      <c r="DG569" s="128"/>
      <c r="DQ569" s="128"/>
      <c r="EA569" s="128"/>
      <c r="EK569" s="128"/>
      <c r="EU569" s="128"/>
      <c r="FE569" s="128"/>
      <c r="FO569" s="128"/>
      <c r="FY569" s="128"/>
      <c r="GI569" s="128"/>
    </row>
    <row xmlns:x14ac="http://schemas.microsoft.com/office/spreadsheetml/2009/9/ac" r="570" s="3" customFormat="true" x14ac:dyDescent="0.25">
      <c r="A570" s="377"/>
      <c r="B570" s="128"/>
      <c r="L570" s="128"/>
      <c r="V570" s="128"/>
      <c r="AF570" s="128"/>
      <c r="AP570" s="128"/>
      <c r="AZ570" s="128"/>
      <c r="BA570" s="128"/>
      <c r="BB570" s="128"/>
      <c r="BC570" s="128"/>
      <c r="BD570" s="128"/>
      <c r="BE570" s="128"/>
      <c r="BF570" s="128"/>
      <c r="BG570" s="128"/>
      <c r="BS570" s="128"/>
      <c r="CC570" s="128"/>
      <c r="CM570" s="128"/>
      <c r="CW570" s="128"/>
      <c r="DG570" s="128"/>
      <c r="DQ570" s="128"/>
      <c r="EA570" s="128"/>
      <c r="EK570" s="128"/>
      <c r="EU570" s="128"/>
      <c r="FE570" s="128"/>
      <c r="FO570" s="128"/>
      <c r="FY570" s="128"/>
      <c r="GI570" s="128"/>
    </row>
    <row xmlns:x14ac="http://schemas.microsoft.com/office/spreadsheetml/2009/9/ac" r="571" s="3" customFormat="true" x14ac:dyDescent="0.25">
      <c r="A571" s="377"/>
      <c r="B571" s="128"/>
      <c r="L571" s="128"/>
      <c r="V571" s="128"/>
      <c r="AF571" s="128"/>
      <c r="AP571" s="128"/>
      <c r="AZ571" s="128"/>
      <c r="BA571" s="128"/>
      <c r="BB571" s="128"/>
      <c r="BC571" s="128"/>
      <c r="BD571" s="128"/>
      <c r="BE571" s="128"/>
      <c r="BF571" s="128"/>
      <c r="BG571" s="128"/>
      <c r="BS571" s="128"/>
      <c r="CC571" s="128"/>
      <c r="CM571" s="128"/>
      <c r="CW571" s="128"/>
      <c r="DG571" s="128"/>
      <c r="DQ571" s="128"/>
      <c r="EA571" s="128"/>
      <c r="EK571" s="128"/>
      <c r="EU571" s="128"/>
      <c r="FE571" s="128"/>
      <c r="FO571" s="128"/>
      <c r="FY571" s="128"/>
      <c r="GI571" s="128"/>
    </row>
    <row xmlns:x14ac="http://schemas.microsoft.com/office/spreadsheetml/2009/9/ac" r="572" s="3" customFormat="true" x14ac:dyDescent="0.25">
      <c r="A572" s="377"/>
      <c r="B572" s="128"/>
      <c r="L572" s="128"/>
      <c r="V572" s="128"/>
      <c r="AF572" s="128"/>
      <c r="AP572" s="128"/>
      <c r="AZ572" s="128"/>
      <c r="BA572" s="128"/>
      <c r="BB572" s="128"/>
      <c r="BC572" s="128"/>
      <c r="BD572" s="128"/>
      <c r="BE572" s="128"/>
      <c r="BF572" s="128"/>
      <c r="BG572" s="128"/>
      <c r="BS572" s="128"/>
      <c r="CC572" s="128"/>
      <c r="CM572" s="128"/>
      <c r="CW572" s="128"/>
      <c r="DG572" s="128"/>
      <c r="DQ572" s="128"/>
      <c r="EA572" s="128"/>
      <c r="EK572" s="128"/>
      <c r="EU572" s="128"/>
      <c r="FE572" s="128"/>
      <c r="FO572" s="128"/>
      <c r="FY572" s="128"/>
      <c r="GI572" s="128"/>
    </row>
    <row xmlns:x14ac="http://schemas.microsoft.com/office/spreadsheetml/2009/9/ac" r="573" s="3" customFormat="true" x14ac:dyDescent="0.25">
      <c r="A573" s="377"/>
      <c r="B573" s="128"/>
      <c r="L573" s="128"/>
      <c r="V573" s="128"/>
      <c r="AF573" s="128"/>
      <c r="AP573" s="128"/>
      <c r="AZ573" s="128"/>
      <c r="BA573" s="128"/>
      <c r="BB573" s="128"/>
      <c r="BC573" s="128"/>
      <c r="BD573" s="128"/>
      <c r="BE573" s="128"/>
      <c r="BF573" s="128"/>
      <c r="BG573" s="128"/>
      <c r="BS573" s="128"/>
      <c r="CC573" s="128"/>
      <c r="CM573" s="128"/>
      <c r="CW573" s="128"/>
      <c r="DG573" s="128"/>
      <c r="DQ573" s="128"/>
      <c r="EA573" s="128"/>
      <c r="EK573" s="128"/>
      <c r="EU573" s="128"/>
      <c r="FE573" s="128"/>
      <c r="FO573" s="128"/>
      <c r="FY573" s="128"/>
      <c r="GI573" s="128"/>
    </row>
    <row xmlns:x14ac="http://schemas.microsoft.com/office/spreadsheetml/2009/9/ac" r="574" s="3" customFormat="true" x14ac:dyDescent="0.25">
      <c r="A574" s="377"/>
      <c r="B574" s="128"/>
      <c r="L574" s="128"/>
      <c r="V574" s="128"/>
      <c r="AF574" s="128"/>
      <c r="AP574" s="128"/>
      <c r="AZ574" s="128"/>
      <c r="BA574" s="128"/>
      <c r="BB574" s="128"/>
      <c r="BC574" s="128"/>
      <c r="BD574" s="128"/>
      <c r="BE574" s="128"/>
      <c r="BF574" s="128"/>
      <c r="BG574" s="128"/>
      <c r="BS574" s="128"/>
      <c r="CC574" s="128"/>
      <c r="CM574" s="128"/>
      <c r="CW574" s="128"/>
      <c r="DG574" s="128"/>
      <c r="DQ574" s="128"/>
      <c r="EA574" s="128"/>
      <c r="EK574" s="128"/>
      <c r="EU574" s="128"/>
      <c r="FE574" s="128"/>
      <c r="FO574" s="128"/>
      <c r="FY574" s="128"/>
      <c r="GI574" s="128"/>
    </row>
    <row xmlns:x14ac="http://schemas.microsoft.com/office/spreadsheetml/2009/9/ac" r="575" s="3" customFormat="true" x14ac:dyDescent="0.25">
      <c r="A575" s="377"/>
      <c r="B575" s="128"/>
      <c r="L575" s="128"/>
      <c r="V575" s="128"/>
      <c r="AF575" s="128"/>
      <c r="AP575" s="128"/>
      <c r="AZ575" s="128"/>
      <c r="BA575" s="128"/>
      <c r="BB575" s="128"/>
      <c r="BC575" s="128"/>
      <c r="BD575" s="128"/>
      <c r="BE575" s="128"/>
      <c r="BF575" s="128"/>
      <c r="BG575" s="128"/>
      <c r="BS575" s="128"/>
      <c r="CC575" s="128"/>
      <c r="CM575" s="128"/>
      <c r="CW575" s="128"/>
      <c r="DG575" s="128"/>
      <c r="DQ575" s="128"/>
      <c r="EA575" s="128"/>
      <c r="EK575" s="128"/>
      <c r="EU575" s="128"/>
      <c r="FE575" s="128"/>
      <c r="FO575" s="128"/>
      <c r="FY575" s="128"/>
      <c r="GI575" s="128"/>
    </row>
    <row xmlns:x14ac="http://schemas.microsoft.com/office/spreadsheetml/2009/9/ac" r="576" s="3" customFormat="true" x14ac:dyDescent="0.25">
      <c r="A576" s="377"/>
      <c r="B576" s="128"/>
      <c r="L576" s="128"/>
      <c r="V576" s="128"/>
      <c r="AF576" s="128"/>
      <c r="AP576" s="128"/>
      <c r="AZ576" s="128"/>
      <c r="BA576" s="128"/>
      <c r="BB576" s="128"/>
      <c r="BC576" s="128"/>
      <c r="BD576" s="128"/>
      <c r="BE576" s="128"/>
      <c r="BF576" s="128"/>
      <c r="BG576" s="128"/>
      <c r="BS576" s="128"/>
      <c r="CC576" s="128"/>
      <c r="CM576" s="128"/>
      <c r="CW576" s="128"/>
      <c r="DG576" s="128"/>
      <c r="DQ576" s="128"/>
      <c r="EA576" s="128"/>
      <c r="EK576" s="128"/>
      <c r="EU576" s="128"/>
      <c r="FE576" s="128"/>
      <c r="FO576" s="128"/>
      <c r="FY576" s="128"/>
      <c r="GI576" s="128"/>
    </row>
    <row xmlns:x14ac="http://schemas.microsoft.com/office/spreadsheetml/2009/9/ac" r="577" s="3" customFormat="true" x14ac:dyDescent="0.25">
      <c r="A577" s="377"/>
      <c r="B577" s="128"/>
      <c r="L577" s="128"/>
      <c r="V577" s="128"/>
      <c r="AF577" s="128"/>
      <c r="AP577" s="128"/>
      <c r="AZ577" s="128"/>
      <c r="BA577" s="128"/>
      <c r="BB577" s="128"/>
      <c r="BC577" s="128"/>
      <c r="BD577" s="128"/>
      <c r="BE577" s="128"/>
      <c r="BF577" s="128"/>
      <c r="BG577" s="128"/>
      <c r="BS577" s="128"/>
      <c r="CC577" s="128"/>
      <c r="CM577" s="128"/>
      <c r="CW577" s="128"/>
      <c r="DG577" s="128"/>
      <c r="DQ577" s="128"/>
      <c r="EA577" s="128"/>
      <c r="EK577" s="128"/>
      <c r="EU577" s="128"/>
      <c r="FE577" s="128"/>
      <c r="FO577" s="128"/>
      <c r="FY577" s="128"/>
      <c r="GI577" s="128"/>
    </row>
    <row xmlns:x14ac="http://schemas.microsoft.com/office/spreadsheetml/2009/9/ac" r="578" s="3" customFormat="true" x14ac:dyDescent="0.25">
      <c r="A578" s="377"/>
      <c r="B578" s="128"/>
      <c r="L578" s="128"/>
      <c r="V578" s="128"/>
      <c r="AF578" s="128"/>
      <c r="AP578" s="128"/>
      <c r="AZ578" s="128"/>
      <c r="BA578" s="128"/>
      <c r="BB578" s="128"/>
      <c r="BC578" s="128"/>
      <c r="BD578" s="128"/>
      <c r="BE578" s="128"/>
      <c r="BF578" s="128"/>
      <c r="BG578" s="128"/>
      <c r="BS578" s="128"/>
      <c r="CC578" s="128"/>
      <c r="CM578" s="128"/>
      <c r="CW578" s="128"/>
      <c r="DG578" s="128"/>
      <c r="DQ578" s="128"/>
      <c r="EA578" s="128"/>
      <c r="EK578" s="128"/>
      <c r="EU578" s="128"/>
      <c r="FE578" s="128"/>
      <c r="FO578" s="128"/>
      <c r="FY578" s="128"/>
      <c r="GI578" s="128"/>
    </row>
    <row xmlns:x14ac="http://schemas.microsoft.com/office/spreadsheetml/2009/9/ac" r="579" s="3" customFormat="true" x14ac:dyDescent="0.25">
      <c r="A579" s="377"/>
      <c r="B579" s="128"/>
      <c r="L579" s="128"/>
      <c r="V579" s="128"/>
      <c r="AF579" s="128"/>
      <c r="AP579" s="128"/>
      <c r="AZ579" s="128"/>
      <c r="BA579" s="128"/>
      <c r="BB579" s="128"/>
      <c r="BC579" s="128"/>
      <c r="BD579" s="128"/>
      <c r="BE579" s="128"/>
      <c r="BF579" s="128"/>
      <c r="BG579" s="128"/>
      <c r="BS579" s="128"/>
      <c r="CC579" s="128"/>
      <c r="CM579" s="128"/>
      <c r="CW579" s="128"/>
      <c r="DG579" s="128"/>
      <c r="DQ579" s="128"/>
      <c r="EA579" s="128"/>
      <c r="EK579" s="128"/>
      <c r="EU579" s="128"/>
      <c r="FE579" s="128"/>
      <c r="FO579" s="128"/>
      <c r="FY579" s="128"/>
      <c r="GI579" s="128"/>
    </row>
    <row xmlns:x14ac="http://schemas.microsoft.com/office/spreadsheetml/2009/9/ac" r="580" s="3" customFormat="true" x14ac:dyDescent="0.25">
      <c r="A580" s="377"/>
      <c r="B580" s="128"/>
      <c r="L580" s="128"/>
      <c r="V580" s="128"/>
      <c r="AF580" s="128"/>
      <c r="AP580" s="128"/>
      <c r="AZ580" s="128"/>
      <c r="BA580" s="128"/>
      <c r="BB580" s="128"/>
      <c r="BC580" s="128"/>
      <c r="BD580" s="128"/>
      <c r="BE580" s="128"/>
      <c r="BF580" s="128"/>
      <c r="BG580" s="128"/>
      <c r="BS580" s="128"/>
      <c r="CC580" s="128"/>
      <c r="CM580" s="128"/>
      <c r="CW580" s="128"/>
      <c r="DG580" s="128"/>
      <c r="DQ580" s="128"/>
      <c r="EA580" s="128"/>
      <c r="EK580" s="128"/>
      <c r="EU580" s="128"/>
      <c r="FE580" s="128"/>
      <c r="FO580" s="128"/>
      <c r="FY580" s="128"/>
      <c r="GI580" s="128"/>
    </row>
    <row xmlns:x14ac="http://schemas.microsoft.com/office/spreadsheetml/2009/9/ac" r="581" s="3" customFormat="true" x14ac:dyDescent="0.25">
      <c r="A581" s="377"/>
      <c r="B581" s="128"/>
      <c r="L581" s="128"/>
      <c r="V581" s="128"/>
      <c r="AF581" s="128"/>
      <c r="AP581" s="128"/>
      <c r="AZ581" s="128"/>
      <c r="BA581" s="128"/>
      <c r="BB581" s="128"/>
      <c r="BC581" s="128"/>
      <c r="BD581" s="128"/>
      <c r="BE581" s="128"/>
      <c r="BF581" s="128"/>
      <c r="BG581" s="128"/>
      <c r="BS581" s="128"/>
      <c r="CC581" s="128"/>
      <c r="CM581" s="128"/>
      <c r="CW581" s="128"/>
      <c r="DG581" s="128"/>
      <c r="DQ581" s="128"/>
      <c r="EA581" s="128"/>
      <c r="EK581" s="128"/>
      <c r="EU581" s="128"/>
      <c r="FE581" s="128"/>
      <c r="FO581" s="128"/>
      <c r="FY581" s="128"/>
      <c r="GI581" s="128"/>
    </row>
    <row xmlns:x14ac="http://schemas.microsoft.com/office/spreadsheetml/2009/9/ac" r="582" s="3" customFormat="true" x14ac:dyDescent="0.25">
      <c r="A582" s="377"/>
      <c r="B582" s="128"/>
      <c r="L582" s="128"/>
      <c r="V582" s="128"/>
      <c r="AF582" s="128"/>
      <c r="AP582" s="128"/>
      <c r="AZ582" s="128"/>
      <c r="BA582" s="128"/>
      <c r="BB582" s="128"/>
      <c r="BC582" s="128"/>
      <c r="BD582" s="128"/>
      <c r="BE582" s="128"/>
      <c r="BF582" s="128"/>
      <c r="BG582" s="128"/>
      <c r="BS582" s="128"/>
      <c r="CC582" s="128"/>
      <c r="CM582" s="128"/>
      <c r="CW582" s="128"/>
      <c r="DG582" s="128"/>
      <c r="DQ582" s="128"/>
      <c r="EA582" s="128"/>
      <c r="EK582" s="128"/>
      <c r="EU582" s="128"/>
      <c r="FE582" s="128"/>
      <c r="FO582" s="128"/>
      <c r="FY582" s="128"/>
      <c r="GI582" s="128"/>
    </row>
    <row xmlns:x14ac="http://schemas.microsoft.com/office/spreadsheetml/2009/9/ac" r="583" s="3" customFormat="true" x14ac:dyDescent="0.25">
      <c r="A583" s="377"/>
      <c r="B583" s="128"/>
      <c r="L583" s="128"/>
      <c r="V583" s="128"/>
      <c r="AF583" s="128"/>
      <c r="AP583" s="128"/>
      <c r="AZ583" s="128"/>
      <c r="BA583" s="128"/>
      <c r="BB583" s="128"/>
      <c r="BC583" s="128"/>
      <c r="BD583" s="128"/>
      <c r="BE583" s="128"/>
      <c r="BF583" s="128"/>
      <c r="BG583" s="128"/>
      <c r="BS583" s="128"/>
      <c r="CC583" s="128"/>
      <c r="CM583" s="128"/>
      <c r="CW583" s="128"/>
      <c r="DG583" s="128"/>
      <c r="DQ583" s="128"/>
      <c r="EA583" s="128"/>
      <c r="EK583" s="128"/>
      <c r="EU583" s="128"/>
      <c r="FE583" s="128"/>
      <c r="FO583" s="128"/>
      <c r="FY583" s="128"/>
      <c r="GI583" s="128"/>
    </row>
    <row xmlns:x14ac="http://schemas.microsoft.com/office/spreadsheetml/2009/9/ac" r="584" s="3" customFormat="true" x14ac:dyDescent="0.25">
      <c r="A584" s="377"/>
      <c r="B584" s="128"/>
      <c r="L584" s="128"/>
      <c r="V584" s="128"/>
      <c r="AF584" s="128"/>
      <c r="AP584" s="128"/>
      <c r="AZ584" s="128"/>
      <c r="BA584" s="128"/>
      <c r="BB584" s="128"/>
      <c r="BC584" s="128"/>
      <c r="BD584" s="128"/>
      <c r="BE584" s="128"/>
      <c r="BF584" s="128"/>
      <c r="BG584" s="128"/>
      <c r="BS584" s="128"/>
      <c r="CC584" s="128"/>
      <c r="CM584" s="128"/>
      <c r="CW584" s="128"/>
      <c r="DG584" s="128"/>
      <c r="DQ584" s="128"/>
      <c r="EA584" s="128"/>
      <c r="EK584" s="128"/>
      <c r="EU584" s="128"/>
      <c r="FE584" s="128"/>
      <c r="FO584" s="128"/>
      <c r="FY584" s="128"/>
      <c r="GI584" s="128"/>
    </row>
    <row xmlns:x14ac="http://schemas.microsoft.com/office/spreadsheetml/2009/9/ac" r="585" s="3" customFormat="true" x14ac:dyDescent="0.25">
      <c r="A585" s="377"/>
      <c r="B585" s="128"/>
      <c r="L585" s="128"/>
      <c r="V585" s="128"/>
      <c r="AF585" s="128"/>
      <c r="AP585" s="128"/>
      <c r="AZ585" s="128"/>
      <c r="BA585" s="128"/>
      <c r="BB585" s="128"/>
      <c r="BC585" s="128"/>
      <c r="BD585" s="128"/>
      <c r="BE585" s="128"/>
      <c r="BF585" s="128"/>
      <c r="BG585" s="128"/>
      <c r="BS585" s="128"/>
      <c r="CC585" s="128"/>
      <c r="CM585" s="128"/>
      <c r="CW585" s="128"/>
      <c r="DG585" s="128"/>
      <c r="DQ585" s="128"/>
      <c r="EA585" s="128"/>
      <c r="EK585" s="128"/>
      <c r="EU585" s="128"/>
      <c r="FE585" s="128"/>
      <c r="FO585" s="128"/>
      <c r="FY585" s="128"/>
      <c r="GI585" s="128"/>
    </row>
    <row xmlns:x14ac="http://schemas.microsoft.com/office/spreadsheetml/2009/9/ac" r="586" s="3" customFormat="true" x14ac:dyDescent="0.25">
      <c r="A586" s="377"/>
      <c r="B586" s="128"/>
      <c r="L586" s="128"/>
      <c r="V586" s="128"/>
      <c r="AF586" s="128"/>
      <c r="AP586" s="128"/>
      <c r="AZ586" s="128"/>
      <c r="BA586" s="128"/>
      <c r="BB586" s="128"/>
      <c r="BC586" s="128"/>
      <c r="BD586" s="128"/>
      <c r="BE586" s="128"/>
      <c r="BF586" s="128"/>
      <c r="BG586" s="128"/>
      <c r="BS586" s="128"/>
      <c r="CC586" s="128"/>
      <c r="CM586" s="128"/>
      <c r="CW586" s="128"/>
      <c r="DG586" s="128"/>
      <c r="DQ586" s="128"/>
      <c r="EA586" s="128"/>
      <c r="EK586" s="128"/>
      <c r="EU586" s="128"/>
      <c r="FE586" s="128"/>
      <c r="FO586" s="128"/>
      <c r="FY586" s="128"/>
      <c r="GI586" s="128"/>
    </row>
    <row xmlns:x14ac="http://schemas.microsoft.com/office/spreadsheetml/2009/9/ac" r="587" s="3" customFormat="true" x14ac:dyDescent="0.25">
      <c r="A587" s="377"/>
      <c r="B587" s="128"/>
      <c r="L587" s="128"/>
      <c r="V587" s="128"/>
      <c r="AF587" s="128"/>
      <c r="AP587" s="128"/>
      <c r="AZ587" s="128"/>
      <c r="BA587" s="128"/>
      <c r="BB587" s="128"/>
      <c r="BC587" s="128"/>
      <c r="BD587" s="128"/>
      <c r="BE587" s="128"/>
      <c r="BF587" s="128"/>
      <c r="BG587" s="128"/>
      <c r="BS587" s="128"/>
      <c r="CC587" s="128"/>
      <c r="CM587" s="128"/>
      <c r="CW587" s="128"/>
      <c r="DG587" s="128"/>
      <c r="DQ587" s="128"/>
      <c r="EA587" s="128"/>
      <c r="EK587" s="128"/>
      <c r="EU587" s="128"/>
      <c r="FE587" s="128"/>
      <c r="FO587" s="128"/>
      <c r="FY587" s="128"/>
      <c r="GI587" s="128"/>
    </row>
    <row xmlns:x14ac="http://schemas.microsoft.com/office/spreadsheetml/2009/9/ac" r="588" s="3" customFormat="true" x14ac:dyDescent="0.25">
      <c r="A588" s="377"/>
      <c r="B588" s="128"/>
      <c r="L588" s="128"/>
      <c r="V588" s="128"/>
      <c r="AF588" s="128"/>
      <c r="AP588" s="128"/>
      <c r="AZ588" s="128"/>
      <c r="BA588" s="128"/>
      <c r="BB588" s="128"/>
      <c r="BC588" s="128"/>
      <c r="BD588" s="128"/>
      <c r="BE588" s="128"/>
      <c r="BF588" s="128"/>
      <c r="BG588" s="128"/>
      <c r="BS588" s="128"/>
      <c r="CC588" s="128"/>
      <c r="CM588" s="128"/>
      <c r="CW588" s="128"/>
      <c r="DG588" s="128"/>
      <c r="DQ588" s="128"/>
      <c r="EA588" s="128"/>
      <c r="EK588" s="128"/>
      <c r="EU588" s="128"/>
      <c r="FE588" s="128"/>
      <c r="FO588" s="128"/>
      <c r="FY588" s="128"/>
      <c r="GI588" s="128"/>
    </row>
    <row xmlns:x14ac="http://schemas.microsoft.com/office/spreadsheetml/2009/9/ac" r="589" s="3" customFormat="true" x14ac:dyDescent="0.25">
      <c r="A589" s="377"/>
      <c r="B589" s="128"/>
      <c r="L589" s="128"/>
      <c r="V589" s="128"/>
      <c r="AF589" s="128"/>
      <c r="AP589" s="128"/>
      <c r="AZ589" s="128"/>
      <c r="BA589" s="128"/>
      <c r="BB589" s="128"/>
      <c r="BC589" s="128"/>
      <c r="BD589" s="128"/>
      <c r="BE589" s="128"/>
      <c r="BF589" s="128"/>
      <c r="BG589" s="128"/>
      <c r="BS589" s="128"/>
      <c r="CC589" s="128"/>
      <c r="CM589" s="128"/>
      <c r="CW589" s="128"/>
      <c r="DG589" s="128"/>
      <c r="DQ589" s="128"/>
      <c r="EA589" s="128"/>
      <c r="EK589" s="128"/>
      <c r="EU589" s="128"/>
      <c r="FE589" s="128"/>
      <c r="FO589" s="128"/>
      <c r="FY589" s="128"/>
      <c r="GI589" s="128"/>
    </row>
    <row xmlns:x14ac="http://schemas.microsoft.com/office/spreadsheetml/2009/9/ac" r="590" s="3" customFormat="true" x14ac:dyDescent="0.25">
      <c r="A590" s="377"/>
      <c r="B590" s="128"/>
      <c r="L590" s="128"/>
      <c r="V590" s="128"/>
      <c r="AF590" s="128"/>
      <c r="AP590" s="128"/>
      <c r="AZ590" s="128"/>
      <c r="BA590" s="128"/>
      <c r="BB590" s="128"/>
      <c r="BC590" s="128"/>
      <c r="BD590" s="128"/>
      <c r="BE590" s="128"/>
      <c r="BF590" s="128"/>
      <c r="BG590" s="128"/>
      <c r="BS590" s="128"/>
      <c r="CC590" s="128"/>
      <c r="CM590" s="128"/>
      <c r="CW590" s="128"/>
      <c r="DG590" s="128"/>
      <c r="DQ590" s="128"/>
      <c r="EA590" s="128"/>
      <c r="EK590" s="128"/>
      <c r="EU590" s="128"/>
      <c r="FE590" s="128"/>
      <c r="FO590" s="128"/>
      <c r="FY590" s="128"/>
      <c r="GI590" s="128"/>
    </row>
    <row xmlns:x14ac="http://schemas.microsoft.com/office/spreadsheetml/2009/9/ac" r="591" s="3" customFormat="true" x14ac:dyDescent="0.25">
      <c r="A591" s="377"/>
      <c r="B591" s="128"/>
      <c r="L591" s="128"/>
      <c r="V591" s="128"/>
      <c r="AF591" s="128"/>
      <c r="AP591" s="128"/>
      <c r="AZ591" s="128"/>
      <c r="BA591" s="128"/>
      <c r="BB591" s="128"/>
      <c r="BC591" s="128"/>
      <c r="BD591" s="128"/>
      <c r="BE591" s="128"/>
      <c r="BF591" s="128"/>
      <c r="BG591" s="128"/>
      <c r="BS591" s="128"/>
      <c r="CC591" s="128"/>
      <c r="CM591" s="128"/>
      <c r="CW591" s="128"/>
      <c r="DG591" s="128"/>
      <c r="DQ591" s="128"/>
      <c r="EA591" s="128"/>
      <c r="EK591" s="128"/>
      <c r="EU591" s="128"/>
      <c r="FE591" s="128"/>
      <c r="FO591" s="128"/>
      <c r="FY591" s="128"/>
      <c r="GI591" s="128"/>
    </row>
    <row xmlns:x14ac="http://schemas.microsoft.com/office/spreadsheetml/2009/9/ac" r="592" s="3" customFormat="true" x14ac:dyDescent="0.25">
      <c r="A592" s="377"/>
      <c r="B592" s="128"/>
      <c r="L592" s="128"/>
      <c r="V592" s="128"/>
      <c r="AF592" s="128"/>
      <c r="AP592" s="128"/>
      <c r="AZ592" s="128"/>
      <c r="BA592" s="128"/>
      <c r="BB592" s="128"/>
      <c r="BC592" s="128"/>
      <c r="BD592" s="128"/>
      <c r="BE592" s="128"/>
      <c r="BF592" s="128"/>
      <c r="BG592" s="128"/>
      <c r="BS592" s="128"/>
      <c r="CC592" s="128"/>
      <c r="CM592" s="128"/>
      <c r="CW592" s="128"/>
      <c r="DG592" s="128"/>
      <c r="DQ592" s="128"/>
      <c r="EA592" s="128"/>
      <c r="EK592" s="128"/>
      <c r="EU592" s="128"/>
      <c r="FE592" s="128"/>
      <c r="FO592" s="128"/>
      <c r="FY592" s="128"/>
      <c r="GI592" s="128"/>
    </row>
    <row xmlns:x14ac="http://schemas.microsoft.com/office/spreadsheetml/2009/9/ac" r="593" s="3" customFormat="true" x14ac:dyDescent="0.25">
      <c r="A593" s="377"/>
      <c r="B593" s="128"/>
      <c r="L593" s="128"/>
      <c r="V593" s="128"/>
      <c r="AF593" s="128"/>
      <c r="AP593" s="128"/>
      <c r="AZ593" s="128"/>
      <c r="BA593" s="128"/>
      <c r="BB593" s="128"/>
      <c r="BC593" s="128"/>
      <c r="BD593" s="128"/>
      <c r="BE593" s="128"/>
      <c r="BF593" s="128"/>
      <c r="BG593" s="128"/>
      <c r="BS593" s="128"/>
      <c r="CC593" s="128"/>
      <c r="CM593" s="128"/>
      <c r="CW593" s="128"/>
      <c r="DG593" s="128"/>
      <c r="DQ593" s="128"/>
      <c r="EA593" s="128"/>
      <c r="EK593" s="128"/>
      <c r="EU593" s="128"/>
      <c r="FE593" s="128"/>
      <c r="FO593" s="128"/>
      <c r="FY593" s="128"/>
      <c r="GI593" s="128"/>
    </row>
    <row xmlns:x14ac="http://schemas.microsoft.com/office/spreadsheetml/2009/9/ac" r="594" s="3" customFormat="true" x14ac:dyDescent="0.25">
      <c r="A594" s="377"/>
      <c r="B594" s="128"/>
      <c r="L594" s="128"/>
      <c r="V594" s="128"/>
      <c r="AF594" s="128"/>
      <c r="AP594" s="128"/>
      <c r="AZ594" s="128"/>
      <c r="BA594" s="128"/>
      <c r="BB594" s="128"/>
      <c r="BC594" s="128"/>
      <c r="BD594" s="128"/>
      <c r="BE594" s="128"/>
      <c r="BF594" s="128"/>
      <c r="BG594" s="128"/>
      <c r="BS594" s="128"/>
      <c r="CC594" s="128"/>
      <c r="CM594" s="128"/>
      <c r="CW594" s="128"/>
      <c r="DG594" s="128"/>
      <c r="DQ594" s="128"/>
      <c r="EA594" s="128"/>
      <c r="EK594" s="128"/>
      <c r="EU594" s="128"/>
      <c r="FE594" s="128"/>
      <c r="FO594" s="128"/>
      <c r="FY594" s="128"/>
      <c r="GI594" s="128"/>
    </row>
    <row xmlns:x14ac="http://schemas.microsoft.com/office/spreadsheetml/2009/9/ac" r="595" s="3" customFormat="true" x14ac:dyDescent="0.25">
      <c r="A595" s="377"/>
      <c r="B595" s="128"/>
      <c r="L595" s="128"/>
      <c r="V595" s="128"/>
      <c r="AF595" s="128"/>
      <c r="AP595" s="128"/>
      <c r="AZ595" s="128"/>
      <c r="BA595" s="128"/>
      <c r="BB595" s="128"/>
      <c r="BC595" s="128"/>
      <c r="BD595" s="128"/>
      <c r="BE595" s="128"/>
      <c r="BF595" s="128"/>
      <c r="BG595" s="128"/>
      <c r="BS595" s="128"/>
      <c r="CC595" s="128"/>
      <c r="CM595" s="128"/>
      <c r="CW595" s="128"/>
      <c r="DG595" s="128"/>
      <c r="DQ595" s="128"/>
      <c r="EA595" s="128"/>
      <c r="EK595" s="128"/>
      <c r="EU595" s="128"/>
      <c r="FE595" s="128"/>
      <c r="FO595" s="128"/>
      <c r="FY595" s="128"/>
      <c r="GI595" s="128"/>
    </row>
    <row xmlns:x14ac="http://schemas.microsoft.com/office/spreadsheetml/2009/9/ac" r="596" s="3" customFormat="true" x14ac:dyDescent="0.25">
      <c r="A596" s="377"/>
      <c r="B596" s="128"/>
      <c r="L596" s="128"/>
      <c r="V596" s="128"/>
      <c r="AF596" s="128"/>
      <c r="AP596" s="128"/>
      <c r="AZ596" s="128"/>
      <c r="BA596" s="128"/>
      <c r="BB596" s="128"/>
      <c r="BC596" s="128"/>
      <c r="BD596" s="128"/>
      <c r="BE596" s="128"/>
      <c r="BF596" s="128"/>
      <c r="BG596" s="128"/>
      <c r="BS596" s="128"/>
      <c r="CC596" s="128"/>
      <c r="CM596" s="128"/>
      <c r="CW596" s="128"/>
      <c r="DG596" s="128"/>
      <c r="DQ596" s="128"/>
      <c r="EA596" s="128"/>
      <c r="EK596" s="128"/>
      <c r="EU596" s="128"/>
      <c r="FE596" s="128"/>
      <c r="FO596" s="128"/>
      <c r="FY596" s="128"/>
      <c r="GI596" s="128"/>
    </row>
    <row xmlns:x14ac="http://schemas.microsoft.com/office/spreadsheetml/2009/9/ac" r="597" s="3" customFormat="true" x14ac:dyDescent="0.25">
      <c r="A597" s="377"/>
      <c r="B597" s="128"/>
      <c r="L597" s="128"/>
      <c r="V597" s="128"/>
      <c r="AF597" s="128"/>
      <c r="AP597" s="128"/>
      <c r="AZ597" s="128"/>
      <c r="BA597" s="128"/>
      <c r="BB597" s="128"/>
      <c r="BC597" s="128"/>
      <c r="BD597" s="128"/>
      <c r="BE597" s="128"/>
      <c r="BF597" s="128"/>
      <c r="BG597" s="128"/>
      <c r="BS597" s="128"/>
      <c r="CC597" s="128"/>
      <c r="CM597" s="128"/>
      <c r="CW597" s="128"/>
      <c r="DG597" s="128"/>
      <c r="DQ597" s="128"/>
      <c r="EA597" s="128"/>
      <c r="EK597" s="128"/>
      <c r="EU597" s="128"/>
      <c r="FE597" s="128"/>
      <c r="FO597" s="128"/>
      <c r="FY597" s="128"/>
      <c r="GI597" s="128"/>
    </row>
    <row xmlns:x14ac="http://schemas.microsoft.com/office/spreadsheetml/2009/9/ac" r="598" s="3" customFormat="true" x14ac:dyDescent="0.25">
      <c r="A598" s="377"/>
      <c r="B598" s="128"/>
      <c r="L598" s="128"/>
      <c r="V598" s="128"/>
      <c r="AF598" s="128"/>
      <c r="AP598" s="128"/>
      <c r="AZ598" s="128"/>
      <c r="BA598" s="128"/>
      <c r="BB598" s="128"/>
      <c r="BC598" s="128"/>
      <c r="BD598" s="128"/>
      <c r="BE598" s="128"/>
      <c r="BF598" s="128"/>
      <c r="BG598" s="128"/>
      <c r="BS598" s="128"/>
      <c r="CC598" s="128"/>
      <c r="CM598" s="128"/>
      <c r="CW598" s="128"/>
      <c r="DG598" s="128"/>
      <c r="DQ598" s="128"/>
      <c r="EA598" s="128"/>
      <c r="EK598" s="128"/>
      <c r="EU598" s="128"/>
      <c r="FE598" s="128"/>
      <c r="FO598" s="128"/>
      <c r="FY598" s="128"/>
      <c r="GI598" s="128"/>
    </row>
    <row xmlns:x14ac="http://schemas.microsoft.com/office/spreadsheetml/2009/9/ac" r="599" s="3" customFormat="true" x14ac:dyDescent="0.25">
      <c r="A599" s="377"/>
      <c r="B599" s="128"/>
      <c r="L599" s="128"/>
      <c r="V599" s="128"/>
      <c r="AF599" s="128"/>
      <c r="AP599" s="128"/>
      <c r="AZ599" s="128"/>
      <c r="BA599" s="128"/>
      <c r="BB599" s="128"/>
      <c r="BC599" s="128"/>
      <c r="BD599" s="128"/>
      <c r="BE599" s="128"/>
      <c r="BF599" s="128"/>
      <c r="BG599" s="128"/>
      <c r="BS599" s="128"/>
      <c r="CC599" s="128"/>
      <c r="CM599" s="128"/>
      <c r="CW599" s="128"/>
      <c r="DG599" s="128"/>
      <c r="DQ599" s="128"/>
      <c r="EA599" s="128"/>
      <c r="EK599" s="128"/>
      <c r="EU599" s="128"/>
      <c r="FE599" s="128"/>
      <c r="FO599" s="128"/>
      <c r="FY599" s="128"/>
      <c r="GI599" s="128"/>
    </row>
    <row xmlns:x14ac="http://schemas.microsoft.com/office/spreadsheetml/2009/9/ac" r="600" s="3" customFormat="true" x14ac:dyDescent="0.25">
      <c r="A600" s="377"/>
      <c r="B600" s="128"/>
      <c r="L600" s="128"/>
      <c r="V600" s="128"/>
      <c r="AF600" s="128"/>
      <c r="AP600" s="128"/>
      <c r="AZ600" s="128"/>
      <c r="BA600" s="128"/>
      <c r="BB600" s="128"/>
      <c r="BC600" s="128"/>
      <c r="BD600" s="128"/>
      <c r="BE600" s="128"/>
      <c r="BF600" s="128"/>
      <c r="BG600" s="128"/>
      <c r="BS600" s="128"/>
      <c r="CC600" s="128"/>
      <c r="CM600" s="128"/>
      <c r="CW600" s="128"/>
      <c r="DG600" s="128"/>
      <c r="DQ600" s="128"/>
      <c r="EA600" s="128"/>
      <c r="EK600" s="128"/>
      <c r="EU600" s="128"/>
      <c r="FE600" s="128"/>
      <c r="FO600" s="128"/>
      <c r="FY600" s="128"/>
      <c r="GI600" s="128"/>
    </row>
    <row xmlns:x14ac="http://schemas.microsoft.com/office/spreadsheetml/2009/9/ac" r="601" s="3" customFormat="true" x14ac:dyDescent="0.25">
      <c r="A601" s="377"/>
      <c r="B601" s="128"/>
      <c r="L601" s="128"/>
      <c r="V601" s="128"/>
      <c r="AF601" s="128"/>
      <c r="AP601" s="128"/>
      <c r="AZ601" s="128"/>
      <c r="BA601" s="128"/>
      <c r="BB601" s="128"/>
      <c r="BC601" s="128"/>
      <c r="BD601" s="128"/>
      <c r="BE601" s="128"/>
      <c r="BF601" s="128"/>
      <c r="BG601" s="128"/>
      <c r="BS601" s="128"/>
      <c r="CC601" s="128"/>
      <c r="CM601" s="128"/>
      <c r="CW601" s="128"/>
      <c r="DG601" s="128"/>
      <c r="DQ601" s="128"/>
      <c r="EA601" s="128"/>
      <c r="EK601" s="128"/>
      <c r="EU601" s="128"/>
      <c r="FE601" s="128"/>
      <c r="FO601" s="128"/>
      <c r="FY601" s="128"/>
      <c r="GI601" s="128"/>
    </row>
    <row xmlns:x14ac="http://schemas.microsoft.com/office/spreadsheetml/2009/9/ac" r="602" s="3" customFormat="true" x14ac:dyDescent="0.25">
      <c r="A602" s="377"/>
      <c r="B602" s="128"/>
      <c r="L602" s="128"/>
      <c r="V602" s="128"/>
      <c r="AF602" s="128"/>
      <c r="AP602" s="128"/>
      <c r="AZ602" s="128"/>
      <c r="BA602" s="128"/>
      <c r="BB602" s="128"/>
      <c r="BC602" s="128"/>
      <c r="BD602" s="128"/>
      <c r="BE602" s="128"/>
      <c r="BF602" s="128"/>
      <c r="BG602" s="128"/>
      <c r="BS602" s="128"/>
      <c r="CC602" s="128"/>
      <c r="CM602" s="128"/>
      <c r="CW602" s="128"/>
      <c r="DG602" s="128"/>
      <c r="DQ602" s="128"/>
      <c r="EA602" s="128"/>
      <c r="EK602" s="128"/>
      <c r="EU602" s="128"/>
      <c r="FE602" s="128"/>
      <c r="FO602" s="128"/>
      <c r="FY602" s="128"/>
      <c r="GI602" s="128"/>
    </row>
    <row xmlns:x14ac="http://schemas.microsoft.com/office/spreadsheetml/2009/9/ac" r="603" s="3" customFormat="true" x14ac:dyDescent="0.25">
      <c r="A603" s="377"/>
      <c r="B603" s="128"/>
      <c r="L603" s="128"/>
      <c r="V603" s="128"/>
      <c r="AF603" s="128"/>
      <c r="AP603" s="128"/>
      <c r="AZ603" s="128"/>
      <c r="BA603" s="128"/>
      <c r="BB603" s="128"/>
      <c r="BC603" s="128"/>
      <c r="BD603" s="128"/>
      <c r="BE603" s="128"/>
      <c r="BF603" s="128"/>
      <c r="BG603" s="128"/>
      <c r="BS603" s="128"/>
      <c r="CC603" s="128"/>
      <c r="CM603" s="128"/>
      <c r="CW603" s="128"/>
      <c r="DG603" s="128"/>
      <c r="DQ603" s="128"/>
      <c r="EA603" s="128"/>
      <c r="EK603" s="128"/>
      <c r="EU603" s="128"/>
      <c r="FE603" s="128"/>
      <c r="FO603" s="128"/>
      <c r="FY603" s="128"/>
      <c r="GI603" s="128"/>
    </row>
    <row xmlns:x14ac="http://schemas.microsoft.com/office/spreadsheetml/2009/9/ac" r="604" s="3" customFormat="true" x14ac:dyDescent="0.25">
      <c r="A604" s="377"/>
      <c r="B604" s="128"/>
      <c r="L604" s="128"/>
      <c r="V604" s="128"/>
      <c r="AF604" s="128"/>
      <c r="AP604" s="128"/>
      <c r="AZ604" s="128"/>
      <c r="BA604" s="128"/>
      <c r="BB604" s="128"/>
      <c r="BC604" s="128"/>
      <c r="BD604" s="128"/>
      <c r="BE604" s="128"/>
      <c r="BF604" s="128"/>
      <c r="BG604" s="128"/>
      <c r="BS604" s="128"/>
      <c r="CC604" s="128"/>
      <c r="CM604" s="128"/>
      <c r="CW604" s="128"/>
      <c r="DG604" s="128"/>
      <c r="DQ604" s="128"/>
      <c r="EA604" s="128"/>
      <c r="EK604" s="128"/>
      <c r="EU604" s="128"/>
      <c r="FE604" s="128"/>
      <c r="FO604" s="128"/>
      <c r="FY604" s="128"/>
      <c r="GI604" s="128"/>
    </row>
    <row xmlns:x14ac="http://schemas.microsoft.com/office/spreadsheetml/2009/9/ac" r="605" s="3" customFormat="true" x14ac:dyDescent="0.25">
      <c r="A605" s="377"/>
      <c r="B605" s="128"/>
      <c r="L605" s="128"/>
      <c r="V605" s="128"/>
      <c r="AF605" s="128"/>
      <c r="AP605" s="128"/>
      <c r="AZ605" s="128"/>
      <c r="BA605" s="128"/>
      <c r="BB605" s="128"/>
      <c r="BC605" s="128"/>
      <c r="BD605" s="128"/>
      <c r="BE605" s="128"/>
      <c r="BF605" s="128"/>
      <c r="BG605" s="128"/>
      <c r="BS605" s="128"/>
      <c r="CC605" s="128"/>
      <c r="CM605" s="128"/>
      <c r="CW605" s="128"/>
      <c r="DG605" s="128"/>
      <c r="DQ605" s="128"/>
      <c r="EA605" s="128"/>
      <c r="EK605" s="128"/>
      <c r="EU605" s="128"/>
      <c r="FE605" s="128"/>
      <c r="FO605" s="128"/>
      <c r="FY605" s="128"/>
      <c r="GI605" s="128"/>
    </row>
    <row xmlns:x14ac="http://schemas.microsoft.com/office/spreadsheetml/2009/9/ac" r="606" s="3" customFormat="true" x14ac:dyDescent="0.25">
      <c r="A606" s="377"/>
      <c r="B606" s="128"/>
      <c r="L606" s="128"/>
      <c r="V606" s="128"/>
      <c r="AF606" s="128"/>
      <c r="AP606" s="128"/>
      <c r="AZ606" s="128"/>
      <c r="BA606" s="128"/>
      <c r="BB606" s="128"/>
      <c r="BC606" s="128"/>
      <c r="BD606" s="128"/>
      <c r="BE606" s="128"/>
      <c r="BF606" s="128"/>
      <c r="BG606" s="128"/>
      <c r="BS606" s="128"/>
      <c r="CC606" s="128"/>
      <c r="CM606" s="128"/>
      <c r="CW606" s="128"/>
      <c r="DG606" s="128"/>
      <c r="DQ606" s="128"/>
      <c r="EA606" s="128"/>
      <c r="EK606" s="128"/>
      <c r="EU606" s="128"/>
      <c r="FE606" s="128"/>
      <c r="FO606" s="128"/>
      <c r="FY606" s="128"/>
      <c r="GI606" s="128"/>
    </row>
    <row xmlns:x14ac="http://schemas.microsoft.com/office/spreadsheetml/2009/9/ac" r="607" s="3" customFormat="true" x14ac:dyDescent="0.25">
      <c r="A607" s="377"/>
      <c r="B607" s="128"/>
      <c r="L607" s="128"/>
      <c r="V607" s="128"/>
      <c r="AF607" s="128"/>
      <c r="AP607" s="128"/>
      <c r="AZ607" s="128"/>
      <c r="BA607" s="128"/>
      <c r="BB607" s="128"/>
      <c r="BC607" s="128"/>
      <c r="BD607" s="128"/>
      <c r="BE607" s="128"/>
      <c r="BF607" s="128"/>
      <c r="BG607" s="128"/>
      <c r="BS607" s="128"/>
      <c r="CC607" s="128"/>
      <c r="CM607" s="128"/>
      <c r="CW607" s="128"/>
      <c r="DG607" s="128"/>
      <c r="DQ607" s="128"/>
      <c r="EA607" s="128"/>
      <c r="EK607" s="128"/>
      <c r="EU607" s="128"/>
      <c r="FE607" s="128"/>
      <c r="FO607" s="128"/>
      <c r="FY607" s="128"/>
      <c r="GI607" s="128"/>
    </row>
    <row xmlns:x14ac="http://schemas.microsoft.com/office/spreadsheetml/2009/9/ac" r="608" s="3" customFormat="true" x14ac:dyDescent="0.25">
      <c r="A608" s="377"/>
      <c r="B608" s="128"/>
      <c r="L608" s="128"/>
      <c r="V608" s="128"/>
      <c r="AF608" s="128"/>
      <c r="AP608" s="128"/>
      <c r="AZ608" s="128"/>
      <c r="BA608" s="128"/>
      <c r="BB608" s="128"/>
      <c r="BC608" s="128"/>
      <c r="BD608" s="128"/>
      <c r="BE608" s="128"/>
      <c r="BF608" s="128"/>
      <c r="BG608" s="128"/>
      <c r="BS608" s="128"/>
      <c r="CC608" s="128"/>
      <c r="CM608" s="128"/>
      <c r="CW608" s="128"/>
      <c r="DG608" s="128"/>
      <c r="DQ608" s="128"/>
      <c r="EA608" s="128"/>
      <c r="EK608" s="128"/>
      <c r="EU608" s="128"/>
      <c r="FE608" s="128"/>
      <c r="FO608" s="128"/>
      <c r="FY608" s="128"/>
      <c r="GI608" s="128"/>
    </row>
    <row xmlns:x14ac="http://schemas.microsoft.com/office/spreadsheetml/2009/9/ac" r="609" s="3" customFormat="true" x14ac:dyDescent="0.25">
      <c r="A609" s="377"/>
      <c r="B609" s="128"/>
      <c r="L609" s="128"/>
      <c r="V609" s="128"/>
      <c r="AF609" s="128"/>
      <c r="AP609" s="128"/>
      <c r="AZ609" s="128"/>
      <c r="BA609" s="128"/>
      <c r="BB609" s="128"/>
      <c r="BC609" s="128"/>
      <c r="BD609" s="128"/>
      <c r="BE609" s="128"/>
      <c r="BF609" s="128"/>
      <c r="BG609" s="128"/>
      <c r="BS609" s="128"/>
      <c r="CC609" s="128"/>
      <c r="CM609" s="128"/>
      <c r="CW609" s="128"/>
      <c r="DG609" s="128"/>
      <c r="DQ609" s="128"/>
      <c r="EA609" s="128"/>
      <c r="EK609" s="128"/>
      <c r="EU609" s="128"/>
      <c r="FE609" s="128"/>
      <c r="FO609" s="128"/>
      <c r="FY609" s="128"/>
      <c r="GI609" s="128"/>
    </row>
    <row xmlns:x14ac="http://schemas.microsoft.com/office/spreadsheetml/2009/9/ac" r="610" s="3" customFormat="true" x14ac:dyDescent="0.25">
      <c r="A610" s="377"/>
      <c r="B610" s="128"/>
      <c r="L610" s="128"/>
      <c r="V610" s="128"/>
      <c r="AF610" s="128"/>
      <c r="AP610" s="128"/>
      <c r="AZ610" s="128"/>
      <c r="BA610" s="128"/>
      <c r="BB610" s="128"/>
      <c r="BC610" s="128"/>
      <c r="BD610" s="128"/>
      <c r="BE610" s="128"/>
      <c r="BF610" s="128"/>
      <c r="BG610" s="128"/>
      <c r="BS610" s="128"/>
      <c r="CC610" s="128"/>
      <c r="CM610" s="128"/>
      <c r="CW610" s="128"/>
      <c r="DG610" s="128"/>
      <c r="DQ610" s="128"/>
      <c r="EA610" s="128"/>
      <c r="EK610" s="128"/>
      <c r="EU610" s="128"/>
      <c r="FE610" s="128"/>
      <c r="FO610" s="128"/>
      <c r="FY610" s="128"/>
      <c r="GI610" s="128"/>
    </row>
    <row xmlns:x14ac="http://schemas.microsoft.com/office/spreadsheetml/2009/9/ac" r="611" s="3" customFormat="true" x14ac:dyDescent="0.25">
      <c r="A611" s="377"/>
      <c r="B611" s="128"/>
      <c r="L611" s="128"/>
      <c r="V611" s="128"/>
      <c r="AF611" s="128"/>
      <c r="AP611" s="128"/>
      <c r="AZ611" s="128"/>
      <c r="BA611" s="128"/>
      <c r="BB611" s="128"/>
      <c r="BC611" s="128"/>
      <c r="BD611" s="128"/>
      <c r="BE611" s="128"/>
      <c r="BF611" s="128"/>
      <c r="BG611" s="128"/>
      <c r="BS611" s="128"/>
      <c r="CC611" s="128"/>
      <c r="CM611" s="128"/>
      <c r="CW611" s="128"/>
      <c r="DG611" s="128"/>
      <c r="DQ611" s="128"/>
      <c r="EA611" s="128"/>
      <c r="EK611" s="128"/>
      <c r="EU611" s="128"/>
      <c r="FE611" s="128"/>
      <c r="FO611" s="128"/>
      <c r="FY611" s="128"/>
      <c r="GI611" s="128"/>
    </row>
    <row xmlns:x14ac="http://schemas.microsoft.com/office/spreadsheetml/2009/9/ac" r="612" s="3" customFormat="true" x14ac:dyDescent="0.25">
      <c r="A612" s="377"/>
      <c r="B612" s="128"/>
      <c r="L612" s="128"/>
      <c r="V612" s="128"/>
      <c r="AF612" s="128"/>
      <c r="AP612" s="128"/>
      <c r="AZ612" s="128"/>
      <c r="BA612" s="128"/>
      <c r="BB612" s="128"/>
      <c r="BC612" s="128"/>
      <c r="BD612" s="128"/>
      <c r="BE612" s="128"/>
      <c r="BF612" s="128"/>
      <c r="BG612" s="128"/>
      <c r="BS612" s="128"/>
      <c r="CC612" s="128"/>
      <c r="CM612" s="128"/>
      <c r="CW612" s="128"/>
      <c r="DG612" s="128"/>
      <c r="DQ612" s="128"/>
      <c r="EA612" s="128"/>
      <c r="EK612" s="128"/>
      <c r="EU612" s="128"/>
      <c r="FE612" s="128"/>
      <c r="FO612" s="128"/>
      <c r="FY612" s="128"/>
      <c r="GI612" s="128"/>
    </row>
    <row xmlns:x14ac="http://schemas.microsoft.com/office/spreadsheetml/2009/9/ac" r="613" s="3" customFormat="true" x14ac:dyDescent="0.25">
      <c r="A613" s="377"/>
      <c r="B613" s="128"/>
      <c r="L613" s="128"/>
      <c r="V613" s="128"/>
      <c r="AF613" s="128"/>
      <c r="AP613" s="128"/>
      <c r="AZ613" s="128"/>
      <c r="BA613" s="128"/>
      <c r="BB613" s="128"/>
      <c r="BC613" s="128"/>
      <c r="BD613" s="128"/>
      <c r="BE613" s="128"/>
      <c r="BF613" s="128"/>
      <c r="BG613" s="128"/>
      <c r="BS613" s="128"/>
      <c r="CC613" s="128"/>
      <c r="CM613" s="128"/>
      <c r="CW613" s="128"/>
      <c r="DG613" s="128"/>
      <c r="DQ613" s="128"/>
      <c r="EA613" s="128"/>
      <c r="EK613" s="128"/>
      <c r="EU613" s="128"/>
      <c r="FE613" s="128"/>
      <c r="FO613" s="128"/>
      <c r="FY613" s="128"/>
      <c r="GI613" s="128"/>
    </row>
    <row xmlns:x14ac="http://schemas.microsoft.com/office/spreadsheetml/2009/9/ac" r="614" s="3" customFormat="true" x14ac:dyDescent="0.25">
      <c r="A614" s="377"/>
      <c r="B614" s="128"/>
      <c r="L614" s="128"/>
      <c r="V614" s="128"/>
      <c r="AF614" s="128"/>
      <c r="AP614" s="128"/>
      <c r="AZ614" s="128"/>
      <c r="BA614" s="128"/>
      <c r="BB614" s="128"/>
      <c r="BC614" s="128"/>
      <c r="BD614" s="128"/>
      <c r="BE614" s="128"/>
      <c r="BF614" s="128"/>
      <c r="BG614" s="128"/>
      <c r="BS614" s="128"/>
      <c r="CC614" s="128"/>
      <c r="CM614" s="128"/>
      <c r="CW614" s="128"/>
      <c r="DG614" s="128"/>
      <c r="DQ614" s="128"/>
      <c r="EA614" s="128"/>
      <c r="EK614" s="128"/>
      <c r="EU614" s="128"/>
      <c r="FE614" s="128"/>
      <c r="FO614" s="128"/>
      <c r="FY614" s="128"/>
      <c r="GI614" s="128"/>
    </row>
    <row xmlns:x14ac="http://schemas.microsoft.com/office/spreadsheetml/2009/9/ac" r="615" s="3" customFormat="true" x14ac:dyDescent="0.25">
      <c r="A615" s="377"/>
      <c r="B615" s="128"/>
      <c r="L615" s="128"/>
      <c r="V615" s="128"/>
      <c r="AF615" s="128"/>
      <c r="AP615" s="128"/>
      <c r="AZ615" s="128"/>
      <c r="BA615" s="128"/>
      <c r="BB615" s="128"/>
      <c r="BC615" s="128"/>
      <c r="BD615" s="128"/>
      <c r="BE615" s="128"/>
      <c r="BF615" s="128"/>
      <c r="BG615" s="128"/>
      <c r="BS615" s="128"/>
      <c r="CC615" s="128"/>
      <c r="CM615" s="128"/>
      <c r="CW615" s="128"/>
      <c r="DG615" s="128"/>
      <c r="DQ615" s="128"/>
      <c r="EA615" s="128"/>
      <c r="EK615" s="128"/>
      <c r="EU615" s="128"/>
      <c r="FE615" s="128"/>
      <c r="FO615" s="128"/>
      <c r="FY615" s="128"/>
      <c r="GI615" s="128"/>
    </row>
    <row xmlns:x14ac="http://schemas.microsoft.com/office/spreadsheetml/2009/9/ac" r="616" s="3" customFormat="true" x14ac:dyDescent="0.25">
      <c r="A616" s="377"/>
      <c r="B616" s="128"/>
      <c r="L616" s="128"/>
      <c r="V616" s="128"/>
      <c r="AF616" s="128"/>
      <c r="AP616" s="128"/>
      <c r="AZ616" s="128"/>
      <c r="BA616" s="128"/>
      <c r="BB616" s="128"/>
      <c r="BC616" s="128"/>
      <c r="BD616" s="128"/>
      <c r="BE616" s="128"/>
      <c r="BF616" s="128"/>
      <c r="BG616" s="128"/>
      <c r="BS616" s="128"/>
      <c r="CC616" s="128"/>
      <c r="CM616" s="128"/>
      <c r="CW616" s="128"/>
      <c r="DG616" s="128"/>
      <c r="DQ616" s="128"/>
      <c r="EA616" s="128"/>
      <c r="EK616" s="128"/>
      <c r="EU616" s="128"/>
      <c r="FE616" s="128"/>
      <c r="FO616" s="128"/>
      <c r="FY616" s="128"/>
      <c r="GI616" s="128"/>
    </row>
    <row xmlns:x14ac="http://schemas.microsoft.com/office/spreadsheetml/2009/9/ac" r="617" s="3" customFormat="true" x14ac:dyDescent="0.25">
      <c r="A617" s="377"/>
      <c r="B617" s="128"/>
      <c r="L617" s="128"/>
      <c r="V617" s="128"/>
      <c r="AF617" s="128"/>
      <c r="AP617" s="128"/>
      <c r="AZ617" s="128"/>
      <c r="BA617" s="128"/>
      <c r="BB617" s="128"/>
      <c r="BC617" s="128"/>
      <c r="BD617" s="128"/>
      <c r="BE617" s="128"/>
      <c r="BF617" s="128"/>
      <c r="BG617" s="128"/>
      <c r="BS617" s="128"/>
      <c r="CC617" s="128"/>
      <c r="CM617" s="128"/>
      <c r="CW617" s="128"/>
      <c r="DG617" s="128"/>
      <c r="DQ617" s="128"/>
      <c r="EA617" s="128"/>
      <c r="EK617" s="128"/>
      <c r="EU617" s="128"/>
      <c r="FE617" s="128"/>
      <c r="FO617" s="128"/>
      <c r="FY617" s="128"/>
      <c r="GI617" s="128"/>
    </row>
    <row xmlns:x14ac="http://schemas.microsoft.com/office/spreadsheetml/2009/9/ac" r="618" s="3" customFormat="true" x14ac:dyDescent="0.25">
      <c r="A618" s="377"/>
      <c r="B618" s="128"/>
      <c r="L618" s="128"/>
      <c r="V618" s="128"/>
      <c r="AF618" s="128"/>
      <c r="AP618" s="128"/>
      <c r="AZ618" s="128"/>
      <c r="BA618" s="128"/>
      <c r="BB618" s="128"/>
      <c r="BC618" s="128"/>
      <c r="BD618" s="128"/>
      <c r="BE618" s="128"/>
      <c r="BF618" s="128"/>
      <c r="BG618" s="128"/>
      <c r="BS618" s="128"/>
      <c r="CC618" s="128"/>
      <c r="CM618" s="128"/>
      <c r="CW618" s="128"/>
      <c r="DG618" s="128"/>
      <c r="DQ618" s="128"/>
      <c r="EA618" s="128"/>
      <c r="EK618" s="128"/>
      <c r="EU618" s="128"/>
      <c r="FE618" s="128"/>
      <c r="FO618" s="128"/>
      <c r="FY618" s="128"/>
      <c r="GI618" s="128"/>
    </row>
    <row xmlns:x14ac="http://schemas.microsoft.com/office/spreadsheetml/2009/9/ac" r="619" s="3" customFormat="true" x14ac:dyDescent="0.25">
      <c r="A619" s="377"/>
      <c r="B619" s="128"/>
      <c r="L619" s="128"/>
      <c r="V619" s="128"/>
      <c r="AF619" s="128"/>
      <c r="AP619" s="128"/>
      <c r="AZ619" s="128"/>
      <c r="BA619" s="128"/>
      <c r="BB619" s="128"/>
      <c r="BC619" s="128"/>
      <c r="BD619" s="128"/>
      <c r="BE619" s="128"/>
      <c r="BF619" s="128"/>
      <c r="BG619" s="128"/>
      <c r="BS619" s="128"/>
      <c r="CC619" s="128"/>
      <c r="CM619" s="128"/>
      <c r="CW619" s="128"/>
      <c r="DG619" s="128"/>
      <c r="DQ619" s="128"/>
      <c r="EA619" s="128"/>
      <c r="EK619" s="128"/>
      <c r="EU619" s="128"/>
      <c r="FE619" s="128"/>
      <c r="FO619" s="128"/>
      <c r="FY619" s="128"/>
      <c r="GI619" s="128"/>
    </row>
    <row xmlns:x14ac="http://schemas.microsoft.com/office/spreadsheetml/2009/9/ac" r="620" s="3" customFormat="true" x14ac:dyDescent="0.25">
      <c r="A620" s="377"/>
      <c r="B620" s="128"/>
      <c r="L620" s="128"/>
      <c r="V620" s="128"/>
      <c r="AF620" s="128"/>
      <c r="AP620" s="128"/>
      <c r="AZ620" s="128"/>
      <c r="BA620" s="128"/>
      <c r="BB620" s="128"/>
      <c r="BC620" s="128"/>
      <c r="BD620" s="128"/>
      <c r="BE620" s="128"/>
      <c r="BF620" s="128"/>
      <c r="BG620" s="128"/>
      <c r="BS620" s="128"/>
      <c r="CC620" s="128"/>
      <c r="CM620" s="128"/>
      <c r="CW620" s="128"/>
      <c r="DG620" s="128"/>
      <c r="DQ620" s="128"/>
      <c r="EA620" s="128"/>
      <c r="EK620" s="128"/>
      <c r="EU620" s="128"/>
      <c r="FE620" s="128"/>
      <c r="FO620" s="128"/>
      <c r="FY620" s="128"/>
      <c r="GI620" s="128"/>
    </row>
    <row xmlns:x14ac="http://schemas.microsoft.com/office/spreadsheetml/2009/9/ac" r="621" s="3" customFormat="true" x14ac:dyDescent="0.25">
      <c r="A621" s="377"/>
      <c r="B621" s="128"/>
      <c r="L621" s="128"/>
      <c r="V621" s="128"/>
      <c r="AF621" s="128"/>
      <c r="AP621" s="128"/>
      <c r="AZ621" s="128"/>
      <c r="BA621" s="128"/>
      <c r="BB621" s="128"/>
      <c r="BC621" s="128"/>
      <c r="BD621" s="128"/>
      <c r="BE621" s="128"/>
      <c r="BF621" s="128"/>
      <c r="BG621" s="128"/>
      <c r="BS621" s="128"/>
      <c r="CC621" s="128"/>
      <c r="CM621" s="128"/>
      <c r="CW621" s="128"/>
      <c r="DG621" s="128"/>
      <c r="DQ621" s="128"/>
      <c r="EA621" s="128"/>
      <c r="EK621" s="128"/>
      <c r="EU621" s="128"/>
      <c r="FE621" s="128"/>
      <c r="FO621" s="128"/>
      <c r="FY621" s="128"/>
      <c r="GI621" s="128"/>
    </row>
    <row xmlns:x14ac="http://schemas.microsoft.com/office/spreadsheetml/2009/9/ac" r="622" s="3" customFormat="true" x14ac:dyDescent="0.25">
      <c r="A622" s="377"/>
      <c r="B622" s="128"/>
      <c r="L622" s="128"/>
      <c r="V622" s="128"/>
      <c r="AF622" s="128"/>
      <c r="AP622" s="128"/>
      <c r="AZ622" s="128"/>
      <c r="BA622" s="128"/>
      <c r="BB622" s="128"/>
      <c r="BC622" s="128"/>
      <c r="BD622" s="128"/>
      <c r="BE622" s="128"/>
      <c r="BF622" s="128"/>
      <c r="BG622" s="128"/>
      <c r="BS622" s="128"/>
      <c r="CC622" s="128"/>
      <c r="CM622" s="128"/>
      <c r="CW622" s="128"/>
      <c r="DG622" s="128"/>
      <c r="DQ622" s="128"/>
      <c r="EA622" s="128"/>
      <c r="EK622" s="128"/>
      <c r="EU622" s="128"/>
      <c r="FE622" s="128"/>
      <c r="FO622" s="128"/>
      <c r="FY622" s="128"/>
      <c r="GI622" s="128"/>
    </row>
    <row xmlns:x14ac="http://schemas.microsoft.com/office/spreadsheetml/2009/9/ac" r="623" s="3" customFormat="true" x14ac:dyDescent="0.25">
      <c r="A623" s="377"/>
      <c r="B623" s="128"/>
      <c r="L623" s="128"/>
      <c r="V623" s="128"/>
      <c r="AF623" s="128"/>
      <c r="AP623" s="128"/>
      <c r="AZ623" s="128"/>
      <c r="BA623" s="128"/>
      <c r="BB623" s="128"/>
      <c r="BC623" s="128"/>
      <c r="BD623" s="128"/>
      <c r="BE623" s="128"/>
      <c r="BF623" s="128"/>
      <c r="BG623" s="128"/>
      <c r="BS623" s="128"/>
      <c r="CC623" s="128"/>
      <c r="CM623" s="128"/>
      <c r="CW623" s="128"/>
      <c r="DG623" s="128"/>
      <c r="DQ623" s="128"/>
      <c r="EA623" s="128"/>
      <c r="EK623" s="128"/>
      <c r="EU623" s="128"/>
      <c r="FE623" s="128"/>
      <c r="FO623" s="128"/>
      <c r="FY623" s="128"/>
      <c r="GI623" s="128"/>
    </row>
    <row xmlns:x14ac="http://schemas.microsoft.com/office/spreadsheetml/2009/9/ac" r="624" s="3" customFormat="true" x14ac:dyDescent="0.25">
      <c r="A624" s="377"/>
      <c r="B624" s="128"/>
      <c r="L624" s="128"/>
      <c r="V624" s="128"/>
      <c r="AF624" s="128"/>
      <c r="AP624" s="128"/>
      <c r="AZ624" s="128"/>
      <c r="BA624" s="128"/>
      <c r="BB624" s="128"/>
      <c r="BC624" s="128"/>
      <c r="BD624" s="128"/>
      <c r="BE624" s="128"/>
      <c r="BF624" s="128"/>
      <c r="BG624" s="128"/>
      <c r="BS624" s="128"/>
      <c r="CC624" s="128"/>
      <c r="CM624" s="128"/>
      <c r="CW624" s="128"/>
      <c r="DG624" s="128"/>
      <c r="DQ624" s="128"/>
      <c r="EA624" s="128"/>
      <c r="EK624" s="128"/>
      <c r="EU624" s="128"/>
      <c r="FE624" s="128"/>
      <c r="FO624" s="128"/>
      <c r="FY624" s="128"/>
      <c r="GI624" s="128"/>
    </row>
    <row xmlns:x14ac="http://schemas.microsoft.com/office/spreadsheetml/2009/9/ac" r="625" s="3" customFormat="true" x14ac:dyDescent="0.25">
      <c r="A625" s="377"/>
      <c r="B625" s="128"/>
      <c r="L625" s="128"/>
      <c r="V625" s="128"/>
      <c r="AF625" s="128"/>
      <c r="AP625" s="128"/>
      <c r="AZ625" s="128"/>
      <c r="BA625" s="128"/>
      <c r="BB625" s="128"/>
      <c r="BC625" s="128"/>
      <c r="BD625" s="128"/>
      <c r="BE625" s="128"/>
      <c r="BF625" s="128"/>
      <c r="BG625" s="128"/>
      <c r="BS625" s="128"/>
      <c r="CC625" s="128"/>
      <c r="CM625" s="128"/>
      <c r="CW625" s="128"/>
      <c r="DG625" s="128"/>
      <c r="DQ625" s="128"/>
      <c r="EA625" s="128"/>
      <c r="EK625" s="128"/>
      <c r="EU625" s="128"/>
      <c r="FE625" s="128"/>
      <c r="FO625" s="128"/>
      <c r="FY625" s="128"/>
      <c r="GI625" s="128"/>
    </row>
    <row xmlns:x14ac="http://schemas.microsoft.com/office/spreadsheetml/2009/9/ac" r="626" s="3" customFormat="true" x14ac:dyDescent="0.25">
      <c r="A626" s="377"/>
      <c r="B626" s="128"/>
      <c r="L626" s="128"/>
      <c r="V626" s="128"/>
      <c r="AF626" s="128"/>
      <c r="AP626" s="128"/>
      <c r="AZ626" s="128"/>
      <c r="BA626" s="128"/>
      <c r="BB626" s="128"/>
      <c r="BC626" s="128"/>
      <c r="BD626" s="128"/>
      <c r="BE626" s="128"/>
      <c r="BF626" s="128"/>
      <c r="BG626" s="128"/>
      <c r="BS626" s="128"/>
      <c r="CC626" s="128"/>
      <c r="CM626" s="128"/>
      <c r="CW626" s="128"/>
      <c r="DG626" s="128"/>
      <c r="DQ626" s="128"/>
      <c r="EA626" s="128"/>
      <c r="EK626" s="128"/>
      <c r="EU626" s="128"/>
      <c r="FE626" s="128"/>
      <c r="FO626" s="128"/>
      <c r="FY626" s="128"/>
      <c r="GI626" s="128"/>
    </row>
    <row xmlns:x14ac="http://schemas.microsoft.com/office/spreadsheetml/2009/9/ac" r="627" s="3" customFormat="true" x14ac:dyDescent="0.25">
      <c r="A627" s="377"/>
      <c r="B627" s="128"/>
      <c r="L627" s="128"/>
      <c r="V627" s="128"/>
      <c r="AF627" s="128"/>
      <c r="AP627" s="128"/>
      <c r="AZ627" s="128"/>
      <c r="BA627" s="128"/>
      <c r="BB627" s="128"/>
      <c r="BC627" s="128"/>
      <c r="BD627" s="128"/>
      <c r="BE627" s="128"/>
      <c r="BF627" s="128"/>
      <c r="BG627" s="128"/>
      <c r="BS627" s="128"/>
      <c r="CC627" s="128"/>
      <c r="CM627" s="128"/>
      <c r="CW627" s="128"/>
      <c r="DG627" s="128"/>
      <c r="DQ627" s="128"/>
      <c r="EA627" s="128"/>
      <c r="EK627" s="128"/>
      <c r="EU627" s="128"/>
      <c r="FE627" s="128"/>
      <c r="FO627" s="128"/>
      <c r="FY627" s="128"/>
      <c r="GI627" s="128"/>
    </row>
    <row xmlns:x14ac="http://schemas.microsoft.com/office/spreadsheetml/2009/9/ac" r="628" s="3" customFormat="true" x14ac:dyDescent="0.25">
      <c r="A628" s="377"/>
      <c r="B628" s="128"/>
      <c r="L628" s="128"/>
      <c r="V628" s="128"/>
      <c r="AF628" s="128"/>
      <c r="AP628" s="128"/>
      <c r="AZ628" s="128"/>
      <c r="BA628" s="128"/>
      <c r="BB628" s="128"/>
      <c r="BC628" s="128"/>
      <c r="BD628" s="128"/>
      <c r="BE628" s="128"/>
      <c r="BF628" s="128"/>
      <c r="BG628" s="128"/>
      <c r="BS628" s="128"/>
      <c r="CC628" s="128"/>
      <c r="CM628" s="128"/>
      <c r="CW628" s="128"/>
      <c r="DG628" s="128"/>
      <c r="DQ628" s="128"/>
      <c r="EA628" s="128"/>
      <c r="EK628" s="128"/>
      <c r="EU628" s="128"/>
      <c r="FE628" s="128"/>
      <c r="FO628" s="128"/>
      <c r="FY628" s="128"/>
      <c r="GI628" s="128"/>
    </row>
    <row xmlns:x14ac="http://schemas.microsoft.com/office/spreadsheetml/2009/9/ac" r="629" s="3" customFormat="true" x14ac:dyDescent="0.25">
      <c r="A629" s="377"/>
      <c r="B629" s="128"/>
      <c r="L629" s="128"/>
      <c r="V629" s="128"/>
      <c r="AF629" s="128"/>
      <c r="AP629" s="128"/>
      <c r="AZ629" s="128"/>
      <c r="BA629" s="128"/>
      <c r="BB629" s="128"/>
      <c r="BC629" s="128"/>
      <c r="BD629" s="128"/>
      <c r="BE629" s="128"/>
      <c r="BF629" s="128"/>
      <c r="BG629" s="128"/>
      <c r="BS629" s="128"/>
      <c r="CC629" s="128"/>
      <c r="CM629" s="128"/>
      <c r="CW629" s="128"/>
      <c r="DG629" s="128"/>
      <c r="DQ629" s="128"/>
      <c r="EA629" s="128"/>
      <c r="EK629" s="128"/>
      <c r="EU629" s="128"/>
      <c r="FE629" s="128"/>
      <c r="FO629" s="128"/>
      <c r="FY629" s="128"/>
      <c r="GI629" s="128"/>
    </row>
    <row xmlns:x14ac="http://schemas.microsoft.com/office/spreadsheetml/2009/9/ac" r="630" s="3" customFormat="true" x14ac:dyDescent="0.25">
      <c r="A630" s="377"/>
      <c r="B630" s="128"/>
      <c r="L630" s="128"/>
      <c r="V630" s="128"/>
      <c r="AF630" s="128"/>
      <c r="AP630" s="128"/>
      <c r="AZ630" s="128"/>
      <c r="BA630" s="128"/>
      <c r="BB630" s="128"/>
      <c r="BC630" s="128"/>
      <c r="BD630" s="128"/>
      <c r="BE630" s="128"/>
      <c r="BF630" s="128"/>
      <c r="BG630" s="128"/>
      <c r="BS630" s="128"/>
      <c r="CC630" s="128"/>
      <c r="CM630" s="128"/>
      <c r="CW630" s="128"/>
      <c r="DG630" s="128"/>
      <c r="DQ630" s="128"/>
      <c r="EA630" s="128"/>
      <c r="EK630" s="128"/>
      <c r="EU630" s="128"/>
      <c r="FE630" s="128"/>
      <c r="FO630" s="128"/>
      <c r="FY630" s="128"/>
      <c r="GI630" s="128"/>
    </row>
    <row xmlns:x14ac="http://schemas.microsoft.com/office/spreadsheetml/2009/9/ac" r="631" s="3" customFormat="true" x14ac:dyDescent="0.25">
      <c r="A631" s="377"/>
      <c r="B631" s="128"/>
      <c r="L631" s="128"/>
      <c r="V631" s="128"/>
      <c r="AF631" s="128"/>
      <c r="AP631" s="128"/>
      <c r="AZ631" s="128"/>
      <c r="BA631" s="128"/>
      <c r="BB631" s="128"/>
      <c r="BC631" s="128"/>
      <c r="BD631" s="128"/>
      <c r="BE631" s="128"/>
      <c r="BF631" s="128"/>
      <c r="BG631" s="128"/>
      <c r="BS631" s="128"/>
      <c r="CC631" s="128"/>
      <c r="CM631" s="128"/>
      <c r="CW631" s="128"/>
      <c r="DG631" s="128"/>
      <c r="DQ631" s="128"/>
      <c r="EA631" s="128"/>
      <c r="EK631" s="128"/>
      <c r="EU631" s="128"/>
      <c r="FE631" s="128"/>
      <c r="FO631" s="128"/>
      <c r="FY631" s="128"/>
      <c r="GI631" s="128"/>
    </row>
    <row xmlns:x14ac="http://schemas.microsoft.com/office/spreadsheetml/2009/9/ac" r="632" s="3" customFormat="true" x14ac:dyDescent="0.25">
      <c r="A632" s="377"/>
      <c r="B632" s="128"/>
      <c r="L632" s="128"/>
      <c r="V632" s="128"/>
      <c r="AF632" s="128"/>
      <c r="AP632" s="128"/>
      <c r="AZ632" s="128"/>
      <c r="BA632" s="128"/>
      <c r="BB632" s="128"/>
      <c r="BC632" s="128"/>
      <c r="BD632" s="128"/>
      <c r="BE632" s="128"/>
      <c r="BF632" s="128"/>
      <c r="BG632" s="128"/>
      <c r="BS632" s="128"/>
      <c r="CC632" s="128"/>
      <c r="CM632" s="128"/>
      <c r="CW632" s="128"/>
      <c r="DG632" s="128"/>
      <c r="DQ632" s="128"/>
      <c r="EA632" s="128"/>
      <c r="EK632" s="128"/>
      <c r="EU632" s="128"/>
      <c r="FE632" s="128"/>
      <c r="FO632" s="128"/>
      <c r="FY632" s="128"/>
      <c r="GI632" s="128"/>
    </row>
    <row xmlns:x14ac="http://schemas.microsoft.com/office/spreadsheetml/2009/9/ac" r="633" s="3" customFormat="true" x14ac:dyDescent="0.25">
      <c r="A633" s="377"/>
      <c r="B633" s="128"/>
      <c r="L633" s="128"/>
      <c r="V633" s="128"/>
      <c r="AF633" s="128"/>
      <c r="AP633" s="128"/>
      <c r="AZ633" s="128"/>
      <c r="BA633" s="128"/>
      <c r="BB633" s="128"/>
      <c r="BC633" s="128"/>
      <c r="BD633" s="128"/>
      <c r="BE633" s="128"/>
      <c r="BF633" s="128"/>
      <c r="BG633" s="128"/>
      <c r="BS633" s="128"/>
      <c r="CC633" s="128"/>
      <c r="CM633" s="128"/>
      <c r="CW633" s="128"/>
      <c r="DG633" s="128"/>
      <c r="DQ633" s="128"/>
      <c r="EA633" s="128"/>
      <c r="EK633" s="128"/>
      <c r="EU633" s="128"/>
      <c r="FE633" s="128"/>
      <c r="FO633" s="128"/>
      <c r="FY633" s="128"/>
      <c r="GI633" s="128"/>
    </row>
    <row xmlns:x14ac="http://schemas.microsoft.com/office/spreadsheetml/2009/9/ac" r="634" s="3" customFormat="true" x14ac:dyDescent="0.25">
      <c r="A634" s="377"/>
      <c r="B634" s="128"/>
      <c r="L634" s="128"/>
      <c r="V634" s="128"/>
      <c r="AF634" s="128"/>
      <c r="AP634" s="128"/>
      <c r="AZ634" s="128"/>
      <c r="BA634" s="128"/>
      <c r="BB634" s="128"/>
      <c r="BC634" s="128"/>
      <c r="BD634" s="128"/>
      <c r="BE634" s="128"/>
      <c r="BF634" s="128"/>
      <c r="BG634" s="128"/>
      <c r="BS634" s="128"/>
      <c r="CC634" s="128"/>
      <c r="CM634" s="128"/>
      <c r="CW634" s="128"/>
      <c r="DG634" s="128"/>
      <c r="DQ634" s="128"/>
      <c r="EA634" s="128"/>
      <c r="EK634" s="128"/>
      <c r="EU634" s="128"/>
      <c r="FE634" s="128"/>
      <c r="FO634" s="128"/>
      <c r="FY634" s="128"/>
      <c r="GI634" s="128"/>
    </row>
    <row xmlns:x14ac="http://schemas.microsoft.com/office/spreadsheetml/2009/9/ac" r="635" s="3" customFormat="true" x14ac:dyDescent="0.25">
      <c r="A635" s="377"/>
      <c r="B635" s="128"/>
      <c r="L635" s="128"/>
      <c r="V635" s="128"/>
      <c r="AF635" s="128"/>
      <c r="AP635" s="128"/>
      <c r="AZ635" s="128"/>
      <c r="BA635" s="128"/>
      <c r="BB635" s="128"/>
      <c r="BC635" s="128"/>
      <c r="BD635" s="128"/>
      <c r="BE635" s="128"/>
      <c r="BF635" s="128"/>
      <c r="BG635" s="128"/>
      <c r="BS635" s="128"/>
      <c r="CC635" s="128"/>
      <c r="CM635" s="128"/>
      <c r="CW635" s="128"/>
      <c r="DG635" s="128"/>
      <c r="DQ635" s="128"/>
      <c r="EA635" s="128"/>
      <c r="EK635" s="128"/>
      <c r="EU635" s="128"/>
      <c r="FE635" s="128"/>
      <c r="FO635" s="128"/>
      <c r="FY635" s="128"/>
      <c r="GI635" s="128"/>
    </row>
    <row xmlns:x14ac="http://schemas.microsoft.com/office/spreadsheetml/2009/9/ac" r="636" s="3" customFormat="true" x14ac:dyDescent="0.25">
      <c r="A636" s="377"/>
      <c r="B636" s="128"/>
      <c r="L636" s="128"/>
      <c r="V636" s="128"/>
      <c r="AF636" s="128"/>
      <c r="AP636" s="128"/>
      <c r="AZ636" s="128"/>
      <c r="BA636" s="128"/>
      <c r="BB636" s="128"/>
      <c r="BC636" s="128"/>
      <c r="BD636" s="128"/>
      <c r="BE636" s="128"/>
      <c r="BF636" s="128"/>
      <c r="BG636" s="128"/>
      <c r="BS636" s="128"/>
      <c r="CC636" s="128"/>
      <c r="CM636" s="128"/>
      <c r="CW636" s="128"/>
      <c r="DG636" s="128"/>
      <c r="DQ636" s="128"/>
      <c r="EA636" s="128"/>
      <c r="EK636" s="128"/>
      <c r="EU636" s="128"/>
      <c r="FE636" s="128"/>
      <c r="FO636" s="128"/>
      <c r="FY636" s="128"/>
      <c r="GI636" s="128"/>
    </row>
    <row xmlns:x14ac="http://schemas.microsoft.com/office/spreadsheetml/2009/9/ac" r="637" s="3" customFormat="true" x14ac:dyDescent="0.25">
      <c r="A637" s="377"/>
      <c r="B637" s="128"/>
      <c r="L637" s="128"/>
      <c r="V637" s="128"/>
      <c r="AF637" s="128"/>
      <c r="AP637" s="128"/>
      <c r="AZ637" s="128"/>
      <c r="BA637" s="128"/>
      <c r="BB637" s="128"/>
      <c r="BC637" s="128"/>
      <c r="BD637" s="128"/>
      <c r="BE637" s="128"/>
      <c r="BF637" s="128"/>
      <c r="BG637" s="128"/>
      <c r="BS637" s="128"/>
      <c r="CC637" s="128"/>
      <c r="CM637" s="128"/>
      <c r="CW637" s="128"/>
      <c r="DG637" s="128"/>
      <c r="DQ637" s="128"/>
      <c r="EA637" s="128"/>
      <c r="EK637" s="128"/>
      <c r="EU637" s="128"/>
      <c r="FE637" s="128"/>
      <c r="FO637" s="128"/>
      <c r="FY637" s="128"/>
      <c r="GI637" s="128"/>
    </row>
  </sheetData>
  <mergeCells count="11">
    <mergeCell ref="CO26:CU26"/>
    <mergeCell ref="CE26:CK26"/>
    <mergeCell ref="A2:A3"/>
    <mergeCell ref="BK26:BQ26"/>
    <mergeCell ref="BU26:CA26"/>
    <mergeCell ref="AQ26:AW26"/>
    <mergeCell ref="BA26:BG26"/>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 min="242" max="242" width="24.625" style="129" customWidth="true"/>
    <col min="243" max="243" width="29.75" customWidth="true"/>
    <col min="244" max="249" width="7.875" customWidth="true"/>
    <col min="250" max="251" width="1.125" customWidth="true"/>
  </cols>
  <sheetData>
    <row xmlns:x14ac="http://schemas.microsoft.com/office/spreadsheetml/2009/9/ac" r="1" s="311" customFormat="true" ht="30" customHeight="true" x14ac:dyDescent="0.25">
      <c r="B1" s="327" t="s">
        <v>23</v>
      </c>
      <c r="C1" s="551" t="s">
        <v>227</v>
      </c>
      <c r="D1" s="308" t="s">
        <v>160</v>
      </c>
      <c r="E1" s="308"/>
      <c r="F1" s="308"/>
      <c r="G1" s="308"/>
      <c r="H1" s="308"/>
      <c r="I1" s="326"/>
      <c r="J1" s="309"/>
      <c r="K1" s="310"/>
      <c r="L1" s="327" t="s">
        <v>23</v>
      </c>
      <c r="M1" s="551" t="s">
        <v>228</v>
      </c>
      <c r="N1" s="308" t="s">
        <v>160</v>
      </c>
      <c r="O1" s="308"/>
      <c r="P1" s="308"/>
      <c r="Q1" s="308"/>
      <c r="R1" s="308"/>
      <c r="S1" s="326"/>
      <c r="T1" s="309"/>
      <c r="U1" s="310"/>
      <c r="V1" s="327" t="s">
        <v>23</v>
      </c>
      <c r="W1" s="551" t="s">
        <v>229</v>
      </c>
      <c r="X1" s="308" t="s">
        <v>160</v>
      </c>
      <c r="Y1" s="308"/>
      <c r="Z1" s="308"/>
      <c r="AA1" s="308"/>
      <c r="AB1" s="308"/>
      <c r="AC1" s="326"/>
      <c r="AD1" s="309"/>
      <c r="AE1" s="310"/>
      <c r="AF1" s="327" t="s">
        <v>23</v>
      </c>
      <c r="AG1" s="551" t="s">
        <v>230</v>
      </c>
      <c r="AH1" s="308" t="s">
        <v>160</v>
      </c>
      <c r="AI1" s="308"/>
      <c r="AJ1" s="308"/>
      <c r="AK1" s="308"/>
      <c r="AL1" s="308"/>
      <c r="AM1" s="326"/>
      <c r="AN1" s="309"/>
      <c r="AO1" s="310"/>
      <c r="AP1" s="327" t="s">
        <v>23</v>
      </c>
      <c r="AQ1" s="551" t="s">
        <v>231</v>
      </c>
      <c r="AR1" s="308" t="s">
        <v>160</v>
      </c>
      <c r="AS1" s="308"/>
      <c r="AT1" s="308"/>
      <c r="AU1" s="308"/>
      <c r="AV1" s="308"/>
      <c r="AW1" s="326"/>
      <c r="AX1" s="309"/>
      <c r="AY1" s="310"/>
      <c r="AZ1" s="327" t="s">
        <v>23</v>
      </c>
      <c r="BA1" s="551" t="s">
        <v>232</v>
      </c>
      <c r="BB1" s="308" t="s">
        <v>160</v>
      </c>
      <c r="BC1" s="308"/>
      <c r="BD1" s="308"/>
      <c r="BE1" s="308"/>
      <c r="BF1" s="308"/>
      <c r="BG1" s="326"/>
      <c r="BH1" s="309"/>
      <c r="BI1" s="310"/>
      <c r="BJ1" s="327" t="s">
        <v>23</v>
      </c>
      <c r="BK1" s="551">
        <v>2019</v>
      </c>
      <c r="BL1" s="308" t="s">
        <v>160</v>
      </c>
      <c r="BM1" s="308"/>
      <c r="BN1" s="308"/>
      <c r="BO1" s="308"/>
      <c r="BP1" s="308"/>
      <c r="BQ1" s="326"/>
      <c r="BR1" s="309"/>
      <c r="BS1" s="310"/>
      <c r="BT1" s="327" t="s">
        <v>23</v>
      </c>
      <c r="BU1" s="551">
        <v>2020</v>
      </c>
      <c r="BV1" s="308" t="s">
        <v>160</v>
      </c>
      <c r="BW1" s="308"/>
      <c r="BX1" s="308"/>
      <c r="BY1" s="308"/>
      <c r="BZ1" s="308"/>
      <c r="CA1" s="326"/>
      <c r="CB1" s="309"/>
      <c r="CC1" s="310"/>
      <c r="CD1" s="327" t="s">
        <v>23</v>
      </c>
      <c r="CE1" s="551">
        <v>2022</v>
      </c>
      <c r="CF1" s="308" t="s">
        <v>160</v>
      </c>
      <c r="CG1" s="308"/>
      <c r="CH1" s="308"/>
      <c r="CI1" s="308"/>
      <c r="CJ1" s="308"/>
      <c r="CK1" s="326"/>
      <c r="CL1" s="309"/>
      <c r="CM1" s="310"/>
      <c r="CN1" s="327" t="s">
        <v>23</v>
      </c>
      <c r="CO1" s="551">
        <v>2022</v>
      </c>
      <c r="CP1" s="308" t="s">
        <v>160</v>
      </c>
      <c r="CQ1" s="308"/>
      <c r="CR1" s="308"/>
      <c r="CS1" s="308"/>
      <c r="CT1" s="308"/>
      <c r="CU1" s="326"/>
      <c r="CV1" s="309"/>
      <c r="CW1" s="310"/>
    </row>
    <row xmlns:x14ac="http://schemas.microsoft.com/office/spreadsheetml/2009/9/ac" r="2" s="311" customFormat="true" ht="30" customHeight="true" x14ac:dyDescent="0.25">
      <c r="A2" s="565" t="s">
        <v>252</v>
      </c>
      <c r="B2" s="314" t="s">
        <v>221</v>
      </c>
      <c r="C2" s="258" t="s">
        <v>183</v>
      </c>
      <c r="D2" s="258" t="s">
        <v>161</v>
      </c>
      <c r="E2" s="315"/>
      <c r="F2" s="315"/>
      <c r="G2" s="315"/>
      <c r="H2" s="315"/>
      <c r="I2" s="316"/>
      <c r="J2" s="312" t="s">
        <v>233</v>
      </c>
      <c r="K2" s="358"/>
      <c r="L2" s="314" t="s">
        <v>222</v>
      </c>
      <c r="M2" s="258" t="s">
        <v>183</v>
      </c>
      <c r="N2" s="258" t="s">
        <v>162</v>
      </c>
      <c r="O2" s="315"/>
      <c r="P2" s="315"/>
      <c r="Q2" s="315"/>
      <c r="R2" s="315"/>
      <c r="S2" s="316"/>
      <c r="T2" s="312" t="s">
        <v>233</v>
      </c>
      <c r="U2" s="358"/>
      <c r="V2" s="314" t="s">
        <v>223</v>
      </c>
      <c r="W2" s="258" t="s">
        <v>183</v>
      </c>
      <c r="X2" s="258" t="s">
        <v>163</v>
      </c>
      <c r="Y2" s="315"/>
      <c r="Z2" s="315"/>
      <c r="AA2" s="315"/>
      <c r="AB2" s="315"/>
      <c r="AC2" s="316"/>
      <c r="AD2" s="312" t="s">
        <v>233</v>
      </c>
      <c r="AE2" s="358"/>
      <c r="AF2" s="314" t="s">
        <v>224</v>
      </c>
      <c r="AG2" s="258" t="s">
        <v>214</v>
      </c>
      <c r="AH2" s="258" t="s">
        <v>213</v>
      </c>
      <c r="AI2" s="315"/>
      <c r="AJ2" s="315"/>
      <c r="AK2" s="315"/>
      <c r="AL2" s="315"/>
      <c r="AM2" s="316"/>
      <c r="AN2" s="312" t="s">
        <v>233</v>
      </c>
      <c r="AO2" s="358"/>
      <c r="AP2" s="314" t="s">
        <v>225</v>
      </c>
      <c r="AQ2" s="258" t="s">
        <v>214</v>
      </c>
      <c r="AR2" s="258" t="s">
        <v>213</v>
      </c>
      <c r="AS2" s="315"/>
      <c r="AT2" s="315"/>
      <c r="AU2" s="315"/>
      <c r="AV2" s="315"/>
      <c r="AW2" s="316"/>
      <c r="AX2" s="312" t="s">
        <v>233</v>
      </c>
      <c r="AY2" s="358"/>
      <c r="AZ2" s="314" t="s">
        <v>226</v>
      </c>
      <c r="BA2" s="258" t="s">
        <v>214</v>
      </c>
      <c r="BB2" s="258" t="s">
        <v>213</v>
      </c>
      <c r="BC2" s="315"/>
      <c r="BD2" s="315"/>
      <c r="BE2" s="315"/>
      <c r="BF2" s="315"/>
      <c r="BG2" s="316"/>
      <c r="BH2" s="312" t="s">
        <v>233</v>
      </c>
      <c r="BI2" s="313"/>
      <c r="BJ2" s="314" t="s">
        <v>249</v>
      </c>
      <c r="BK2" s="258" t="s">
        <v>214</v>
      </c>
      <c r="BL2" s="258" t="s">
        <v>213</v>
      </c>
      <c r="BM2" s="315"/>
      <c r="BN2" s="315"/>
      <c r="BO2" s="315"/>
      <c r="BP2" s="315"/>
      <c r="BQ2" s="316"/>
      <c r="BR2" s="312" t="s">
        <v>233</v>
      </c>
      <c r="BS2" s="313"/>
      <c r="BT2" s="314" t="s">
        <v>250</v>
      </c>
      <c r="BU2" s="258" t="s">
        <v>214</v>
      </c>
      <c r="BV2" s="258" t="s">
        <v>213</v>
      </c>
      <c r="BW2" s="315"/>
      <c r="BX2" s="315"/>
      <c r="BY2" s="315"/>
      <c r="BZ2" s="315"/>
      <c r="CA2" s="316"/>
      <c r="CB2" s="312" t="s">
        <v>233</v>
      </c>
      <c r="CC2" s="313"/>
      <c r="CD2" s="314" t="s">
        <v>257</v>
      </c>
      <c r="CE2" s="258" t="s">
        <v>214</v>
      </c>
      <c r="CF2" s="258" t="s">
        <v>213</v>
      </c>
      <c r="CG2" s="315"/>
      <c r="CH2" s="315"/>
      <c r="CI2" s="315"/>
      <c r="CJ2" s="315"/>
      <c r="CK2" s="316"/>
      <c r="CL2" s="312" t="s">
        <v>233</v>
      </c>
      <c r="CM2" s="313"/>
      <c r="CN2" s="314" t="s">
        <v>258</v>
      </c>
      <c r="CO2" s="258" t="s">
        <v>214</v>
      </c>
      <c r="CP2" s="258" t="s">
        <v>213</v>
      </c>
      <c r="CQ2" s="315"/>
      <c r="CR2" s="315"/>
      <c r="CS2" s="315"/>
      <c r="CT2" s="315"/>
      <c r="CU2" s="316"/>
      <c r="CV2" s="312" t="s">
        <v>233</v>
      </c>
      <c r="CW2" s="313"/>
    </row>
    <row xmlns:x14ac="http://schemas.microsoft.com/office/spreadsheetml/2009/9/ac" r="3" s="250" customFormat="true" ht="18" customHeight="true" x14ac:dyDescent="0.25">
      <c r="A3" s="565"/>
      <c r="B3" s="357" t="s">
        <v>175</v>
      </c>
      <c r="C3" s="260" t="s">
        <v>57</v>
      </c>
      <c r="D3" s="261" t="s">
        <v>7</v>
      </c>
      <c r="E3" s="262" t="s">
        <v>1</v>
      </c>
      <c r="F3" s="262" t="s">
        <v>2</v>
      </c>
      <c r="G3" s="262" t="s">
        <v>17</v>
      </c>
      <c r="H3" s="262" t="s">
        <v>18</v>
      </c>
      <c r="I3" s="263" t="s">
        <v>19</v>
      </c>
      <c r="J3" s="249"/>
      <c r="K3" s="264"/>
      <c r="L3" s="357" t="s">
        <v>175</v>
      </c>
      <c r="M3" s="260" t="s">
        <v>57</v>
      </c>
      <c r="N3" s="261" t="s">
        <v>7</v>
      </c>
      <c r="O3" s="262" t="s">
        <v>1</v>
      </c>
      <c r="P3" s="262" t="s">
        <v>2</v>
      </c>
      <c r="Q3" s="262" t="s">
        <v>17</v>
      </c>
      <c r="R3" s="262" t="s">
        <v>18</v>
      </c>
      <c r="S3" s="263" t="s">
        <v>19</v>
      </c>
      <c r="T3" s="249"/>
      <c r="U3" s="264"/>
      <c r="V3" s="357" t="s">
        <v>175</v>
      </c>
      <c r="W3" s="260" t="s">
        <v>57</v>
      </c>
      <c r="X3" s="261" t="s">
        <v>7</v>
      </c>
      <c r="Y3" s="262" t="s">
        <v>1</v>
      </c>
      <c r="Z3" s="262" t="s">
        <v>2</v>
      </c>
      <c r="AA3" s="262" t="s">
        <v>17</v>
      </c>
      <c r="AB3" s="262" t="s">
        <v>18</v>
      </c>
      <c r="AC3" s="263" t="s">
        <v>19</v>
      </c>
      <c r="AD3" s="249"/>
      <c r="AE3" s="264"/>
      <c r="AF3" s="357" t="s">
        <v>175</v>
      </c>
      <c r="AG3" s="260" t="s">
        <v>57</v>
      </c>
      <c r="AH3" s="261" t="s">
        <v>7</v>
      </c>
      <c r="AI3" s="262" t="s">
        <v>1</v>
      </c>
      <c r="AJ3" s="262" t="s">
        <v>2</v>
      </c>
      <c r="AK3" s="262" t="s">
        <v>17</v>
      </c>
      <c r="AL3" s="262" t="s">
        <v>18</v>
      </c>
      <c r="AM3" s="263" t="s">
        <v>19</v>
      </c>
      <c r="AN3" s="249"/>
      <c r="AO3" s="264"/>
      <c r="AP3" s="357" t="s">
        <v>175</v>
      </c>
      <c r="AQ3" s="260" t="s">
        <v>57</v>
      </c>
      <c r="AR3" s="261" t="s">
        <v>7</v>
      </c>
      <c r="AS3" s="262" t="s">
        <v>1</v>
      </c>
      <c r="AT3" s="262" t="s">
        <v>2</v>
      </c>
      <c r="AU3" s="262" t="s">
        <v>17</v>
      </c>
      <c r="AV3" s="262" t="s">
        <v>18</v>
      </c>
      <c r="AW3" s="263" t="s">
        <v>19</v>
      </c>
      <c r="AX3" s="249"/>
      <c r="AY3" s="264"/>
      <c r="AZ3" s="357" t="s">
        <v>175</v>
      </c>
      <c r="BA3" s="260" t="s">
        <v>57</v>
      </c>
      <c r="BB3" s="261" t="s">
        <v>7</v>
      </c>
      <c r="BC3" s="262" t="s">
        <v>1</v>
      </c>
      <c r="BD3" s="262" t="s">
        <v>2</v>
      </c>
      <c r="BE3" s="262" t="s">
        <v>17</v>
      </c>
      <c r="BF3" s="262" t="s">
        <v>18</v>
      </c>
      <c r="BG3" s="263" t="s">
        <v>19</v>
      </c>
      <c r="BH3" s="249"/>
      <c r="BI3" s="264"/>
      <c r="BJ3" s="357" t="s">
        <v>175</v>
      </c>
      <c r="BK3" s="260" t="s">
        <v>57</v>
      </c>
      <c r="BL3" s="261" t="s">
        <v>7</v>
      </c>
      <c r="BM3" s="262" t="s">
        <v>1</v>
      </c>
      <c r="BN3" s="262" t="s">
        <v>2</v>
      </c>
      <c r="BO3" s="262" t="s">
        <v>17</v>
      </c>
      <c r="BP3" s="262" t="s">
        <v>18</v>
      </c>
      <c r="BQ3" s="263" t="s">
        <v>19</v>
      </c>
      <c r="BR3" s="249"/>
      <c r="BS3" s="264"/>
      <c r="BT3" s="357" t="s">
        <v>175</v>
      </c>
      <c r="BU3" s="260" t="s">
        <v>57</v>
      </c>
      <c r="BV3" s="261" t="s">
        <v>7</v>
      </c>
      <c r="BW3" s="262" t="s">
        <v>1</v>
      </c>
      <c r="BX3" s="262" t="s">
        <v>2</v>
      </c>
      <c r="BY3" s="262" t="s">
        <v>17</v>
      </c>
      <c r="BZ3" s="262" t="s">
        <v>18</v>
      </c>
      <c r="CA3" s="263" t="s">
        <v>19</v>
      </c>
      <c r="CB3" s="249"/>
      <c r="CC3" s="264"/>
      <c r="CD3" s="357" t="s">
        <v>175</v>
      </c>
      <c r="CE3" s="260" t="s">
        <v>57</v>
      </c>
      <c r="CF3" s="261" t="s">
        <v>7</v>
      </c>
      <c r="CG3" s="262" t="s">
        <v>1</v>
      </c>
      <c r="CH3" s="262" t="s">
        <v>2</v>
      </c>
      <c r="CI3" s="262" t="s">
        <v>17</v>
      </c>
      <c r="CJ3" s="262" t="s">
        <v>18</v>
      </c>
      <c r="CK3" s="263" t="s">
        <v>19</v>
      </c>
      <c r="CL3" s="249"/>
      <c r="CM3" s="264"/>
      <c r="CN3" s="357" t="s">
        <v>175</v>
      </c>
      <c r="CO3" s="260" t="s">
        <v>57</v>
      </c>
      <c r="CP3" s="261" t="s">
        <v>7</v>
      </c>
      <c r="CQ3" s="262" t="s">
        <v>1</v>
      </c>
      <c r="CR3" s="262" t="s">
        <v>2</v>
      </c>
      <c r="CS3" s="262" t="s">
        <v>17</v>
      </c>
      <c r="CT3" s="262" t="s">
        <v>18</v>
      </c>
      <c r="CU3" s="263" t="s">
        <v>19</v>
      </c>
      <c r="CV3" s="249"/>
      <c r="CW3" s="264"/>
      <c r="CX3" s="251"/>
      <c r="DH3" s="251"/>
      <c r="DR3" s="251"/>
      <c r="EB3" s="251"/>
      <c r="EL3" s="251"/>
      <c r="EV3" s="251"/>
      <c r="FF3" s="251"/>
      <c r="FP3" s="251"/>
      <c r="FZ3" s="251"/>
      <c r="GJ3" s="251"/>
      <c r="GT3" s="251"/>
      <c r="HD3" s="251"/>
      <c r="HN3" s="251"/>
      <c r="HX3" s="251"/>
      <c r="IH3" s="251"/>
    </row>
    <row xmlns:x14ac="http://schemas.microsoft.com/office/spreadsheetml/2009/9/ac" r="4" s="4" customFormat="true" x14ac:dyDescent="0.25">
      <c r="A4" s="380" t="str">
        <f>IF(ISBLANK('Data Summary'!A6),"",'Data Summary'!A6)</f>
        <v>CHN_2011_EMIS</v>
      </c>
      <c r="B4" s="122"/>
      <c r="C4" s="15" t="s">
        <v>3</v>
      </c>
      <c r="D4" s="9" t="str">
        <f t="shared" ref="D4:I4" si="0">IF(COUNTA(D14)=0,"",D14)</f>
        <v/>
      </c>
      <c r="E4" s="9" t="str">
        <f t="shared" si="0"/>
        <v/>
      </c>
      <c r="F4" s="9" t="str">
        <f t="shared" si="0"/>
        <v/>
      </c>
      <c r="G4" s="9" t="str">
        <f t="shared" si="0"/>
        <v/>
      </c>
      <c r="H4" s="9" t="str">
        <f t="shared" si="0"/>
        <v/>
      </c>
      <c r="I4" s="29" t="str">
        <f t="shared" si="0"/>
        <v/>
      </c>
      <c r="J4" s="24"/>
      <c r="K4" s="17"/>
      <c r="L4" s="122"/>
      <c r="M4" s="15" t="s">
        <v>3</v>
      </c>
      <c r="N4" s="9" t="str">
        <f t="shared" ref="N4:Q4" si="1">IF(COUNTA(N14)=0,"",N14)</f>
        <v/>
      </c>
      <c r="O4" s="9" t="str">
        <f t="shared" si="1"/>
        <v/>
      </c>
      <c r="P4" s="9" t="str">
        <f t="shared" si="1"/>
        <v/>
      </c>
      <c r="Q4" s="9" t="str">
        <f t="shared" si="1"/>
        <v/>
      </c>
      <c r="R4" s="9"/>
      <c r="S4" s="29"/>
      <c r="T4" s="24"/>
      <c r="U4" s="17"/>
      <c r="V4" s="122"/>
      <c r="W4" s="15" t="s">
        <v>3</v>
      </c>
      <c r="X4" s="9" t="str">
        <f t="shared" ref="X4:AC4" si="2">IF(COUNTA(X14)=0,"",X14)</f>
        <v/>
      </c>
      <c r="Y4" s="9" t="str">
        <f t="shared" si="2"/>
        <v/>
      </c>
      <c r="Z4" s="9" t="str">
        <f t="shared" si="2"/>
        <v/>
      </c>
      <c r="AA4" s="9" t="str">
        <f t="shared" si="2"/>
        <v/>
      </c>
      <c r="AB4" s="9" t="str">
        <f t="shared" si="2"/>
        <v/>
      </c>
      <c r="AC4" s="29" t="str">
        <f t="shared" si="2"/>
        <v/>
      </c>
      <c r="AD4" s="24"/>
      <c r="AE4" s="17"/>
      <c r="AF4" s="122"/>
      <c r="AG4" s="15" t="s">
        <v>3</v>
      </c>
      <c r="AH4" s="9">
        <f t="shared" ref="AH4:AM4" si="3">IF(COUNTA(AH14)=0,"",AH14)</f>
        <v>1.4386599999999987</v>
      </c>
      <c r="AI4" s="9" t="str">
        <f t="shared" si="3"/>
        <v/>
      </c>
      <c r="AJ4" s="9" t="str">
        <f t="shared" si="3"/>
        <v/>
      </c>
      <c r="AK4" s="9" t="str">
        <f t="shared" si="3"/>
        <v/>
      </c>
      <c r="AL4" s="9">
        <f t="shared" si="3"/>
        <v>1.4386599999999987</v>
      </c>
      <c r="AM4" s="29" t="str">
        <f t="shared" si="3"/>
        <v/>
      </c>
      <c r="AN4" s="24"/>
      <c r="AO4" s="17"/>
      <c r="AP4" s="122"/>
      <c r="AQ4" s="15" t="s">
        <v>3</v>
      </c>
      <c r="AR4" s="9">
        <f t="shared" ref="AR4:AW4" si="4">IF(COUNTA(AR14)=0,"",AR14)</f>
        <v>0.72692899999999838</v>
      </c>
      <c r="AS4" s="9" t="str">
        <f t="shared" si="4"/>
        <v/>
      </c>
      <c r="AT4" s="9" t="str">
        <f t="shared" si="4"/>
        <v/>
      </c>
      <c r="AU4" s="9" t="str">
        <f t="shared" si="4"/>
        <v/>
      </c>
      <c r="AV4" s="9">
        <f t="shared" si="4"/>
        <v>1.0161399999999929</v>
      </c>
      <c r="AW4" s="29">
        <f t="shared" si="4"/>
        <v>0.43586000000000524</v>
      </c>
      <c r="AX4" s="24"/>
      <c r="AY4" s="17"/>
      <c r="AZ4" s="122"/>
      <c r="BA4" s="15" t="s">
        <v>3</v>
      </c>
      <c r="BB4" s="9">
        <f t="shared" ref="BB4:BG4" si="5">IF(COUNTA(BB14)=0,"",BB14)</f>
        <v>0.59289599999999609</v>
      </c>
      <c r="BC4" s="9" t="str">
        <f t="shared" si="5"/>
        <v/>
      </c>
      <c r="BD4" s="9" t="str">
        <f t="shared" si="5"/>
        <v/>
      </c>
      <c r="BE4" s="9" t="str">
        <f t="shared" si="5"/>
        <v/>
      </c>
      <c r="BF4" s="9">
        <f t="shared" si="5"/>
        <v>0.64427999999999486</v>
      </c>
      <c r="BG4" s="29">
        <f t="shared" si="5"/>
        <v>0.54040000000000532</v>
      </c>
      <c r="BH4" s="24"/>
      <c r="BI4" s="17"/>
      <c r="BJ4" s="122"/>
      <c r="BK4" s="15" t="s">
        <v>3</v>
      </c>
      <c r="BL4" s="9">
        <f t="shared" ref="BL4:BQ4" si="6">IF(COUNTA(BL14)=0,"",BL14)</f>
        <v>0.51364781890279687</v>
      </c>
      <c r="BM4" s="9" t="str">
        <f t="shared" si="6"/>
        <v/>
      </c>
      <c r="BN4" s="9" t="str">
        <f t="shared" si="6"/>
        <v/>
      </c>
      <c r="BO4" s="9" t="str">
        <f t="shared" si="6"/>
        <v/>
      </c>
      <c r="BP4" s="9">
        <f t="shared" si="6"/>
        <v>0.51233000000000573</v>
      </c>
      <c r="BQ4" s="29">
        <f t="shared" si="6"/>
        <v>0.51500872056629987</v>
      </c>
      <c r="BR4" s="24"/>
      <c r="BS4" s="17"/>
      <c r="BT4" s="122"/>
      <c r="BU4" s="15" t="s">
        <v>3</v>
      </c>
      <c r="BV4" s="9">
        <f t="shared" ref="BV4:CA4" si="7">IF(COUNTA(BV14)=0,"",BV14)</f>
        <v>0.50348156244540121</v>
      </c>
      <c r="BW4" s="9" t="str">
        <f t="shared" si="7"/>
        <v/>
      </c>
      <c r="BX4" s="9" t="str">
        <f t="shared" si="7"/>
        <v/>
      </c>
      <c r="BY4" s="9" t="str">
        <f t="shared" si="7"/>
        <v/>
      </c>
      <c r="BZ4" s="9">
        <f t="shared" si="7"/>
        <v>0.47705999999999449</v>
      </c>
      <c r="CA4" s="29">
        <f t="shared" si="7"/>
        <v>0.53093685490570408</v>
      </c>
      <c r="CB4" s="24"/>
      <c r="CC4" s="17"/>
      <c r="CD4" s="122"/>
      <c r="CE4" s="15" t="s">
        <v>3</v>
      </c>
      <c r="CF4" s="9">
        <f t="shared" ref="CF4:CK4" si="8">IF(COUNTA(CF14)=0,"",CF14)</f>
        <v>1.2367908450529939</v>
      </c>
      <c r="CG4" s="9" t="str">
        <f t="shared" si="8"/>
        <v/>
      </c>
      <c r="CH4" s="9" t="str">
        <f t="shared" si="8"/>
        <v/>
      </c>
      <c r="CI4" s="9" t="str">
        <f t="shared" si="8"/>
        <v/>
      </c>
      <c r="CJ4" s="9">
        <f t="shared" si="8"/>
        <v>0.45000000000000284</v>
      </c>
      <c r="CK4" s="29">
        <f t="shared" si="8"/>
        <v>2.0557332195864007</v>
      </c>
      <c r="CL4" s="24"/>
      <c r="CM4" s="17"/>
      <c r="CN4" s="122"/>
      <c r="CO4" s="15" t="s">
        <v>3</v>
      </c>
      <c r="CP4" s="9">
        <f t="shared" ref="CP4:CU4" si="9">IF(COUNTA(CP14)=0,"",CP14)</f>
        <v>0.69291496689089627</v>
      </c>
      <c r="CQ4" s="9" t="str">
        <f t="shared" si="9"/>
        <v/>
      </c>
      <c r="CR4" s="9" t="str">
        <f t="shared" si="9"/>
        <v/>
      </c>
      <c r="CS4" s="9" t="str">
        <f t="shared" si="9"/>
        <v/>
      </c>
      <c r="CT4" s="9">
        <f t="shared" si="9"/>
        <v>0.70999999999999375</v>
      </c>
      <c r="CU4" s="29">
        <f t="shared" si="9"/>
        <v>0.67516575855590588</v>
      </c>
      <c r="CV4" s="24"/>
      <c r="CW4" s="17"/>
      <c r="CX4" s="130"/>
      <c r="DH4" s="130"/>
      <c r="DR4" s="130"/>
      <c r="EB4" s="130"/>
      <c r="EL4" s="130"/>
      <c r="EV4" s="130"/>
      <c r="FF4" s="130"/>
      <c r="FP4" s="130"/>
      <c r="FZ4" s="130"/>
      <c r="GJ4" s="130"/>
      <c r="GT4" s="130"/>
      <c r="HD4" s="130"/>
      <c r="HN4" s="130"/>
      <c r="HX4" s="130"/>
      <c r="IH4" s="130"/>
    </row>
    <row xmlns:x14ac="http://schemas.microsoft.com/office/spreadsheetml/2009/9/ac" r="5" s="4" customFormat="true" x14ac:dyDescent="0.25">
      <c r="A5" s="380" t="str">
        <f ca="true">IF(ISBLANK('Data Summary'!A7),"",'Data Summary'!A7)</f>
        <v>CHN_2012_EMIS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2"/>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2"/>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30"/>
      <c r="DH5" s="130"/>
      <c r="DR5" s="130"/>
      <c r="EB5" s="130"/>
      <c r="EL5" s="130"/>
      <c r="EV5" s="130"/>
      <c r="FF5" s="130"/>
      <c r="FP5" s="130"/>
      <c r="FZ5" s="130"/>
      <c r="GJ5" s="130"/>
      <c r="GT5" s="130"/>
      <c r="HD5" s="130"/>
      <c r="HN5" s="130"/>
      <c r="HX5" s="130"/>
      <c r="IH5" s="130"/>
    </row>
    <row xmlns:x14ac="http://schemas.microsoft.com/office/spreadsheetml/2009/9/ac" r="6" s="4" customFormat="true" x14ac:dyDescent="0.25">
      <c r="A6" s="380" t="str">
        <f ca="true">IF(ISBLANK('Data Summary'!A8),"",'Data Summary'!A8)</f>
        <v>CHN_2013_EMIS</v>
      </c>
      <c r="B6" s="122"/>
      <c r="C6" s="15" t="s">
        <v>20</v>
      </c>
      <c r="D6" s="9">
        <f>IF(COUNTA(D15:D26)=0,"",SUMPRODUCT(D15:D26,C15:C26))</f>
        <v>54.7</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20</v>
      </c>
      <c r="N6" s="9">
        <f>IF(COUNTA(N15:N26)=0,"",SUMPRODUCT(N15:N26,M15:M26))</f>
        <v>57.9</v>
      </c>
      <c r="O6" s="9" t="str">
        <f>IF(COUNTA(O15:O26)=0,"",SUMPRODUCT(O15:O26,M15:M26))</f>
        <v/>
      </c>
      <c r="P6" s="9" t="str">
        <f>IF(COUNTA(P15:P26)=0,"",SUMPRODUCT(P15:P26,M15:M26))</f>
        <v/>
      </c>
      <c r="Q6" s="9" t="str">
        <f>IF(COUNTA(Q15:Q26)=0,"",SUMPRODUCT(Q15:Q26,M15:M26))</f>
        <v/>
      </c>
      <c r="R6" s="9"/>
      <c r="S6" s="29"/>
      <c r="T6" s="24"/>
      <c r="U6" s="17"/>
      <c r="V6" s="122"/>
      <c r="W6" s="15" t="s">
        <v>20</v>
      </c>
      <c r="X6" s="9">
        <f>IF(COUNTA(X15:X26)=0,"",SUMPRODUCT(X15:X26,W15:W26))</f>
        <v>61.6</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2"/>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2"/>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2"/>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2"/>
      <c r="BK6" s="15" t="s">
        <v>20</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2"/>
      <c r="BU6" s="15" t="s">
        <v>20</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2"/>
      <c r="CE6" s="15" t="s">
        <v>20</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2"/>
      <c r="CO6" s="15" t="s">
        <v>20</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30"/>
      <c r="DH6" s="130"/>
      <c r="DR6" s="130"/>
      <c r="EB6" s="130"/>
      <c r="EL6" s="130"/>
      <c r="EV6" s="130"/>
      <c r="FF6" s="130"/>
      <c r="FP6" s="130"/>
      <c r="FZ6" s="130"/>
      <c r="GJ6" s="130"/>
      <c r="GT6" s="130"/>
      <c r="HD6" s="130"/>
      <c r="HN6" s="130"/>
      <c r="HX6" s="130"/>
      <c r="IH6" s="130"/>
    </row>
    <row xmlns:x14ac="http://schemas.microsoft.com/office/spreadsheetml/2009/9/ac" r="7" s="4" customFormat="true" x14ac:dyDescent="0.25">
      <c r="A7" s="380" t="str">
        <f ca="true">IF(ISBLANK('Data Summary'!A9),"",'Data Summary'!A9)</f>
        <v>CHN_2016_UIS</v>
      </c>
      <c r="B7" s="122"/>
      <c r="C7" s="46" t="s">
        <v>54</v>
      </c>
      <c r="D7" s="19"/>
      <c r="E7" s="19"/>
      <c r="F7" s="19"/>
      <c r="G7" s="19"/>
      <c r="H7" s="19"/>
      <c r="I7" s="78"/>
      <c r="J7" s="24"/>
      <c r="K7" s="17"/>
      <c r="L7" s="122"/>
      <c r="M7" s="46" t="s">
        <v>54</v>
      </c>
      <c r="N7" s="19"/>
      <c r="O7" s="19"/>
      <c r="P7" s="19"/>
      <c r="Q7" s="19"/>
      <c r="R7" s="19"/>
      <c r="S7" s="78"/>
      <c r="T7" s="24"/>
      <c r="U7" s="17"/>
      <c r="V7" s="122"/>
      <c r="W7" s="46" t="s">
        <v>54</v>
      </c>
      <c r="X7" s="19"/>
      <c r="Y7" s="19"/>
      <c r="Z7" s="19"/>
      <c r="AA7" s="19"/>
      <c r="AB7" s="19"/>
      <c r="AC7" s="78"/>
      <c r="AD7" s="24"/>
      <c r="AE7" s="17"/>
      <c r="AF7" s="122"/>
      <c r="AG7" s="46" t="s">
        <v>54</v>
      </c>
      <c r="AH7" s="19"/>
      <c r="AI7" s="19"/>
      <c r="AJ7" s="19"/>
      <c r="AK7" s="19"/>
      <c r="AL7" s="19"/>
      <c r="AM7" s="78"/>
      <c r="AN7" s="24"/>
      <c r="AO7" s="17"/>
      <c r="AP7" s="122"/>
      <c r="AQ7" s="46" t="s">
        <v>54</v>
      </c>
      <c r="AR7" s="19"/>
      <c r="AS7" s="19"/>
      <c r="AT7" s="19"/>
      <c r="AU7" s="19"/>
      <c r="AV7" s="19"/>
      <c r="AW7" s="78"/>
      <c r="AX7" s="24"/>
      <c r="AY7" s="17"/>
      <c r="AZ7" s="122"/>
      <c r="BA7" s="46" t="s">
        <v>54</v>
      </c>
      <c r="BB7" s="19"/>
      <c r="BC7" s="19"/>
      <c r="BD7" s="19"/>
      <c r="BE7" s="19"/>
      <c r="BF7" s="19"/>
      <c r="BG7" s="78"/>
      <c r="BH7" s="24"/>
      <c r="BI7" s="17"/>
      <c r="BJ7" s="122"/>
      <c r="BK7" s="46" t="s">
        <v>54</v>
      </c>
      <c r="BL7" s="19"/>
      <c r="BM7" s="19"/>
      <c r="BN7" s="19"/>
      <c r="BO7" s="19"/>
      <c r="BP7" s="19"/>
      <c r="BQ7" s="78"/>
      <c r="BR7" s="24"/>
      <c r="BS7" s="17"/>
      <c r="BT7" s="122"/>
      <c r="BU7" s="46" t="s">
        <v>54</v>
      </c>
      <c r="BV7" s="19"/>
      <c r="BW7" s="19"/>
      <c r="BX7" s="19"/>
      <c r="BY7" s="19"/>
      <c r="BZ7" s="19"/>
      <c r="CA7" s="78"/>
      <c r="CB7" s="24"/>
      <c r="CC7" s="17"/>
      <c r="CD7" s="122"/>
      <c r="CE7" s="46" t="s">
        <v>54</v>
      </c>
      <c r="CF7" s="19"/>
      <c r="CG7" s="19"/>
      <c r="CH7" s="19"/>
      <c r="CI7" s="19"/>
      <c r="CJ7" s="19"/>
      <c r="CK7" s="78"/>
      <c r="CL7" s="24"/>
      <c r="CM7" s="17"/>
      <c r="CN7" s="122"/>
      <c r="CO7" s="46" t="s">
        <v>54</v>
      </c>
      <c r="CP7" s="19"/>
      <c r="CQ7" s="19"/>
      <c r="CR7" s="19"/>
      <c r="CS7" s="19"/>
      <c r="CT7" s="19"/>
      <c r="CU7" s="78"/>
      <c r="CV7" s="24"/>
      <c r="CW7" s="17"/>
      <c r="CX7" s="130"/>
      <c r="DH7" s="130"/>
      <c r="DR7" s="130"/>
      <c r="EB7" s="130"/>
      <c r="EL7" s="130"/>
      <c r="EV7" s="130"/>
      <c r="FF7" s="130"/>
      <c r="FP7" s="130"/>
      <c r="FZ7" s="130"/>
      <c r="GJ7" s="130"/>
      <c r="GT7" s="130"/>
      <c r="HD7" s="130"/>
      <c r="HN7" s="130"/>
      <c r="HX7" s="130"/>
      <c r="IH7" s="130"/>
    </row>
    <row xmlns:x14ac="http://schemas.microsoft.com/office/spreadsheetml/2009/9/ac" r="8" s="4" customFormat="true" x14ac:dyDescent="0.25">
      <c r="A8" s="380" t="str">
        <f ca="true">IF(ISBLANK('Data Summary'!A10),"",'Data Summary'!A10)</f>
        <v>CHN_2017_UIS</v>
      </c>
      <c r="B8" s="122"/>
      <c r="C8" s="46" t="s">
        <v>59</v>
      </c>
      <c r="D8" s="19"/>
      <c r="E8" s="19"/>
      <c r="F8" s="19"/>
      <c r="G8" s="19"/>
      <c r="H8" s="19"/>
      <c r="I8" s="78"/>
      <c r="J8" s="24"/>
      <c r="K8" s="17"/>
      <c r="L8" s="122"/>
      <c r="M8" s="46" t="s">
        <v>59</v>
      </c>
      <c r="N8" s="19"/>
      <c r="O8" s="19"/>
      <c r="P8" s="19"/>
      <c r="Q8" s="19"/>
      <c r="R8" s="19"/>
      <c r="S8" s="78"/>
      <c r="T8" s="24"/>
      <c r="U8" s="17"/>
      <c r="V8" s="122"/>
      <c r="W8" s="46" t="s">
        <v>59</v>
      </c>
      <c r="X8" s="19"/>
      <c r="Y8" s="19"/>
      <c r="Z8" s="19"/>
      <c r="AA8" s="19"/>
      <c r="AB8" s="19"/>
      <c r="AC8" s="78"/>
      <c r="AD8" s="24"/>
      <c r="AE8" s="17"/>
      <c r="AF8" s="122"/>
      <c r="AG8" s="46" t="s">
        <v>59</v>
      </c>
      <c r="AH8" s="19"/>
      <c r="AI8" s="19"/>
      <c r="AJ8" s="19"/>
      <c r="AK8" s="19"/>
      <c r="AL8" s="19"/>
      <c r="AM8" s="78"/>
      <c r="AN8" s="24"/>
      <c r="AO8" s="17"/>
      <c r="AP8" s="122"/>
      <c r="AQ8" s="46" t="s">
        <v>59</v>
      </c>
      <c r="AR8" s="19"/>
      <c r="AS8" s="19"/>
      <c r="AT8" s="19"/>
      <c r="AU8" s="19"/>
      <c r="AV8" s="19"/>
      <c r="AW8" s="78"/>
      <c r="AX8" s="24"/>
      <c r="AY8" s="17"/>
      <c r="AZ8" s="122"/>
      <c r="BA8" s="46" t="s">
        <v>59</v>
      </c>
      <c r="BB8" s="19"/>
      <c r="BC8" s="19"/>
      <c r="BD8" s="19"/>
      <c r="BE8" s="19"/>
      <c r="BF8" s="19"/>
      <c r="BG8" s="78"/>
      <c r="BH8" s="24"/>
      <c r="BI8" s="17"/>
      <c r="BJ8" s="122"/>
      <c r="BK8" s="46" t="s">
        <v>59</v>
      </c>
      <c r="BL8" s="19"/>
      <c r="BM8" s="19"/>
      <c r="BN8" s="19"/>
      <c r="BO8" s="19"/>
      <c r="BP8" s="19"/>
      <c r="BQ8" s="78"/>
      <c r="BR8" s="24"/>
      <c r="BS8" s="17"/>
      <c r="BT8" s="122"/>
      <c r="BU8" s="46" t="s">
        <v>59</v>
      </c>
      <c r="BV8" s="19"/>
      <c r="BW8" s="19"/>
      <c r="BX8" s="19"/>
      <c r="BY8" s="19"/>
      <c r="BZ8" s="19"/>
      <c r="CA8" s="78"/>
      <c r="CB8" s="24"/>
      <c r="CC8" s="17"/>
      <c r="CD8" s="122"/>
      <c r="CE8" s="46" t="s">
        <v>59</v>
      </c>
      <c r="CF8" s="19"/>
      <c r="CG8" s="19"/>
      <c r="CH8" s="19"/>
      <c r="CI8" s="19"/>
      <c r="CJ8" s="19"/>
      <c r="CK8" s="78"/>
      <c r="CL8" s="24"/>
      <c r="CM8" s="17"/>
      <c r="CN8" s="122"/>
      <c r="CO8" s="46" t="s">
        <v>59</v>
      </c>
      <c r="CP8" s="19"/>
      <c r="CQ8" s="19"/>
      <c r="CR8" s="19"/>
      <c r="CS8" s="19"/>
      <c r="CT8" s="19"/>
      <c r="CU8" s="78"/>
      <c r="CV8" s="24"/>
      <c r="CW8" s="17"/>
      <c r="CX8" s="130"/>
      <c r="DH8" s="130"/>
      <c r="DR8" s="130"/>
      <c r="EB8" s="130"/>
      <c r="EL8" s="130"/>
      <c r="EV8" s="130"/>
      <c r="FF8" s="130"/>
      <c r="FP8" s="130"/>
      <c r="FZ8" s="130"/>
      <c r="GJ8" s="130"/>
      <c r="GT8" s="130"/>
      <c r="HD8" s="130"/>
      <c r="HN8" s="130"/>
      <c r="HX8" s="130"/>
      <c r="IH8" s="130"/>
    </row>
    <row xmlns:x14ac="http://schemas.microsoft.com/office/spreadsheetml/2009/9/ac" r="9" s="4" customFormat="true" x14ac:dyDescent="0.25">
      <c r="A9" s="380" t="str">
        <f ca="true">IF(ISBLANK('Data Summary'!A11),"",'Data Summary'!A11)</f>
        <v>CHN_2018_UIS</v>
      </c>
      <c r="B9" s="122"/>
      <c r="C9" s="46" t="s">
        <v>110</v>
      </c>
      <c r="D9" s="19"/>
      <c r="E9" s="19"/>
      <c r="F9" s="19"/>
      <c r="G9" s="19"/>
      <c r="H9" s="19"/>
      <c r="I9" s="78"/>
      <c r="J9" s="24"/>
      <c r="K9" s="17"/>
      <c r="L9" s="122"/>
      <c r="M9" s="46" t="s">
        <v>110</v>
      </c>
      <c r="N9" s="19"/>
      <c r="O9" s="19"/>
      <c r="P9" s="19"/>
      <c r="Q9" s="19"/>
      <c r="R9" s="19"/>
      <c r="S9" s="78"/>
      <c r="T9" s="24"/>
      <c r="U9" s="17"/>
      <c r="V9" s="122"/>
      <c r="W9" s="46" t="s">
        <v>110</v>
      </c>
      <c r="X9" s="19"/>
      <c r="Y9" s="19"/>
      <c r="Z9" s="19"/>
      <c r="AA9" s="19"/>
      <c r="AB9" s="19"/>
      <c r="AC9" s="78"/>
      <c r="AD9" s="24"/>
      <c r="AE9" s="17"/>
      <c r="AF9" s="122"/>
      <c r="AG9" s="46" t="s">
        <v>110</v>
      </c>
      <c r="AH9" s="19"/>
      <c r="AI9" s="19"/>
      <c r="AJ9" s="19"/>
      <c r="AK9" s="19"/>
      <c r="AL9" s="19"/>
      <c r="AM9" s="78"/>
      <c r="AN9" s="24"/>
      <c r="AO9" s="17"/>
      <c r="AP9" s="122"/>
      <c r="AQ9" s="46" t="s">
        <v>110</v>
      </c>
      <c r="AR9" s="19"/>
      <c r="AS9" s="19"/>
      <c r="AT9" s="19"/>
      <c r="AU9" s="19"/>
      <c r="AV9" s="19"/>
      <c r="AW9" s="78"/>
      <c r="AX9" s="24"/>
      <c r="AY9" s="17"/>
      <c r="AZ9" s="122"/>
      <c r="BA9" s="46" t="s">
        <v>110</v>
      </c>
      <c r="BB9" s="19"/>
      <c r="BC9" s="19"/>
      <c r="BD9" s="19"/>
      <c r="BE9" s="19"/>
      <c r="BF9" s="19"/>
      <c r="BG9" s="78"/>
      <c r="BH9" s="24"/>
      <c r="BI9" s="17"/>
      <c r="BJ9" s="122"/>
      <c r="BK9" s="46" t="s">
        <v>110</v>
      </c>
      <c r="BL9" s="19"/>
      <c r="BM9" s="19"/>
      <c r="BN9" s="19"/>
      <c r="BO9" s="19"/>
      <c r="BP9" s="19"/>
      <c r="BQ9" s="78"/>
      <c r="BR9" s="24"/>
      <c r="BS9" s="17"/>
      <c r="BT9" s="122"/>
      <c r="BU9" s="46" t="s">
        <v>110</v>
      </c>
      <c r="BV9" s="19"/>
      <c r="BW9" s="19"/>
      <c r="BX9" s="19"/>
      <c r="BY9" s="19"/>
      <c r="BZ9" s="19"/>
      <c r="CA9" s="78"/>
      <c r="CB9" s="24"/>
      <c r="CC9" s="17"/>
      <c r="CD9" s="122"/>
      <c r="CE9" s="46" t="s">
        <v>110</v>
      </c>
      <c r="CF9" s="19"/>
      <c r="CG9" s="19"/>
      <c r="CH9" s="19"/>
      <c r="CI9" s="19"/>
      <c r="CJ9" s="19"/>
      <c r="CK9" s="78"/>
      <c r="CL9" s="24"/>
      <c r="CM9" s="17"/>
      <c r="CN9" s="122"/>
      <c r="CO9" s="46" t="s">
        <v>110</v>
      </c>
      <c r="CP9" s="19"/>
      <c r="CQ9" s="19"/>
      <c r="CR9" s="19"/>
      <c r="CS9" s="19"/>
      <c r="CT9" s="19"/>
      <c r="CU9" s="78"/>
      <c r="CV9" s="24"/>
      <c r="CW9" s="17"/>
      <c r="CX9" s="130"/>
      <c r="DH9" s="130"/>
      <c r="DR9" s="130"/>
      <c r="EB9" s="130"/>
      <c r="EL9" s="130"/>
      <c r="EV9" s="130"/>
      <c r="FF9" s="130"/>
      <c r="FP9" s="130"/>
      <c r="FZ9" s="130"/>
      <c r="GJ9" s="130"/>
      <c r="GT9" s="130"/>
      <c r="HD9" s="130"/>
      <c r="HN9" s="130"/>
      <c r="HX9" s="130"/>
      <c r="IH9" s="130"/>
    </row>
    <row xmlns:x14ac="http://schemas.microsoft.com/office/spreadsheetml/2009/9/ac" r="10" s="4" customFormat="true" x14ac:dyDescent="0.25">
      <c r="A10" s="380" t="str">
        <f ca="true">IF(ISBLANK('Data Summary'!A12),"",'Data Summary'!A12)</f>
        <v>CHN_2019_UIS</v>
      </c>
      <c r="B10" s="122"/>
      <c r="C10" s="65" t="s">
        <v>22</v>
      </c>
      <c r="D10" s="79"/>
      <c r="E10" s="19"/>
      <c r="F10" s="19"/>
      <c r="G10" s="19"/>
      <c r="H10" s="7"/>
      <c r="I10" s="26"/>
      <c r="J10" s="24"/>
      <c r="K10" s="17"/>
      <c r="L10" s="122"/>
      <c r="M10" s="65" t="s">
        <v>22</v>
      </c>
      <c r="N10" s="79"/>
      <c r="O10" s="19"/>
      <c r="P10" s="19"/>
      <c r="Q10" s="19"/>
      <c r="R10" s="19"/>
      <c r="S10" s="78"/>
      <c r="T10" s="24"/>
      <c r="U10" s="17"/>
      <c r="V10" s="122"/>
      <c r="W10" s="65" t="s">
        <v>22</v>
      </c>
      <c r="X10" s="79"/>
      <c r="Y10" s="19"/>
      <c r="Z10" s="19"/>
      <c r="AA10" s="19"/>
      <c r="AB10" s="7"/>
      <c r="AC10" s="26"/>
      <c r="AD10" s="24"/>
      <c r="AE10" s="17"/>
      <c r="AF10" s="122"/>
      <c r="AG10" s="65" t="s">
        <v>22</v>
      </c>
      <c r="AH10" s="79"/>
      <c r="AI10" s="19"/>
      <c r="AJ10" s="19"/>
      <c r="AK10" s="19"/>
      <c r="AL10" s="7"/>
      <c r="AM10" s="26"/>
      <c r="AN10" s="24"/>
      <c r="AO10" s="17"/>
      <c r="AP10" s="122"/>
      <c r="AQ10" s="65" t="s">
        <v>22</v>
      </c>
      <c r="AR10" s="79"/>
      <c r="AS10" s="19"/>
      <c r="AT10" s="19"/>
      <c r="AU10" s="19"/>
      <c r="AV10" s="7"/>
      <c r="AW10" s="26"/>
      <c r="AX10" s="24"/>
      <c r="AY10" s="17"/>
      <c r="AZ10" s="122"/>
      <c r="BA10" s="65" t="s">
        <v>22</v>
      </c>
      <c r="BB10" s="79"/>
      <c r="BC10" s="19"/>
      <c r="BD10" s="19"/>
      <c r="BE10" s="19"/>
      <c r="BF10" s="7"/>
      <c r="BG10" s="26"/>
      <c r="BH10" s="24"/>
      <c r="BI10" s="17"/>
      <c r="BJ10" s="122"/>
      <c r="BK10" s="65" t="s">
        <v>22</v>
      </c>
      <c r="BL10" s="79"/>
      <c r="BM10" s="19"/>
      <c r="BN10" s="19"/>
      <c r="BO10" s="19"/>
      <c r="BP10" s="7"/>
      <c r="BQ10" s="26"/>
      <c r="BR10" s="24"/>
      <c r="BS10" s="17"/>
      <c r="BT10" s="122"/>
      <c r="BU10" s="65" t="s">
        <v>22</v>
      </c>
      <c r="BV10" s="79"/>
      <c r="BW10" s="19"/>
      <c r="BX10" s="19"/>
      <c r="BY10" s="19"/>
      <c r="BZ10" s="7"/>
      <c r="CA10" s="26"/>
      <c r="CB10" s="24"/>
      <c r="CC10" s="17"/>
      <c r="CD10" s="122"/>
      <c r="CE10" s="65" t="s">
        <v>22</v>
      </c>
      <c r="CF10" s="79"/>
      <c r="CG10" s="19"/>
      <c r="CH10" s="19"/>
      <c r="CI10" s="19"/>
      <c r="CJ10" s="7"/>
      <c r="CK10" s="26"/>
      <c r="CL10" s="24"/>
      <c r="CM10" s="17"/>
      <c r="CN10" s="122"/>
      <c r="CO10" s="65" t="s">
        <v>22</v>
      </c>
      <c r="CP10" s="79"/>
      <c r="CQ10" s="19"/>
      <c r="CR10" s="19"/>
      <c r="CS10" s="19"/>
      <c r="CT10" s="7"/>
      <c r="CU10" s="26"/>
      <c r="CV10" s="24"/>
      <c r="CW10" s="17"/>
      <c r="CX10" s="130"/>
      <c r="DH10" s="130"/>
      <c r="DR10" s="130"/>
      <c r="EB10" s="130"/>
      <c r="EL10" s="130"/>
      <c r="EV10" s="130"/>
      <c r="FF10" s="130"/>
      <c r="FP10" s="130"/>
      <c r="FZ10" s="130"/>
      <c r="GJ10" s="130"/>
      <c r="GT10" s="130"/>
      <c r="HD10" s="130"/>
      <c r="HN10" s="130"/>
      <c r="HX10" s="130"/>
      <c r="IH10" s="130"/>
    </row>
    <row xmlns:x14ac="http://schemas.microsoft.com/office/spreadsheetml/2009/9/ac" r="11" s="4" customFormat="true" x14ac:dyDescent="0.25">
      <c r="A11" s="380" t="str">
        <f ca="true">IF(ISBLANK('Data Summary'!A13),"",'Data Summary'!A13)</f>
        <v>CHN_2020_UIS</v>
      </c>
      <c r="B11" s="122"/>
      <c r="C11" s="65" t="s">
        <v>30</v>
      </c>
      <c r="D11" s="19"/>
      <c r="E11" s="7"/>
      <c r="F11" s="7"/>
      <c r="G11" s="7"/>
      <c r="H11" s="7"/>
      <c r="I11" s="26"/>
      <c r="J11" s="24"/>
      <c r="K11" s="17"/>
      <c r="L11" s="122"/>
      <c r="M11" s="65" t="s">
        <v>30</v>
      </c>
      <c r="N11" s="19"/>
      <c r="O11" s="7"/>
      <c r="P11" s="7"/>
      <c r="Q11" s="7"/>
      <c r="R11" s="7"/>
      <c r="S11" s="26"/>
      <c r="T11" s="24"/>
      <c r="U11" s="17"/>
      <c r="V11" s="122"/>
      <c r="W11" s="65" t="s">
        <v>30</v>
      </c>
      <c r="X11" s="19"/>
      <c r="Y11" s="7"/>
      <c r="Z11" s="7"/>
      <c r="AA11" s="7"/>
      <c r="AB11" s="7"/>
      <c r="AC11" s="26"/>
      <c r="AD11" s="24"/>
      <c r="AE11" s="17"/>
      <c r="AF11" s="122"/>
      <c r="AG11" s="65" t="s">
        <v>30</v>
      </c>
      <c r="AH11" s="19"/>
      <c r="AI11" s="7"/>
      <c r="AJ11" s="7"/>
      <c r="AK11" s="7"/>
      <c r="AL11" s="7"/>
      <c r="AM11" s="26"/>
      <c r="AN11" s="24"/>
      <c r="AO11" s="17"/>
      <c r="AP11" s="122"/>
      <c r="AQ11" s="65" t="s">
        <v>30</v>
      </c>
      <c r="AR11" s="19"/>
      <c r="AS11" s="7"/>
      <c r="AT11" s="7"/>
      <c r="AU11" s="7"/>
      <c r="AV11" s="7"/>
      <c r="AW11" s="26"/>
      <c r="AX11" s="24"/>
      <c r="AY11" s="17"/>
      <c r="AZ11" s="122"/>
      <c r="BA11" s="65" t="s">
        <v>30</v>
      </c>
      <c r="BB11" s="19"/>
      <c r="BC11" s="7"/>
      <c r="BD11" s="7"/>
      <c r="BE11" s="7"/>
      <c r="BF11" s="7"/>
      <c r="BG11" s="26"/>
      <c r="BH11" s="24"/>
      <c r="BI11" s="17"/>
      <c r="BJ11" s="122"/>
      <c r="BK11" s="65" t="s">
        <v>30</v>
      </c>
      <c r="BL11" s="19"/>
      <c r="BM11" s="7"/>
      <c r="BN11" s="7"/>
      <c r="BO11" s="7"/>
      <c r="BP11" s="7"/>
      <c r="BQ11" s="26"/>
      <c r="BR11" s="24"/>
      <c r="BS11" s="17"/>
      <c r="BT11" s="122"/>
      <c r="BU11" s="65" t="s">
        <v>30</v>
      </c>
      <c r="BV11" s="19"/>
      <c r="BW11" s="7"/>
      <c r="BX11" s="7"/>
      <c r="BY11" s="7"/>
      <c r="BZ11" s="7"/>
      <c r="CA11" s="26"/>
      <c r="CB11" s="24"/>
      <c r="CC11" s="17"/>
      <c r="CD11" s="122"/>
      <c r="CE11" s="65" t="s">
        <v>30</v>
      </c>
      <c r="CF11" s="19"/>
      <c r="CG11" s="7"/>
      <c r="CH11" s="7"/>
      <c r="CI11" s="7"/>
      <c r="CJ11" s="7"/>
      <c r="CK11" s="26"/>
      <c r="CL11" s="24"/>
      <c r="CM11" s="17"/>
      <c r="CN11" s="122"/>
      <c r="CO11" s="65" t="s">
        <v>30</v>
      </c>
      <c r="CP11" s="19"/>
      <c r="CQ11" s="7"/>
      <c r="CR11" s="7"/>
      <c r="CS11" s="7"/>
      <c r="CT11" s="7"/>
      <c r="CU11" s="26"/>
      <c r="CV11" s="24"/>
      <c r="CW11" s="17"/>
      <c r="CX11" s="130"/>
      <c r="DH11" s="130"/>
      <c r="DR11" s="130"/>
      <c r="EB11" s="130"/>
      <c r="EL11" s="130"/>
      <c r="EV11" s="130"/>
      <c r="FF11" s="130"/>
      <c r="FP11" s="130"/>
      <c r="FZ11" s="130"/>
      <c r="GJ11" s="130"/>
      <c r="GT11" s="130"/>
      <c r="HD11" s="130"/>
      <c r="HN11" s="130"/>
      <c r="HX11" s="130"/>
      <c r="IH11" s="130"/>
    </row>
    <row xmlns:x14ac="http://schemas.microsoft.com/office/spreadsheetml/2009/9/ac" r="12" s="1" customFormat="true" ht="15.75" customHeight="true" x14ac:dyDescent="0.2">
      <c r="A12" s="380" t="str">
        <f ca="true">IF(ISBLANK('Data Summary'!A14),"",'Data Summary'!A14)</f>
        <v>CHN_2021_UIS</v>
      </c>
      <c r="B12" s="122"/>
      <c r="C12" s="65" t="s">
        <v>177</v>
      </c>
      <c r="D12" s="19"/>
      <c r="E12" s="19"/>
      <c r="F12" s="19"/>
      <c r="G12" s="19"/>
      <c r="H12" s="19"/>
      <c r="I12" s="78"/>
      <c r="J12" s="24"/>
      <c r="K12" s="17"/>
      <c r="L12" s="122"/>
      <c r="M12" s="65" t="s">
        <v>177</v>
      </c>
      <c r="N12" s="19"/>
      <c r="O12" s="19"/>
      <c r="P12" s="19"/>
      <c r="Q12" s="19"/>
      <c r="R12" s="19"/>
      <c r="S12" s="78"/>
      <c r="T12" s="24"/>
      <c r="U12" s="17"/>
      <c r="V12" s="122"/>
      <c r="W12" s="65" t="s">
        <v>177</v>
      </c>
      <c r="X12" s="19"/>
      <c r="Y12" s="19"/>
      <c r="Z12" s="19"/>
      <c r="AA12" s="19"/>
      <c r="AB12" s="19"/>
      <c r="AC12" s="78"/>
      <c r="AD12" s="24"/>
      <c r="AE12" s="17"/>
      <c r="AF12" s="122"/>
      <c r="AG12" s="65" t="s">
        <v>177</v>
      </c>
      <c r="AH12" s="19"/>
      <c r="AI12" s="19"/>
      <c r="AJ12" s="19"/>
      <c r="AK12" s="19"/>
      <c r="AL12" s="19"/>
      <c r="AM12" s="78"/>
      <c r="AN12" s="24"/>
      <c r="AO12" s="17"/>
      <c r="AP12" s="122"/>
      <c r="AQ12" s="65" t="s">
        <v>177</v>
      </c>
      <c r="AR12" s="19"/>
      <c r="AS12" s="19"/>
      <c r="AT12" s="19"/>
      <c r="AU12" s="19"/>
      <c r="AV12" s="19"/>
      <c r="AW12" s="78"/>
      <c r="AX12" s="24"/>
      <c r="AY12" s="17"/>
      <c r="AZ12" s="122"/>
      <c r="BA12" s="65" t="s">
        <v>177</v>
      </c>
      <c r="BB12" s="19"/>
      <c r="BC12" s="19"/>
      <c r="BD12" s="19"/>
      <c r="BE12" s="19"/>
      <c r="BF12" s="19"/>
      <c r="BG12" s="78"/>
      <c r="BH12" s="24"/>
      <c r="BI12" s="17"/>
      <c r="BJ12" s="122"/>
      <c r="BK12" s="65" t="s">
        <v>177</v>
      </c>
      <c r="BL12" s="19"/>
      <c r="BM12" s="19"/>
      <c r="BN12" s="19"/>
      <c r="BO12" s="19"/>
      <c r="BP12" s="19"/>
      <c r="BQ12" s="78"/>
      <c r="BR12" s="24"/>
      <c r="BS12" s="17"/>
      <c r="BT12" s="122"/>
      <c r="BU12" s="65" t="s">
        <v>177</v>
      </c>
      <c r="BV12" s="19"/>
      <c r="BW12" s="19"/>
      <c r="BX12" s="19"/>
      <c r="BY12" s="19"/>
      <c r="BZ12" s="19"/>
      <c r="CA12" s="78"/>
      <c r="CB12" s="24"/>
      <c r="CC12" s="17"/>
      <c r="CD12" s="122"/>
      <c r="CE12" s="65" t="s">
        <v>177</v>
      </c>
      <c r="CF12" s="19"/>
      <c r="CG12" s="19"/>
      <c r="CH12" s="19"/>
      <c r="CI12" s="19"/>
      <c r="CJ12" s="19"/>
      <c r="CK12" s="78"/>
      <c r="CL12" s="24"/>
      <c r="CM12" s="17"/>
      <c r="CN12" s="122"/>
      <c r="CO12" s="65" t="s">
        <v>177</v>
      </c>
      <c r="CP12" s="19"/>
      <c r="CQ12" s="19"/>
      <c r="CR12" s="19"/>
      <c r="CS12" s="19"/>
      <c r="CT12" s="19"/>
      <c r="CU12" s="78"/>
      <c r="CV12" s="24"/>
      <c r="CW12" s="17"/>
      <c r="CX12" s="131"/>
      <c r="DH12" s="131"/>
      <c r="DR12" s="131"/>
      <c r="EB12" s="131"/>
      <c r="EL12" s="131"/>
      <c r="EV12" s="131"/>
      <c r="FF12" s="131"/>
      <c r="FP12" s="131"/>
      <c r="FZ12" s="131"/>
      <c r="GJ12" s="131"/>
      <c r="GT12" s="131"/>
      <c r="HD12" s="131"/>
      <c r="HN12" s="131"/>
      <c r="HX12" s="131"/>
      <c r="IH12" s="131"/>
    </row>
    <row xmlns:x14ac="http://schemas.microsoft.com/office/spreadsheetml/2009/9/ac" r="13" s="270" customFormat="true" ht="18" customHeight="true" x14ac:dyDescent="0.25">
      <c r="A13" s="380" t="str">
        <f ca="true">IF(ISBLANK('Data Summary'!A15),"",'Data Summary'!A15)</f>
        <v>CHN_2022_UIS</v>
      </c>
      <c r="B13" s="259" t="s">
        <v>58</v>
      </c>
      <c r="C13" s="265" t="s">
        <v>28</v>
      </c>
      <c r="D13" s="266"/>
      <c r="E13" s="266"/>
      <c r="F13" s="266"/>
      <c r="G13" s="267"/>
      <c r="H13" s="267"/>
      <c r="I13" s="268"/>
      <c r="J13" s="249"/>
      <c r="K13" s="264"/>
      <c r="L13" s="259" t="s">
        <v>58</v>
      </c>
      <c r="M13" s="265" t="s">
        <v>28</v>
      </c>
      <c r="N13" s="266"/>
      <c r="O13" s="266"/>
      <c r="P13" s="266"/>
      <c r="Q13" s="267"/>
      <c r="R13" s="267"/>
      <c r="S13" s="268"/>
      <c r="T13" s="249"/>
      <c r="U13" s="264"/>
      <c r="V13" s="259" t="s">
        <v>58</v>
      </c>
      <c r="W13" s="265" t="s">
        <v>28</v>
      </c>
      <c r="X13" s="266"/>
      <c r="Y13" s="266"/>
      <c r="Z13" s="266"/>
      <c r="AA13" s="267"/>
      <c r="AB13" s="267"/>
      <c r="AC13" s="268"/>
      <c r="AD13" s="249"/>
      <c r="AE13" s="264"/>
      <c r="AF13" s="259" t="s">
        <v>58</v>
      </c>
      <c r="AG13" s="265" t="s">
        <v>28</v>
      </c>
      <c r="AH13" s="266"/>
      <c r="AI13" s="266"/>
      <c r="AJ13" s="266"/>
      <c r="AK13" s="267"/>
      <c r="AL13" s="267"/>
      <c r="AM13" s="268"/>
      <c r="AN13" s="249"/>
      <c r="AO13" s="264"/>
      <c r="AP13" s="259" t="s">
        <v>58</v>
      </c>
      <c r="AQ13" s="265" t="s">
        <v>28</v>
      </c>
      <c r="AR13" s="266"/>
      <c r="AS13" s="266"/>
      <c r="AT13" s="266"/>
      <c r="AU13" s="267"/>
      <c r="AV13" s="267"/>
      <c r="AW13" s="268"/>
      <c r="AX13" s="249"/>
      <c r="AY13" s="264"/>
      <c r="AZ13" s="259" t="s">
        <v>58</v>
      </c>
      <c r="BA13" s="265" t="s">
        <v>28</v>
      </c>
      <c r="BB13" s="266"/>
      <c r="BC13" s="266"/>
      <c r="BD13" s="266"/>
      <c r="BE13" s="267"/>
      <c r="BF13" s="267"/>
      <c r="BG13" s="268"/>
      <c r="BH13" s="249"/>
      <c r="BI13" s="264"/>
      <c r="BJ13" s="259" t="s">
        <v>58</v>
      </c>
      <c r="BK13" s="265" t="s">
        <v>28</v>
      </c>
      <c r="BL13" s="266"/>
      <c r="BM13" s="266"/>
      <c r="BN13" s="266"/>
      <c r="BO13" s="267"/>
      <c r="BP13" s="267"/>
      <c r="BQ13" s="268"/>
      <c r="BR13" s="249"/>
      <c r="BS13" s="264"/>
      <c r="BT13" s="259" t="s">
        <v>58</v>
      </c>
      <c r="BU13" s="265" t="s">
        <v>28</v>
      </c>
      <c r="BV13" s="266"/>
      <c r="BW13" s="266"/>
      <c r="BX13" s="266"/>
      <c r="BY13" s="267"/>
      <c r="BZ13" s="267"/>
      <c r="CA13" s="268"/>
      <c r="CB13" s="249"/>
      <c r="CC13" s="264"/>
      <c r="CD13" s="259" t="s">
        <v>58</v>
      </c>
      <c r="CE13" s="265" t="s">
        <v>28</v>
      </c>
      <c r="CF13" s="266"/>
      <c r="CG13" s="266"/>
      <c r="CH13" s="266"/>
      <c r="CI13" s="267"/>
      <c r="CJ13" s="267"/>
      <c r="CK13" s="268"/>
      <c r="CL13" s="249"/>
      <c r="CM13" s="264"/>
      <c r="CN13" s="259" t="s">
        <v>58</v>
      </c>
      <c r="CO13" s="265" t="s">
        <v>28</v>
      </c>
      <c r="CP13" s="266"/>
      <c r="CQ13" s="266"/>
      <c r="CR13" s="266"/>
      <c r="CS13" s="267"/>
      <c r="CT13" s="267"/>
      <c r="CU13" s="268"/>
      <c r="CV13" s="249"/>
      <c r="CW13" s="264"/>
      <c r="CX13" s="269"/>
      <c r="DH13" s="269"/>
      <c r="DR13" s="269"/>
      <c r="EB13" s="269"/>
      <c r="EL13" s="269"/>
      <c r="EV13" s="269"/>
      <c r="FF13" s="269"/>
      <c r="FP13" s="269"/>
      <c r="FZ13" s="269"/>
      <c r="GJ13" s="269"/>
      <c r="GT13" s="269"/>
      <c r="HD13" s="269"/>
      <c r="HN13" s="269"/>
      <c r="HX13" s="269"/>
      <c r="IH13" s="269"/>
    </row>
    <row xmlns:x14ac="http://schemas.microsoft.com/office/spreadsheetml/2009/9/ac" r="14" x14ac:dyDescent="0.25">
      <c r="A14" s="381" t="str">
        <f ca="true">IF(ISBLANK('Data Summary'!A16),"",'Data Summary'!A16)</f>
        <v/>
      </c>
      <c r="B14" s="123" t="s">
        <v>31</v>
      </c>
      <c r="C14" s="20">
        <v>0</v>
      </c>
      <c r="D14" s="79"/>
      <c r="E14" s="45"/>
      <c r="F14" s="45"/>
      <c r="G14" s="7"/>
      <c r="H14" s="7"/>
      <c r="I14" s="26"/>
      <c r="J14" s="11"/>
      <c r="K14" s="16"/>
      <c r="L14" s="123" t="s">
        <v>31</v>
      </c>
      <c r="M14" s="20">
        <v>0</v>
      </c>
      <c r="N14" s="79"/>
      <c r="O14" s="45"/>
      <c r="P14" s="45"/>
      <c r="Q14" s="7"/>
      <c r="R14" s="7"/>
      <c r="S14" s="26"/>
      <c r="T14" s="11"/>
      <c r="U14" s="16"/>
      <c r="V14" s="123" t="s">
        <v>31</v>
      </c>
      <c r="W14" s="20">
        <v>0</v>
      </c>
      <c r="X14" s="79"/>
      <c r="Y14" s="45"/>
      <c r="Z14" s="45"/>
      <c r="AA14" s="7"/>
      <c r="AB14" s="7"/>
      <c r="AC14" s="26"/>
      <c r="AD14" s="11"/>
      <c r="AE14" s="16"/>
      <c r="AF14" s="123" t="s">
        <v>31</v>
      </c>
      <c r="AG14" s="20">
        <v>0</v>
      </c>
      <c r="AH14" s="79">
        <f>AL14</f>
        <v>1.4386599999999987</v>
      </c>
      <c r="AI14" s="45"/>
      <c r="AJ14" s="45"/>
      <c r="AK14" s="7"/>
      <c r="AL14" s="7">
        <f>100-98.56134</f>
        <v>1.4386599999999987</v>
      </c>
      <c r="AM14" s="26"/>
      <c r="AN14" s="11"/>
      <c r="AO14" s="16"/>
      <c r="AP14" s="123" t="s">
        <v>31</v>
      </c>
      <c r="AQ14" s="20">
        <v>0</v>
      </c>
      <c r="AR14" s="79">
        <f>100-99.273071</f>
        <v>0.72692899999999838</v>
      </c>
      <c r="AS14" s="45"/>
      <c r="AT14" s="45"/>
      <c r="AU14" s="7"/>
      <c r="AV14" s="7">
        <f>100-98.98386</f>
        <v>1.0161399999999929</v>
      </c>
      <c r="AW14" s="26">
        <f>100-99.56414</f>
        <v>0.43586000000000524</v>
      </c>
      <c r="AX14" s="11"/>
      <c r="AY14" s="16"/>
      <c r="AZ14" s="123" t="s">
        <v>31</v>
      </c>
      <c r="BA14" s="20">
        <v>0</v>
      </c>
      <c r="BB14" s="79">
        <f>100-99.407104</f>
        <v>0.59289599999999609</v>
      </c>
      <c r="BC14" s="45"/>
      <c r="BD14" s="45"/>
      <c r="BE14" s="7"/>
      <c r="BF14" s="7">
        <f>100-99.35572</f>
        <v>0.64427999999999486</v>
      </c>
      <c r="BG14" s="26">
        <f>100-99.4596</f>
        <v>0.54040000000000532</v>
      </c>
      <c r="BH14" s="11"/>
      <c r="BI14" s="16"/>
      <c r="BJ14" s="123" t="s">
        <v>31</v>
      </c>
      <c r="BK14" s="20">
        <v>0</v>
      </c>
      <c r="BL14" s="79">
        <f>100-99.4863521810972</f>
        <v>0.51364781890279687</v>
      </c>
      <c r="BM14" s="45"/>
      <c r="BN14" s="45"/>
      <c r="BO14" s="7"/>
      <c r="BP14" s="7">
        <f>100-99.48767</f>
        <v>0.51233000000000573</v>
      </c>
      <c r="BQ14" s="26">
        <f>100-99.4849912794337</f>
        <v>0.51500872056629987</v>
      </c>
      <c r="BR14" s="11"/>
      <c r="BS14" s="16"/>
      <c r="BT14" s="123" t="s">
        <v>31</v>
      </c>
      <c r="BU14" s="20">
        <v>0</v>
      </c>
      <c r="BV14" s="79">
        <f>100-99.4965184375546</f>
        <v>0.50348156244540121</v>
      </c>
      <c r="BW14" s="45"/>
      <c r="BX14" s="45"/>
      <c r="BY14" s="7"/>
      <c r="BZ14" s="7">
        <f>100-99.52294</f>
        <v>0.47705999999999449</v>
      </c>
      <c r="CA14" s="26">
        <f>100-99.4690631450943</f>
        <v>0.53093685490570408</v>
      </c>
      <c r="CB14" s="11"/>
      <c r="CC14" s="16"/>
      <c r="CD14" s="123" t="s">
        <v>31</v>
      </c>
      <c r="CE14" s="20">
        <v>0</v>
      </c>
      <c r="CF14" s="79">
        <f>100-98.763209154947</f>
        <v>1.2367908450529939</v>
      </c>
      <c r="CG14" s="45"/>
      <c r="CH14" s="45"/>
      <c r="CI14" s="7"/>
      <c r="CJ14" s="7">
        <f>100-99.55</f>
        <v>0.45000000000000284</v>
      </c>
      <c r="CK14" s="26">
        <f>100-97.9442667804136</f>
        <v>2.0557332195864007</v>
      </c>
      <c r="CL14" s="11"/>
      <c r="CM14" s="16"/>
      <c r="CN14" s="123" t="s">
        <v>31</v>
      </c>
      <c r="CO14" s="20">
        <v>0</v>
      </c>
      <c r="CP14" s="79">
        <f>100-99.3070850331091</f>
        <v>0.69291496689089627</v>
      </c>
      <c r="CQ14" s="45"/>
      <c r="CR14" s="45"/>
      <c r="CS14" s="7"/>
      <c r="CT14" s="7">
        <f>100-99.29</f>
        <v>0.70999999999999375</v>
      </c>
      <c r="CU14" s="26">
        <f>100-99.3248342414441</f>
        <v>0.67516575855590588</v>
      </c>
      <c r="CV14" s="11"/>
      <c r="CW14" s="16"/>
    </row>
    <row xmlns:x14ac="http://schemas.microsoft.com/office/spreadsheetml/2009/9/ac" r="15" s="2" customFormat="true" x14ac:dyDescent="0.25">
      <c r="A15" s="381" t="str">
        <f ca="true">IF(ISBLANK('Data Summary'!A17),"",'Data Summary'!A17)</f>
        <v/>
      </c>
      <c r="B15" s="123" t="s">
        <v>106</v>
      </c>
      <c r="C15" s="80">
        <v>0</v>
      </c>
      <c r="D15" s="45"/>
      <c r="E15" s="45"/>
      <c r="F15" s="45"/>
      <c r="G15" s="7"/>
      <c r="H15" s="7"/>
      <c r="I15" s="26"/>
      <c r="J15" s="11"/>
      <c r="K15" s="16"/>
      <c r="L15" s="123" t="s">
        <v>106</v>
      </c>
      <c r="M15" s="80">
        <v>0</v>
      </c>
      <c r="N15" s="45"/>
      <c r="O15" s="45"/>
      <c r="P15" s="45"/>
      <c r="Q15" s="7"/>
      <c r="R15" s="7"/>
      <c r="S15" s="26"/>
      <c r="T15" s="11"/>
      <c r="U15" s="16"/>
      <c r="V15" s="123" t="s">
        <v>106</v>
      </c>
      <c r="W15" s="80">
        <v>0</v>
      </c>
      <c r="X15" s="45"/>
      <c r="Y15" s="45"/>
      <c r="Z15" s="45"/>
      <c r="AA15" s="7"/>
      <c r="AB15" s="7"/>
      <c r="AC15" s="26"/>
      <c r="AD15" s="11"/>
      <c r="AE15" s="16"/>
      <c r="AF15" s="123" t="s">
        <v>106</v>
      </c>
      <c r="AG15" s="80">
        <v>0</v>
      </c>
      <c r="AH15" s="45"/>
      <c r="AI15" s="45"/>
      <c r="AJ15" s="45"/>
      <c r="AK15" s="7"/>
      <c r="AL15" s="7"/>
      <c r="AM15" s="26"/>
      <c r="AN15" s="11"/>
      <c r="AO15" s="16"/>
      <c r="AP15" s="123" t="s">
        <v>106</v>
      </c>
      <c r="AQ15" s="80">
        <v>0</v>
      </c>
      <c r="AR15" s="45"/>
      <c r="AS15" s="45"/>
      <c r="AT15" s="45"/>
      <c r="AU15" s="7"/>
      <c r="AV15" s="7"/>
      <c r="AW15" s="26"/>
      <c r="AX15" s="11"/>
      <c r="AY15" s="16"/>
      <c r="AZ15" s="123" t="s">
        <v>106</v>
      </c>
      <c r="BA15" s="80">
        <v>0</v>
      </c>
      <c r="BB15" s="45"/>
      <c r="BC15" s="45"/>
      <c r="BD15" s="45"/>
      <c r="BE15" s="7"/>
      <c r="BF15" s="7"/>
      <c r="BG15" s="26"/>
      <c r="BH15" s="11"/>
      <c r="BI15" s="16"/>
      <c r="BJ15" s="123" t="s">
        <v>106</v>
      </c>
      <c r="BK15" s="80">
        <v>0</v>
      </c>
      <c r="BL15" s="45"/>
      <c r="BM15" s="45"/>
      <c r="BN15" s="45"/>
      <c r="BO15" s="7"/>
      <c r="BP15" s="7"/>
      <c r="BQ15" s="26"/>
      <c r="BR15" s="11"/>
      <c r="BS15" s="16"/>
      <c r="BT15" s="123" t="s">
        <v>106</v>
      </c>
      <c r="BU15" s="80">
        <v>0</v>
      </c>
      <c r="BV15" s="45"/>
      <c r="BW15" s="45"/>
      <c r="BX15" s="45"/>
      <c r="BY15" s="7"/>
      <c r="BZ15" s="7"/>
      <c r="CA15" s="26"/>
      <c r="CB15" s="11"/>
      <c r="CC15" s="16"/>
      <c r="CD15" s="123" t="s">
        <v>106</v>
      </c>
      <c r="CE15" s="80">
        <v>0</v>
      </c>
      <c r="CF15" s="45"/>
      <c r="CG15" s="45"/>
      <c r="CH15" s="45"/>
      <c r="CI15" s="7"/>
      <c r="CJ15" s="7"/>
      <c r="CK15" s="26"/>
      <c r="CL15" s="11"/>
      <c r="CM15" s="16"/>
      <c r="CN15" s="123" t="s">
        <v>106</v>
      </c>
      <c r="CO15" s="80">
        <v>0</v>
      </c>
      <c r="CP15" s="45"/>
      <c r="CQ15" s="45"/>
      <c r="CR15" s="45"/>
      <c r="CS15" s="7"/>
      <c r="CT15" s="7"/>
      <c r="CU15" s="26"/>
      <c r="CV15" s="11"/>
      <c r="CW15" s="16"/>
      <c r="CX15" s="133"/>
      <c r="DH15" s="133"/>
      <c r="DR15" s="133"/>
      <c r="EB15" s="133"/>
      <c r="EL15" s="133"/>
      <c r="EV15" s="133"/>
      <c r="FF15" s="133"/>
      <c r="FP15" s="133"/>
      <c r="FZ15" s="133"/>
      <c r="GJ15" s="133"/>
      <c r="GT15" s="133"/>
      <c r="HD15" s="133"/>
      <c r="HN15" s="133"/>
      <c r="HX15" s="133"/>
      <c r="IH15" s="133"/>
    </row>
    <row xmlns:x14ac="http://schemas.microsoft.com/office/spreadsheetml/2009/9/ac" r="16" s="2" customFormat="true" x14ac:dyDescent="0.25">
      <c r="A16" s="381" t="str">
        <f ca="true">IF(ISBLANK('Data Summary'!A18),"",'Data Summary'!A18)</f>
        <v/>
      </c>
      <c r="B16" s="124" t="s">
        <v>9</v>
      </c>
      <c r="C16" s="21">
        <v>1</v>
      </c>
      <c r="D16" s="79">
        <v>54.7</v>
      </c>
      <c r="E16" s="45"/>
      <c r="F16" s="7"/>
      <c r="G16" s="7"/>
      <c r="H16" s="7"/>
      <c r="I16" s="26"/>
      <c r="J16" s="11"/>
      <c r="K16" s="16"/>
      <c r="L16" s="124" t="s">
        <v>9</v>
      </c>
      <c r="M16" s="21">
        <v>1</v>
      </c>
      <c r="N16" s="79">
        <v>57.9</v>
      </c>
      <c r="O16" s="45"/>
      <c r="P16" s="45"/>
      <c r="Q16" s="7"/>
      <c r="R16" s="7"/>
      <c r="S16" s="26"/>
      <c r="T16" s="11"/>
      <c r="U16" s="16"/>
      <c r="V16" s="124" t="s">
        <v>9</v>
      </c>
      <c r="W16" s="21">
        <v>1</v>
      </c>
      <c r="X16" s="79">
        <v>61.6</v>
      </c>
      <c r="Y16" s="45"/>
      <c r="Z16" s="7"/>
      <c r="AA16" s="7"/>
      <c r="AB16" s="7"/>
      <c r="AC16" s="26"/>
      <c r="AD16" s="11"/>
      <c r="AE16" s="16"/>
      <c r="AF16" s="124"/>
      <c r="AG16" s="21"/>
      <c r="AH16" s="79"/>
      <c r="AI16" s="45"/>
      <c r="AJ16" s="7"/>
      <c r="AK16" s="7"/>
      <c r="AL16" s="7"/>
      <c r="AM16" s="26"/>
      <c r="AN16" s="11"/>
      <c r="AO16" s="16"/>
      <c r="AP16" s="124"/>
      <c r="AQ16" s="21"/>
      <c r="AR16" s="79"/>
      <c r="AS16" s="45"/>
      <c r="AT16" s="7"/>
      <c r="AU16" s="7"/>
      <c r="AV16" s="7"/>
      <c r="AW16" s="26"/>
      <c r="AX16" s="11"/>
      <c r="AY16" s="16"/>
      <c r="AZ16" s="124"/>
      <c r="BA16" s="21"/>
      <c r="BB16" s="79"/>
      <c r="BC16" s="45"/>
      <c r="BD16" s="7"/>
      <c r="BE16" s="7"/>
      <c r="BF16" s="7"/>
      <c r="BG16" s="26"/>
      <c r="BH16" s="11"/>
      <c r="BI16" s="16"/>
      <c r="BJ16" s="124"/>
      <c r="BK16" s="21"/>
      <c r="BL16" s="79"/>
      <c r="BM16" s="45"/>
      <c r="BN16" s="7"/>
      <c r="BO16" s="7"/>
      <c r="BP16" s="7"/>
      <c r="BQ16" s="26"/>
      <c r="BR16" s="11"/>
      <c r="BS16" s="16"/>
      <c r="BT16" s="124"/>
      <c r="BU16" s="21"/>
      <c r="BV16" s="79"/>
      <c r="BW16" s="45"/>
      <c r="BX16" s="7"/>
      <c r="BY16" s="7"/>
      <c r="BZ16" s="7"/>
      <c r="CA16" s="26"/>
      <c r="CB16" s="11"/>
      <c r="CC16" s="16"/>
      <c r="CD16" s="124"/>
      <c r="CE16" s="21"/>
      <c r="CF16" s="79"/>
      <c r="CG16" s="45"/>
      <c r="CH16" s="7"/>
      <c r="CI16" s="7"/>
      <c r="CJ16" s="7"/>
      <c r="CK16" s="26"/>
      <c r="CL16" s="11"/>
      <c r="CM16" s="16"/>
      <c r="CN16" s="124"/>
      <c r="CO16" s="21"/>
      <c r="CP16" s="79"/>
      <c r="CQ16" s="45"/>
      <c r="CR16" s="7"/>
      <c r="CS16" s="7"/>
      <c r="CT16" s="7"/>
      <c r="CU16" s="26"/>
      <c r="CV16" s="11"/>
      <c r="CW16" s="16"/>
      <c r="CX16" s="133"/>
      <c r="DH16" s="133"/>
      <c r="DR16" s="133"/>
      <c r="EB16" s="133"/>
      <c r="EL16" s="133"/>
      <c r="EV16" s="133"/>
      <c r="FF16" s="133"/>
      <c r="FP16" s="133"/>
      <c r="FZ16" s="133"/>
      <c r="GJ16" s="133"/>
      <c r="GT16" s="133"/>
      <c r="HD16" s="133"/>
      <c r="HN16" s="133"/>
      <c r="HX16" s="133"/>
      <c r="IH16" s="133"/>
    </row>
    <row xmlns:x14ac="http://schemas.microsoft.com/office/spreadsheetml/2009/9/ac" r="17" s="2" customFormat="true" x14ac:dyDescent="0.25">
      <c r="A17" s="381" t="str">
        <f ca="true">IF(ISBLANK('Data Summary'!A19),"",'Data Summary'!A19)</f>
        <v/>
      </c>
      <c r="B17" s="124"/>
      <c r="C17" s="22"/>
      <c r="D17" s="45"/>
      <c r="E17" s="7"/>
      <c r="F17" s="7"/>
      <c r="G17" s="7"/>
      <c r="H17" s="7"/>
      <c r="I17" s="26"/>
      <c r="J17" s="11"/>
      <c r="K17" s="16"/>
      <c r="L17" s="124"/>
      <c r="M17" s="22"/>
      <c r="N17" s="45"/>
      <c r="O17" s="7"/>
      <c r="P17" s="7"/>
      <c r="Q17" s="7"/>
      <c r="R17" s="7"/>
      <c r="S17" s="26"/>
      <c r="T17" s="11"/>
      <c r="U17" s="16"/>
      <c r="V17" s="124"/>
      <c r="W17" s="22"/>
      <c r="X17" s="45"/>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c r="BA17" s="22"/>
      <c r="BB17" s="45"/>
      <c r="BC17" s="7"/>
      <c r="BD17" s="7"/>
      <c r="BE17" s="7"/>
      <c r="BF17" s="7"/>
      <c r="BG17" s="26"/>
      <c r="BH17" s="11"/>
      <c r="BI17" s="16"/>
      <c r="BJ17" s="124"/>
      <c r="BK17" s="22"/>
      <c r="BL17" s="45"/>
      <c r="BM17" s="7"/>
      <c r="BN17" s="7"/>
      <c r="BO17" s="7"/>
      <c r="BP17" s="7"/>
      <c r="BQ17" s="26"/>
      <c r="BR17" s="11"/>
      <c r="BS17" s="16"/>
      <c r="BT17" s="124"/>
      <c r="BU17" s="22"/>
      <c r="BV17" s="45"/>
      <c r="BW17" s="7"/>
      <c r="BX17" s="7"/>
      <c r="BY17" s="7"/>
      <c r="BZ17" s="7"/>
      <c r="CA17" s="26"/>
      <c r="CB17" s="11"/>
      <c r="CC17" s="16"/>
      <c r="CD17" s="124"/>
      <c r="CE17" s="22"/>
      <c r="CF17" s="45"/>
      <c r="CG17" s="7"/>
      <c r="CH17" s="7"/>
      <c r="CI17" s="7"/>
      <c r="CJ17" s="7"/>
      <c r="CK17" s="26"/>
      <c r="CL17" s="11"/>
      <c r="CM17" s="16"/>
      <c r="CN17" s="124"/>
      <c r="CO17" s="22"/>
      <c r="CP17" s="45"/>
      <c r="CQ17" s="7"/>
      <c r="CR17" s="7"/>
      <c r="CS17" s="7"/>
      <c r="CT17" s="7"/>
      <c r="CU17" s="26"/>
      <c r="CV17" s="11"/>
      <c r="CW17" s="16"/>
      <c r="CX17" s="133"/>
      <c r="DH17" s="133"/>
      <c r="DR17" s="133"/>
      <c r="EB17" s="133"/>
      <c r="EL17" s="133"/>
      <c r="EV17" s="133"/>
      <c r="FF17" s="133"/>
      <c r="FP17" s="133"/>
      <c r="FZ17" s="133"/>
      <c r="GJ17" s="133"/>
      <c r="GT17" s="133"/>
      <c r="HD17" s="133"/>
      <c r="HN17" s="133"/>
      <c r="HX17" s="133"/>
      <c r="IH17" s="133"/>
    </row>
    <row xmlns:x14ac="http://schemas.microsoft.com/office/spreadsheetml/2009/9/ac" r="18" s="2" customFormat="true" x14ac:dyDescent="0.25">
      <c r="A18" s="381"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c r="BA18" s="22"/>
      <c r="BB18" s="7"/>
      <c r="BC18" s="7"/>
      <c r="BD18" s="7"/>
      <c r="BE18" s="7"/>
      <c r="BF18" s="7"/>
      <c r="BG18" s="26"/>
      <c r="BH18" s="11"/>
      <c r="BI18" s="16"/>
      <c r="BJ18" s="124"/>
      <c r="BK18" s="22"/>
      <c r="BL18" s="7"/>
      <c r="BM18" s="7"/>
      <c r="BN18" s="7"/>
      <c r="BO18" s="7"/>
      <c r="BP18" s="7"/>
      <c r="BQ18" s="26"/>
      <c r="BR18" s="11"/>
      <c r="BS18" s="16"/>
      <c r="BT18" s="124"/>
      <c r="BU18" s="22"/>
      <c r="BV18" s="7"/>
      <c r="BW18" s="7"/>
      <c r="BX18" s="7"/>
      <c r="BY18" s="7"/>
      <c r="BZ18" s="7"/>
      <c r="CA18" s="26"/>
      <c r="CB18" s="11"/>
      <c r="CC18" s="16"/>
      <c r="CD18" s="124"/>
      <c r="CE18" s="22"/>
      <c r="CF18" s="7"/>
      <c r="CG18" s="7"/>
      <c r="CH18" s="7"/>
      <c r="CI18" s="7"/>
      <c r="CJ18" s="7"/>
      <c r="CK18" s="26"/>
      <c r="CL18" s="11"/>
      <c r="CM18" s="16"/>
      <c r="CN18" s="124"/>
      <c r="CO18" s="22"/>
      <c r="CP18" s="7"/>
      <c r="CQ18" s="7"/>
      <c r="CR18" s="7"/>
      <c r="CS18" s="7"/>
      <c r="CT18" s="7"/>
      <c r="CU18" s="26"/>
      <c r="CV18" s="11"/>
      <c r="CW18" s="16"/>
      <c r="CX18" s="133"/>
      <c r="DH18" s="133"/>
      <c r="DR18" s="133"/>
      <c r="EB18" s="133"/>
      <c r="EL18" s="133"/>
      <c r="EV18" s="133"/>
      <c r="FF18" s="133"/>
      <c r="FP18" s="133"/>
      <c r="FZ18" s="133"/>
      <c r="GJ18" s="133"/>
      <c r="GT18" s="133"/>
      <c r="HD18" s="133"/>
      <c r="HN18" s="133"/>
      <c r="HX18" s="133"/>
      <c r="IH18" s="133"/>
    </row>
    <row xmlns:x14ac="http://schemas.microsoft.com/office/spreadsheetml/2009/9/ac" r="19" s="2" customFormat="true" x14ac:dyDescent="0.25">
      <c r="A19" s="381" t="str">
        <f ca="true">IF(ISBLANK('Data Summary'!A21),"",'Data Summary'!A21)</f>
        <v/>
      </c>
      <c r="B19" s="124"/>
      <c r="C19" s="22"/>
      <c r="D19" s="7"/>
      <c r="E19" s="7"/>
      <c r="F19" s="67"/>
      <c r="G19" s="7"/>
      <c r="H19" s="7"/>
      <c r="I19" s="26"/>
      <c r="J19" s="11"/>
      <c r="K19" s="16"/>
      <c r="L19" s="124"/>
      <c r="M19" s="22"/>
      <c r="N19" s="7"/>
      <c r="O19" s="7"/>
      <c r="P19" s="7"/>
      <c r="Q19" s="7"/>
      <c r="R19" s="7"/>
      <c r="S19" s="26"/>
      <c r="T19" s="11"/>
      <c r="U19" s="16"/>
      <c r="V19" s="124"/>
      <c r="W19" s="22"/>
      <c r="X19" s="7"/>
      <c r="Y19" s="7"/>
      <c r="Z19" s="67"/>
      <c r="AA19" s="7"/>
      <c r="AB19" s="7"/>
      <c r="AC19" s="26"/>
      <c r="AD19" s="11"/>
      <c r="AE19" s="16"/>
      <c r="AF19" s="124"/>
      <c r="AG19" s="22"/>
      <c r="AH19" s="7"/>
      <c r="AI19" s="7"/>
      <c r="AJ19" s="67"/>
      <c r="AK19" s="7"/>
      <c r="AL19" s="7"/>
      <c r="AM19" s="26"/>
      <c r="AN19" s="11"/>
      <c r="AO19" s="16"/>
      <c r="AP19" s="124"/>
      <c r="AQ19" s="22"/>
      <c r="AR19" s="7"/>
      <c r="AS19" s="7"/>
      <c r="AT19" s="67"/>
      <c r="AU19" s="7"/>
      <c r="AV19" s="7"/>
      <c r="AW19" s="26"/>
      <c r="AX19" s="11"/>
      <c r="AY19" s="16"/>
      <c r="AZ19" s="124"/>
      <c r="BA19" s="22"/>
      <c r="BB19" s="7"/>
      <c r="BC19" s="7"/>
      <c r="BD19" s="67"/>
      <c r="BE19" s="7"/>
      <c r="BF19" s="7"/>
      <c r="BG19" s="26"/>
      <c r="BH19" s="11"/>
      <c r="BI19" s="16"/>
      <c r="BJ19" s="124"/>
      <c r="BK19" s="22"/>
      <c r="BL19" s="7"/>
      <c r="BM19" s="7"/>
      <c r="BN19" s="67"/>
      <c r="BO19" s="7"/>
      <c r="BP19" s="7"/>
      <c r="BQ19" s="26"/>
      <c r="BR19" s="11"/>
      <c r="BS19" s="16"/>
      <c r="BT19" s="124"/>
      <c r="BU19" s="22"/>
      <c r="BV19" s="7"/>
      <c r="BW19" s="7"/>
      <c r="BX19" s="67"/>
      <c r="BY19" s="7"/>
      <c r="BZ19" s="7"/>
      <c r="CA19" s="26"/>
      <c r="CB19" s="11"/>
      <c r="CC19" s="16"/>
      <c r="CD19" s="124"/>
      <c r="CE19" s="22"/>
      <c r="CF19" s="7"/>
      <c r="CG19" s="7"/>
      <c r="CH19" s="67"/>
      <c r="CI19" s="7"/>
      <c r="CJ19" s="7"/>
      <c r="CK19" s="26"/>
      <c r="CL19" s="11"/>
      <c r="CM19" s="16"/>
      <c r="CN19" s="124"/>
      <c r="CO19" s="22"/>
      <c r="CP19" s="7"/>
      <c r="CQ19" s="7"/>
      <c r="CR19" s="67"/>
      <c r="CS19" s="7"/>
      <c r="CT19" s="7"/>
      <c r="CU19" s="26"/>
      <c r="CV19" s="11"/>
      <c r="CW19" s="16"/>
      <c r="CX19" s="133"/>
      <c r="DH19" s="133"/>
      <c r="DR19" s="133"/>
      <c r="EB19" s="133"/>
      <c r="EL19" s="133"/>
      <c r="EV19" s="133"/>
      <c r="FF19" s="133"/>
      <c r="FP19" s="133"/>
      <c r="FZ19" s="133"/>
      <c r="GJ19" s="133"/>
      <c r="GT19" s="133"/>
      <c r="HD19" s="133"/>
      <c r="HN19" s="133"/>
      <c r="HX19" s="133"/>
      <c r="IH19" s="133"/>
    </row>
    <row xmlns:x14ac="http://schemas.microsoft.com/office/spreadsheetml/2009/9/ac" r="20" s="2" customFormat="true" x14ac:dyDescent="0.25">
      <c r="A20" s="381"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24"/>
      <c r="BK20" s="21"/>
      <c r="BL20" s="7"/>
      <c r="BM20" s="67"/>
      <c r="BN20" s="67"/>
      <c r="BO20" s="7"/>
      <c r="BP20" s="7"/>
      <c r="BQ20" s="26"/>
      <c r="BR20" s="11"/>
      <c r="BS20" s="16"/>
      <c r="BT20" s="124"/>
      <c r="BU20" s="21"/>
      <c r="BV20" s="7"/>
      <c r="BW20" s="67"/>
      <c r="BX20" s="67"/>
      <c r="BY20" s="7"/>
      <c r="BZ20" s="7"/>
      <c r="CA20" s="26"/>
      <c r="CB20" s="11"/>
      <c r="CC20" s="16"/>
      <c r="CD20" s="124"/>
      <c r="CE20" s="21"/>
      <c r="CF20" s="7"/>
      <c r="CG20" s="67"/>
      <c r="CH20" s="67"/>
      <c r="CI20" s="7"/>
      <c r="CJ20" s="7"/>
      <c r="CK20" s="26"/>
      <c r="CL20" s="11"/>
      <c r="CM20" s="16"/>
      <c r="CN20" s="124"/>
      <c r="CO20" s="21"/>
      <c r="CP20" s="7"/>
      <c r="CQ20" s="67"/>
      <c r="CR20" s="67"/>
      <c r="CS20" s="7"/>
      <c r="CT20" s="7"/>
      <c r="CU20" s="26"/>
      <c r="CV20" s="11"/>
      <c r="CW20" s="16"/>
      <c r="CX20" s="133"/>
      <c r="DH20" s="133"/>
      <c r="DR20" s="133"/>
      <c r="EB20" s="133"/>
      <c r="EL20" s="133"/>
      <c r="EV20" s="133"/>
      <c r="FF20" s="133"/>
      <c r="FP20" s="133"/>
      <c r="FZ20" s="133"/>
      <c r="GJ20" s="133"/>
      <c r="GT20" s="133"/>
      <c r="HD20" s="133"/>
      <c r="HN20" s="133"/>
      <c r="HX20" s="133"/>
      <c r="IH20" s="133"/>
    </row>
    <row xmlns:x14ac="http://schemas.microsoft.com/office/spreadsheetml/2009/9/ac" r="21" s="2" customFormat="true" x14ac:dyDescent="0.25">
      <c r="A21" s="381"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24"/>
      <c r="BK21" s="21"/>
      <c r="BL21" s="67"/>
      <c r="BM21" s="67"/>
      <c r="BN21" s="67"/>
      <c r="BO21" s="67"/>
      <c r="BP21" s="67"/>
      <c r="BQ21" s="68"/>
      <c r="BR21" s="11"/>
      <c r="BS21" s="16"/>
      <c r="BT21" s="124"/>
      <c r="BU21" s="21"/>
      <c r="BV21" s="67"/>
      <c r="BW21" s="67"/>
      <c r="BX21" s="67"/>
      <c r="BY21" s="67"/>
      <c r="BZ21" s="67"/>
      <c r="CA21" s="68"/>
      <c r="CB21" s="11"/>
      <c r="CC21" s="16"/>
      <c r="CD21" s="124"/>
      <c r="CE21" s="21"/>
      <c r="CF21" s="67"/>
      <c r="CG21" s="67"/>
      <c r="CH21" s="67"/>
      <c r="CI21" s="67"/>
      <c r="CJ21" s="67"/>
      <c r="CK21" s="68"/>
      <c r="CL21" s="11"/>
      <c r="CM21" s="16"/>
      <c r="CN21" s="124"/>
      <c r="CO21" s="21"/>
      <c r="CP21" s="67"/>
      <c r="CQ21" s="67"/>
      <c r="CR21" s="67"/>
      <c r="CS21" s="67"/>
      <c r="CT21" s="67"/>
      <c r="CU21" s="68"/>
      <c r="CV21" s="11"/>
      <c r="CW21" s="16"/>
      <c r="CX21" s="133"/>
      <c r="DH21" s="133"/>
      <c r="DR21" s="133"/>
      <c r="EB21" s="133"/>
      <c r="EL21" s="133"/>
      <c r="EV21" s="133"/>
      <c r="FF21" s="133"/>
      <c r="FP21" s="133"/>
      <c r="FZ21" s="133"/>
      <c r="GJ21" s="133"/>
      <c r="GT21" s="133"/>
      <c r="HD21" s="133"/>
      <c r="HN21" s="133"/>
      <c r="HX21" s="133"/>
      <c r="IH21" s="133"/>
    </row>
    <row xmlns:x14ac="http://schemas.microsoft.com/office/spreadsheetml/2009/9/ac" r="22" s="2" customFormat="true" x14ac:dyDescent="0.25">
      <c r="A22" s="381"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24"/>
      <c r="BK22" s="21"/>
      <c r="BL22" s="67"/>
      <c r="BM22" s="67"/>
      <c r="BN22" s="67"/>
      <c r="BO22" s="67"/>
      <c r="BP22" s="67"/>
      <c r="BQ22" s="68"/>
      <c r="BR22" s="11"/>
      <c r="BS22" s="16"/>
      <c r="BT22" s="124"/>
      <c r="BU22" s="21"/>
      <c r="BV22" s="67"/>
      <c r="BW22" s="67"/>
      <c r="BX22" s="67"/>
      <c r="BY22" s="67"/>
      <c r="BZ22" s="67"/>
      <c r="CA22" s="68"/>
      <c r="CB22" s="11"/>
      <c r="CC22" s="16"/>
      <c r="CD22" s="124"/>
      <c r="CE22" s="21"/>
      <c r="CF22" s="67"/>
      <c r="CG22" s="67"/>
      <c r="CH22" s="67"/>
      <c r="CI22" s="67"/>
      <c r="CJ22" s="67"/>
      <c r="CK22" s="68"/>
      <c r="CL22" s="11"/>
      <c r="CM22" s="16"/>
      <c r="CN22" s="124"/>
      <c r="CO22" s="21"/>
      <c r="CP22" s="67"/>
      <c r="CQ22" s="67"/>
      <c r="CR22" s="67"/>
      <c r="CS22" s="67"/>
      <c r="CT22" s="67"/>
      <c r="CU22" s="68"/>
      <c r="CV22" s="11"/>
      <c r="CW22" s="16"/>
      <c r="CX22" s="133"/>
      <c r="DH22" s="133"/>
      <c r="DR22" s="133"/>
      <c r="EB22" s="133"/>
      <c r="EL22" s="133"/>
      <c r="EV22" s="133"/>
      <c r="FF22" s="133"/>
      <c r="FP22" s="133"/>
      <c r="FZ22" s="133"/>
      <c r="GJ22" s="133"/>
      <c r="GT22" s="133"/>
      <c r="HD22" s="133"/>
      <c r="HN22" s="133"/>
      <c r="HX22" s="133"/>
      <c r="IH22" s="133"/>
    </row>
    <row xmlns:x14ac="http://schemas.microsoft.com/office/spreadsheetml/2009/9/ac" r="23" s="2" customFormat="true" x14ac:dyDescent="0.25">
      <c r="A23" s="381"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24"/>
      <c r="BK23" s="21"/>
      <c r="BL23" s="67"/>
      <c r="BM23" s="67"/>
      <c r="BN23" s="67"/>
      <c r="BO23" s="67"/>
      <c r="BP23" s="67"/>
      <c r="BQ23" s="68"/>
      <c r="BR23" s="11"/>
      <c r="BS23" s="16"/>
      <c r="BT23" s="124"/>
      <c r="BU23" s="21"/>
      <c r="BV23" s="67"/>
      <c r="BW23" s="67"/>
      <c r="BX23" s="67"/>
      <c r="BY23" s="67"/>
      <c r="BZ23" s="67"/>
      <c r="CA23" s="68"/>
      <c r="CB23" s="11"/>
      <c r="CC23" s="16"/>
      <c r="CD23" s="124"/>
      <c r="CE23" s="21"/>
      <c r="CF23" s="67"/>
      <c r="CG23" s="67"/>
      <c r="CH23" s="67"/>
      <c r="CI23" s="67"/>
      <c r="CJ23" s="67"/>
      <c r="CK23" s="68"/>
      <c r="CL23" s="11"/>
      <c r="CM23" s="16"/>
      <c r="CN23" s="124"/>
      <c r="CO23" s="21"/>
      <c r="CP23" s="67"/>
      <c r="CQ23" s="67"/>
      <c r="CR23" s="67"/>
      <c r="CS23" s="67"/>
      <c r="CT23" s="67"/>
      <c r="CU23" s="68"/>
      <c r="CV23" s="11"/>
      <c r="CW23" s="16"/>
      <c r="CX23" s="133"/>
      <c r="DH23" s="133"/>
      <c r="DR23" s="133"/>
      <c r="EB23" s="133"/>
      <c r="EL23" s="133"/>
      <c r="EV23" s="133"/>
      <c r="FF23" s="133"/>
      <c r="FP23" s="133"/>
      <c r="FZ23" s="133"/>
      <c r="GJ23" s="133"/>
      <c r="GT23" s="133"/>
      <c r="HD23" s="133"/>
      <c r="HN23" s="133"/>
      <c r="HX23" s="133"/>
      <c r="IH23" s="133"/>
    </row>
    <row xmlns:x14ac="http://schemas.microsoft.com/office/spreadsheetml/2009/9/ac" r="24" s="2" customFormat="true" x14ac:dyDescent="0.25">
      <c r="A24" s="381"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24"/>
      <c r="BK24" s="21"/>
      <c r="BL24" s="67"/>
      <c r="BM24" s="67"/>
      <c r="BN24" s="67"/>
      <c r="BO24" s="67"/>
      <c r="BP24" s="67"/>
      <c r="BQ24" s="68"/>
      <c r="BR24" s="11"/>
      <c r="BS24" s="16"/>
      <c r="BT24" s="124"/>
      <c r="BU24" s="21"/>
      <c r="BV24" s="67"/>
      <c r="BW24" s="67"/>
      <c r="BX24" s="67"/>
      <c r="BY24" s="67"/>
      <c r="BZ24" s="67"/>
      <c r="CA24" s="68"/>
      <c r="CB24" s="11"/>
      <c r="CC24" s="16"/>
      <c r="CD24" s="124"/>
      <c r="CE24" s="21"/>
      <c r="CF24" s="67"/>
      <c r="CG24" s="67"/>
      <c r="CH24" s="67"/>
      <c r="CI24" s="67"/>
      <c r="CJ24" s="67"/>
      <c r="CK24" s="68"/>
      <c r="CL24" s="11"/>
      <c r="CM24" s="16"/>
      <c r="CN24" s="124"/>
      <c r="CO24" s="21"/>
      <c r="CP24" s="67"/>
      <c r="CQ24" s="67"/>
      <c r="CR24" s="67"/>
      <c r="CS24" s="67"/>
      <c r="CT24" s="67"/>
      <c r="CU24" s="68"/>
      <c r="CV24" s="11"/>
      <c r="CW24" s="16"/>
      <c r="CX24" s="133"/>
      <c r="DH24" s="133"/>
      <c r="DR24" s="133"/>
      <c r="EB24" s="133"/>
      <c r="EL24" s="133"/>
      <c r="EV24" s="133"/>
      <c r="FF24" s="133"/>
      <c r="FP24" s="133"/>
      <c r="FZ24" s="133"/>
      <c r="GJ24" s="133"/>
      <c r="GT24" s="133"/>
      <c r="HD24" s="133"/>
      <c r="HN24" s="133"/>
      <c r="HX24" s="133"/>
      <c r="IH24" s="133"/>
    </row>
    <row xmlns:x14ac="http://schemas.microsoft.com/office/spreadsheetml/2009/9/ac" r="25" s="2" customFormat="true" x14ac:dyDescent="0.25">
      <c r="A25" s="381"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24"/>
      <c r="BK25" s="21"/>
      <c r="BL25" s="67"/>
      <c r="BM25" s="67"/>
      <c r="BN25" s="67"/>
      <c r="BO25" s="67"/>
      <c r="BP25" s="67"/>
      <c r="BQ25" s="68"/>
      <c r="BR25" s="11"/>
      <c r="BS25" s="16"/>
      <c r="BT25" s="124"/>
      <c r="BU25" s="21"/>
      <c r="BV25" s="67"/>
      <c r="BW25" s="67"/>
      <c r="BX25" s="67"/>
      <c r="BY25" s="67"/>
      <c r="BZ25" s="67"/>
      <c r="CA25" s="68"/>
      <c r="CB25" s="11"/>
      <c r="CC25" s="16"/>
      <c r="CD25" s="124"/>
      <c r="CE25" s="21"/>
      <c r="CF25" s="67"/>
      <c r="CG25" s="67"/>
      <c r="CH25" s="67"/>
      <c r="CI25" s="67"/>
      <c r="CJ25" s="67"/>
      <c r="CK25" s="68"/>
      <c r="CL25" s="11"/>
      <c r="CM25" s="16"/>
      <c r="CN25" s="124"/>
      <c r="CO25" s="21"/>
      <c r="CP25" s="67"/>
      <c r="CQ25" s="67"/>
      <c r="CR25" s="67"/>
      <c r="CS25" s="67"/>
      <c r="CT25" s="67"/>
      <c r="CU25" s="68"/>
      <c r="CV25" s="11"/>
      <c r="CW25" s="16"/>
      <c r="CX25" s="133"/>
      <c r="DH25" s="133"/>
      <c r="DR25" s="133"/>
      <c r="EB25" s="133"/>
      <c r="EL25" s="133"/>
      <c r="EV25" s="133"/>
      <c r="FF25" s="133"/>
      <c r="FP25" s="133"/>
      <c r="FZ25" s="133"/>
      <c r="GJ25" s="133"/>
      <c r="GT25" s="133"/>
      <c r="HD25" s="133"/>
      <c r="HN25" s="133"/>
      <c r="HX25" s="133"/>
      <c r="IH25" s="133"/>
    </row>
    <row xmlns:x14ac="http://schemas.microsoft.com/office/spreadsheetml/2009/9/ac" r="26" s="2" customFormat="true" x14ac:dyDescent="0.25">
      <c r="A26" s="381"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1"/>
      <c r="X26" s="6"/>
      <c r="Y26" s="6"/>
      <c r="Z26" s="6"/>
      <c r="AA26" s="6"/>
      <c r="AB26" s="6"/>
      <c r="AC26" s="27"/>
      <c r="AD26" s="11"/>
      <c r="AE26" s="16"/>
      <c r="AF26" s="124"/>
      <c r="AG26" s="21"/>
      <c r="AH26" s="6"/>
      <c r="AI26" s="6"/>
      <c r="AJ26" s="6"/>
      <c r="AK26" s="6"/>
      <c r="AL26" s="6"/>
      <c r="AM26" s="27"/>
      <c r="AN26" s="11"/>
      <c r="AO26" s="16"/>
      <c r="AP26" s="124"/>
      <c r="AQ26" s="21"/>
      <c r="AR26" s="6"/>
      <c r="AS26" s="6"/>
      <c r="AT26" s="6"/>
      <c r="AU26" s="6"/>
      <c r="AV26" s="6"/>
      <c r="AW26" s="27"/>
      <c r="AX26" s="11"/>
      <c r="AY26" s="16"/>
      <c r="AZ26" s="124"/>
      <c r="BA26" s="21"/>
      <c r="BB26" s="6"/>
      <c r="BC26" s="6"/>
      <c r="BD26" s="6"/>
      <c r="BE26" s="6"/>
      <c r="BF26" s="6"/>
      <c r="BG26" s="27"/>
      <c r="BH26" s="11"/>
      <c r="BI26" s="16"/>
      <c r="BJ26" s="124"/>
      <c r="BK26" s="21"/>
      <c r="BL26" s="6"/>
      <c r="BM26" s="6"/>
      <c r="BN26" s="6"/>
      <c r="BO26" s="6"/>
      <c r="BP26" s="6"/>
      <c r="BQ26" s="27"/>
      <c r="BR26" s="11"/>
      <c r="BS26" s="16"/>
      <c r="BT26" s="124"/>
      <c r="BU26" s="21"/>
      <c r="BV26" s="6"/>
      <c r="BW26" s="6"/>
      <c r="BX26" s="6"/>
      <c r="BY26" s="6"/>
      <c r="BZ26" s="6"/>
      <c r="CA26" s="27"/>
      <c r="CB26" s="11"/>
      <c r="CC26" s="16"/>
      <c r="CD26" s="124"/>
      <c r="CE26" s="21"/>
      <c r="CF26" s="6"/>
      <c r="CG26" s="6"/>
      <c r="CH26" s="6"/>
      <c r="CI26" s="6"/>
      <c r="CJ26" s="6"/>
      <c r="CK26" s="27"/>
      <c r="CL26" s="11"/>
      <c r="CM26" s="16"/>
      <c r="CN26" s="124"/>
      <c r="CO26" s="21"/>
      <c r="CP26" s="6"/>
      <c r="CQ26" s="6"/>
      <c r="CR26" s="6"/>
      <c r="CS26" s="6"/>
      <c r="CT26" s="6"/>
      <c r="CU26" s="27"/>
      <c r="CV26" s="11"/>
      <c r="CW26" s="16"/>
      <c r="CX26" s="133"/>
      <c r="DH26" s="133"/>
      <c r="DR26" s="133"/>
      <c r="EB26" s="133"/>
      <c r="EL26" s="133"/>
      <c r="EV26" s="133"/>
      <c r="FF26" s="133"/>
      <c r="FP26" s="133"/>
      <c r="FZ26" s="133"/>
      <c r="GJ26" s="133"/>
      <c r="GT26" s="133"/>
      <c r="HD26" s="133"/>
      <c r="HN26" s="133"/>
      <c r="HX26" s="133"/>
      <c r="IH26" s="133"/>
    </row>
    <row xmlns:x14ac="http://schemas.microsoft.com/office/spreadsheetml/2009/9/ac" r="27" s="2" customFormat="true" ht="93" customHeight="true" x14ac:dyDescent="0.25">
      <c r="A27" s="381" t="str">
        <f ca="true">IF(ISBLANK('Data Summary'!A29),"",'Data Summary'!A29)</f>
        <v/>
      </c>
      <c r="B27" s="125" t="s">
        <v>13</v>
      </c>
      <c r="C27" s="563" t="s">
        <v>168</v>
      </c>
      <c r="D27" s="563"/>
      <c r="E27" s="563"/>
      <c r="F27" s="563"/>
      <c r="G27" s="563"/>
      <c r="H27" s="563"/>
      <c r="I27" s="564"/>
      <c r="J27" s="11"/>
      <c r="K27" s="16"/>
      <c r="L27" s="125" t="s">
        <v>13</v>
      </c>
      <c r="M27" s="563" t="s">
        <v>168</v>
      </c>
      <c r="N27" s="563"/>
      <c r="O27" s="563"/>
      <c r="P27" s="563"/>
      <c r="Q27" s="563"/>
      <c r="R27" s="563"/>
      <c r="S27" s="564"/>
      <c r="T27" s="11"/>
      <c r="U27" s="16"/>
      <c r="V27" s="125" t="s">
        <v>13</v>
      </c>
      <c r="W27" s="563" t="s">
        <v>168</v>
      </c>
      <c r="X27" s="563"/>
      <c r="Y27" s="563"/>
      <c r="Z27" s="563"/>
      <c r="AA27" s="563"/>
      <c r="AB27" s="563"/>
      <c r="AC27" s="564"/>
      <c r="AD27" s="11"/>
      <c r="AE27" s="16"/>
      <c r="AF27" s="125" t="s">
        <v>13</v>
      </c>
      <c r="AG27" s="563" t="s">
        <v>217</v>
      </c>
      <c r="AH27" s="563"/>
      <c r="AI27" s="563"/>
      <c r="AJ27" s="563"/>
      <c r="AK27" s="563"/>
      <c r="AL27" s="563"/>
      <c r="AM27" s="564"/>
      <c r="AN27" s="11"/>
      <c r="AO27" s="16"/>
      <c r="AP27" s="125" t="s">
        <v>13</v>
      </c>
      <c r="AQ27" s="563" t="s">
        <v>218</v>
      </c>
      <c r="AR27" s="563"/>
      <c r="AS27" s="563"/>
      <c r="AT27" s="563"/>
      <c r="AU27" s="563"/>
      <c r="AV27" s="563"/>
      <c r="AW27" s="564"/>
      <c r="AX27" s="11"/>
      <c r="AY27" s="16"/>
      <c r="AZ27" s="125" t="s">
        <v>13</v>
      </c>
      <c r="BA27" s="563" t="s">
        <v>218</v>
      </c>
      <c r="BB27" s="563"/>
      <c r="BC27" s="563"/>
      <c r="BD27" s="563"/>
      <c r="BE27" s="563"/>
      <c r="BF27" s="563"/>
      <c r="BG27" s="564"/>
      <c r="BH27" s="11"/>
      <c r="BI27" s="16"/>
      <c r="BJ27" s="125" t="s">
        <v>13</v>
      </c>
      <c r="BK27" s="563" t="s">
        <v>218</v>
      </c>
      <c r="BL27" s="563"/>
      <c r="BM27" s="563"/>
      <c r="BN27" s="563"/>
      <c r="BO27" s="563"/>
      <c r="BP27" s="563"/>
      <c r="BQ27" s="564"/>
      <c r="BR27" s="11"/>
      <c r="BS27" s="16"/>
      <c r="BT27" s="125" t="s">
        <v>13</v>
      </c>
      <c r="BU27" s="563" t="s">
        <v>218</v>
      </c>
      <c r="BV27" s="563"/>
      <c r="BW27" s="563"/>
      <c r="BX27" s="563"/>
      <c r="BY27" s="563"/>
      <c r="BZ27" s="563"/>
      <c r="CA27" s="564"/>
      <c r="CB27" s="11"/>
      <c r="CC27" s="16"/>
      <c r="CD27" s="125" t="s">
        <v>13</v>
      </c>
      <c r="CE27" s="563" t="s">
        <v>218</v>
      </c>
      <c r="CF27" s="563"/>
      <c r="CG27" s="563"/>
      <c r="CH27" s="563"/>
      <c r="CI27" s="563"/>
      <c r="CJ27" s="563"/>
      <c r="CK27" s="564"/>
      <c r="CL27" s="11"/>
      <c r="CM27" s="16"/>
      <c r="CN27" s="125" t="s">
        <v>13</v>
      </c>
      <c r="CO27" s="563" t="s">
        <v>218</v>
      </c>
      <c r="CP27" s="563"/>
      <c r="CQ27" s="563"/>
      <c r="CR27" s="563"/>
      <c r="CS27" s="563"/>
      <c r="CT27" s="563"/>
      <c r="CU27" s="564"/>
      <c r="CV27" s="11"/>
      <c r="CW27" s="16"/>
      <c r="CX27" s="133"/>
      <c r="DH27" s="133"/>
      <c r="DR27" s="133"/>
      <c r="EB27" s="133"/>
      <c r="EL27" s="133"/>
      <c r="EV27" s="133"/>
      <c r="FF27" s="133"/>
      <c r="FP27" s="133"/>
      <c r="FZ27" s="133"/>
      <c r="GJ27" s="133"/>
      <c r="GT27" s="133"/>
      <c r="HD27" s="133"/>
      <c r="HN27" s="133"/>
      <c r="HX27" s="133"/>
      <c r="IH27" s="133"/>
    </row>
    <row xmlns:x14ac="http://schemas.microsoft.com/office/spreadsheetml/2009/9/ac" r="28" s="2" customFormat="true" ht="15.75" customHeight="true" x14ac:dyDescent="0.25">
      <c r="A28" s="381" t="str">
        <f ca="true">IF(ISBLANK('Data Summary'!A30),"",'Data Summary'!A30)</f>
        <v/>
      </c>
      <c r="B28" s="125"/>
      <c r="C28" s="64" t="s">
        <v>121</v>
      </c>
      <c r="D28" s="111"/>
      <c r="E28" s="111"/>
      <c r="F28" s="111"/>
      <c r="G28" s="111"/>
      <c r="H28" s="111"/>
      <c r="I28" s="102"/>
      <c r="J28" s="11"/>
      <c r="K28" s="16"/>
      <c r="L28" s="125"/>
      <c r="M28" s="64" t="s">
        <v>121</v>
      </c>
      <c r="N28" s="111"/>
      <c r="O28" s="111"/>
      <c r="P28" s="111"/>
      <c r="Q28" s="111"/>
      <c r="R28" s="111"/>
      <c r="S28" s="102"/>
      <c r="T28" s="11"/>
      <c r="U28" s="16"/>
      <c r="V28" s="125"/>
      <c r="W28" s="64" t="s">
        <v>121</v>
      </c>
      <c r="X28" s="111"/>
      <c r="Y28" s="111"/>
      <c r="Z28" s="111"/>
      <c r="AA28" s="111"/>
      <c r="AB28" s="111"/>
      <c r="AC28" s="102"/>
      <c r="AD28" s="11"/>
      <c r="AE28" s="16"/>
      <c r="AF28" s="125"/>
      <c r="AG28" s="64" t="s">
        <v>121</v>
      </c>
      <c r="AH28" s="52" t="s">
        <v>166</v>
      </c>
      <c r="AI28" s="52"/>
      <c r="AJ28" s="52"/>
      <c r="AK28" s="52"/>
      <c r="AL28" s="52" t="s">
        <v>166</v>
      </c>
      <c r="AM28" s="100"/>
      <c r="AN28" s="11"/>
      <c r="AO28" s="16"/>
      <c r="AP28" s="125"/>
      <c r="AQ28" s="64" t="s">
        <v>121</v>
      </c>
      <c r="AR28" s="52" t="s">
        <v>166</v>
      </c>
      <c r="AS28" s="52"/>
      <c r="AT28" s="52"/>
      <c r="AU28" s="52"/>
      <c r="AV28" s="52" t="s">
        <v>166</v>
      </c>
      <c r="AW28" s="100" t="s">
        <v>166</v>
      </c>
      <c r="AX28" s="11"/>
      <c r="AY28" s="16"/>
      <c r="AZ28" s="125"/>
      <c r="BA28" s="64" t="s">
        <v>121</v>
      </c>
      <c r="BB28" s="52" t="s">
        <v>166</v>
      </c>
      <c r="BC28" s="52"/>
      <c r="BD28" s="52"/>
      <c r="BE28" s="52"/>
      <c r="BF28" s="52" t="s">
        <v>166</v>
      </c>
      <c r="BG28" s="100" t="s">
        <v>166</v>
      </c>
      <c r="BH28" s="11"/>
      <c r="BI28" s="16"/>
      <c r="BJ28" s="125"/>
      <c r="BK28" s="64" t="s">
        <v>121</v>
      </c>
      <c r="BL28" s="52" t="s">
        <v>166</v>
      </c>
      <c r="BM28" s="52"/>
      <c r="BN28" s="52"/>
      <c r="BO28" s="52"/>
      <c r="BP28" s="52" t="s">
        <v>166</v>
      </c>
      <c r="BQ28" s="100" t="s">
        <v>166</v>
      </c>
      <c r="BR28" s="11"/>
      <c r="BS28" s="16"/>
      <c r="BT28" s="125"/>
      <c r="BU28" s="64" t="s">
        <v>121</v>
      </c>
      <c r="BV28" s="52" t="s">
        <v>166</v>
      </c>
      <c r="BW28" s="52"/>
      <c r="BX28" s="52"/>
      <c r="BY28" s="52"/>
      <c r="BZ28" s="52" t="s">
        <v>166</v>
      </c>
      <c r="CA28" s="100" t="s">
        <v>166</v>
      </c>
      <c r="CB28" s="11"/>
      <c r="CC28" s="16"/>
      <c r="CD28" s="125"/>
      <c r="CE28" s="64" t="s">
        <v>121</v>
      </c>
      <c r="CF28" s="52" t="s">
        <v>166</v>
      </c>
      <c r="CG28" s="52"/>
      <c r="CH28" s="52"/>
      <c r="CI28" s="52"/>
      <c r="CJ28" s="52" t="s">
        <v>166</v>
      </c>
      <c r="CK28" s="100" t="s">
        <v>166</v>
      </c>
      <c r="CL28" s="11"/>
      <c r="CM28" s="16"/>
      <c r="CN28" s="125"/>
      <c r="CO28" s="64" t="s">
        <v>121</v>
      </c>
      <c r="CP28" s="52" t="s">
        <v>166</v>
      </c>
      <c r="CQ28" s="52"/>
      <c r="CR28" s="52"/>
      <c r="CS28" s="52"/>
      <c r="CT28" s="52" t="s">
        <v>166</v>
      </c>
      <c r="CU28" s="100" t="s">
        <v>166</v>
      </c>
      <c r="CV28" s="11"/>
      <c r="CW28" s="16"/>
      <c r="CX28" s="133"/>
      <c r="DH28" s="133"/>
      <c r="DR28" s="133"/>
      <c r="EB28" s="133"/>
      <c r="EL28" s="133"/>
      <c r="EV28" s="133"/>
      <c r="FF28" s="133"/>
      <c r="FP28" s="133"/>
      <c r="FZ28" s="133"/>
      <c r="GJ28" s="133"/>
      <c r="GT28" s="133"/>
      <c r="HD28" s="133"/>
      <c r="HN28" s="133"/>
      <c r="HX28" s="133"/>
      <c r="IH28" s="133"/>
    </row>
    <row xmlns:x14ac="http://schemas.microsoft.com/office/spreadsheetml/2009/9/ac" r="29" s="2" customFormat="true" ht="15" customHeight="true" x14ac:dyDescent="0.25">
      <c r="A29" s="381" t="str">
        <f ca="true">IF(ISBLANK('Data Summary'!A31),"",'Data Summary'!A31)</f>
        <v/>
      </c>
      <c r="B29" s="125"/>
      <c r="C29" s="64" t="s">
        <v>103</v>
      </c>
      <c r="D29" s="52" t="s">
        <v>166</v>
      </c>
      <c r="E29" s="52"/>
      <c r="F29" s="52"/>
      <c r="G29" s="52"/>
      <c r="H29" s="52"/>
      <c r="I29" s="100"/>
      <c r="J29" s="11"/>
      <c r="K29" s="16"/>
      <c r="L29" s="125"/>
      <c r="M29" s="64" t="s">
        <v>103</v>
      </c>
      <c r="N29" s="52" t="s">
        <v>166</v>
      </c>
      <c r="O29" s="52"/>
      <c r="P29" s="52"/>
      <c r="Q29" s="52"/>
      <c r="R29" s="52"/>
      <c r="S29" s="100"/>
      <c r="T29" s="11"/>
      <c r="U29" s="16"/>
      <c r="V29" s="125"/>
      <c r="W29" s="64" t="s">
        <v>103</v>
      </c>
      <c r="X29" s="52" t="s">
        <v>166</v>
      </c>
      <c r="Y29" s="52"/>
      <c r="Z29" s="52"/>
      <c r="AA29" s="52"/>
      <c r="AB29" s="52"/>
      <c r="AC29" s="100"/>
      <c r="AD29" s="11"/>
      <c r="AE29" s="16"/>
      <c r="AF29" s="125"/>
      <c r="AG29" s="64" t="s">
        <v>103</v>
      </c>
      <c r="AH29" s="52"/>
      <c r="AI29" s="52"/>
      <c r="AJ29" s="52"/>
      <c r="AK29" s="52"/>
      <c r="AL29" s="52"/>
      <c r="AM29" s="100"/>
      <c r="AN29" s="11"/>
      <c r="AO29" s="16"/>
      <c r="AP29" s="125"/>
      <c r="AQ29" s="64" t="s">
        <v>103</v>
      </c>
      <c r="AR29" s="52"/>
      <c r="AS29" s="52"/>
      <c r="AT29" s="52"/>
      <c r="AU29" s="52"/>
      <c r="AV29" s="52"/>
      <c r="AW29" s="100"/>
      <c r="AX29" s="11"/>
      <c r="AY29" s="16"/>
      <c r="AZ29" s="125"/>
      <c r="BA29" s="64" t="s">
        <v>103</v>
      </c>
      <c r="BB29" s="52"/>
      <c r="BC29" s="52"/>
      <c r="BD29" s="52"/>
      <c r="BE29" s="52"/>
      <c r="BF29" s="52"/>
      <c r="BG29" s="100"/>
      <c r="BH29" s="11"/>
      <c r="BI29" s="16"/>
      <c r="BJ29" s="125"/>
      <c r="BK29" s="64" t="s">
        <v>103</v>
      </c>
      <c r="BL29" s="52"/>
      <c r="BM29" s="52"/>
      <c r="BN29" s="52"/>
      <c r="BO29" s="52"/>
      <c r="BP29" s="52"/>
      <c r="BQ29" s="100"/>
      <c r="BR29" s="11"/>
      <c r="BS29" s="16"/>
      <c r="BT29" s="125"/>
      <c r="BU29" s="64" t="s">
        <v>103</v>
      </c>
      <c r="BV29" s="52"/>
      <c r="BW29" s="52"/>
      <c r="BX29" s="52"/>
      <c r="BY29" s="52"/>
      <c r="BZ29" s="52"/>
      <c r="CA29" s="100"/>
      <c r="CB29" s="11"/>
      <c r="CC29" s="16"/>
      <c r="CD29" s="125"/>
      <c r="CE29" s="64" t="s">
        <v>103</v>
      </c>
      <c r="CF29" s="52"/>
      <c r="CG29" s="52"/>
      <c r="CH29" s="52"/>
      <c r="CI29" s="52"/>
      <c r="CJ29" s="52"/>
      <c r="CK29" s="100"/>
      <c r="CL29" s="11"/>
      <c r="CM29" s="16"/>
      <c r="CN29" s="125"/>
      <c r="CO29" s="64" t="s">
        <v>103</v>
      </c>
      <c r="CP29" s="52"/>
      <c r="CQ29" s="52"/>
      <c r="CR29" s="52"/>
      <c r="CS29" s="52"/>
      <c r="CT29" s="52"/>
      <c r="CU29" s="100"/>
      <c r="CV29" s="11"/>
      <c r="CW29" s="16"/>
      <c r="CX29" s="133"/>
      <c r="DH29" s="133"/>
      <c r="DR29" s="133"/>
      <c r="EB29" s="133"/>
      <c r="EL29" s="133"/>
      <c r="EV29" s="133"/>
      <c r="FF29" s="133"/>
      <c r="FP29" s="133"/>
      <c r="FZ29" s="133"/>
      <c r="GJ29" s="133"/>
      <c r="GT29" s="133"/>
      <c r="HD29" s="133"/>
      <c r="HN29" s="133"/>
      <c r="HX29" s="133"/>
      <c r="IH29" s="133"/>
    </row>
    <row xmlns:x14ac="http://schemas.microsoft.com/office/spreadsheetml/2009/9/ac" r="30" s="2" customFormat="true" ht="15" customHeight="true" x14ac:dyDescent="0.25">
      <c r="A30" s="381" t="str">
        <f ca="true">IF(ISBLANK('Data Summary'!A32),"",'Data Summary'!A32)</f>
        <v/>
      </c>
      <c r="B30" s="125"/>
      <c r="C30" s="64" t="s">
        <v>128</v>
      </c>
      <c r="D30" s="52"/>
      <c r="E30" s="52"/>
      <c r="F30" s="52"/>
      <c r="G30" s="52"/>
      <c r="H30" s="52"/>
      <c r="I30" s="100"/>
      <c r="J30" s="11"/>
      <c r="K30" s="16"/>
      <c r="L30" s="125"/>
      <c r="M30" s="64" t="s">
        <v>128</v>
      </c>
      <c r="N30" s="52"/>
      <c r="O30" s="52"/>
      <c r="P30" s="52"/>
      <c r="Q30" s="52"/>
      <c r="R30" s="52"/>
      <c r="S30" s="100"/>
      <c r="T30" s="11"/>
      <c r="U30" s="16"/>
      <c r="V30" s="125"/>
      <c r="W30" s="64" t="s">
        <v>128</v>
      </c>
      <c r="X30" s="52"/>
      <c r="Y30" s="52"/>
      <c r="Z30" s="52"/>
      <c r="AA30" s="52"/>
      <c r="AB30" s="52"/>
      <c r="AC30" s="100"/>
      <c r="AD30" s="11"/>
      <c r="AE30" s="16"/>
      <c r="AF30" s="125"/>
      <c r="AG30" s="64" t="s">
        <v>128</v>
      </c>
      <c r="AH30" s="52"/>
      <c r="AI30" s="52"/>
      <c r="AJ30" s="52"/>
      <c r="AK30" s="52"/>
      <c r="AL30" s="52"/>
      <c r="AM30" s="100"/>
      <c r="AN30" s="11"/>
      <c r="AO30" s="16"/>
      <c r="AP30" s="125"/>
      <c r="AQ30" s="64" t="s">
        <v>128</v>
      </c>
      <c r="AR30" s="52"/>
      <c r="AS30" s="52"/>
      <c r="AT30" s="52"/>
      <c r="AU30" s="52"/>
      <c r="AV30" s="52"/>
      <c r="AW30" s="100"/>
      <c r="AX30" s="11"/>
      <c r="AY30" s="16"/>
      <c r="AZ30" s="125"/>
      <c r="BA30" s="64" t="s">
        <v>128</v>
      </c>
      <c r="BB30" s="52"/>
      <c r="BC30" s="52"/>
      <c r="BD30" s="52"/>
      <c r="BE30" s="52"/>
      <c r="BF30" s="52"/>
      <c r="BG30" s="100"/>
      <c r="BH30" s="11"/>
      <c r="BI30" s="16"/>
      <c r="BJ30" s="125"/>
      <c r="BK30" s="64" t="s">
        <v>128</v>
      </c>
      <c r="BL30" s="52"/>
      <c r="BM30" s="52"/>
      <c r="BN30" s="52"/>
      <c r="BO30" s="52"/>
      <c r="BP30" s="52"/>
      <c r="BQ30" s="100"/>
      <c r="BR30" s="11"/>
      <c r="BS30" s="16"/>
      <c r="BT30" s="125"/>
      <c r="BU30" s="64" t="s">
        <v>128</v>
      </c>
      <c r="BV30" s="52"/>
      <c r="BW30" s="52"/>
      <c r="BX30" s="52"/>
      <c r="BY30" s="52"/>
      <c r="BZ30" s="52"/>
      <c r="CA30" s="100"/>
      <c r="CB30" s="11"/>
      <c r="CC30" s="16"/>
      <c r="CD30" s="125"/>
      <c r="CE30" s="64" t="s">
        <v>128</v>
      </c>
      <c r="CF30" s="52"/>
      <c r="CG30" s="52"/>
      <c r="CH30" s="52"/>
      <c r="CI30" s="52"/>
      <c r="CJ30" s="52"/>
      <c r="CK30" s="100"/>
      <c r="CL30" s="11"/>
      <c r="CM30" s="16"/>
      <c r="CN30" s="125"/>
      <c r="CO30" s="64" t="s">
        <v>128</v>
      </c>
      <c r="CP30" s="52"/>
      <c r="CQ30" s="52"/>
      <c r="CR30" s="52"/>
      <c r="CS30" s="52"/>
      <c r="CT30" s="52"/>
      <c r="CU30" s="100"/>
      <c r="CV30" s="11"/>
      <c r="CW30" s="16"/>
      <c r="CX30" s="133"/>
      <c r="DH30" s="133"/>
      <c r="DR30" s="133"/>
      <c r="EB30" s="133"/>
      <c r="EL30" s="133"/>
      <c r="EV30" s="133"/>
      <c r="FF30" s="133"/>
      <c r="FP30" s="133"/>
      <c r="FZ30" s="133"/>
      <c r="GJ30" s="133"/>
      <c r="GT30" s="133"/>
      <c r="HD30" s="133"/>
      <c r="HN30" s="133"/>
      <c r="HX30" s="133"/>
      <c r="IH30" s="133"/>
    </row>
    <row xmlns:x14ac="http://schemas.microsoft.com/office/spreadsheetml/2009/9/ac" r="31" ht="16.5" customHeight="true" x14ac:dyDescent="0.25">
      <c r="A31" s="381" t="str">
        <f ca="true">IF(ISBLANK('Data Summary'!A33),"",'Data Summary'!A33)</f>
        <v/>
      </c>
      <c r="B31" s="125"/>
      <c r="C31" s="64" t="s">
        <v>129</v>
      </c>
      <c r="D31" s="52"/>
      <c r="E31" s="52"/>
      <c r="F31" s="52"/>
      <c r="G31" s="52"/>
      <c r="H31" s="52"/>
      <c r="I31" s="100"/>
      <c r="J31" s="11"/>
      <c r="K31" s="16"/>
      <c r="L31" s="125"/>
      <c r="M31" s="64" t="s">
        <v>129</v>
      </c>
      <c r="N31" s="52"/>
      <c r="O31" s="52"/>
      <c r="P31" s="52"/>
      <c r="Q31" s="52"/>
      <c r="R31" s="52"/>
      <c r="S31" s="100"/>
      <c r="T31" s="11"/>
      <c r="U31" s="16"/>
      <c r="V31" s="125"/>
      <c r="W31" s="64" t="s">
        <v>129</v>
      </c>
      <c r="X31" s="52"/>
      <c r="Y31" s="52"/>
      <c r="Z31" s="52"/>
      <c r="AA31" s="52"/>
      <c r="AB31" s="52"/>
      <c r="AC31" s="100"/>
      <c r="AD31" s="11"/>
      <c r="AE31" s="16"/>
      <c r="AF31" s="125"/>
      <c r="AG31" s="64" t="s">
        <v>129</v>
      </c>
      <c r="AH31" s="52"/>
      <c r="AI31" s="52"/>
      <c r="AJ31" s="52"/>
      <c r="AK31" s="52"/>
      <c r="AL31" s="52"/>
      <c r="AM31" s="100"/>
      <c r="AN31" s="11"/>
      <c r="AO31" s="16"/>
      <c r="AP31" s="125"/>
      <c r="AQ31" s="64" t="s">
        <v>129</v>
      </c>
      <c r="AR31" s="52"/>
      <c r="AS31" s="52"/>
      <c r="AT31" s="52"/>
      <c r="AU31" s="52"/>
      <c r="AV31" s="52"/>
      <c r="AW31" s="100"/>
      <c r="AX31" s="11"/>
      <c r="AY31" s="16"/>
      <c r="AZ31" s="125"/>
      <c r="BA31" s="64" t="s">
        <v>129</v>
      </c>
      <c r="BB31" s="52"/>
      <c r="BC31" s="52"/>
      <c r="BD31" s="52"/>
      <c r="BE31" s="52"/>
      <c r="BF31" s="52"/>
      <c r="BG31" s="100"/>
      <c r="BH31" s="11"/>
      <c r="BI31" s="16"/>
      <c r="BJ31" s="125"/>
      <c r="BK31" s="64" t="s">
        <v>129</v>
      </c>
      <c r="BL31" s="52"/>
      <c r="BM31" s="52"/>
      <c r="BN31" s="52"/>
      <c r="BO31" s="52"/>
      <c r="BP31" s="52"/>
      <c r="BQ31" s="100"/>
      <c r="BR31" s="11"/>
      <c r="BS31" s="16"/>
      <c r="BT31" s="125"/>
      <c r="BU31" s="64" t="s">
        <v>129</v>
      </c>
      <c r="BV31" s="52"/>
      <c r="BW31" s="52"/>
      <c r="BX31" s="52"/>
      <c r="BY31" s="52"/>
      <c r="BZ31" s="52"/>
      <c r="CA31" s="100"/>
      <c r="CB31" s="11"/>
      <c r="CC31" s="16"/>
      <c r="CD31" s="125"/>
      <c r="CE31" s="64" t="s">
        <v>129</v>
      </c>
      <c r="CF31" s="52"/>
      <c r="CG31" s="52"/>
      <c r="CH31" s="52"/>
      <c r="CI31" s="52"/>
      <c r="CJ31" s="52"/>
      <c r="CK31" s="100"/>
      <c r="CL31" s="11"/>
      <c r="CM31" s="16"/>
      <c r="CN31" s="125"/>
      <c r="CO31" s="64" t="s">
        <v>129</v>
      </c>
      <c r="CP31" s="52"/>
      <c r="CQ31" s="52"/>
      <c r="CR31" s="52"/>
      <c r="CS31" s="52"/>
      <c r="CT31" s="52"/>
      <c r="CU31" s="100"/>
      <c r="CV31" s="11"/>
      <c r="CW31" s="16"/>
    </row>
    <row xmlns:x14ac="http://schemas.microsoft.com/office/spreadsheetml/2009/9/ac" r="32" ht="16.5" customHeight="true" x14ac:dyDescent="0.25">
      <c r="A32" s="381" t="str">
        <f ca="true">IF(ISBLANK('Data Summary'!A34),"",'Data Summary'!A34)</f>
        <v/>
      </c>
      <c r="B32" s="125"/>
      <c r="C32" s="64" t="s">
        <v>104</v>
      </c>
      <c r="D32" s="52"/>
      <c r="E32" s="52"/>
      <c r="F32" s="52"/>
      <c r="G32" s="52"/>
      <c r="H32" s="52"/>
      <c r="I32" s="100"/>
      <c r="J32" s="11"/>
      <c r="K32" s="16"/>
      <c r="L32" s="125"/>
      <c r="M32" s="64" t="s">
        <v>104</v>
      </c>
      <c r="N32" s="52"/>
      <c r="O32" s="52"/>
      <c r="P32" s="52"/>
      <c r="Q32" s="52"/>
      <c r="R32" s="52"/>
      <c r="S32" s="100"/>
      <c r="T32" s="11"/>
      <c r="U32" s="16"/>
      <c r="V32" s="125"/>
      <c r="W32" s="64" t="s">
        <v>104</v>
      </c>
      <c r="X32" s="52"/>
      <c r="Y32" s="52"/>
      <c r="Z32" s="52"/>
      <c r="AA32" s="52"/>
      <c r="AB32" s="52"/>
      <c r="AC32" s="100"/>
      <c r="AD32" s="11"/>
      <c r="AE32" s="16"/>
      <c r="AF32" s="125"/>
      <c r="AG32" s="64" t="s">
        <v>104</v>
      </c>
      <c r="AH32" s="52"/>
      <c r="AI32" s="52"/>
      <c r="AJ32" s="52"/>
      <c r="AK32" s="52"/>
      <c r="AL32" s="52"/>
      <c r="AM32" s="100"/>
      <c r="AN32" s="11"/>
      <c r="AO32" s="16"/>
      <c r="AP32" s="125"/>
      <c r="AQ32" s="64" t="s">
        <v>104</v>
      </c>
      <c r="AR32" s="52"/>
      <c r="AS32" s="52"/>
      <c r="AT32" s="52"/>
      <c r="AU32" s="52"/>
      <c r="AV32" s="52"/>
      <c r="AW32" s="100"/>
      <c r="AX32" s="11"/>
      <c r="AY32" s="16"/>
      <c r="AZ32" s="125"/>
      <c r="BA32" s="64" t="s">
        <v>104</v>
      </c>
      <c r="BB32" s="52"/>
      <c r="BC32" s="52"/>
      <c r="BD32" s="52"/>
      <c r="BE32" s="52"/>
      <c r="BF32" s="52"/>
      <c r="BG32" s="100"/>
      <c r="BH32" s="11"/>
      <c r="BI32" s="16"/>
      <c r="BJ32" s="125"/>
      <c r="BK32" s="64" t="s">
        <v>104</v>
      </c>
      <c r="BL32" s="52"/>
      <c r="BM32" s="52"/>
      <c r="BN32" s="52"/>
      <c r="BO32" s="52"/>
      <c r="BP32" s="52"/>
      <c r="BQ32" s="100"/>
      <c r="BR32" s="11"/>
      <c r="BS32" s="16"/>
      <c r="BT32" s="125"/>
      <c r="BU32" s="64" t="s">
        <v>104</v>
      </c>
      <c r="BV32" s="52"/>
      <c r="BW32" s="52"/>
      <c r="BX32" s="52"/>
      <c r="BY32" s="52"/>
      <c r="BZ32" s="52"/>
      <c r="CA32" s="100"/>
      <c r="CB32" s="11"/>
      <c r="CC32" s="16"/>
      <c r="CD32" s="125"/>
      <c r="CE32" s="64" t="s">
        <v>104</v>
      </c>
      <c r="CF32" s="52"/>
      <c r="CG32" s="52"/>
      <c r="CH32" s="52"/>
      <c r="CI32" s="52"/>
      <c r="CJ32" s="52"/>
      <c r="CK32" s="100"/>
      <c r="CL32" s="11"/>
      <c r="CM32" s="16"/>
      <c r="CN32" s="125"/>
      <c r="CO32" s="64" t="s">
        <v>104</v>
      </c>
      <c r="CP32" s="52"/>
      <c r="CQ32" s="52"/>
      <c r="CR32" s="52"/>
      <c r="CS32" s="52"/>
      <c r="CT32" s="52"/>
      <c r="CU32" s="100"/>
      <c r="CV32" s="11"/>
      <c r="CW32" s="16"/>
    </row>
    <row xmlns:x14ac="http://schemas.microsoft.com/office/spreadsheetml/2009/9/ac" r="33" ht="16.5" customHeight="true" x14ac:dyDescent="0.25">
      <c r="A33" s="381" t="str">
        <f ca="true">IF(ISBLANK('Data Summary'!A35),"",'Data Summary'!A35)</f>
        <v/>
      </c>
      <c r="B33" s="126"/>
      <c r="C33" s="12" t="s">
        <v>24</v>
      </c>
      <c r="D33" s="71"/>
      <c r="E33" s="71"/>
      <c r="F33" s="71"/>
      <c r="G33" s="72"/>
      <c r="H33" s="73"/>
      <c r="I33" s="74"/>
      <c r="J33" s="11"/>
      <c r="K33" s="16"/>
      <c r="L33" s="126"/>
      <c r="M33" s="12" t="s">
        <v>24</v>
      </c>
      <c r="N33" s="71"/>
      <c r="O33" s="10"/>
      <c r="P33" s="10"/>
      <c r="Q33" s="72"/>
      <c r="R33" s="73"/>
      <c r="S33" s="74"/>
      <c r="T33" s="11"/>
      <c r="U33" s="16"/>
      <c r="V33" s="126"/>
      <c r="W33" s="12" t="s">
        <v>24</v>
      </c>
      <c r="X33" s="71"/>
      <c r="Y33" s="71"/>
      <c r="Z33" s="71"/>
      <c r="AA33" s="72"/>
      <c r="AB33" s="73"/>
      <c r="AC33" s="74"/>
      <c r="AD33" s="11"/>
      <c r="AE33" s="16"/>
      <c r="AF33" s="126"/>
      <c r="AG33" s="12" t="s">
        <v>24</v>
      </c>
      <c r="AH33" s="71"/>
      <c r="AI33" s="71"/>
      <c r="AJ33" s="71"/>
      <c r="AK33" s="72"/>
      <c r="AL33" s="73"/>
      <c r="AM33" s="74"/>
      <c r="AN33" s="11"/>
      <c r="AO33" s="16"/>
      <c r="AP33" s="126"/>
      <c r="AQ33" s="12" t="s">
        <v>24</v>
      </c>
      <c r="AR33" s="71"/>
      <c r="AS33" s="71"/>
      <c r="AT33" s="71"/>
      <c r="AU33" s="72"/>
      <c r="AV33" s="73"/>
      <c r="AW33" s="74"/>
      <c r="AX33" s="11"/>
      <c r="AY33" s="16"/>
      <c r="AZ33" s="126"/>
      <c r="BA33" s="12" t="s">
        <v>24</v>
      </c>
      <c r="BB33" s="71"/>
      <c r="BC33" s="71"/>
      <c r="BD33" s="71"/>
      <c r="BE33" s="72"/>
      <c r="BF33" s="73"/>
      <c r="BG33" s="74"/>
      <c r="BH33" s="11"/>
      <c r="BI33" s="16"/>
      <c r="BJ33" s="126"/>
      <c r="BK33" s="12" t="s">
        <v>24</v>
      </c>
      <c r="BL33" s="71"/>
      <c r="BM33" s="71"/>
      <c r="BN33" s="71"/>
      <c r="BO33" s="72"/>
      <c r="BP33" s="73"/>
      <c r="BQ33" s="74"/>
      <c r="BR33" s="11"/>
      <c r="BS33" s="16"/>
      <c r="BT33" s="126"/>
      <c r="BU33" s="12" t="s">
        <v>24</v>
      </c>
      <c r="BV33" s="71"/>
      <c r="BW33" s="71"/>
      <c r="BX33" s="71"/>
      <c r="BY33" s="72"/>
      <c r="BZ33" s="73"/>
      <c r="CA33" s="74"/>
      <c r="CB33" s="11"/>
      <c r="CC33" s="16"/>
      <c r="CD33" s="126"/>
      <c r="CE33" s="12" t="s">
        <v>24</v>
      </c>
      <c r="CF33" s="71"/>
      <c r="CG33" s="71"/>
      <c r="CH33" s="71"/>
      <c r="CI33" s="72"/>
      <c r="CJ33" s="73"/>
      <c r="CK33" s="74"/>
      <c r="CL33" s="11"/>
      <c r="CM33" s="16"/>
      <c r="CN33" s="126"/>
      <c r="CO33" s="12" t="s">
        <v>24</v>
      </c>
      <c r="CP33" s="71"/>
      <c r="CQ33" s="71"/>
      <c r="CR33" s="71"/>
      <c r="CS33" s="72"/>
      <c r="CT33" s="73"/>
      <c r="CU33" s="74"/>
      <c r="CV33" s="11"/>
      <c r="CW33" s="16"/>
    </row>
    <row xmlns:x14ac="http://schemas.microsoft.com/office/spreadsheetml/2009/9/ac" r="34" s="3" customFormat="true" ht="16.5" customHeight="true" thickBot="true" x14ac:dyDescent="0.3">
      <c r="A34" s="381" t="str">
        <f ca="true">IF(ISBLANK('Data Summary'!A36),"",'Data Summary'!A36)</f>
        <v/>
      </c>
      <c r="B34" s="127"/>
      <c r="C34" s="28" t="s">
        <v>21</v>
      </c>
      <c r="D34" s="76"/>
      <c r="E34" s="76"/>
      <c r="F34" s="76"/>
      <c r="G34" s="76"/>
      <c r="H34" s="76"/>
      <c r="I34" s="77"/>
      <c r="J34" s="25"/>
      <c r="K34" s="18"/>
      <c r="L34" s="127"/>
      <c r="M34" s="28" t="s">
        <v>21</v>
      </c>
      <c r="N34" s="76"/>
      <c r="O34" s="81"/>
      <c r="P34" s="81"/>
      <c r="Q34" s="76"/>
      <c r="R34" s="76"/>
      <c r="S34" s="77"/>
      <c r="T34" s="25"/>
      <c r="U34" s="18"/>
      <c r="V34" s="127"/>
      <c r="W34" s="28" t="s">
        <v>21</v>
      </c>
      <c r="X34" s="76"/>
      <c r="Y34" s="76"/>
      <c r="Z34" s="76"/>
      <c r="AA34" s="76"/>
      <c r="AB34" s="76"/>
      <c r="AC34" s="77"/>
      <c r="AD34" s="25"/>
      <c r="AE34" s="18"/>
      <c r="AF34" s="127"/>
      <c r="AG34" s="28" t="s">
        <v>21</v>
      </c>
      <c r="AH34" s="76"/>
      <c r="AI34" s="76"/>
      <c r="AJ34" s="76"/>
      <c r="AK34" s="76"/>
      <c r="AL34" s="76"/>
      <c r="AM34" s="77"/>
      <c r="AN34" s="25"/>
      <c r="AO34" s="18"/>
      <c r="AP34" s="127"/>
      <c r="AQ34" s="28" t="s">
        <v>21</v>
      </c>
      <c r="AR34" s="76"/>
      <c r="AS34" s="76"/>
      <c r="AT34" s="76"/>
      <c r="AU34" s="76"/>
      <c r="AV34" s="76"/>
      <c r="AW34" s="77"/>
      <c r="AX34" s="25"/>
      <c r="AY34" s="18"/>
      <c r="AZ34" s="127"/>
      <c r="BA34" s="28" t="s">
        <v>21</v>
      </c>
      <c r="BB34" s="76"/>
      <c r="BC34" s="76"/>
      <c r="BD34" s="76"/>
      <c r="BE34" s="76"/>
      <c r="BF34" s="76"/>
      <c r="BG34" s="77"/>
      <c r="BH34" s="25"/>
      <c r="BI34" s="18"/>
      <c r="BJ34" s="127"/>
      <c r="BK34" s="28" t="s">
        <v>21</v>
      </c>
      <c r="BL34" s="76"/>
      <c r="BM34" s="76"/>
      <c r="BN34" s="76"/>
      <c r="BO34" s="76"/>
      <c r="BP34" s="76"/>
      <c r="BQ34" s="77"/>
      <c r="BR34" s="25"/>
      <c r="BS34" s="18"/>
      <c r="BT34" s="127"/>
      <c r="BU34" s="28" t="s">
        <v>21</v>
      </c>
      <c r="BV34" s="76"/>
      <c r="BW34" s="76"/>
      <c r="BX34" s="76"/>
      <c r="BY34" s="76"/>
      <c r="BZ34" s="76"/>
      <c r="CA34" s="77"/>
      <c r="CB34" s="25"/>
      <c r="CC34" s="18"/>
      <c r="CD34" s="127"/>
      <c r="CE34" s="28" t="s">
        <v>21</v>
      </c>
      <c r="CF34" s="76"/>
      <c r="CG34" s="76"/>
      <c r="CH34" s="76"/>
      <c r="CI34" s="76"/>
      <c r="CJ34" s="76"/>
      <c r="CK34" s="77"/>
      <c r="CL34" s="25"/>
      <c r="CM34" s="18"/>
      <c r="CN34" s="127"/>
      <c r="CO34" s="28" t="s">
        <v>21</v>
      </c>
      <c r="CP34" s="76"/>
      <c r="CQ34" s="76"/>
      <c r="CR34" s="76"/>
      <c r="CS34" s="76"/>
      <c r="CT34" s="76"/>
      <c r="CU34" s="77"/>
      <c r="CV34" s="25"/>
      <c r="CW34" s="18"/>
      <c r="CX34" s="128"/>
      <c r="DH34" s="128"/>
      <c r="DR34" s="128"/>
      <c r="EB34" s="128"/>
      <c r="EL34" s="128"/>
      <c r="EV34" s="128"/>
      <c r="FF34" s="128"/>
      <c r="FP34" s="128"/>
      <c r="FZ34" s="128"/>
      <c r="GJ34" s="128"/>
      <c r="GT34" s="128"/>
      <c r="HD34" s="128"/>
      <c r="HN34" s="128"/>
      <c r="HX34" s="128"/>
      <c r="IH34" s="128"/>
    </row>
    <row xmlns:x14ac="http://schemas.microsoft.com/office/spreadsheetml/2009/9/ac" r="35" s="3" customFormat="true" x14ac:dyDescent="0.25">
      <c r="A35" s="381"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c r="IH35" s="128"/>
    </row>
    <row xmlns:x14ac="http://schemas.microsoft.com/office/spreadsheetml/2009/9/ac" r="36" s="3" customFormat="true" x14ac:dyDescent="0.25">
      <c r="A36" s="381"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c r="IH36" s="128"/>
    </row>
    <row xmlns:x14ac="http://schemas.microsoft.com/office/spreadsheetml/2009/9/ac" r="37" s="3" customFormat="true" x14ac:dyDescent="0.25">
      <c r="A37" s="381"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c r="IH37" s="128"/>
    </row>
    <row xmlns:x14ac="http://schemas.microsoft.com/office/spreadsheetml/2009/9/ac" r="38" s="3" customFormat="true" x14ac:dyDescent="0.25">
      <c r="A38" s="381"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c r="IH38" s="128"/>
    </row>
    <row xmlns:x14ac="http://schemas.microsoft.com/office/spreadsheetml/2009/9/ac" r="39" s="3" customFormat="true" x14ac:dyDescent="0.25">
      <c r="A39" s="381"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c r="IH39" s="128"/>
    </row>
    <row xmlns:x14ac="http://schemas.microsoft.com/office/spreadsheetml/2009/9/ac" r="40" s="3" customFormat="true" x14ac:dyDescent="0.25">
      <c r="A40" s="381"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c r="IH40" s="128"/>
    </row>
    <row xmlns:x14ac="http://schemas.microsoft.com/office/spreadsheetml/2009/9/ac" r="41" s="3" customFormat="true" x14ac:dyDescent="0.25">
      <c r="A41" s="381"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c r="IH41" s="128"/>
    </row>
    <row xmlns:x14ac="http://schemas.microsoft.com/office/spreadsheetml/2009/9/ac" r="42" s="3" customFormat="true" x14ac:dyDescent="0.25">
      <c r="A42" s="381"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c r="IH42" s="128"/>
    </row>
    <row xmlns:x14ac="http://schemas.microsoft.com/office/spreadsheetml/2009/9/ac" r="43" s="3" customFormat="true" x14ac:dyDescent="0.25">
      <c r="A43" s="381"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c r="IH43" s="128"/>
    </row>
    <row xmlns:x14ac="http://schemas.microsoft.com/office/spreadsheetml/2009/9/ac" r="44" s="3" customFormat="true" x14ac:dyDescent="0.25">
      <c r="A44" s="381"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c r="IH44" s="128"/>
    </row>
    <row xmlns:x14ac="http://schemas.microsoft.com/office/spreadsheetml/2009/9/ac" r="45" s="3" customFormat="true" x14ac:dyDescent="0.25">
      <c r="A45" s="381"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c r="IH45" s="128"/>
    </row>
    <row xmlns:x14ac="http://schemas.microsoft.com/office/spreadsheetml/2009/9/ac" r="46" s="3" customFormat="true" x14ac:dyDescent="0.25">
      <c r="A46" s="381"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c r="IH46" s="128"/>
    </row>
    <row xmlns:x14ac="http://schemas.microsoft.com/office/spreadsheetml/2009/9/ac" r="47" s="3" customFormat="true" x14ac:dyDescent="0.25">
      <c r="A47" s="381"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c r="IH47" s="128"/>
    </row>
    <row xmlns:x14ac="http://schemas.microsoft.com/office/spreadsheetml/2009/9/ac" r="48" s="3" customFormat="true" x14ac:dyDescent="0.25">
      <c r="A48" s="381"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c r="IH48" s="128"/>
    </row>
    <row xmlns:x14ac="http://schemas.microsoft.com/office/spreadsheetml/2009/9/ac" r="49" s="3" customFormat="true" x14ac:dyDescent="0.25">
      <c r="A49" s="381"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c r="IH49" s="128"/>
    </row>
    <row xmlns:x14ac="http://schemas.microsoft.com/office/spreadsheetml/2009/9/ac" r="50" s="3" customFormat="true" x14ac:dyDescent="0.25">
      <c r="A50" s="381"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c r="IH50" s="128"/>
    </row>
    <row xmlns:x14ac="http://schemas.microsoft.com/office/spreadsheetml/2009/9/ac" r="51" s="3" customFormat="true" x14ac:dyDescent="0.25">
      <c r="A51" s="381"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c r="IH51" s="128"/>
    </row>
    <row xmlns:x14ac="http://schemas.microsoft.com/office/spreadsheetml/2009/9/ac" r="52" s="3" customFormat="true" x14ac:dyDescent="0.25">
      <c r="A52" s="381"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c r="IH52" s="128"/>
    </row>
    <row xmlns:x14ac="http://schemas.microsoft.com/office/spreadsheetml/2009/9/ac" r="53" s="3" customFormat="true" x14ac:dyDescent="0.25">
      <c r="A53" s="381"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c r="IH53" s="128"/>
    </row>
    <row xmlns:x14ac="http://schemas.microsoft.com/office/spreadsheetml/2009/9/ac" r="54" s="3" customFormat="true" x14ac:dyDescent="0.25">
      <c r="A54" s="381"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c r="IH54" s="128"/>
    </row>
    <row xmlns:x14ac="http://schemas.microsoft.com/office/spreadsheetml/2009/9/ac" r="55" s="3" customFormat="true" x14ac:dyDescent="0.25">
      <c r="A55" s="381"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c r="IH55" s="128"/>
    </row>
    <row xmlns:x14ac="http://schemas.microsoft.com/office/spreadsheetml/2009/9/ac" r="56" s="3" customFormat="true" x14ac:dyDescent="0.25">
      <c r="A56" s="381"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c r="IH56" s="128"/>
    </row>
    <row xmlns:x14ac="http://schemas.microsoft.com/office/spreadsheetml/2009/9/ac" r="57" s="3" customFormat="true" x14ac:dyDescent="0.25">
      <c r="A57" s="381"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c r="IH57" s="128"/>
    </row>
    <row xmlns:x14ac="http://schemas.microsoft.com/office/spreadsheetml/2009/9/ac" r="58" s="3" customFormat="true" x14ac:dyDescent="0.25">
      <c r="A58" s="381"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c r="IH58" s="128"/>
    </row>
    <row xmlns:x14ac="http://schemas.microsoft.com/office/spreadsheetml/2009/9/ac" r="59" s="3" customFormat="true" x14ac:dyDescent="0.25">
      <c r="A59" s="381"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c r="IH59" s="128"/>
    </row>
    <row xmlns:x14ac="http://schemas.microsoft.com/office/spreadsheetml/2009/9/ac" r="60" s="3" customFormat="true" x14ac:dyDescent="0.25">
      <c r="A60" s="381"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c r="IH60" s="128"/>
    </row>
    <row xmlns:x14ac="http://schemas.microsoft.com/office/spreadsheetml/2009/9/ac" r="61" s="3" customFormat="true" x14ac:dyDescent="0.25">
      <c r="A61" s="381"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c r="IH61" s="128"/>
    </row>
    <row xmlns:x14ac="http://schemas.microsoft.com/office/spreadsheetml/2009/9/ac" r="62" s="3" customFormat="true" x14ac:dyDescent="0.25">
      <c r="A62" s="381"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c r="IH62" s="128"/>
    </row>
    <row xmlns:x14ac="http://schemas.microsoft.com/office/spreadsheetml/2009/9/ac" r="63" s="3" customFormat="true" x14ac:dyDescent="0.25">
      <c r="A63" s="381"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c r="IH63" s="128"/>
    </row>
    <row xmlns:x14ac="http://schemas.microsoft.com/office/spreadsheetml/2009/9/ac" r="64" s="3" customFormat="true" x14ac:dyDescent="0.25">
      <c r="A64" s="381"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c r="IH64" s="128"/>
    </row>
    <row xmlns:x14ac="http://schemas.microsoft.com/office/spreadsheetml/2009/9/ac" r="65" s="3" customFormat="true" x14ac:dyDescent="0.25">
      <c r="A65" s="381"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c r="IH65" s="128"/>
    </row>
    <row xmlns:x14ac="http://schemas.microsoft.com/office/spreadsheetml/2009/9/ac" r="66" s="3" customFormat="true" x14ac:dyDescent="0.25">
      <c r="A66" s="381"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c r="IH66" s="128"/>
    </row>
    <row xmlns:x14ac="http://schemas.microsoft.com/office/spreadsheetml/2009/9/ac" r="67" s="3" customFormat="true" x14ac:dyDescent="0.25">
      <c r="A67" s="381"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c r="IH67" s="128"/>
    </row>
    <row xmlns:x14ac="http://schemas.microsoft.com/office/spreadsheetml/2009/9/ac" r="68" s="3" customFormat="true" x14ac:dyDescent="0.25">
      <c r="A68" s="381"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c r="IH68" s="128"/>
    </row>
    <row xmlns:x14ac="http://schemas.microsoft.com/office/spreadsheetml/2009/9/ac" r="69" s="3" customFormat="true" x14ac:dyDescent="0.25">
      <c r="A69" s="381"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c r="IH69" s="128"/>
    </row>
    <row xmlns:x14ac="http://schemas.microsoft.com/office/spreadsheetml/2009/9/ac" r="70" s="3" customFormat="true" x14ac:dyDescent="0.25">
      <c r="A70" s="381"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c r="IH70" s="128"/>
    </row>
    <row xmlns:x14ac="http://schemas.microsoft.com/office/spreadsheetml/2009/9/ac" r="71" s="3" customFormat="true" x14ac:dyDescent="0.25">
      <c r="A71" s="381"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c r="IH71" s="128"/>
    </row>
    <row xmlns:x14ac="http://schemas.microsoft.com/office/spreadsheetml/2009/9/ac" r="72" s="3" customFormat="true" x14ac:dyDescent="0.25">
      <c r="A72" s="381"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c r="IH72" s="128"/>
    </row>
    <row xmlns:x14ac="http://schemas.microsoft.com/office/spreadsheetml/2009/9/ac" r="73" s="3" customFormat="true" x14ac:dyDescent="0.25">
      <c r="A73" s="381"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c r="IH73" s="128"/>
    </row>
    <row xmlns:x14ac="http://schemas.microsoft.com/office/spreadsheetml/2009/9/ac" r="74" s="3" customFormat="true" x14ac:dyDescent="0.25">
      <c r="A74" s="381"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c r="IH74" s="128"/>
    </row>
    <row xmlns:x14ac="http://schemas.microsoft.com/office/spreadsheetml/2009/9/ac" r="75" s="3" customFormat="true" x14ac:dyDescent="0.25">
      <c r="A75" s="381"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c r="IH75" s="128"/>
    </row>
    <row xmlns:x14ac="http://schemas.microsoft.com/office/spreadsheetml/2009/9/ac" r="76" s="3" customFormat="true" x14ac:dyDescent="0.25">
      <c r="A76" s="381"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c r="IH76" s="128"/>
    </row>
    <row xmlns:x14ac="http://schemas.microsoft.com/office/spreadsheetml/2009/9/ac" r="77" s="3" customFormat="true" x14ac:dyDescent="0.25">
      <c r="A77" s="381"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c r="IH77" s="128"/>
    </row>
    <row xmlns:x14ac="http://schemas.microsoft.com/office/spreadsheetml/2009/9/ac" r="78" s="3" customFormat="true" x14ac:dyDescent="0.25">
      <c r="A78" s="381"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c r="IH78" s="128"/>
    </row>
    <row xmlns:x14ac="http://schemas.microsoft.com/office/spreadsheetml/2009/9/ac" r="79" s="3" customFormat="true" x14ac:dyDescent="0.25">
      <c r="A79" s="381"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c r="IH79" s="128"/>
    </row>
    <row xmlns:x14ac="http://schemas.microsoft.com/office/spreadsheetml/2009/9/ac" r="80" s="3" customFormat="true" x14ac:dyDescent="0.25">
      <c r="A80" s="381"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c r="IH80" s="128"/>
    </row>
    <row xmlns:x14ac="http://schemas.microsoft.com/office/spreadsheetml/2009/9/ac" r="81" s="3" customFormat="true" x14ac:dyDescent="0.25">
      <c r="A81" s="381"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c r="IH81" s="128"/>
    </row>
    <row xmlns:x14ac="http://schemas.microsoft.com/office/spreadsheetml/2009/9/ac" r="82" s="3" customFormat="true" x14ac:dyDescent="0.25">
      <c r="A82" s="381"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c r="IH82" s="128"/>
    </row>
    <row xmlns:x14ac="http://schemas.microsoft.com/office/spreadsheetml/2009/9/ac" r="83" s="3" customFormat="true" x14ac:dyDescent="0.25">
      <c r="A83" s="381"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c r="IH83" s="128"/>
    </row>
    <row xmlns:x14ac="http://schemas.microsoft.com/office/spreadsheetml/2009/9/ac" r="84" s="3" customFormat="true" x14ac:dyDescent="0.25">
      <c r="A84" s="381"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c r="IH84" s="128"/>
    </row>
    <row xmlns:x14ac="http://schemas.microsoft.com/office/spreadsheetml/2009/9/ac" r="85" s="3" customFormat="true" x14ac:dyDescent="0.25">
      <c r="A85" s="381"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c r="IH85" s="128"/>
    </row>
    <row xmlns:x14ac="http://schemas.microsoft.com/office/spreadsheetml/2009/9/ac" r="86" s="3" customFormat="true" x14ac:dyDescent="0.25">
      <c r="A86" s="381"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c r="IH86" s="128"/>
    </row>
    <row xmlns:x14ac="http://schemas.microsoft.com/office/spreadsheetml/2009/9/ac" r="87" s="3" customFormat="true" x14ac:dyDescent="0.25">
      <c r="A87" s="381"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c r="IH87" s="128"/>
    </row>
    <row xmlns:x14ac="http://schemas.microsoft.com/office/spreadsheetml/2009/9/ac" r="88" s="3" customFormat="true" x14ac:dyDescent="0.25">
      <c r="A88" s="381"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c r="IH88" s="128"/>
    </row>
    <row xmlns:x14ac="http://schemas.microsoft.com/office/spreadsheetml/2009/9/ac" r="89" s="3" customFormat="true" x14ac:dyDescent="0.25">
      <c r="A89" s="381"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c r="IH89" s="128"/>
    </row>
    <row xmlns:x14ac="http://schemas.microsoft.com/office/spreadsheetml/2009/9/ac" r="90" s="3" customFormat="true" x14ac:dyDescent="0.25">
      <c r="A90" s="381"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c r="IH90" s="128"/>
    </row>
    <row xmlns:x14ac="http://schemas.microsoft.com/office/spreadsheetml/2009/9/ac" r="91" s="3" customFormat="true" x14ac:dyDescent="0.25">
      <c r="A91" s="381"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c r="IH91" s="128"/>
    </row>
    <row xmlns:x14ac="http://schemas.microsoft.com/office/spreadsheetml/2009/9/ac" r="92" s="3" customFormat="true" x14ac:dyDescent="0.25">
      <c r="A92" s="381"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c r="IH92" s="128"/>
    </row>
    <row xmlns:x14ac="http://schemas.microsoft.com/office/spreadsheetml/2009/9/ac" r="93" s="3" customFormat="true" x14ac:dyDescent="0.25">
      <c r="A93" s="381"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c r="IH93" s="128"/>
    </row>
    <row xmlns:x14ac="http://schemas.microsoft.com/office/spreadsheetml/2009/9/ac" r="94" s="3" customFormat="true" x14ac:dyDescent="0.25">
      <c r="A94" s="381"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c r="IH94" s="128"/>
    </row>
    <row xmlns:x14ac="http://schemas.microsoft.com/office/spreadsheetml/2009/9/ac" r="95" s="3" customFormat="true" x14ac:dyDescent="0.25">
      <c r="A95" s="381"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c r="IH95" s="128"/>
    </row>
    <row xmlns:x14ac="http://schemas.microsoft.com/office/spreadsheetml/2009/9/ac" r="96" s="3" customFormat="true" x14ac:dyDescent="0.25">
      <c r="A96" s="381"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c r="IH96" s="128"/>
    </row>
    <row xmlns:x14ac="http://schemas.microsoft.com/office/spreadsheetml/2009/9/ac" r="97" s="3" customFormat="true" x14ac:dyDescent="0.25">
      <c r="A97" s="381"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c r="IH97" s="128"/>
    </row>
    <row xmlns:x14ac="http://schemas.microsoft.com/office/spreadsheetml/2009/9/ac" r="98" s="3" customFormat="true" x14ac:dyDescent="0.25">
      <c r="A98" s="381"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c r="IH98" s="128"/>
    </row>
    <row xmlns:x14ac="http://schemas.microsoft.com/office/spreadsheetml/2009/9/ac" r="99" s="3" customFormat="true" x14ac:dyDescent="0.25">
      <c r="A99" s="381"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c r="IH99" s="128"/>
    </row>
    <row xmlns:x14ac="http://schemas.microsoft.com/office/spreadsheetml/2009/9/ac" r="100" s="3" customFormat="true" x14ac:dyDescent="0.25">
      <c r="A100" s="381"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c r="IH100" s="128"/>
    </row>
    <row xmlns:x14ac="http://schemas.microsoft.com/office/spreadsheetml/2009/9/ac" r="101" s="3" customFormat="true" x14ac:dyDescent="0.25">
      <c r="A101" s="381"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c r="IH101" s="128"/>
    </row>
    <row xmlns:x14ac="http://schemas.microsoft.com/office/spreadsheetml/2009/9/ac" r="102" s="3" customFormat="true" x14ac:dyDescent="0.25">
      <c r="A102" s="381"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c r="IH102" s="128"/>
    </row>
    <row xmlns:x14ac="http://schemas.microsoft.com/office/spreadsheetml/2009/9/ac" r="103" s="3" customFormat="true" x14ac:dyDescent="0.25">
      <c r="A103" s="381"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c r="IH103" s="128"/>
    </row>
    <row xmlns:x14ac="http://schemas.microsoft.com/office/spreadsheetml/2009/9/ac" r="104" s="3" customFormat="true" x14ac:dyDescent="0.25">
      <c r="A104" s="381"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c r="IH104" s="128"/>
    </row>
    <row xmlns:x14ac="http://schemas.microsoft.com/office/spreadsheetml/2009/9/ac" r="105" s="3" customFormat="true" x14ac:dyDescent="0.25">
      <c r="A105" s="381"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c r="IH105" s="128"/>
    </row>
    <row xmlns:x14ac="http://schemas.microsoft.com/office/spreadsheetml/2009/9/ac" r="106" s="3" customFormat="true" x14ac:dyDescent="0.25">
      <c r="A106" s="381"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c r="IH106" s="128"/>
    </row>
    <row xmlns:x14ac="http://schemas.microsoft.com/office/spreadsheetml/2009/9/ac" r="107" s="3" customFormat="true" x14ac:dyDescent="0.25">
      <c r="A107" s="381"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c r="IH107" s="128"/>
    </row>
    <row xmlns:x14ac="http://schemas.microsoft.com/office/spreadsheetml/2009/9/ac" r="108" s="3" customFormat="true" x14ac:dyDescent="0.25">
      <c r="A108" s="381"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c r="IH108" s="128"/>
    </row>
    <row xmlns:x14ac="http://schemas.microsoft.com/office/spreadsheetml/2009/9/ac" r="109" s="3" customFormat="true" x14ac:dyDescent="0.25">
      <c r="A109" s="381"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c r="IH109" s="128"/>
    </row>
    <row xmlns:x14ac="http://schemas.microsoft.com/office/spreadsheetml/2009/9/ac" r="110" s="3" customFormat="true" x14ac:dyDescent="0.25">
      <c r="A110" s="381"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c r="IH110" s="128"/>
    </row>
    <row xmlns:x14ac="http://schemas.microsoft.com/office/spreadsheetml/2009/9/ac" r="111" s="3" customFormat="true" x14ac:dyDescent="0.25">
      <c r="A111" s="381"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c r="IH111" s="128"/>
    </row>
    <row xmlns:x14ac="http://schemas.microsoft.com/office/spreadsheetml/2009/9/ac" r="112" s="3" customFormat="true" x14ac:dyDescent="0.25">
      <c r="A112" s="381"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c r="IH112" s="128"/>
    </row>
    <row xmlns:x14ac="http://schemas.microsoft.com/office/spreadsheetml/2009/9/ac" r="113" s="3" customFormat="true" x14ac:dyDescent="0.25">
      <c r="A113" s="381"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c r="IH113" s="128"/>
    </row>
    <row xmlns:x14ac="http://schemas.microsoft.com/office/spreadsheetml/2009/9/ac" r="114" s="3" customFormat="true" x14ac:dyDescent="0.25">
      <c r="A114" s="381"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c r="IH114" s="128"/>
    </row>
    <row xmlns:x14ac="http://schemas.microsoft.com/office/spreadsheetml/2009/9/ac" r="115" s="3" customFormat="true" x14ac:dyDescent="0.25">
      <c r="A115" s="381"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c r="IH115" s="128"/>
    </row>
    <row xmlns:x14ac="http://schemas.microsoft.com/office/spreadsheetml/2009/9/ac" r="116" s="3" customFormat="true" x14ac:dyDescent="0.25">
      <c r="A116" s="381"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c r="IH116" s="128"/>
    </row>
    <row xmlns:x14ac="http://schemas.microsoft.com/office/spreadsheetml/2009/9/ac" r="117" s="3" customFormat="true" x14ac:dyDescent="0.25">
      <c r="A117" s="381"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c r="IH117" s="128"/>
    </row>
    <row xmlns:x14ac="http://schemas.microsoft.com/office/spreadsheetml/2009/9/ac" r="118" s="3" customFormat="true" x14ac:dyDescent="0.25">
      <c r="A118" s="381"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c r="IH118" s="128"/>
    </row>
    <row xmlns:x14ac="http://schemas.microsoft.com/office/spreadsheetml/2009/9/ac" r="119" s="3" customFormat="true" x14ac:dyDescent="0.25">
      <c r="A119" s="381"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c r="IH119" s="128"/>
    </row>
    <row xmlns:x14ac="http://schemas.microsoft.com/office/spreadsheetml/2009/9/ac" r="120" s="3" customFormat="true" x14ac:dyDescent="0.25">
      <c r="A120" s="381"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c r="IH120" s="128"/>
    </row>
    <row xmlns:x14ac="http://schemas.microsoft.com/office/spreadsheetml/2009/9/ac" r="121" s="3" customFormat="true" x14ac:dyDescent="0.25">
      <c r="A121" s="381"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c r="IH121" s="128"/>
    </row>
    <row xmlns:x14ac="http://schemas.microsoft.com/office/spreadsheetml/2009/9/ac" r="122" s="3" customFormat="true" x14ac:dyDescent="0.25">
      <c r="A122" s="381"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c r="IH122" s="128"/>
    </row>
    <row xmlns:x14ac="http://schemas.microsoft.com/office/spreadsheetml/2009/9/ac" r="123" s="3" customFormat="true" x14ac:dyDescent="0.25">
      <c r="A123" s="381"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c r="IH123" s="128"/>
    </row>
    <row xmlns:x14ac="http://schemas.microsoft.com/office/spreadsheetml/2009/9/ac" r="124" s="3" customFormat="true" x14ac:dyDescent="0.25">
      <c r="A124" s="381"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c r="IH124" s="128"/>
    </row>
    <row xmlns:x14ac="http://schemas.microsoft.com/office/spreadsheetml/2009/9/ac" r="125" s="3" customFormat="true" x14ac:dyDescent="0.25">
      <c r="A125" s="381"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c r="IH125" s="128"/>
    </row>
    <row xmlns:x14ac="http://schemas.microsoft.com/office/spreadsheetml/2009/9/ac" r="126" s="3" customFormat="true" x14ac:dyDescent="0.25">
      <c r="A126" s="381"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c r="IH126" s="128"/>
    </row>
    <row xmlns:x14ac="http://schemas.microsoft.com/office/spreadsheetml/2009/9/ac" r="127" s="3" customFormat="true" x14ac:dyDescent="0.25">
      <c r="A127" s="381"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c r="IH127" s="128"/>
    </row>
    <row xmlns:x14ac="http://schemas.microsoft.com/office/spreadsheetml/2009/9/ac" r="128" s="3" customFormat="true" x14ac:dyDescent="0.25">
      <c r="A128" s="381"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c r="IH128" s="128"/>
    </row>
    <row xmlns:x14ac="http://schemas.microsoft.com/office/spreadsheetml/2009/9/ac" r="129" s="3" customFormat="true" x14ac:dyDescent="0.25">
      <c r="A129" s="381"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c r="IH129" s="128"/>
    </row>
    <row xmlns:x14ac="http://schemas.microsoft.com/office/spreadsheetml/2009/9/ac" r="130" s="3" customFormat="true" x14ac:dyDescent="0.25">
      <c r="A130" s="381"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c r="IH130" s="128"/>
    </row>
    <row xmlns:x14ac="http://schemas.microsoft.com/office/spreadsheetml/2009/9/ac" r="131" s="3" customFormat="true" x14ac:dyDescent="0.25">
      <c r="A131" s="381"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c r="IH131" s="128"/>
    </row>
    <row xmlns:x14ac="http://schemas.microsoft.com/office/spreadsheetml/2009/9/ac" r="132" s="3" customFormat="true" x14ac:dyDescent="0.25">
      <c r="A132" s="381"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c r="IH132" s="128"/>
    </row>
    <row xmlns:x14ac="http://schemas.microsoft.com/office/spreadsheetml/2009/9/ac" r="133" s="3" customFormat="true" x14ac:dyDescent="0.25">
      <c r="A133" s="381"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c r="IH133" s="128"/>
    </row>
    <row xmlns:x14ac="http://schemas.microsoft.com/office/spreadsheetml/2009/9/ac" r="134" s="3" customFormat="true" x14ac:dyDescent="0.25">
      <c r="A134" s="381"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c r="IH134" s="128"/>
    </row>
    <row xmlns:x14ac="http://schemas.microsoft.com/office/spreadsheetml/2009/9/ac" r="135" s="3" customFormat="true" x14ac:dyDescent="0.25">
      <c r="A135" s="381"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c r="IH135" s="128"/>
    </row>
    <row xmlns:x14ac="http://schemas.microsoft.com/office/spreadsheetml/2009/9/ac" r="136" s="3" customFormat="true" x14ac:dyDescent="0.25">
      <c r="A136" s="381"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c r="IH136" s="128"/>
    </row>
    <row xmlns:x14ac="http://schemas.microsoft.com/office/spreadsheetml/2009/9/ac" r="137" s="3" customFormat="true" x14ac:dyDescent="0.25">
      <c r="A137" s="381"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c r="IH137" s="128"/>
    </row>
    <row xmlns:x14ac="http://schemas.microsoft.com/office/spreadsheetml/2009/9/ac" r="138" s="3" customFormat="true" x14ac:dyDescent="0.25">
      <c r="A138" s="381"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c r="IH138" s="128"/>
    </row>
    <row xmlns:x14ac="http://schemas.microsoft.com/office/spreadsheetml/2009/9/ac" r="139" s="3" customFormat="true" x14ac:dyDescent="0.25">
      <c r="A139" s="381"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c r="IH139" s="128"/>
    </row>
    <row xmlns:x14ac="http://schemas.microsoft.com/office/spreadsheetml/2009/9/ac" r="140" s="3" customFormat="true" x14ac:dyDescent="0.25">
      <c r="A140" s="381"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c r="IH140" s="128"/>
    </row>
    <row xmlns:x14ac="http://schemas.microsoft.com/office/spreadsheetml/2009/9/ac" r="141" s="3" customFormat="true" x14ac:dyDescent="0.25">
      <c r="A141" s="381"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c r="IH141" s="128"/>
    </row>
    <row xmlns:x14ac="http://schemas.microsoft.com/office/spreadsheetml/2009/9/ac" r="142" s="3" customFormat="true" x14ac:dyDescent="0.25">
      <c r="A142" s="381"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c r="IH142" s="128"/>
    </row>
    <row xmlns:x14ac="http://schemas.microsoft.com/office/spreadsheetml/2009/9/ac" r="143" s="3" customFormat="true" x14ac:dyDescent="0.25">
      <c r="A143" s="381"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c r="IH143" s="128"/>
    </row>
    <row xmlns:x14ac="http://schemas.microsoft.com/office/spreadsheetml/2009/9/ac" r="144" s="3" customFormat="true" x14ac:dyDescent="0.25">
      <c r="A144" s="381"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c r="IH144" s="128"/>
    </row>
    <row xmlns:x14ac="http://schemas.microsoft.com/office/spreadsheetml/2009/9/ac" r="145" s="3" customFormat="true" x14ac:dyDescent="0.25">
      <c r="A145" s="381"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c r="IH145" s="128"/>
    </row>
    <row xmlns:x14ac="http://schemas.microsoft.com/office/spreadsheetml/2009/9/ac" r="146" s="3" customFormat="true" x14ac:dyDescent="0.25">
      <c r="A146" s="381"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c r="IH146" s="128"/>
    </row>
    <row xmlns:x14ac="http://schemas.microsoft.com/office/spreadsheetml/2009/9/ac" r="147" s="3" customFormat="true" x14ac:dyDescent="0.25">
      <c r="A147" s="381"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c r="IH147" s="128"/>
    </row>
    <row xmlns:x14ac="http://schemas.microsoft.com/office/spreadsheetml/2009/9/ac" r="148" s="3" customFormat="true" x14ac:dyDescent="0.25">
      <c r="A148" s="381"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c r="IH148" s="128"/>
    </row>
    <row xmlns:x14ac="http://schemas.microsoft.com/office/spreadsheetml/2009/9/ac" r="149" s="3" customFormat="true" x14ac:dyDescent="0.25">
      <c r="A149" s="381"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c r="IH149" s="128"/>
    </row>
    <row xmlns:x14ac="http://schemas.microsoft.com/office/spreadsheetml/2009/9/ac" r="150" s="3" customFormat="true" x14ac:dyDescent="0.25">
      <c r="A150" s="381"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c r="IH150" s="128"/>
    </row>
    <row xmlns:x14ac="http://schemas.microsoft.com/office/spreadsheetml/2009/9/ac" r="151" s="3" customFormat="true" x14ac:dyDescent="0.25">
      <c r="A151" s="381"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c r="IH151" s="128"/>
    </row>
    <row xmlns:x14ac="http://schemas.microsoft.com/office/spreadsheetml/2009/9/ac" r="152" s="3" customFormat="true" x14ac:dyDescent="0.25">
      <c r="A152" s="377"/>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c r="IH152" s="128"/>
    </row>
    <row xmlns:x14ac="http://schemas.microsoft.com/office/spreadsheetml/2009/9/ac" r="153" s="3" customFormat="true" x14ac:dyDescent="0.25">
      <c r="A153" s="377"/>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c r="IH153" s="128"/>
    </row>
    <row xmlns:x14ac="http://schemas.microsoft.com/office/spreadsheetml/2009/9/ac" r="154" s="3" customFormat="true" x14ac:dyDescent="0.25">
      <c r="A154" s="377"/>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c r="IH154" s="128"/>
    </row>
    <row xmlns:x14ac="http://schemas.microsoft.com/office/spreadsheetml/2009/9/ac" r="155" s="3" customFormat="true" x14ac:dyDescent="0.25">
      <c r="A155" s="377"/>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c r="IH155" s="128"/>
    </row>
    <row xmlns:x14ac="http://schemas.microsoft.com/office/spreadsheetml/2009/9/ac" r="156" s="3" customFormat="true" x14ac:dyDescent="0.25">
      <c r="A156" s="377"/>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c r="IH156" s="128"/>
    </row>
    <row xmlns:x14ac="http://schemas.microsoft.com/office/spreadsheetml/2009/9/ac" r="157" s="3" customFormat="true" x14ac:dyDescent="0.25">
      <c r="A157" s="377"/>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c r="IH157" s="128"/>
    </row>
    <row xmlns:x14ac="http://schemas.microsoft.com/office/spreadsheetml/2009/9/ac" r="158" s="3" customFormat="true" x14ac:dyDescent="0.25">
      <c r="A158" s="377"/>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c r="IH158" s="128"/>
    </row>
    <row xmlns:x14ac="http://schemas.microsoft.com/office/spreadsheetml/2009/9/ac" r="159" s="3" customFormat="true" x14ac:dyDescent="0.25">
      <c r="A159" s="377"/>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c r="IH159" s="128"/>
    </row>
    <row xmlns:x14ac="http://schemas.microsoft.com/office/spreadsheetml/2009/9/ac" r="160" s="3" customFormat="true" x14ac:dyDescent="0.25">
      <c r="A160" s="377"/>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c r="IH160" s="128"/>
    </row>
    <row xmlns:x14ac="http://schemas.microsoft.com/office/spreadsheetml/2009/9/ac" r="161" s="3" customFormat="true" x14ac:dyDescent="0.25">
      <c r="A161" s="377"/>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c r="IH161" s="128"/>
    </row>
    <row xmlns:x14ac="http://schemas.microsoft.com/office/spreadsheetml/2009/9/ac" r="162" s="3" customFormat="true" x14ac:dyDescent="0.25">
      <c r="A162" s="377"/>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c r="IH162" s="128"/>
    </row>
    <row xmlns:x14ac="http://schemas.microsoft.com/office/spreadsheetml/2009/9/ac" r="163" s="3" customFormat="true" x14ac:dyDescent="0.25">
      <c r="A163" s="377"/>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c r="IH163" s="128"/>
    </row>
    <row xmlns:x14ac="http://schemas.microsoft.com/office/spreadsheetml/2009/9/ac" r="164" s="3" customFormat="true" x14ac:dyDescent="0.25">
      <c r="A164" s="377"/>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c r="IH164" s="128"/>
    </row>
    <row xmlns:x14ac="http://schemas.microsoft.com/office/spreadsheetml/2009/9/ac" r="165" s="3" customFormat="true" x14ac:dyDescent="0.25">
      <c r="A165" s="377"/>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c r="IH165" s="128"/>
    </row>
    <row xmlns:x14ac="http://schemas.microsoft.com/office/spreadsheetml/2009/9/ac" r="166" s="3" customFormat="true" x14ac:dyDescent="0.25">
      <c r="A166" s="377"/>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c r="IH166" s="128"/>
    </row>
    <row xmlns:x14ac="http://schemas.microsoft.com/office/spreadsheetml/2009/9/ac" r="167" s="3" customFormat="true" x14ac:dyDescent="0.25">
      <c r="A167" s="377"/>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c r="IH167" s="128"/>
    </row>
    <row xmlns:x14ac="http://schemas.microsoft.com/office/spreadsheetml/2009/9/ac" r="168" s="3" customFormat="true" x14ac:dyDescent="0.25">
      <c r="A168" s="377"/>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c r="IH168" s="128"/>
    </row>
    <row xmlns:x14ac="http://schemas.microsoft.com/office/spreadsheetml/2009/9/ac" r="169" s="3" customFormat="true" x14ac:dyDescent="0.25">
      <c r="A169" s="377"/>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c r="IH169" s="128"/>
    </row>
    <row xmlns:x14ac="http://schemas.microsoft.com/office/spreadsheetml/2009/9/ac" r="170" s="3" customFormat="true" x14ac:dyDescent="0.25">
      <c r="A170" s="377"/>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c r="IH170" s="128"/>
    </row>
    <row xmlns:x14ac="http://schemas.microsoft.com/office/spreadsheetml/2009/9/ac" r="171" s="3" customFormat="true" x14ac:dyDescent="0.25">
      <c r="A171" s="377"/>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c r="IH171" s="128"/>
    </row>
    <row xmlns:x14ac="http://schemas.microsoft.com/office/spreadsheetml/2009/9/ac" r="172" s="3" customFormat="true" x14ac:dyDescent="0.25">
      <c r="A172" s="377"/>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c r="IH172" s="128"/>
    </row>
    <row xmlns:x14ac="http://schemas.microsoft.com/office/spreadsheetml/2009/9/ac" r="173" s="3" customFormat="true" x14ac:dyDescent="0.25">
      <c r="A173" s="377"/>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c r="IH173" s="128"/>
    </row>
    <row xmlns:x14ac="http://schemas.microsoft.com/office/spreadsheetml/2009/9/ac" r="174" s="3" customFormat="true" x14ac:dyDescent="0.25">
      <c r="A174" s="377"/>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c r="IH174" s="128"/>
    </row>
    <row xmlns:x14ac="http://schemas.microsoft.com/office/spreadsheetml/2009/9/ac" r="175" s="3" customFormat="true" x14ac:dyDescent="0.25">
      <c r="A175" s="377"/>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c r="IH175" s="128"/>
    </row>
    <row xmlns:x14ac="http://schemas.microsoft.com/office/spreadsheetml/2009/9/ac" r="176" s="3" customFormat="true" x14ac:dyDescent="0.25">
      <c r="A176" s="377"/>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c r="IH176" s="128"/>
    </row>
    <row xmlns:x14ac="http://schemas.microsoft.com/office/spreadsheetml/2009/9/ac" r="177" s="3" customFormat="true" x14ac:dyDescent="0.25">
      <c r="A177" s="377"/>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c r="IH177" s="128"/>
    </row>
    <row xmlns:x14ac="http://schemas.microsoft.com/office/spreadsheetml/2009/9/ac" r="178" s="3" customFormat="true" x14ac:dyDescent="0.25">
      <c r="A178" s="377"/>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c r="IH178" s="128"/>
    </row>
    <row xmlns:x14ac="http://schemas.microsoft.com/office/spreadsheetml/2009/9/ac" r="179" s="3" customFormat="true" x14ac:dyDescent="0.25">
      <c r="A179" s="377"/>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c r="IH179" s="128"/>
    </row>
    <row xmlns:x14ac="http://schemas.microsoft.com/office/spreadsheetml/2009/9/ac" r="180" s="3" customFormat="true" x14ac:dyDescent="0.25">
      <c r="A180" s="377"/>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c r="IH180" s="128"/>
    </row>
    <row xmlns:x14ac="http://schemas.microsoft.com/office/spreadsheetml/2009/9/ac" r="181" s="3" customFormat="true" x14ac:dyDescent="0.25">
      <c r="A181" s="377"/>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c r="IH181" s="128"/>
    </row>
    <row xmlns:x14ac="http://schemas.microsoft.com/office/spreadsheetml/2009/9/ac" r="182" s="3" customFormat="true" x14ac:dyDescent="0.25">
      <c r="A182" s="377"/>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c r="IH182" s="128"/>
    </row>
    <row xmlns:x14ac="http://schemas.microsoft.com/office/spreadsheetml/2009/9/ac" r="183" s="3" customFormat="true" x14ac:dyDescent="0.25">
      <c r="A183" s="377"/>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c r="IH183" s="128"/>
    </row>
    <row xmlns:x14ac="http://schemas.microsoft.com/office/spreadsheetml/2009/9/ac" r="184" s="3" customFormat="true" x14ac:dyDescent="0.25">
      <c r="A184" s="377"/>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c r="IH184" s="128"/>
    </row>
    <row xmlns:x14ac="http://schemas.microsoft.com/office/spreadsheetml/2009/9/ac" r="185" s="3" customFormat="true" x14ac:dyDescent="0.25">
      <c r="A185" s="377"/>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c r="IH185" s="128"/>
    </row>
    <row xmlns:x14ac="http://schemas.microsoft.com/office/spreadsheetml/2009/9/ac" r="186" s="3" customFormat="true" x14ac:dyDescent="0.25">
      <c r="A186" s="377"/>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c r="IH186" s="128"/>
    </row>
    <row xmlns:x14ac="http://schemas.microsoft.com/office/spreadsheetml/2009/9/ac" r="187" s="3" customFormat="true" x14ac:dyDescent="0.25">
      <c r="A187" s="377"/>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c r="IH187" s="128"/>
    </row>
    <row xmlns:x14ac="http://schemas.microsoft.com/office/spreadsheetml/2009/9/ac" r="188" s="3" customFormat="true" x14ac:dyDescent="0.25">
      <c r="A188" s="377"/>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c r="IH188" s="128"/>
    </row>
    <row xmlns:x14ac="http://schemas.microsoft.com/office/spreadsheetml/2009/9/ac" r="189" s="3" customFormat="true" x14ac:dyDescent="0.25">
      <c r="A189" s="377"/>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c r="IH189" s="128"/>
    </row>
    <row xmlns:x14ac="http://schemas.microsoft.com/office/spreadsheetml/2009/9/ac" r="190" s="3" customFormat="true" x14ac:dyDescent="0.25">
      <c r="A190" s="377"/>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c r="IH190" s="128"/>
    </row>
    <row xmlns:x14ac="http://schemas.microsoft.com/office/spreadsheetml/2009/9/ac" r="191" s="3" customFormat="true" x14ac:dyDescent="0.25">
      <c r="A191" s="377"/>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c r="IH191" s="128"/>
    </row>
    <row xmlns:x14ac="http://schemas.microsoft.com/office/spreadsheetml/2009/9/ac" r="192" s="3" customFormat="true" x14ac:dyDescent="0.25">
      <c r="A192" s="377"/>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c r="IH192" s="128"/>
    </row>
    <row xmlns:x14ac="http://schemas.microsoft.com/office/spreadsheetml/2009/9/ac" r="193" s="3" customFormat="true" x14ac:dyDescent="0.25">
      <c r="A193" s="377"/>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c r="IH193" s="128"/>
    </row>
    <row xmlns:x14ac="http://schemas.microsoft.com/office/spreadsheetml/2009/9/ac" r="194" s="3" customFormat="true" x14ac:dyDescent="0.25">
      <c r="A194" s="377"/>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c r="IH194" s="128"/>
    </row>
    <row xmlns:x14ac="http://schemas.microsoft.com/office/spreadsheetml/2009/9/ac" r="195" s="3" customFormat="true" x14ac:dyDescent="0.25">
      <c r="A195" s="377"/>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c r="IH195" s="128"/>
    </row>
    <row xmlns:x14ac="http://schemas.microsoft.com/office/spreadsheetml/2009/9/ac" r="196" s="3" customFormat="true" x14ac:dyDescent="0.25">
      <c r="A196" s="377"/>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c r="IH196" s="128"/>
    </row>
    <row xmlns:x14ac="http://schemas.microsoft.com/office/spreadsheetml/2009/9/ac" r="197" s="3" customFormat="true" x14ac:dyDescent="0.25">
      <c r="A197" s="377"/>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c r="IH197" s="128"/>
    </row>
    <row xmlns:x14ac="http://schemas.microsoft.com/office/spreadsheetml/2009/9/ac" r="198" s="3" customFormat="true" x14ac:dyDescent="0.25">
      <c r="A198" s="377"/>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c r="IH198" s="128"/>
    </row>
    <row xmlns:x14ac="http://schemas.microsoft.com/office/spreadsheetml/2009/9/ac" r="199" s="3" customFormat="true" x14ac:dyDescent="0.25">
      <c r="A199" s="377"/>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c r="IH199" s="128"/>
    </row>
    <row xmlns:x14ac="http://schemas.microsoft.com/office/spreadsheetml/2009/9/ac" r="200" s="3" customFormat="true" x14ac:dyDescent="0.25">
      <c r="A200" s="377"/>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c r="IH200" s="128"/>
    </row>
    <row xmlns:x14ac="http://schemas.microsoft.com/office/spreadsheetml/2009/9/ac" r="201" s="3" customFormat="true" x14ac:dyDescent="0.25">
      <c r="A201" s="377"/>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c r="IH201" s="128"/>
    </row>
    <row xmlns:x14ac="http://schemas.microsoft.com/office/spreadsheetml/2009/9/ac" r="202" s="3" customFormat="true" x14ac:dyDescent="0.25">
      <c r="A202" s="377"/>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c r="IH202" s="128"/>
    </row>
    <row xmlns:x14ac="http://schemas.microsoft.com/office/spreadsheetml/2009/9/ac" r="203" s="3" customFormat="true" x14ac:dyDescent="0.25">
      <c r="A203" s="377"/>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c r="IH203" s="128"/>
    </row>
    <row xmlns:x14ac="http://schemas.microsoft.com/office/spreadsheetml/2009/9/ac" r="204" s="3" customFormat="true" x14ac:dyDescent="0.25">
      <c r="A204" s="377"/>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c r="IH204" s="128"/>
    </row>
    <row xmlns:x14ac="http://schemas.microsoft.com/office/spreadsheetml/2009/9/ac" r="205" s="3" customFormat="true" x14ac:dyDescent="0.25">
      <c r="A205" s="377"/>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c r="IH205" s="128"/>
    </row>
    <row xmlns:x14ac="http://schemas.microsoft.com/office/spreadsheetml/2009/9/ac" r="206" s="3" customFormat="true" x14ac:dyDescent="0.25">
      <c r="A206" s="377"/>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c r="IH206" s="128"/>
    </row>
    <row xmlns:x14ac="http://schemas.microsoft.com/office/spreadsheetml/2009/9/ac" r="207" s="3" customFormat="true" x14ac:dyDescent="0.25">
      <c r="A207" s="377"/>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c r="IH207" s="128"/>
    </row>
    <row xmlns:x14ac="http://schemas.microsoft.com/office/spreadsheetml/2009/9/ac" r="208" s="3" customFormat="true" x14ac:dyDescent="0.25">
      <c r="A208" s="377"/>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c r="IH208" s="128"/>
    </row>
    <row xmlns:x14ac="http://schemas.microsoft.com/office/spreadsheetml/2009/9/ac" r="209" s="3" customFormat="true" x14ac:dyDescent="0.25">
      <c r="A209" s="377"/>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c r="IH209" s="128"/>
    </row>
    <row xmlns:x14ac="http://schemas.microsoft.com/office/spreadsheetml/2009/9/ac" r="210" s="3" customFormat="true" x14ac:dyDescent="0.25">
      <c r="A210" s="377"/>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c r="IH210" s="128"/>
    </row>
    <row xmlns:x14ac="http://schemas.microsoft.com/office/spreadsheetml/2009/9/ac" r="211" s="3" customFormat="true" x14ac:dyDescent="0.25">
      <c r="A211" s="377"/>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c r="IH211" s="128"/>
    </row>
    <row xmlns:x14ac="http://schemas.microsoft.com/office/spreadsheetml/2009/9/ac" r="212" s="3" customFormat="true" x14ac:dyDescent="0.25">
      <c r="A212" s="377"/>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c r="IH212" s="128"/>
    </row>
    <row xmlns:x14ac="http://schemas.microsoft.com/office/spreadsheetml/2009/9/ac" r="213" s="3" customFormat="true" x14ac:dyDescent="0.25">
      <c r="A213" s="377"/>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c r="IH213" s="128"/>
    </row>
    <row xmlns:x14ac="http://schemas.microsoft.com/office/spreadsheetml/2009/9/ac" r="214" s="3" customFormat="true" x14ac:dyDescent="0.25">
      <c r="A214" s="377"/>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c r="IH214" s="128"/>
    </row>
    <row xmlns:x14ac="http://schemas.microsoft.com/office/spreadsheetml/2009/9/ac" r="215" s="3" customFormat="true" x14ac:dyDescent="0.25">
      <c r="A215" s="377"/>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c r="IH215" s="128"/>
    </row>
    <row xmlns:x14ac="http://schemas.microsoft.com/office/spreadsheetml/2009/9/ac" r="216" s="3" customFormat="true" x14ac:dyDescent="0.25">
      <c r="A216" s="377"/>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c r="IH216" s="128"/>
    </row>
    <row xmlns:x14ac="http://schemas.microsoft.com/office/spreadsheetml/2009/9/ac" r="217" s="3" customFormat="true" x14ac:dyDescent="0.25">
      <c r="A217" s="377"/>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c r="IH217" s="128"/>
    </row>
    <row xmlns:x14ac="http://schemas.microsoft.com/office/spreadsheetml/2009/9/ac" r="218" s="3" customFormat="true" x14ac:dyDescent="0.25">
      <c r="A218" s="377"/>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c r="IH218" s="128"/>
    </row>
    <row xmlns:x14ac="http://schemas.microsoft.com/office/spreadsheetml/2009/9/ac" r="219" s="3" customFormat="true" x14ac:dyDescent="0.25">
      <c r="A219" s="377"/>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c r="IH219" s="128"/>
    </row>
    <row xmlns:x14ac="http://schemas.microsoft.com/office/spreadsheetml/2009/9/ac" r="220" s="3" customFormat="true" x14ac:dyDescent="0.25">
      <c r="A220" s="377"/>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c r="IH220" s="128"/>
    </row>
    <row xmlns:x14ac="http://schemas.microsoft.com/office/spreadsheetml/2009/9/ac" r="221" s="3" customFormat="true" x14ac:dyDescent="0.25">
      <c r="A221" s="377"/>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c r="IH221" s="128"/>
    </row>
    <row xmlns:x14ac="http://schemas.microsoft.com/office/spreadsheetml/2009/9/ac" r="222" s="3" customFormat="true" x14ac:dyDescent="0.25">
      <c r="A222" s="377"/>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c r="IH222" s="128"/>
    </row>
    <row xmlns:x14ac="http://schemas.microsoft.com/office/spreadsheetml/2009/9/ac" r="223" s="3" customFormat="true" x14ac:dyDescent="0.25">
      <c r="A223" s="377"/>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c r="IH223" s="128"/>
    </row>
    <row xmlns:x14ac="http://schemas.microsoft.com/office/spreadsheetml/2009/9/ac" r="224" s="3" customFormat="true" x14ac:dyDescent="0.25">
      <c r="A224" s="377"/>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c r="IH224" s="128"/>
    </row>
    <row xmlns:x14ac="http://schemas.microsoft.com/office/spreadsheetml/2009/9/ac" r="225" s="3" customFormat="true" x14ac:dyDescent="0.25">
      <c r="A225" s="377"/>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c r="IH225" s="128"/>
    </row>
    <row xmlns:x14ac="http://schemas.microsoft.com/office/spreadsheetml/2009/9/ac" r="226" s="3" customFormat="true" x14ac:dyDescent="0.25">
      <c r="A226" s="377"/>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c r="IH226" s="128"/>
    </row>
    <row xmlns:x14ac="http://schemas.microsoft.com/office/spreadsheetml/2009/9/ac" r="227" s="3" customFormat="true" x14ac:dyDescent="0.25">
      <c r="A227" s="377"/>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c r="IH227" s="128"/>
    </row>
    <row xmlns:x14ac="http://schemas.microsoft.com/office/spreadsheetml/2009/9/ac" r="228" s="3" customFormat="true" x14ac:dyDescent="0.25">
      <c r="A228" s="377"/>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c r="IH228" s="128"/>
    </row>
    <row xmlns:x14ac="http://schemas.microsoft.com/office/spreadsheetml/2009/9/ac" r="229" s="3" customFormat="true" x14ac:dyDescent="0.25">
      <c r="A229" s="377"/>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c r="IH229" s="128"/>
    </row>
    <row xmlns:x14ac="http://schemas.microsoft.com/office/spreadsheetml/2009/9/ac" r="230" s="3" customFormat="true" x14ac:dyDescent="0.25">
      <c r="A230" s="377"/>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c r="IH230" s="128"/>
    </row>
    <row xmlns:x14ac="http://schemas.microsoft.com/office/spreadsheetml/2009/9/ac" r="231" s="3" customFormat="true" x14ac:dyDescent="0.25">
      <c r="A231" s="377"/>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c r="IH231" s="128"/>
    </row>
    <row xmlns:x14ac="http://schemas.microsoft.com/office/spreadsheetml/2009/9/ac" r="232" s="3" customFormat="true" x14ac:dyDescent="0.25">
      <c r="A232" s="377"/>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c r="IH232" s="128"/>
    </row>
    <row xmlns:x14ac="http://schemas.microsoft.com/office/spreadsheetml/2009/9/ac" r="233" s="3" customFormat="true" x14ac:dyDescent="0.25">
      <c r="A233" s="377"/>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c r="IH233" s="128"/>
    </row>
    <row xmlns:x14ac="http://schemas.microsoft.com/office/spreadsheetml/2009/9/ac" r="234" s="3" customFormat="true" x14ac:dyDescent="0.25">
      <c r="A234" s="377"/>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c r="IH234" s="128"/>
    </row>
    <row xmlns:x14ac="http://schemas.microsoft.com/office/spreadsheetml/2009/9/ac" r="235" s="3" customFormat="true" x14ac:dyDescent="0.25">
      <c r="A235" s="377"/>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c r="IH235" s="128"/>
    </row>
    <row xmlns:x14ac="http://schemas.microsoft.com/office/spreadsheetml/2009/9/ac" r="236" s="3" customFormat="true" x14ac:dyDescent="0.25">
      <c r="A236" s="377"/>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c r="IH236" s="128"/>
    </row>
    <row xmlns:x14ac="http://schemas.microsoft.com/office/spreadsheetml/2009/9/ac" r="237" s="3" customFormat="true" x14ac:dyDescent="0.25">
      <c r="A237" s="377"/>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c r="IH237" s="128"/>
    </row>
    <row xmlns:x14ac="http://schemas.microsoft.com/office/spreadsheetml/2009/9/ac" r="238" s="3" customFormat="true" x14ac:dyDescent="0.25">
      <c r="A238" s="377"/>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c r="IH238" s="128"/>
    </row>
    <row xmlns:x14ac="http://schemas.microsoft.com/office/spreadsheetml/2009/9/ac" r="239" s="3" customFormat="true" x14ac:dyDescent="0.25">
      <c r="A239" s="377"/>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c r="IH239" s="128"/>
    </row>
    <row xmlns:x14ac="http://schemas.microsoft.com/office/spreadsheetml/2009/9/ac" r="240" s="3" customFormat="true" x14ac:dyDescent="0.25">
      <c r="A240" s="377"/>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c r="IH240" s="128"/>
    </row>
    <row xmlns:x14ac="http://schemas.microsoft.com/office/spreadsheetml/2009/9/ac" r="241" s="3" customFormat="true" x14ac:dyDescent="0.25">
      <c r="A241" s="377"/>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c r="IH241" s="128"/>
    </row>
    <row xmlns:x14ac="http://schemas.microsoft.com/office/spreadsheetml/2009/9/ac" r="242" s="3" customFormat="true" x14ac:dyDescent="0.25">
      <c r="A242" s="377"/>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c r="IH242" s="128"/>
    </row>
    <row xmlns:x14ac="http://schemas.microsoft.com/office/spreadsheetml/2009/9/ac" r="243" s="3" customFormat="true" x14ac:dyDescent="0.25">
      <c r="A243" s="377"/>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c r="IH243" s="128"/>
    </row>
    <row xmlns:x14ac="http://schemas.microsoft.com/office/spreadsheetml/2009/9/ac" r="244" s="3" customFormat="true" x14ac:dyDescent="0.25">
      <c r="A244" s="377"/>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c r="IH244" s="128"/>
    </row>
    <row xmlns:x14ac="http://schemas.microsoft.com/office/spreadsheetml/2009/9/ac" r="245" s="3" customFormat="true" x14ac:dyDescent="0.25">
      <c r="A245" s="377"/>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c r="IH245" s="128"/>
    </row>
    <row xmlns:x14ac="http://schemas.microsoft.com/office/spreadsheetml/2009/9/ac" r="246" s="3" customFormat="true" x14ac:dyDescent="0.25">
      <c r="A246" s="377"/>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c r="IH246" s="128"/>
    </row>
    <row xmlns:x14ac="http://schemas.microsoft.com/office/spreadsheetml/2009/9/ac" r="247" s="3" customFormat="true" x14ac:dyDescent="0.25">
      <c r="A247" s="377"/>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c r="IH247" s="128"/>
    </row>
    <row xmlns:x14ac="http://schemas.microsoft.com/office/spreadsheetml/2009/9/ac" r="248" s="3" customFormat="true" x14ac:dyDescent="0.25">
      <c r="A248" s="377"/>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c r="IH248" s="128"/>
    </row>
    <row xmlns:x14ac="http://schemas.microsoft.com/office/spreadsheetml/2009/9/ac" r="249" s="3" customFormat="true" x14ac:dyDescent="0.25">
      <c r="A249" s="377"/>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c r="IH249" s="128"/>
    </row>
    <row xmlns:x14ac="http://schemas.microsoft.com/office/spreadsheetml/2009/9/ac" r="250" s="3" customFormat="true" x14ac:dyDescent="0.25">
      <c r="A250" s="377"/>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c r="IH250" s="128"/>
    </row>
    <row xmlns:x14ac="http://schemas.microsoft.com/office/spreadsheetml/2009/9/ac" r="251" s="3" customFormat="true" x14ac:dyDescent="0.25">
      <c r="A251" s="377"/>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c r="IH251" s="128"/>
    </row>
    <row xmlns:x14ac="http://schemas.microsoft.com/office/spreadsheetml/2009/9/ac" r="252" s="3" customFormat="true" x14ac:dyDescent="0.25">
      <c r="A252" s="377"/>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c r="IH252" s="128"/>
    </row>
    <row xmlns:x14ac="http://schemas.microsoft.com/office/spreadsheetml/2009/9/ac" r="253" s="3" customFormat="true" x14ac:dyDescent="0.25">
      <c r="A253" s="377"/>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c r="IH253" s="128"/>
    </row>
    <row xmlns:x14ac="http://schemas.microsoft.com/office/spreadsheetml/2009/9/ac" r="254" s="3" customFormat="true" x14ac:dyDescent="0.25">
      <c r="A254" s="377"/>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c r="IH254" s="128"/>
    </row>
    <row xmlns:x14ac="http://schemas.microsoft.com/office/spreadsheetml/2009/9/ac" r="255" s="3" customFormat="true" x14ac:dyDescent="0.25">
      <c r="A255" s="377"/>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c r="IH255" s="128"/>
    </row>
    <row xmlns:x14ac="http://schemas.microsoft.com/office/spreadsheetml/2009/9/ac" r="256" s="3" customFormat="true" x14ac:dyDescent="0.25">
      <c r="A256" s="377"/>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c r="IH256" s="128"/>
    </row>
    <row xmlns:x14ac="http://schemas.microsoft.com/office/spreadsheetml/2009/9/ac" r="257" s="3" customFormat="true" x14ac:dyDescent="0.25">
      <c r="A257" s="377"/>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c r="IH257" s="128"/>
    </row>
    <row xmlns:x14ac="http://schemas.microsoft.com/office/spreadsheetml/2009/9/ac" r="258" s="3" customFormat="true" x14ac:dyDescent="0.25">
      <c r="A258" s="377"/>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c r="IH258" s="128"/>
    </row>
    <row xmlns:x14ac="http://schemas.microsoft.com/office/spreadsheetml/2009/9/ac" r="259" s="3" customFormat="true" x14ac:dyDescent="0.25">
      <c r="A259" s="377"/>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c r="IH259" s="128"/>
    </row>
    <row xmlns:x14ac="http://schemas.microsoft.com/office/spreadsheetml/2009/9/ac" r="260" s="3" customFormat="true" x14ac:dyDescent="0.25">
      <c r="A260" s="377"/>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c r="IH260" s="128"/>
    </row>
    <row xmlns:x14ac="http://schemas.microsoft.com/office/spreadsheetml/2009/9/ac" r="261" s="3" customFormat="true" x14ac:dyDescent="0.25">
      <c r="A261" s="377"/>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c r="IH261" s="128"/>
    </row>
    <row xmlns:x14ac="http://schemas.microsoft.com/office/spreadsheetml/2009/9/ac" r="262" s="3" customFormat="true" x14ac:dyDescent="0.25">
      <c r="A262" s="377"/>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c r="IH262" s="128"/>
    </row>
    <row xmlns:x14ac="http://schemas.microsoft.com/office/spreadsheetml/2009/9/ac" r="263" s="3" customFormat="true" x14ac:dyDescent="0.25">
      <c r="A263" s="377"/>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c r="IH263" s="128"/>
    </row>
    <row xmlns:x14ac="http://schemas.microsoft.com/office/spreadsheetml/2009/9/ac" r="264" s="3" customFormat="true" x14ac:dyDescent="0.25">
      <c r="A264" s="377"/>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c r="IH264" s="128"/>
    </row>
    <row xmlns:x14ac="http://schemas.microsoft.com/office/spreadsheetml/2009/9/ac" r="265" s="3" customFormat="true" x14ac:dyDescent="0.25">
      <c r="A265" s="377"/>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c r="IH265" s="128"/>
    </row>
    <row xmlns:x14ac="http://schemas.microsoft.com/office/spreadsheetml/2009/9/ac" r="266" s="3" customFormat="true" x14ac:dyDescent="0.25">
      <c r="A266" s="377"/>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c r="IH266" s="128"/>
    </row>
    <row xmlns:x14ac="http://schemas.microsoft.com/office/spreadsheetml/2009/9/ac" r="267" s="3" customFormat="true" x14ac:dyDescent="0.25">
      <c r="A267" s="377"/>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c r="IH267" s="128"/>
    </row>
    <row xmlns:x14ac="http://schemas.microsoft.com/office/spreadsheetml/2009/9/ac" r="268" s="3" customFormat="true" x14ac:dyDescent="0.25">
      <c r="A268" s="377"/>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c r="IH268" s="128"/>
    </row>
    <row xmlns:x14ac="http://schemas.microsoft.com/office/spreadsheetml/2009/9/ac" r="269" s="3" customFormat="true" x14ac:dyDescent="0.25">
      <c r="A269" s="377"/>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c r="IH269" s="128"/>
    </row>
    <row xmlns:x14ac="http://schemas.microsoft.com/office/spreadsheetml/2009/9/ac" r="270" s="3" customFormat="true" x14ac:dyDescent="0.25">
      <c r="A270" s="377"/>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c r="IH270" s="128"/>
    </row>
    <row xmlns:x14ac="http://schemas.microsoft.com/office/spreadsheetml/2009/9/ac" r="271" s="3" customFormat="true" x14ac:dyDescent="0.25">
      <c r="A271" s="377"/>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c r="IH271" s="128"/>
    </row>
    <row xmlns:x14ac="http://schemas.microsoft.com/office/spreadsheetml/2009/9/ac" r="272" s="3" customFormat="true" x14ac:dyDescent="0.25">
      <c r="A272" s="377"/>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c r="IH272" s="128"/>
    </row>
    <row xmlns:x14ac="http://schemas.microsoft.com/office/spreadsheetml/2009/9/ac" r="273" s="3" customFormat="true" x14ac:dyDescent="0.25">
      <c r="A273" s="377"/>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c r="IH273" s="128"/>
    </row>
    <row xmlns:x14ac="http://schemas.microsoft.com/office/spreadsheetml/2009/9/ac" r="274" s="3" customFormat="true" x14ac:dyDescent="0.25">
      <c r="A274" s="377"/>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c r="IH274" s="128"/>
    </row>
    <row xmlns:x14ac="http://schemas.microsoft.com/office/spreadsheetml/2009/9/ac" r="275" s="3" customFormat="true" x14ac:dyDescent="0.25">
      <c r="A275" s="377"/>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c r="IH275" s="128"/>
    </row>
    <row xmlns:x14ac="http://schemas.microsoft.com/office/spreadsheetml/2009/9/ac" r="276" s="3" customFormat="true" x14ac:dyDescent="0.25">
      <c r="A276" s="377"/>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c r="IH276" s="128"/>
    </row>
    <row xmlns:x14ac="http://schemas.microsoft.com/office/spreadsheetml/2009/9/ac" r="277" s="3" customFormat="true" x14ac:dyDescent="0.25">
      <c r="A277" s="377"/>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c r="IH277" s="128"/>
    </row>
    <row xmlns:x14ac="http://schemas.microsoft.com/office/spreadsheetml/2009/9/ac" r="278" s="3" customFormat="true" x14ac:dyDescent="0.25">
      <c r="A278" s="377"/>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c r="IH278" s="128"/>
    </row>
    <row xmlns:x14ac="http://schemas.microsoft.com/office/spreadsheetml/2009/9/ac" r="279" s="3" customFormat="true" x14ac:dyDescent="0.25">
      <c r="A279" s="377"/>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c r="IH279" s="128"/>
    </row>
    <row xmlns:x14ac="http://schemas.microsoft.com/office/spreadsheetml/2009/9/ac" r="280" s="3" customFormat="true" x14ac:dyDescent="0.25">
      <c r="A280" s="377"/>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c r="IH280" s="128"/>
    </row>
    <row xmlns:x14ac="http://schemas.microsoft.com/office/spreadsheetml/2009/9/ac" r="281" s="3" customFormat="true" x14ac:dyDescent="0.25">
      <c r="A281" s="377"/>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c r="IH281" s="128"/>
    </row>
    <row xmlns:x14ac="http://schemas.microsoft.com/office/spreadsheetml/2009/9/ac" r="282" s="3" customFormat="true" x14ac:dyDescent="0.25">
      <c r="A282" s="377"/>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c r="IH282" s="128"/>
    </row>
    <row xmlns:x14ac="http://schemas.microsoft.com/office/spreadsheetml/2009/9/ac" r="283" s="3" customFormat="true" x14ac:dyDescent="0.25">
      <c r="A283" s="377"/>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c r="IH283" s="128"/>
    </row>
    <row xmlns:x14ac="http://schemas.microsoft.com/office/spreadsheetml/2009/9/ac" r="284" s="3" customFormat="true" x14ac:dyDescent="0.25">
      <c r="A284" s="377"/>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c r="IH284" s="128"/>
    </row>
    <row xmlns:x14ac="http://schemas.microsoft.com/office/spreadsheetml/2009/9/ac" r="285" s="3" customFormat="true" x14ac:dyDescent="0.25">
      <c r="A285" s="377"/>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c r="IH285" s="128"/>
    </row>
    <row xmlns:x14ac="http://schemas.microsoft.com/office/spreadsheetml/2009/9/ac" r="286" s="3" customFormat="true" x14ac:dyDescent="0.25">
      <c r="A286" s="377"/>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c r="IH286" s="128"/>
    </row>
    <row xmlns:x14ac="http://schemas.microsoft.com/office/spreadsheetml/2009/9/ac" r="287" s="3" customFormat="true" x14ac:dyDescent="0.25">
      <c r="A287" s="377"/>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c r="IH287" s="128"/>
    </row>
    <row xmlns:x14ac="http://schemas.microsoft.com/office/spreadsheetml/2009/9/ac" r="288" s="3" customFormat="true" x14ac:dyDescent="0.25">
      <c r="A288" s="377"/>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c r="IH288" s="128"/>
    </row>
    <row xmlns:x14ac="http://schemas.microsoft.com/office/spreadsheetml/2009/9/ac" r="289" s="3" customFormat="true" x14ac:dyDescent="0.25">
      <c r="A289" s="377"/>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c r="IH289" s="128"/>
    </row>
    <row xmlns:x14ac="http://schemas.microsoft.com/office/spreadsheetml/2009/9/ac" r="290" s="3" customFormat="true" x14ac:dyDescent="0.25">
      <c r="A290" s="377"/>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c r="IH290" s="128"/>
    </row>
    <row xmlns:x14ac="http://schemas.microsoft.com/office/spreadsheetml/2009/9/ac" r="291" s="3" customFormat="true" x14ac:dyDescent="0.25">
      <c r="A291" s="377"/>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c r="IH291" s="128"/>
    </row>
    <row xmlns:x14ac="http://schemas.microsoft.com/office/spreadsheetml/2009/9/ac" r="292" s="3" customFormat="true" x14ac:dyDescent="0.25">
      <c r="A292" s="377"/>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c r="IH292" s="128"/>
    </row>
    <row xmlns:x14ac="http://schemas.microsoft.com/office/spreadsheetml/2009/9/ac" r="293" s="3" customFormat="true" x14ac:dyDescent="0.25">
      <c r="A293" s="377"/>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c r="IH293" s="128"/>
    </row>
    <row xmlns:x14ac="http://schemas.microsoft.com/office/spreadsheetml/2009/9/ac" r="294" s="3" customFormat="true" x14ac:dyDescent="0.25">
      <c r="A294" s="377"/>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c r="IH294" s="128"/>
    </row>
    <row xmlns:x14ac="http://schemas.microsoft.com/office/spreadsheetml/2009/9/ac" r="295" s="3" customFormat="true" x14ac:dyDescent="0.25">
      <c r="A295" s="377"/>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c r="IH295" s="128"/>
    </row>
    <row xmlns:x14ac="http://schemas.microsoft.com/office/spreadsheetml/2009/9/ac" r="296" s="3" customFormat="true" x14ac:dyDescent="0.25">
      <c r="A296" s="377"/>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c r="IH296" s="128"/>
    </row>
    <row xmlns:x14ac="http://schemas.microsoft.com/office/spreadsheetml/2009/9/ac" r="297" s="3" customFormat="true" x14ac:dyDescent="0.25">
      <c r="A297" s="377"/>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c r="IH297" s="128"/>
    </row>
    <row xmlns:x14ac="http://schemas.microsoft.com/office/spreadsheetml/2009/9/ac" r="298" s="3" customFormat="true" x14ac:dyDescent="0.25">
      <c r="A298" s="377"/>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c r="IH298" s="128"/>
    </row>
    <row xmlns:x14ac="http://schemas.microsoft.com/office/spreadsheetml/2009/9/ac" r="299" s="3" customFormat="true" x14ac:dyDescent="0.25">
      <c r="A299" s="377"/>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c r="IH299" s="128"/>
    </row>
    <row xmlns:x14ac="http://schemas.microsoft.com/office/spreadsheetml/2009/9/ac" r="300" s="3" customFormat="true" x14ac:dyDescent="0.25">
      <c r="A300" s="377"/>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c r="IH300" s="128"/>
    </row>
    <row xmlns:x14ac="http://schemas.microsoft.com/office/spreadsheetml/2009/9/ac" r="301" s="3" customFormat="true" x14ac:dyDescent="0.25">
      <c r="A301" s="377"/>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c r="IH301" s="128"/>
    </row>
    <row xmlns:x14ac="http://schemas.microsoft.com/office/spreadsheetml/2009/9/ac" r="302" s="3" customFormat="true" x14ac:dyDescent="0.25">
      <c r="A302" s="377"/>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c r="IH302" s="128"/>
    </row>
    <row xmlns:x14ac="http://schemas.microsoft.com/office/spreadsheetml/2009/9/ac" r="303" s="3" customFormat="true" x14ac:dyDescent="0.25">
      <c r="A303" s="377"/>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c r="IH303" s="128"/>
    </row>
    <row xmlns:x14ac="http://schemas.microsoft.com/office/spreadsheetml/2009/9/ac" r="304" s="3" customFormat="true" x14ac:dyDescent="0.25">
      <c r="A304" s="377"/>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c r="IH304" s="128"/>
    </row>
    <row xmlns:x14ac="http://schemas.microsoft.com/office/spreadsheetml/2009/9/ac" r="305" s="3" customFormat="true" x14ac:dyDescent="0.25">
      <c r="A305" s="377"/>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c r="IH305" s="128"/>
    </row>
    <row xmlns:x14ac="http://schemas.microsoft.com/office/spreadsheetml/2009/9/ac" r="306" s="3" customFormat="true" x14ac:dyDescent="0.25">
      <c r="A306" s="377"/>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c r="IH306" s="128"/>
    </row>
    <row xmlns:x14ac="http://schemas.microsoft.com/office/spreadsheetml/2009/9/ac" r="307" s="3" customFormat="true" x14ac:dyDescent="0.25">
      <c r="A307" s="377"/>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c r="IH307" s="128"/>
    </row>
    <row xmlns:x14ac="http://schemas.microsoft.com/office/spreadsheetml/2009/9/ac" r="308" s="3" customFormat="true" x14ac:dyDescent="0.25">
      <c r="A308" s="377"/>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c r="IH308" s="128"/>
    </row>
    <row xmlns:x14ac="http://schemas.microsoft.com/office/spreadsheetml/2009/9/ac" r="309" s="3" customFormat="true" x14ac:dyDescent="0.25">
      <c r="A309" s="377"/>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c r="IH309" s="128"/>
    </row>
    <row xmlns:x14ac="http://schemas.microsoft.com/office/spreadsheetml/2009/9/ac" r="310" s="3" customFormat="true" x14ac:dyDescent="0.25">
      <c r="A310" s="377"/>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c r="IH310" s="128"/>
    </row>
    <row xmlns:x14ac="http://schemas.microsoft.com/office/spreadsheetml/2009/9/ac" r="311" s="3" customFormat="true" x14ac:dyDescent="0.25">
      <c r="A311" s="377"/>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c r="IH311" s="128"/>
    </row>
    <row xmlns:x14ac="http://schemas.microsoft.com/office/spreadsheetml/2009/9/ac" r="312" s="3" customFormat="true" x14ac:dyDescent="0.25">
      <c r="A312" s="377"/>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c r="IH312" s="128"/>
    </row>
    <row xmlns:x14ac="http://schemas.microsoft.com/office/spreadsheetml/2009/9/ac" r="313" s="3" customFormat="true" x14ac:dyDescent="0.25">
      <c r="A313" s="377"/>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c r="IH313" s="128"/>
    </row>
    <row xmlns:x14ac="http://schemas.microsoft.com/office/spreadsheetml/2009/9/ac" r="314" s="3" customFormat="true" x14ac:dyDescent="0.25">
      <c r="A314" s="377"/>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c r="IH314" s="128"/>
    </row>
    <row xmlns:x14ac="http://schemas.microsoft.com/office/spreadsheetml/2009/9/ac" r="315" s="3" customFormat="true" x14ac:dyDescent="0.25">
      <c r="A315" s="377"/>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c r="IH315" s="128"/>
    </row>
    <row xmlns:x14ac="http://schemas.microsoft.com/office/spreadsheetml/2009/9/ac" r="316" s="3" customFormat="true" x14ac:dyDescent="0.25">
      <c r="A316" s="377"/>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c r="IH316" s="128"/>
    </row>
    <row xmlns:x14ac="http://schemas.microsoft.com/office/spreadsheetml/2009/9/ac" r="317" s="3" customFormat="true" x14ac:dyDescent="0.25">
      <c r="A317" s="377"/>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c r="IH317" s="128"/>
    </row>
    <row xmlns:x14ac="http://schemas.microsoft.com/office/spreadsheetml/2009/9/ac" r="318" s="3" customFormat="true" x14ac:dyDescent="0.25">
      <c r="A318" s="377"/>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c r="IH318" s="128"/>
    </row>
    <row xmlns:x14ac="http://schemas.microsoft.com/office/spreadsheetml/2009/9/ac" r="319" s="3" customFormat="true" x14ac:dyDescent="0.25">
      <c r="A319" s="377"/>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c r="IH319" s="128"/>
    </row>
    <row xmlns:x14ac="http://schemas.microsoft.com/office/spreadsheetml/2009/9/ac" r="320" s="3" customFormat="true" x14ac:dyDescent="0.25">
      <c r="A320" s="377"/>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c r="IH320" s="128"/>
    </row>
    <row xmlns:x14ac="http://schemas.microsoft.com/office/spreadsheetml/2009/9/ac" r="321" s="3" customFormat="true" x14ac:dyDescent="0.25">
      <c r="A321" s="377"/>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c r="IH321" s="128"/>
    </row>
    <row xmlns:x14ac="http://schemas.microsoft.com/office/spreadsheetml/2009/9/ac" r="322" s="3" customFormat="true" x14ac:dyDescent="0.25">
      <c r="A322" s="377"/>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c r="IH322" s="128"/>
    </row>
    <row xmlns:x14ac="http://schemas.microsoft.com/office/spreadsheetml/2009/9/ac" r="323" s="3" customFormat="true" x14ac:dyDescent="0.25">
      <c r="A323" s="377"/>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c r="IH323" s="128"/>
    </row>
    <row xmlns:x14ac="http://schemas.microsoft.com/office/spreadsheetml/2009/9/ac" r="324" s="3" customFormat="true" x14ac:dyDescent="0.25">
      <c r="A324" s="377"/>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c r="IH324" s="128"/>
    </row>
    <row xmlns:x14ac="http://schemas.microsoft.com/office/spreadsheetml/2009/9/ac" r="325" s="3" customFormat="true" x14ac:dyDescent="0.25">
      <c r="A325" s="377"/>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c r="IH325" s="128"/>
    </row>
    <row xmlns:x14ac="http://schemas.microsoft.com/office/spreadsheetml/2009/9/ac" r="326" s="3" customFormat="true" x14ac:dyDescent="0.25">
      <c r="A326" s="377"/>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c r="IH326" s="128"/>
    </row>
    <row xmlns:x14ac="http://schemas.microsoft.com/office/spreadsheetml/2009/9/ac" r="327" s="3" customFormat="true" x14ac:dyDescent="0.25">
      <c r="A327" s="377"/>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c r="IH327" s="128"/>
    </row>
    <row xmlns:x14ac="http://schemas.microsoft.com/office/spreadsheetml/2009/9/ac" r="328" s="3" customFormat="true" x14ac:dyDescent="0.25">
      <c r="A328" s="377"/>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c r="IH328" s="128"/>
    </row>
    <row xmlns:x14ac="http://schemas.microsoft.com/office/spreadsheetml/2009/9/ac" r="329" s="3" customFormat="true" x14ac:dyDescent="0.25">
      <c r="A329" s="377"/>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c r="IH329" s="128"/>
    </row>
    <row xmlns:x14ac="http://schemas.microsoft.com/office/spreadsheetml/2009/9/ac" r="330" s="3" customFormat="true" x14ac:dyDescent="0.25">
      <c r="A330" s="377"/>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c r="IH330" s="128"/>
    </row>
    <row xmlns:x14ac="http://schemas.microsoft.com/office/spreadsheetml/2009/9/ac" r="331" s="3" customFormat="true" x14ac:dyDescent="0.25">
      <c r="A331" s="377"/>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c r="IH331" s="128"/>
    </row>
    <row xmlns:x14ac="http://schemas.microsoft.com/office/spreadsheetml/2009/9/ac" r="332" s="3" customFormat="true" x14ac:dyDescent="0.25">
      <c r="A332" s="377"/>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c r="IH332" s="128"/>
    </row>
    <row xmlns:x14ac="http://schemas.microsoft.com/office/spreadsheetml/2009/9/ac" r="333" s="3" customFormat="true" x14ac:dyDescent="0.25">
      <c r="A333" s="377"/>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c r="IH333" s="128"/>
    </row>
    <row xmlns:x14ac="http://schemas.microsoft.com/office/spreadsheetml/2009/9/ac" r="334" s="3" customFormat="true" x14ac:dyDescent="0.25">
      <c r="A334" s="377"/>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c r="IH334" s="128"/>
    </row>
    <row xmlns:x14ac="http://schemas.microsoft.com/office/spreadsheetml/2009/9/ac" r="335" s="3" customFormat="true" x14ac:dyDescent="0.25">
      <c r="A335" s="377"/>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c r="IH335" s="128"/>
    </row>
    <row xmlns:x14ac="http://schemas.microsoft.com/office/spreadsheetml/2009/9/ac" r="336" s="3" customFormat="true" x14ac:dyDescent="0.25">
      <c r="A336" s="377"/>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c r="IH336" s="128"/>
    </row>
    <row xmlns:x14ac="http://schemas.microsoft.com/office/spreadsheetml/2009/9/ac" r="337" s="3" customFormat="true" x14ac:dyDescent="0.25">
      <c r="A337" s="377"/>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c r="IH337" s="128"/>
    </row>
    <row xmlns:x14ac="http://schemas.microsoft.com/office/spreadsheetml/2009/9/ac" r="338" s="3" customFormat="true" x14ac:dyDescent="0.25">
      <c r="A338" s="377"/>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c r="IH338" s="128"/>
    </row>
    <row xmlns:x14ac="http://schemas.microsoft.com/office/spreadsheetml/2009/9/ac" r="339" s="3" customFormat="true" x14ac:dyDescent="0.25">
      <c r="A339" s="377"/>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c r="IH339" s="128"/>
    </row>
    <row xmlns:x14ac="http://schemas.microsoft.com/office/spreadsheetml/2009/9/ac" r="340" s="3" customFormat="true" x14ac:dyDescent="0.25">
      <c r="A340" s="377"/>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c r="IH340" s="128"/>
    </row>
    <row xmlns:x14ac="http://schemas.microsoft.com/office/spreadsheetml/2009/9/ac" r="341" s="3" customFormat="true" x14ac:dyDescent="0.25">
      <c r="A341" s="377"/>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c r="IH341" s="128"/>
    </row>
    <row xmlns:x14ac="http://schemas.microsoft.com/office/spreadsheetml/2009/9/ac" r="342" s="3" customFormat="true" x14ac:dyDescent="0.25">
      <c r="A342" s="377"/>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c r="IH342" s="128"/>
    </row>
    <row xmlns:x14ac="http://schemas.microsoft.com/office/spreadsheetml/2009/9/ac" r="343" s="3" customFormat="true" x14ac:dyDescent="0.25">
      <c r="A343" s="377"/>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c r="IH343" s="128"/>
    </row>
    <row xmlns:x14ac="http://schemas.microsoft.com/office/spreadsheetml/2009/9/ac" r="344" s="3" customFormat="true" x14ac:dyDescent="0.25">
      <c r="A344" s="377"/>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c r="IH344" s="128"/>
    </row>
    <row xmlns:x14ac="http://schemas.microsoft.com/office/spreadsheetml/2009/9/ac" r="345" s="3" customFormat="true" x14ac:dyDescent="0.25">
      <c r="A345" s="377"/>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c r="IH345" s="128"/>
    </row>
    <row xmlns:x14ac="http://schemas.microsoft.com/office/spreadsheetml/2009/9/ac" r="346" s="3" customFormat="true" x14ac:dyDescent="0.25">
      <c r="A346" s="377"/>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c r="IH346" s="128"/>
    </row>
    <row xmlns:x14ac="http://schemas.microsoft.com/office/spreadsheetml/2009/9/ac" r="347" s="3" customFormat="true" x14ac:dyDescent="0.25">
      <c r="A347" s="377"/>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c r="IH347" s="128"/>
    </row>
    <row xmlns:x14ac="http://schemas.microsoft.com/office/spreadsheetml/2009/9/ac" r="348" s="3" customFormat="true" x14ac:dyDescent="0.25">
      <c r="A348" s="377"/>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c r="IH348" s="128"/>
    </row>
    <row xmlns:x14ac="http://schemas.microsoft.com/office/spreadsheetml/2009/9/ac" r="349" s="3" customFormat="true" x14ac:dyDescent="0.25">
      <c r="A349" s="377"/>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c r="IH349" s="128"/>
    </row>
    <row xmlns:x14ac="http://schemas.microsoft.com/office/spreadsheetml/2009/9/ac" r="350" s="3" customFormat="true" x14ac:dyDescent="0.25">
      <c r="A350" s="377"/>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c r="IH350" s="128"/>
    </row>
    <row xmlns:x14ac="http://schemas.microsoft.com/office/spreadsheetml/2009/9/ac" r="351" s="3" customFormat="true" x14ac:dyDescent="0.25">
      <c r="A351" s="377"/>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c r="IH351" s="128"/>
    </row>
    <row xmlns:x14ac="http://schemas.microsoft.com/office/spreadsheetml/2009/9/ac" r="352" s="3" customFormat="true" x14ac:dyDescent="0.25">
      <c r="A352" s="377"/>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c r="IH352" s="128"/>
    </row>
    <row xmlns:x14ac="http://schemas.microsoft.com/office/spreadsheetml/2009/9/ac" r="353" s="3" customFormat="true" x14ac:dyDescent="0.25">
      <c r="A353" s="377"/>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c r="IH353" s="128"/>
    </row>
    <row xmlns:x14ac="http://schemas.microsoft.com/office/spreadsheetml/2009/9/ac" r="354" s="3" customFormat="true" x14ac:dyDescent="0.25">
      <c r="A354" s="377"/>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c r="IH354" s="128"/>
    </row>
    <row xmlns:x14ac="http://schemas.microsoft.com/office/spreadsheetml/2009/9/ac" r="355" s="3" customFormat="true" x14ac:dyDescent="0.25">
      <c r="A355" s="377"/>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c r="IH355" s="128"/>
    </row>
    <row xmlns:x14ac="http://schemas.microsoft.com/office/spreadsheetml/2009/9/ac" r="356" s="3" customFormat="true" x14ac:dyDescent="0.25">
      <c r="A356" s="377"/>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c r="IH356" s="128"/>
    </row>
    <row xmlns:x14ac="http://schemas.microsoft.com/office/spreadsheetml/2009/9/ac" r="357" s="3" customFormat="true" x14ac:dyDescent="0.25">
      <c r="A357" s="377"/>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c r="IH357" s="128"/>
    </row>
    <row xmlns:x14ac="http://schemas.microsoft.com/office/spreadsheetml/2009/9/ac" r="358" s="3" customFormat="true" x14ac:dyDescent="0.25">
      <c r="A358" s="377"/>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c r="IH358" s="128"/>
    </row>
    <row xmlns:x14ac="http://schemas.microsoft.com/office/spreadsheetml/2009/9/ac" r="359" s="3" customFormat="true" x14ac:dyDescent="0.25">
      <c r="A359" s="377"/>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c r="IH359" s="128"/>
    </row>
    <row xmlns:x14ac="http://schemas.microsoft.com/office/spreadsheetml/2009/9/ac" r="360" s="3" customFormat="true" x14ac:dyDescent="0.25">
      <c r="A360" s="377"/>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c r="IH360" s="128"/>
    </row>
    <row xmlns:x14ac="http://schemas.microsoft.com/office/spreadsheetml/2009/9/ac" r="361" s="3" customFormat="true" x14ac:dyDescent="0.25">
      <c r="A361" s="377"/>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c r="IH361" s="128"/>
    </row>
    <row xmlns:x14ac="http://schemas.microsoft.com/office/spreadsheetml/2009/9/ac" r="362" s="3" customFormat="true" x14ac:dyDescent="0.25">
      <c r="A362" s="377"/>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c r="IH362" s="128"/>
    </row>
    <row xmlns:x14ac="http://schemas.microsoft.com/office/spreadsheetml/2009/9/ac" r="363" s="3" customFormat="true" x14ac:dyDescent="0.25">
      <c r="A363" s="377"/>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c r="IH363" s="128"/>
    </row>
    <row xmlns:x14ac="http://schemas.microsoft.com/office/spreadsheetml/2009/9/ac" r="364" s="3" customFormat="true" x14ac:dyDescent="0.25">
      <c r="A364" s="377"/>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c r="IH364" s="128"/>
    </row>
    <row xmlns:x14ac="http://schemas.microsoft.com/office/spreadsheetml/2009/9/ac" r="365" s="3" customFormat="true" x14ac:dyDescent="0.25">
      <c r="A365" s="377"/>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c r="IH365" s="128"/>
    </row>
    <row xmlns:x14ac="http://schemas.microsoft.com/office/spreadsheetml/2009/9/ac" r="366" s="3" customFormat="true" x14ac:dyDescent="0.25">
      <c r="A366" s="377"/>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c r="IH366" s="128"/>
    </row>
    <row xmlns:x14ac="http://schemas.microsoft.com/office/spreadsheetml/2009/9/ac" r="367" s="3" customFormat="true" x14ac:dyDescent="0.25">
      <c r="A367" s="377"/>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c r="IH367" s="128"/>
    </row>
    <row xmlns:x14ac="http://schemas.microsoft.com/office/spreadsheetml/2009/9/ac" r="368" s="3" customFormat="true" x14ac:dyDescent="0.25">
      <c r="A368" s="377"/>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c r="IH368" s="128"/>
    </row>
    <row xmlns:x14ac="http://schemas.microsoft.com/office/spreadsheetml/2009/9/ac" r="369" s="3" customFormat="true" x14ac:dyDescent="0.25">
      <c r="A369" s="377"/>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c r="IH369" s="128"/>
    </row>
    <row xmlns:x14ac="http://schemas.microsoft.com/office/spreadsheetml/2009/9/ac" r="370" s="3" customFormat="true" x14ac:dyDescent="0.25">
      <c r="A370" s="377"/>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c r="IH370" s="128"/>
    </row>
    <row xmlns:x14ac="http://schemas.microsoft.com/office/spreadsheetml/2009/9/ac" r="371" s="3" customFormat="true" x14ac:dyDescent="0.25">
      <c r="A371" s="377"/>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c r="IH371" s="128"/>
    </row>
    <row xmlns:x14ac="http://schemas.microsoft.com/office/spreadsheetml/2009/9/ac" r="372" s="3" customFormat="true" x14ac:dyDescent="0.25">
      <c r="A372" s="377"/>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c r="IH372" s="128"/>
    </row>
    <row xmlns:x14ac="http://schemas.microsoft.com/office/spreadsheetml/2009/9/ac" r="373" s="3" customFormat="true" x14ac:dyDescent="0.25">
      <c r="A373" s="377"/>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c r="IH373" s="128"/>
    </row>
    <row xmlns:x14ac="http://schemas.microsoft.com/office/spreadsheetml/2009/9/ac" r="374" s="3" customFormat="true" x14ac:dyDescent="0.25">
      <c r="A374" s="377"/>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c r="IH374" s="128"/>
    </row>
    <row xmlns:x14ac="http://schemas.microsoft.com/office/spreadsheetml/2009/9/ac" r="375" s="3" customFormat="true" x14ac:dyDescent="0.25">
      <c r="A375" s="377"/>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c r="IH375" s="128"/>
    </row>
    <row xmlns:x14ac="http://schemas.microsoft.com/office/spreadsheetml/2009/9/ac" r="376" s="3" customFormat="true" x14ac:dyDescent="0.25">
      <c r="A376" s="377"/>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c r="IH376" s="128"/>
    </row>
    <row xmlns:x14ac="http://schemas.microsoft.com/office/spreadsheetml/2009/9/ac" r="377" s="3" customFormat="true" x14ac:dyDescent="0.25">
      <c r="A377" s="377"/>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c r="IH377" s="128"/>
    </row>
    <row xmlns:x14ac="http://schemas.microsoft.com/office/spreadsheetml/2009/9/ac" r="378" s="3" customFormat="true" x14ac:dyDescent="0.25">
      <c r="A378" s="377"/>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c r="IH378" s="128"/>
    </row>
    <row xmlns:x14ac="http://schemas.microsoft.com/office/spreadsheetml/2009/9/ac" r="379" s="3" customFormat="true" x14ac:dyDescent="0.25">
      <c r="A379" s="377"/>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c r="IH379" s="128"/>
    </row>
    <row xmlns:x14ac="http://schemas.microsoft.com/office/spreadsheetml/2009/9/ac" r="380" s="3" customFormat="true" x14ac:dyDescent="0.25">
      <c r="A380" s="377"/>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c r="IH380" s="128"/>
    </row>
    <row xmlns:x14ac="http://schemas.microsoft.com/office/spreadsheetml/2009/9/ac" r="381" s="3" customFormat="true" x14ac:dyDescent="0.25">
      <c r="A381" s="377"/>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c r="IH381" s="128"/>
    </row>
    <row xmlns:x14ac="http://schemas.microsoft.com/office/spreadsheetml/2009/9/ac" r="382" s="3" customFormat="true" x14ac:dyDescent="0.25">
      <c r="A382" s="377"/>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c r="IH382" s="128"/>
    </row>
    <row xmlns:x14ac="http://schemas.microsoft.com/office/spreadsheetml/2009/9/ac" r="383" s="3" customFormat="true" x14ac:dyDescent="0.25">
      <c r="A383" s="377"/>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c r="IH383" s="128"/>
    </row>
    <row xmlns:x14ac="http://schemas.microsoft.com/office/spreadsheetml/2009/9/ac" r="384" s="3" customFormat="true" x14ac:dyDescent="0.25">
      <c r="A384" s="377"/>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c r="IH384" s="128"/>
    </row>
    <row xmlns:x14ac="http://schemas.microsoft.com/office/spreadsheetml/2009/9/ac" r="385" s="3" customFormat="true" x14ac:dyDescent="0.25">
      <c r="A385" s="377"/>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c r="IH385" s="128"/>
    </row>
    <row xmlns:x14ac="http://schemas.microsoft.com/office/spreadsheetml/2009/9/ac" r="386" s="3" customFormat="true" x14ac:dyDescent="0.25">
      <c r="A386" s="377"/>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c r="IH386" s="128"/>
    </row>
    <row xmlns:x14ac="http://schemas.microsoft.com/office/spreadsheetml/2009/9/ac" r="387" s="3" customFormat="true" x14ac:dyDescent="0.25">
      <c r="A387" s="377"/>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c r="IH387" s="128"/>
    </row>
    <row xmlns:x14ac="http://schemas.microsoft.com/office/spreadsheetml/2009/9/ac" r="388" s="3" customFormat="true" x14ac:dyDescent="0.25">
      <c r="A388" s="377"/>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c r="IH388" s="128"/>
    </row>
    <row xmlns:x14ac="http://schemas.microsoft.com/office/spreadsheetml/2009/9/ac" r="389" s="3" customFormat="true" x14ac:dyDescent="0.25">
      <c r="A389" s="377"/>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c r="IH389" s="128"/>
    </row>
    <row xmlns:x14ac="http://schemas.microsoft.com/office/spreadsheetml/2009/9/ac" r="390" s="3" customFormat="true" x14ac:dyDescent="0.25">
      <c r="A390" s="377"/>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c r="IH390" s="128"/>
    </row>
    <row xmlns:x14ac="http://schemas.microsoft.com/office/spreadsheetml/2009/9/ac" r="391" s="3" customFormat="true" x14ac:dyDescent="0.25">
      <c r="A391" s="377"/>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c r="IH391" s="128"/>
    </row>
    <row xmlns:x14ac="http://schemas.microsoft.com/office/spreadsheetml/2009/9/ac" r="392" s="3" customFormat="true" x14ac:dyDescent="0.25">
      <c r="A392" s="377"/>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c r="IH392" s="128"/>
    </row>
    <row xmlns:x14ac="http://schemas.microsoft.com/office/spreadsheetml/2009/9/ac" r="393" s="3" customFormat="true" x14ac:dyDescent="0.25">
      <c r="A393" s="377"/>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c r="IH393" s="128"/>
    </row>
    <row xmlns:x14ac="http://schemas.microsoft.com/office/spreadsheetml/2009/9/ac" r="394" s="3" customFormat="true" x14ac:dyDescent="0.25">
      <c r="A394" s="377"/>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c r="IH394" s="128"/>
    </row>
    <row xmlns:x14ac="http://schemas.microsoft.com/office/spreadsheetml/2009/9/ac" r="395" s="3" customFormat="true" x14ac:dyDescent="0.25">
      <c r="A395" s="377"/>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c r="IH395" s="128"/>
    </row>
    <row xmlns:x14ac="http://schemas.microsoft.com/office/spreadsheetml/2009/9/ac" r="396" s="3" customFormat="true" x14ac:dyDescent="0.25">
      <c r="A396" s="377"/>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c r="IH396" s="128"/>
    </row>
    <row xmlns:x14ac="http://schemas.microsoft.com/office/spreadsheetml/2009/9/ac" r="397" s="3" customFormat="true" x14ac:dyDescent="0.25">
      <c r="A397" s="377"/>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c r="IH397" s="128"/>
    </row>
    <row xmlns:x14ac="http://schemas.microsoft.com/office/spreadsheetml/2009/9/ac" r="398" s="3" customFormat="true" x14ac:dyDescent="0.25">
      <c r="A398" s="377"/>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c r="IH398" s="128"/>
    </row>
    <row xmlns:x14ac="http://schemas.microsoft.com/office/spreadsheetml/2009/9/ac" r="399" s="3" customFormat="true" x14ac:dyDescent="0.25">
      <c r="A399" s="377"/>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c r="IH399" s="128"/>
    </row>
    <row xmlns:x14ac="http://schemas.microsoft.com/office/spreadsheetml/2009/9/ac" r="400" s="3" customFormat="true" x14ac:dyDescent="0.25">
      <c r="A400" s="377"/>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c r="IH400" s="128"/>
    </row>
    <row xmlns:x14ac="http://schemas.microsoft.com/office/spreadsheetml/2009/9/ac" r="401" s="3" customFormat="true" x14ac:dyDescent="0.25">
      <c r="A401" s="377"/>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c r="IH401" s="128"/>
    </row>
    <row xmlns:x14ac="http://schemas.microsoft.com/office/spreadsheetml/2009/9/ac" r="402" s="3" customFormat="true" x14ac:dyDescent="0.25">
      <c r="A402" s="377"/>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c r="IH402" s="128"/>
    </row>
    <row xmlns:x14ac="http://schemas.microsoft.com/office/spreadsheetml/2009/9/ac" r="403" s="3" customFormat="true" x14ac:dyDescent="0.25">
      <c r="A403" s="377"/>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c r="IH403" s="128"/>
    </row>
    <row xmlns:x14ac="http://schemas.microsoft.com/office/spreadsheetml/2009/9/ac" r="404" s="3" customFormat="true" x14ac:dyDescent="0.25">
      <c r="A404" s="377"/>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c r="IH404" s="128"/>
    </row>
    <row xmlns:x14ac="http://schemas.microsoft.com/office/spreadsheetml/2009/9/ac" r="405" s="3" customFormat="true" x14ac:dyDescent="0.25">
      <c r="A405" s="377"/>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c r="IH405" s="128"/>
    </row>
    <row xmlns:x14ac="http://schemas.microsoft.com/office/spreadsheetml/2009/9/ac" r="406" s="3" customFormat="true" x14ac:dyDescent="0.25">
      <c r="A406" s="377"/>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c r="IH406" s="128"/>
    </row>
    <row xmlns:x14ac="http://schemas.microsoft.com/office/spreadsheetml/2009/9/ac" r="407" s="3" customFormat="true" x14ac:dyDescent="0.25">
      <c r="A407" s="377"/>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c r="IH407" s="128"/>
    </row>
    <row xmlns:x14ac="http://schemas.microsoft.com/office/spreadsheetml/2009/9/ac" r="408" s="3" customFormat="true" x14ac:dyDescent="0.25">
      <c r="A408" s="377"/>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c r="IH408" s="128"/>
    </row>
    <row xmlns:x14ac="http://schemas.microsoft.com/office/spreadsheetml/2009/9/ac" r="409" s="3" customFormat="true" x14ac:dyDescent="0.25">
      <c r="A409" s="377"/>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c r="IH409" s="128"/>
    </row>
    <row xmlns:x14ac="http://schemas.microsoft.com/office/spreadsheetml/2009/9/ac" r="410" s="3" customFormat="true" x14ac:dyDescent="0.25">
      <c r="A410" s="377"/>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c r="IH410" s="128"/>
    </row>
    <row xmlns:x14ac="http://schemas.microsoft.com/office/spreadsheetml/2009/9/ac" r="411" s="3" customFormat="true" x14ac:dyDescent="0.25">
      <c r="A411" s="377"/>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c r="IH411" s="128"/>
    </row>
    <row xmlns:x14ac="http://schemas.microsoft.com/office/spreadsheetml/2009/9/ac" r="412" s="3" customFormat="true" x14ac:dyDescent="0.25">
      <c r="A412" s="377"/>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c r="IH412" s="128"/>
    </row>
    <row xmlns:x14ac="http://schemas.microsoft.com/office/spreadsheetml/2009/9/ac" r="413" s="3" customFormat="true" x14ac:dyDescent="0.25">
      <c r="A413" s="377"/>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c r="IH413" s="128"/>
    </row>
    <row xmlns:x14ac="http://schemas.microsoft.com/office/spreadsheetml/2009/9/ac" r="414" s="3" customFormat="true" x14ac:dyDescent="0.25">
      <c r="A414" s="377"/>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c r="IH414" s="128"/>
    </row>
    <row xmlns:x14ac="http://schemas.microsoft.com/office/spreadsheetml/2009/9/ac" r="415" s="3" customFormat="true" x14ac:dyDescent="0.25">
      <c r="A415" s="377"/>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c r="IH415" s="128"/>
    </row>
    <row xmlns:x14ac="http://schemas.microsoft.com/office/spreadsheetml/2009/9/ac" r="416" s="3" customFormat="true" x14ac:dyDescent="0.25">
      <c r="A416" s="377"/>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c r="IH416" s="128"/>
    </row>
    <row xmlns:x14ac="http://schemas.microsoft.com/office/spreadsheetml/2009/9/ac" r="417" s="3" customFormat="true" x14ac:dyDescent="0.25">
      <c r="A417" s="377"/>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c r="IH417" s="128"/>
    </row>
    <row xmlns:x14ac="http://schemas.microsoft.com/office/spreadsheetml/2009/9/ac" r="418" s="3" customFormat="true" x14ac:dyDescent="0.25">
      <c r="A418" s="377"/>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c r="IH418" s="128"/>
    </row>
    <row xmlns:x14ac="http://schemas.microsoft.com/office/spreadsheetml/2009/9/ac" r="419" s="3" customFormat="true" x14ac:dyDescent="0.25">
      <c r="A419" s="377"/>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c r="IH419" s="128"/>
    </row>
    <row xmlns:x14ac="http://schemas.microsoft.com/office/spreadsheetml/2009/9/ac" r="420" s="3" customFormat="true" x14ac:dyDescent="0.25">
      <c r="A420" s="377"/>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c r="IH420" s="128"/>
    </row>
    <row xmlns:x14ac="http://schemas.microsoft.com/office/spreadsheetml/2009/9/ac" r="421" s="3" customFormat="true" x14ac:dyDescent="0.25">
      <c r="A421" s="377"/>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c r="IH421" s="128"/>
    </row>
    <row xmlns:x14ac="http://schemas.microsoft.com/office/spreadsheetml/2009/9/ac" r="422" s="3" customFormat="true" x14ac:dyDescent="0.25">
      <c r="A422" s="377"/>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c r="IH422" s="128"/>
    </row>
    <row xmlns:x14ac="http://schemas.microsoft.com/office/spreadsheetml/2009/9/ac" r="423" s="3" customFormat="true" x14ac:dyDescent="0.25">
      <c r="A423" s="377"/>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c r="IH423" s="128"/>
    </row>
    <row xmlns:x14ac="http://schemas.microsoft.com/office/spreadsheetml/2009/9/ac" r="424" s="3" customFormat="true" x14ac:dyDescent="0.25">
      <c r="A424" s="377"/>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c r="IH424" s="128"/>
    </row>
    <row xmlns:x14ac="http://schemas.microsoft.com/office/spreadsheetml/2009/9/ac" r="425" s="3" customFormat="true" x14ac:dyDescent="0.25">
      <c r="A425" s="377"/>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c r="IH425" s="128"/>
    </row>
    <row xmlns:x14ac="http://schemas.microsoft.com/office/spreadsheetml/2009/9/ac" r="426" s="3" customFormat="true" x14ac:dyDescent="0.25">
      <c r="A426" s="377"/>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c r="IH426" s="128"/>
    </row>
    <row xmlns:x14ac="http://schemas.microsoft.com/office/spreadsheetml/2009/9/ac" r="427" s="3" customFormat="true" x14ac:dyDescent="0.25">
      <c r="A427" s="377"/>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c r="IH427" s="128"/>
    </row>
    <row xmlns:x14ac="http://schemas.microsoft.com/office/spreadsheetml/2009/9/ac" r="428" s="3" customFormat="true" x14ac:dyDescent="0.25">
      <c r="A428" s="377"/>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c r="IH428" s="128"/>
    </row>
    <row xmlns:x14ac="http://schemas.microsoft.com/office/spreadsheetml/2009/9/ac" r="429" s="3" customFormat="true" x14ac:dyDescent="0.25">
      <c r="A429" s="377"/>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c r="IH429" s="128"/>
    </row>
    <row xmlns:x14ac="http://schemas.microsoft.com/office/spreadsheetml/2009/9/ac" r="430" s="3" customFormat="true" x14ac:dyDescent="0.25">
      <c r="A430" s="377"/>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c r="IH430" s="128"/>
    </row>
    <row xmlns:x14ac="http://schemas.microsoft.com/office/spreadsheetml/2009/9/ac" r="431" s="3" customFormat="true" x14ac:dyDescent="0.25">
      <c r="A431" s="377"/>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c r="IH431" s="128"/>
    </row>
    <row xmlns:x14ac="http://schemas.microsoft.com/office/spreadsheetml/2009/9/ac" r="432" s="3" customFormat="true" x14ac:dyDescent="0.25">
      <c r="A432" s="377"/>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c r="IH432" s="128"/>
    </row>
    <row xmlns:x14ac="http://schemas.microsoft.com/office/spreadsheetml/2009/9/ac" r="433" s="3" customFormat="true" x14ac:dyDescent="0.25">
      <c r="A433" s="377"/>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c r="IH433" s="128"/>
    </row>
    <row xmlns:x14ac="http://schemas.microsoft.com/office/spreadsheetml/2009/9/ac" r="434" s="3" customFormat="true" x14ac:dyDescent="0.25">
      <c r="A434" s="377"/>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c r="IH434" s="128"/>
    </row>
    <row xmlns:x14ac="http://schemas.microsoft.com/office/spreadsheetml/2009/9/ac" r="435" s="3" customFormat="true" x14ac:dyDescent="0.25">
      <c r="A435" s="377"/>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c r="IH435" s="128"/>
    </row>
    <row xmlns:x14ac="http://schemas.microsoft.com/office/spreadsheetml/2009/9/ac" r="436" s="3" customFormat="true" x14ac:dyDescent="0.25">
      <c r="A436" s="377"/>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c r="IH436" s="128"/>
    </row>
    <row xmlns:x14ac="http://schemas.microsoft.com/office/spreadsheetml/2009/9/ac" r="437" s="3" customFormat="true" x14ac:dyDescent="0.25">
      <c r="A437" s="377"/>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c r="IH437" s="128"/>
    </row>
    <row xmlns:x14ac="http://schemas.microsoft.com/office/spreadsheetml/2009/9/ac" r="438" s="3" customFormat="true" x14ac:dyDescent="0.25">
      <c r="A438" s="377"/>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c r="IH438" s="128"/>
    </row>
    <row xmlns:x14ac="http://schemas.microsoft.com/office/spreadsheetml/2009/9/ac" r="439" s="3" customFormat="true" x14ac:dyDescent="0.25">
      <c r="A439" s="377"/>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c r="IH439" s="128"/>
    </row>
    <row xmlns:x14ac="http://schemas.microsoft.com/office/spreadsheetml/2009/9/ac" r="440" s="3" customFormat="true" x14ac:dyDescent="0.25">
      <c r="A440" s="377"/>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c r="IH440" s="128"/>
    </row>
    <row xmlns:x14ac="http://schemas.microsoft.com/office/spreadsheetml/2009/9/ac" r="441" s="3" customFormat="true" x14ac:dyDescent="0.25">
      <c r="A441" s="377"/>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c r="IH441" s="128"/>
    </row>
    <row xmlns:x14ac="http://schemas.microsoft.com/office/spreadsheetml/2009/9/ac" r="442" s="3" customFormat="true" x14ac:dyDescent="0.25">
      <c r="A442" s="377"/>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c r="IH442" s="128"/>
    </row>
    <row xmlns:x14ac="http://schemas.microsoft.com/office/spreadsheetml/2009/9/ac" r="443" s="3" customFormat="true" x14ac:dyDescent="0.25">
      <c r="A443" s="377"/>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c r="IH443" s="128"/>
    </row>
    <row xmlns:x14ac="http://schemas.microsoft.com/office/spreadsheetml/2009/9/ac" r="444" s="3" customFormat="true" x14ac:dyDescent="0.25">
      <c r="A444" s="377"/>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c r="IH444" s="128"/>
    </row>
    <row xmlns:x14ac="http://schemas.microsoft.com/office/spreadsheetml/2009/9/ac" r="445" s="3" customFormat="true" x14ac:dyDescent="0.25">
      <c r="A445" s="377"/>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c r="IH445" s="128"/>
    </row>
    <row xmlns:x14ac="http://schemas.microsoft.com/office/spreadsheetml/2009/9/ac" r="446" s="3" customFormat="true" x14ac:dyDescent="0.25">
      <c r="A446" s="377"/>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c r="IH446" s="128"/>
    </row>
    <row xmlns:x14ac="http://schemas.microsoft.com/office/spreadsheetml/2009/9/ac" r="447" s="3" customFormat="true" x14ac:dyDescent="0.25">
      <c r="A447" s="377"/>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c r="IH447" s="128"/>
    </row>
    <row xmlns:x14ac="http://schemas.microsoft.com/office/spreadsheetml/2009/9/ac" r="448" s="3" customFormat="true" x14ac:dyDescent="0.25">
      <c r="A448" s="377"/>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c r="IH448" s="128"/>
    </row>
    <row xmlns:x14ac="http://schemas.microsoft.com/office/spreadsheetml/2009/9/ac" r="449" s="3" customFormat="true" x14ac:dyDescent="0.25">
      <c r="A449" s="377"/>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c r="IH449" s="128"/>
    </row>
    <row xmlns:x14ac="http://schemas.microsoft.com/office/spreadsheetml/2009/9/ac" r="450" s="3" customFormat="true" x14ac:dyDescent="0.25">
      <c r="A450" s="377"/>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c r="IH450" s="128"/>
    </row>
    <row xmlns:x14ac="http://schemas.microsoft.com/office/spreadsheetml/2009/9/ac" r="451" s="3" customFormat="true" x14ac:dyDescent="0.25">
      <c r="A451" s="377"/>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c r="IH451" s="128"/>
    </row>
    <row xmlns:x14ac="http://schemas.microsoft.com/office/spreadsheetml/2009/9/ac" r="452" s="3" customFormat="true" x14ac:dyDescent="0.25">
      <c r="A452" s="377"/>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c r="IH452" s="128"/>
    </row>
    <row xmlns:x14ac="http://schemas.microsoft.com/office/spreadsheetml/2009/9/ac" r="453" s="3" customFormat="true" x14ac:dyDescent="0.25">
      <c r="A453" s="377"/>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c r="IH453" s="128"/>
    </row>
    <row xmlns:x14ac="http://schemas.microsoft.com/office/spreadsheetml/2009/9/ac" r="454" s="3" customFormat="true" x14ac:dyDescent="0.25">
      <c r="A454" s="377"/>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c r="IH454" s="128"/>
    </row>
    <row xmlns:x14ac="http://schemas.microsoft.com/office/spreadsheetml/2009/9/ac" r="455" s="3" customFormat="true" x14ac:dyDescent="0.25">
      <c r="A455" s="377"/>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c r="IH455" s="128"/>
    </row>
    <row xmlns:x14ac="http://schemas.microsoft.com/office/spreadsheetml/2009/9/ac" r="456" s="3" customFormat="true" x14ac:dyDescent="0.25">
      <c r="A456" s="377"/>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c r="IH456" s="128"/>
    </row>
    <row xmlns:x14ac="http://schemas.microsoft.com/office/spreadsheetml/2009/9/ac" r="457" s="3" customFormat="true" x14ac:dyDescent="0.25">
      <c r="A457" s="377"/>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c r="IH457" s="128"/>
    </row>
    <row xmlns:x14ac="http://schemas.microsoft.com/office/spreadsheetml/2009/9/ac" r="458" s="3" customFormat="true" x14ac:dyDescent="0.25">
      <c r="A458" s="377"/>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c r="IH458" s="128"/>
    </row>
    <row xmlns:x14ac="http://schemas.microsoft.com/office/spreadsheetml/2009/9/ac" r="459" s="3" customFormat="true" x14ac:dyDescent="0.25">
      <c r="A459" s="377"/>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c r="IH459" s="128"/>
    </row>
    <row xmlns:x14ac="http://schemas.microsoft.com/office/spreadsheetml/2009/9/ac" r="460" s="3" customFormat="true" x14ac:dyDescent="0.25">
      <c r="A460" s="377"/>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c r="IH460" s="128"/>
    </row>
    <row xmlns:x14ac="http://schemas.microsoft.com/office/spreadsheetml/2009/9/ac" r="461" s="3" customFormat="true" x14ac:dyDescent="0.25">
      <c r="A461" s="377"/>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c r="IH461" s="128"/>
    </row>
    <row xmlns:x14ac="http://schemas.microsoft.com/office/spreadsheetml/2009/9/ac" r="462" s="3" customFormat="true" x14ac:dyDescent="0.25">
      <c r="A462" s="377"/>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c r="IH462" s="128"/>
    </row>
    <row xmlns:x14ac="http://schemas.microsoft.com/office/spreadsheetml/2009/9/ac" r="463" s="3" customFormat="true" x14ac:dyDescent="0.25">
      <c r="A463" s="377"/>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c r="IH463" s="128"/>
    </row>
    <row xmlns:x14ac="http://schemas.microsoft.com/office/spreadsheetml/2009/9/ac" r="464" s="3" customFormat="true" x14ac:dyDescent="0.25">
      <c r="A464" s="377"/>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c r="IH464" s="128"/>
    </row>
    <row xmlns:x14ac="http://schemas.microsoft.com/office/spreadsheetml/2009/9/ac" r="465" s="3" customFormat="true" x14ac:dyDescent="0.25">
      <c r="A465" s="377"/>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c r="IH465" s="128"/>
    </row>
    <row xmlns:x14ac="http://schemas.microsoft.com/office/spreadsheetml/2009/9/ac" r="466" s="3" customFormat="true" x14ac:dyDescent="0.25">
      <c r="A466" s="377"/>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c r="IH466" s="128"/>
    </row>
    <row xmlns:x14ac="http://schemas.microsoft.com/office/spreadsheetml/2009/9/ac" r="467" s="3" customFormat="true" x14ac:dyDescent="0.25">
      <c r="A467" s="377"/>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c r="IH467" s="128"/>
    </row>
    <row xmlns:x14ac="http://schemas.microsoft.com/office/spreadsheetml/2009/9/ac" r="468" s="3" customFormat="true" x14ac:dyDescent="0.25">
      <c r="A468" s="377"/>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c r="IH468" s="128"/>
    </row>
    <row xmlns:x14ac="http://schemas.microsoft.com/office/spreadsheetml/2009/9/ac" r="469" s="3" customFormat="true" x14ac:dyDescent="0.25">
      <c r="A469" s="377"/>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c r="IH469" s="128"/>
    </row>
    <row xmlns:x14ac="http://schemas.microsoft.com/office/spreadsheetml/2009/9/ac" r="470" s="3" customFormat="true" x14ac:dyDescent="0.25">
      <c r="A470" s="377"/>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c r="IH470" s="128"/>
    </row>
    <row xmlns:x14ac="http://schemas.microsoft.com/office/spreadsheetml/2009/9/ac" r="471" s="3" customFormat="true" x14ac:dyDescent="0.25">
      <c r="A471" s="377"/>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c r="IH471" s="128"/>
    </row>
    <row xmlns:x14ac="http://schemas.microsoft.com/office/spreadsheetml/2009/9/ac" r="472" s="3" customFormat="true" x14ac:dyDescent="0.25">
      <c r="A472" s="377"/>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c r="IH472" s="128"/>
    </row>
    <row xmlns:x14ac="http://schemas.microsoft.com/office/spreadsheetml/2009/9/ac" r="473" s="3" customFormat="true" x14ac:dyDescent="0.25">
      <c r="A473" s="377"/>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c r="IH473" s="128"/>
    </row>
    <row xmlns:x14ac="http://schemas.microsoft.com/office/spreadsheetml/2009/9/ac" r="474" s="3" customFormat="true" x14ac:dyDescent="0.25">
      <c r="A474" s="377"/>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c r="IH474" s="128"/>
    </row>
    <row xmlns:x14ac="http://schemas.microsoft.com/office/spreadsheetml/2009/9/ac" r="475" s="3" customFormat="true" x14ac:dyDescent="0.25">
      <c r="A475" s="377"/>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c r="IH475" s="128"/>
    </row>
    <row xmlns:x14ac="http://schemas.microsoft.com/office/spreadsheetml/2009/9/ac" r="476" s="3" customFormat="true" x14ac:dyDescent="0.25">
      <c r="A476" s="377"/>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c r="IH476" s="128"/>
    </row>
    <row xmlns:x14ac="http://schemas.microsoft.com/office/spreadsheetml/2009/9/ac" r="477" s="3" customFormat="true" x14ac:dyDescent="0.25">
      <c r="A477" s="377"/>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c r="IH477" s="128"/>
    </row>
    <row xmlns:x14ac="http://schemas.microsoft.com/office/spreadsheetml/2009/9/ac" r="478" s="3" customFormat="true" x14ac:dyDescent="0.25">
      <c r="A478" s="377"/>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c r="IH478" s="128"/>
    </row>
    <row xmlns:x14ac="http://schemas.microsoft.com/office/spreadsheetml/2009/9/ac" r="479" s="3" customFormat="true" x14ac:dyDescent="0.25">
      <c r="A479" s="377"/>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c r="IH479" s="128"/>
    </row>
    <row xmlns:x14ac="http://schemas.microsoft.com/office/spreadsheetml/2009/9/ac" r="480" s="3" customFormat="true" x14ac:dyDescent="0.25">
      <c r="A480" s="377"/>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c r="IH480" s="128"/>
    </row>
    <row xmlns:x14ac="http://schemas.microsoft.com/office/spreadsheetml/2009/9/ac" r="481" s="3" customFormat="true" x14ac:dyDescent="0.25">
      <c r="A481" s="377"/>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c r="IH481" s="128"/>
    </row>
    <row xmlns:x14ac="http://schemas.microsoft.com/office/spreadsheetml/2009/9/ac" r="482" s="3" customFormat="true" x14ac:dyDescent="0.25">
      <c r="A482" s="377"/>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c r="IH482" s="128"/>
    </row>
    <row xmlns:x14ac="http://schemas.microsoft.com/office/spreadsheetml/2009/9/ac" r="483" s="3" customFormat="true" x14ac:dyDescent="0.25">
      <c r="A483" s="377"/>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c r="IH483" s="128"/>
    </row>
    <row xmlns:x14ac="http://schemas.microsoft.com/office/spreadsheetml/2009/9/ac" r="484" s="3" customFormat="true" x14ac:dyDescent="0.25">
      <c r="A484" s="377"/>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c r="IH484" s="128"/>
    </row>
    <row xmlns:x14ac="http://schemas.microsoft.com/office/spreadsheetml/2009/9/ac" r="485" s="3" customFormat="true" x14ac:dyDescent="0.25">
      <c r="A485" s="377"/>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c r="IH485" s="128"/>
    </row>
    <row xmlns:x14ac="http://schemas.microsoft.com/office/spreadsheetml/2009/9/ac" r="486" s="3" customFormat="true" x14ac:dyDescent="0.25">
      <c r="A486" s="377"/>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c r="IH486" s="128"/>
    </row>
    <row xmlns:x14ac="http://schemas.microsoft.com/office/spreadsheetml/2009/9/ac" r="487" s="3" customFormat="true" x14ac:dyDescent="0.25">
      <c r="A487" s="377"/>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c r="IH487" s="128"/>
    </row>
    <row xmlns:x14ac="http://schemas.microsoft.com/office/spreadsheetml/2009/9/ac" r="488" s="3" customFormat="true" x14ac:dyDescent="0.25">
      <c r="A488" s="377"/>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c r="IH488" s="128"/>
    </row>
    <row xmlns:x14ac="http://schemas.microsoft.com/office/spreadsheetml/2009/9/ac" r="489" s="3" customFormat="true" x14ac:dyDescent="0.25">
      <c r="A489" s="377"/>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c r="IH489" s="128"/>
    </row>
    <row xmlns:x14ac="http://schemas.microsoft.com/office/spreadsheetml/2009/9/ac" r="490" s="3" customFormat="true" x14ac:dyDescent="0.25">
      <c r="A490" s="377"/>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c r="IH490" s="128"/>
    </row>
    <row xmlns:x14ac="http://schemas.microsoft.com/office/spreadsheetml/2009/9/ac" r="491" s="3" customFormat="true" x14ac:dyDescent="0.25">
      <c r="A491" s="377"/>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c r="IH491" s="128"/>
    </row>
    <row xmlns:x14ac="http://schemas.microsoft.com/office/spreadsheetml/2009/9/ac" r="492" s="3" customFormat="true" x14ac:dyDescent="0.25">
      <c r="A492" s="377"/>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c r="IH492" s="128"/>
    </row>
    <row xmlns:x14ac="http://schemas.microsoft.com/office/spreadsheetml/2009/9/ac" r="493" s="3" customFormat="true" x14ac:dyDescent="0.25">
      <c r="A493" s="377"/>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c r="IH493" s="128"/>
    </row>
    <row xmlns:x14ac="http://schemas.microsoft.com/office/spreadsheetml/2009/9/ac" r="494" s="3" customFormat="true" x14ac:dyDescent="0.25">
      <c r="A494" s="377"/>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c r="IH494" s="128"/>
    </row>
    <row xmlns:x14ac="http://schemas.microsoft.com/office/spreadsheetml/2009/9/ac" r="495" s="3" customFormat="true" x14ac:dyDescent="0.25">
      <c r="A495" s="377"/>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c r="IH495" s="128"/>
    </row>
    <row xmlns:x14ac="http://schemas.microsoft.com/office/spreadsheetml/2009/9/ac" r="496" s="3" customFormat="true" x14ac:dyDescent="0.25">
      <c r="A496" s="377"/>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c r="IH496" s="128"/>
    </row>
    <row xmlns:x14ac="http://schemas.microsoft.com/office/spreadsheetml/2009/9/ac" r="497" s="3" customFormat="true" x14ac:dyDescent="0.25">
      <c r="A497" s="377"/>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c r="IH497" s="128"/>
    </row>
    <row xmlns:x14ac="http://schemas.microsoft.com/office/spreadsheetml/2009/9/ac" r="498" s="3" customFormat="true" x14ac:dyDescent="0.25">
      <c r="A498" s="377"/>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c r="IH498" s="128"/>
    </row>
    <row xmlns:x14ac="http://schemas.microsoft.com/office/spreadsheetml/2009/9/ac" r="499" s="3" customFormat="true" x14ac:dyDescent="0.25">
      <c r="A499" s="377"/>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c r="IH499" s="128"/>
    </row>
    <row xmlns:x14ac="http://schemas.microsoft.com/office/spreadsheetml/2009/9/ac" r="500" s="3" customFormat="true" x14ac:dyDescent="0.25">
      <c r="A500" s="377"/>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c r="IH500" s="128"/>
    </row>
    <row xmlns:x14ac="http://schemas.microsoft.com/office/spreadsheetml/2009/9/ac" r="501" s="3" customFormat="true" x14ac:dyDescent="0.25">
      <c r="A501" s="377"/>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c r="IH501" s="128"/>
    </row>
    <row xmlns:x14ac="http://schemas.microsoft.com/office/spreadsheetml/2009/9/ac" r="502" s="3" customFormat="true" x14ac:dyDescent="0.25">
      <c r="A502" s="377"/>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c r="IH502" s="128"/>
    </row>
    <row xmlns:x14ac="http://schemas.microsoft.com/office/spreadsheetml/2009/9/ac" r="503" s="3" customFormat="true" x14ac:dyDescent="0.25">
      <c r="A503" s="377"/>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c r="IH503" s="128"/>
    </row>
    <row xmlns:x14ac="http://schemas.microsoft.com/office/spreadsheetml/2009/9/ac" r="504" s="3" customFormat="true" x14ac:dyDescent="0.25">
      <c r="A504" s="377"/>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c r="IH504" s="128"/>
    </row>
    <row xmlns:x14ac="http://schemas.microsoft.com/office/spreadsheetml/2009/9/ac" r="505" s="3" customFormat="true" x14ac:dyDescent="0.25">
      <c r="A505" s="377"/>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c r="IH505" s="128"/>
    </row>
    <row xmlns:x14ac="http://schemas.microsoft.com/office/spreadsheetml/2009/9/ac" r="506" s="3" customFormat="true" x14ac:dyDescent="0.25">
      <c r="A506" s="377"/>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c r="IH506" s="128"/>
    </row>
    <row xmlns:x14ac="http://schemas.microsoft.com/office/spreadsheetml/2009/9/ac" r="507" s="3" customFormat="true" x14ac:dyDescent="0.25">
      <c r="A507" s="377"/>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c r="IH507" s="128"/>
    </row>
    <row xmlns:x14ac="http://schemas.microsoft.com/office/spreadsheetml/2009/9/ac" r="508" s="3" customFormat="true" x14ac:dyDescent="0.25">
      <c r="A508" s="377"/>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c r="IH508" s="128"/>
    </row>
    <row xmlns:x14ac="http://schemas.microsoft.com/office/spreadsheetml/2009/9/ac" r="509" s="3" customFormat="true" x14ac:dyDescent="0.25">
      <c r="A509" s="377"/>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c r="IH509" s="128"/>
    </row>
    <row xmlns:x14ac="http://schemas.microsoft.com/office/spreadsheetml/2009/9/ac" r="510" s="3" customFormat="true" x14ac:dyDescent="0.25">
      <c r="A510" s="377"/>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c r="IH510" s="128"/>
    </row>
    <row xmlns:x14ac="http://schemas.microsoft.com/office/spreadsheetml/2009/9/ac" r="511" s="3" customFormat="true" x14ac:dyDescent="0.25">
      <c r="A511" s="377"/>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c r="IH511" s="128"/>
    </row>
    <row xmlns:x14ac="http://schemas.microsoft.com/office/spreadsheetml/2009/9/ac" r="512" s="3" customFormat="true" x14ac:dyDescent="0.25">
      <c r="A512" s="377"/>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c r="IH512" s="128"/>
    </row>
    <row xmlns:x14ac="http://schemas.microsoft.com/office/spreadsheetml/2009/9/ac" r="513" s="3" customFormat="true" x14ac:dyDescent="0.25">
      <c r="A513" s="377"/>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c r="IH513" s="128"/>
    </row>
    <row xmlns:x14ac="http://schemas.microsoft.com/office/spreadsheetml/2009/9/ac" r="514" s="3" customFormat="true" x14ac:dyDescent="0.25">
      <c r="A514" s="377"/>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c r="IH514" s="128"/>
    </row>
    <row xmlns:x14ac="http://schemas.microsoft.com/office/spreadsheetml/2009/9/ac" r="515" s="3" customFormat="true" x14ac:dyDescent="0.25">
      <c r="A515" s="377"/>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c r="IH515" s="128"/>
    </row>
    <row xmlns:x14ac="http://schemas.microsoft.com/office/spreadsheetml/2009/9/ac" r="516" s="3" customFormat="true" x14ac:dyDescent="0.25">
      <c r="A516" s="377"/>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c r="IH516" s="128"/>
    </row>
    <row xmlns:x14ac="http://schemas.microsoft.com/office/spreadsheetml/2009/9/ac" r="517" s="3" customFormat="true" x14ac:dyDescent="0.25">
      <c r="A517" s="377"/>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c r="IH517" s="128"/>
    </row>
    <row xmlns:x14ac="http://schemas.microsoft.com/office/spreadsheetml/2009/9/ac" r="518" s="3" customFormat="true" x14ac:dyDescent="0.25">
      <c r="A518" s="377"/>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c r="IH518" s="128"/>
    </row>
    <row xmlns:x14ac="http://schemas.microsoft.com/office/spreadsheetml/2009/9/ac" r="519" s="3" customFormat="true" x14ac:dyDescent="0.25">
      <c r="A519" s="377"/>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c r="IH519" s="128"/>
    </row>
    <row xmlns:x14ac="http://schemas.microsoft.com/office/spreadsheetml/2009/9/ac" r="520" s="3" customFormat="true" x14ac:dyDescent="0.25">
      <c r="A520" s="377"/>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c r="IH520" s="128"/>
    </row>
    <row xmlns:x14ac="http://schemas.microsoft.com/office/spreadsheetml/2009/9/ac" r="521" s="3" customFormat="true" x14ac:dyDescent="0.25">
      <c r="A521" s="377"/>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c r="IH521" s="128"/>
    </row>
    <row xmlns:x14ac="http://schemas.microsoft.com/office/spreadsheetml/2009/9/ac" r="522" s="3" customFormat="true" x14ac:dyDescent="0.25">
      <c r="A522" s="377"/>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c r="IH522" s="128"/>
    </row>
    <row xmlns:x14ac="http://schemas.microsoft.com/office/spreadsheetml/2009/9/ac" r="523" s="3" customFormat="true" x14ac:dyDescent="0.25">
      <c r="A523" s="377"/>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c r="IH523" s="128"/>
    </row>
    <row xmlns:x14ac="http://schemas.microsoft.com/office/spreadsheetml/2009/9/ac" r="524" s="3" customFormat="true" x14ac:dyDescent="0.25">
      <c r="A524" s="377"/>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c r="IH524" s="128"/>
    </row>
    <row xmlns:x14ac="http://schemas.microsoft.com/office/spreadsheetml/2009/9/ac" r="525" s="3" customFormat="true" x14ac:dyDescent="0.25">
      <c r="A525" s="377"/>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c r="IH525" s="128"/>
    </row>
    <row xmlns:x14ac="http://schemas.microsoft.com/office/spreadsheetml/2009/9/ac" r="526" s="3" customFormat="true" x14ac:dyDescent="0.25">
      <c r="A526" s="377"/>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c r="IH526" s="128"/>
    </row>
    <row xmlns:x14ac="http://schemas.microsoft.com/office/spreadsheetml/2009/9/ac" r="527" s="3" customFormat="true" x14ac:dyDescent="0.25">
      <c r="A527" s="377"/>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c r="IH527" s="128"/>
    </row>
    <row xmlns:x14ac="http://schemas.microsoft.com/office/spreadsheetml/2009/9/ac" r="528" s="3" customFormat="true" x14ac:dyDescent="0.25">
      <c r="A528" s="377"/>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c r="IH528" s="128"/>
    </row>
    <row xmlns:x14ac="http://schemas.microsoft.com/office/spreadsheetml/2009/9/ac" r="529" s="3" customFormat="true" x14ac:dyDescent="0.25">
      <c r="A529" s="377"/>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c r="IH529" s="128"/>
    </row>
    <row xmlns:x14ac="http://schemas.microsoft.com/office/spreadsheetml/2009/9/ac" r="530" s="3" customFormat="true" x14ac:dyDescent="0.25">
      <c r="A530" s="377"/>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c r="IH530" s="128"/>
    </row>
    <row xmlns:x14ac="http://schemas.microsoft.com/office/spreadsheetml/2009/9/ac" r="531" s="3" customFormat="true" x14ac:dyDescent="0.25">
      <c r="A531" s="377"/>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c r="IH531" s="128"/>
    </row>
    <row xmlns:x14ac="http://schemas.microsoft.com/office/spreadsheetml/2009/9/ac" r="532" s="3" customFormat="true" x14ac:dyDescent="0.25">
      <c r="A532" s="377"/>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c r="IH532" s="128"/>
    </row>
    <row xmlns:x14ac="http://schemas.microsoft.com/office/spreadsheetml/2009/9/ac" r="533" s="3" customFormat="true" x14ac:dyDescent="0.25">
      <c r="A533" s="377"/>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c r="IH533" s="128"/>
    </row>
    <row xmlns:x14ac="http://schemas.microsoft.com/office/spreadsheetml/2009/9/ac" r="534" s="3" customFormat="true" x14ac:dyDescent="0.25">
      <c r="A534" s="377"/>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c r="IH534" s="128"/>
    </row>
    <row xmlns:x14ac="http://schemas.microsoft.com/office/spreadsheetml/2009/9/ac" r="535" s="3" customFormat="true" x14ac:dyDescent="0.25">
      <c r="A535" s="377"/>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c r="IH535" s="128"/>
    </row>
    <row xmlns:x14ac="http://schemas.microsoft.com/office/spreadsheetml/2009/9/ac" r="536" s="3" customFormat="true" x14ac:dyDescent="0.25">
      <c r="A536" s="377"/>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c r="IH536" s="128"/>
    </row>
    <row xmlns:x14ac="http://schemas.microsoft.com/office/spreadsheetml/2009/9/ac" r="537" s="3" customFormat="true" x14ac:dyDescent="0.25">
      <c r="A537" s="377"/>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c r="IH537" s="128"/>
    </row>
    <row xmlns:x14ac="http://schemas.microsoft.com/office/spreadsheetml/2009/9/ac" r="538" s="3" customFormat="true" x14ac:dyDescent="0.25">
      <c r="A538" s="377"/>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c r="IH538" s="128"/>
    </row>
    <row xmlns:x14ac="http://schemas.microsoft.com/office/spreadsheetml/2009/9/ac" r="539" s="3" customFormat="true" x14ac:dyDescent="0.25">
      <c r="A539" s="377"/>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c r="IH539" s="128"/>
    </row>
    <row xmlns:x14ac="http://schemas.microsoft.com/office/spreadsheetml/2009/9/ac" r="540" s="3" customFormat="true" x14ac:dyDescent="0.25">
      <c r="A540" s="377"/>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c r="IH540" s="128"/>
    </row>
    <row xmlns:x14ac="http://schemas.microsoft.com/office/spreadsheetml/2009/9/ac" r="541" s="3" customFormat="true" x14ac:dyDescent="0.25">
      <c r="A541" s="377"/>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c r="IH541" s="128"/>
    </row>
    <row xmlns:x14ac="http://schemas.microsoft.com/office/spreadsheetml/2009/9/ac" r="542" s="3" customFormat="true" x14ac:dyDescent="0.25">
      <c r="A542" s="377"/>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c r="IH542" s="128"/>
    </row>
    <row xmlns:x14ac="http://schemas.microsoft.com/office/spreadsheetml/2009/9/ac" r="543" s="3" customFormat="true" x14ac:dyDescent="0.25">
      <c r="A543" s="377"/>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c r="IH543" s="128"/>
    </row>
    <row xmlns:x14ac="http://schemas.microsoft.com/office/spreadsheetml/2009/9/ac" r="544" s="3" customFormat="true" x14ac:dyDescent="0.25">
      <c r="A544" s="377"/>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c r="IH544" s="128"/>
    </row>
    <row xmlns:x14ac="http://schemas.microsoft.com/office/spreadsheetml/2009/9/ac" r="545" s="3" customFormat="true" x14ac:dyDescent="0.25">
      <c r="A545" s="377"/>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c r="IH545" s="128"/>
    </row>
    <row xmlns:x14ac="http://schemas.microsoft.com/office/spreadsheetml/2009/9/ac" r="546" s="3" customFormat="true" x14ac:dyDescent="0.25">
      <c r="A546" s="377"/>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c r="IH546" s="128"/>
    </row>
    <row xmlns:x14ac="http://schemas.microsoft.com/office/spreadsheetml/2009/9/ac" r="547" s="3" customFormat="true" x14ac:dyDescent="0.25">
      <c r="A547" s="377"/>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c r="IH547" s="128"/>
    </row>
    <row xmlns:x14ac="http://schemas.microsoft.com/office/spreadsheetml/2009/9/ac" r="548" s="3" customFormat="true" x14ac:dyDescent="0.25">
      <c r="A548" s="377"/>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c r="IH548" s="128"/>
    </row>
    <row xmlns:x14ac="http://schemas.microsoft.com/office/spreadsheetml/2009/9/ac" r="549" s="3" customFormat="true" x14ac:dyDescent="0.25">
      <c r="A549" s="377"/>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c r="IH549" s="128"/>
    </row>
    <row xmlns:x14ac="http://schemas.microsoft.com/office/spreadsheetml/2009/9/ac" r="550" s="3" customFormat="true" x14ac:dyDescent="0.25">
      <c r="A550" s="377"/>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c r="IH550" s="128"/>
    </row>
    <row xmlns:x14ac="http://schemas.microsoft.com/office/spreadsheetml/2009/9/ac" r="551" s="3" customFormat="true" x14ac:dyDescent="0.25">
      <c r="A551" s="377"/>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c r="IH551" s="128"/>
    </row>
    <row xmlns:x14ac="http://schemas.microsoft.com/office/spreadsheetml/2009/9/ac" r="552" s="3" customFormat="true" x14ac:dyDescent="0.25">
      <c r="A552" s="377"/>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c r="IH552" s="128"/>
    </row>
    <row xmlns:x14ac="http://schemas.microsoft.com/office/spreadsheetml/2009/9/ac" r="553" s="3" customFormat="true" x14ac:dyDescent="0.25">
      <c r="A553" s="377"/>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c r="IH553" s="128"/>
    </row>
    <row xmlns:x14ac="http://schemas.microsoft.com/office/spreadsheetml/2009/9/ac" r="554" s="3" customFormat="true" x14ac:dyDescent="0.25">
      <c r="A554" s="377"/>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c r="IH554" s="128"/>
    </row>
    <row xmlns:x14ac="http://schemas.microsoft.com/office/spreadsheetml/2009/9/ac" r="555" s="3" customFormat="true" x14ac:dyDescent="0.25">
      <c r="A555" s="377"/>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c r="IH555" s="128"/>
    </row>
    <row xmlns:x14ac="http://schemas.microsoft.com/office/spreadsheetml/2009/9/ac" r="556" s="3" customFormat="true" x14ac:dyDescent="0.25">
      <c r="A556" s="377"/>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c r="IH556" s="128"/>
    </row>
    <row xmlns:x14ac="http://schemas.microsoft.com/office/spreadsheetml/2009/9/ac" r="557" s="3" customFormat="true" x14ac:dyDescent="0.25">
      <c r="A557" s="377"/>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c r="IH557" s="128"/>
    </row>
    <row xmlns:x14ac="http://schemas.microsoft.com/office/spreadsheetml/2009/9/ac" r="558" s="3" customFormat="true" x14ac:dyDescent="0.25">
      <c r="A558" s="377"/>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c r="IH558" s="128"/>
    </row>
    <row xmlns:x14ac="http://schemas.microsoft.com/office/spreadsheetml/2009/9/ac" r="559" s="3" customFormat="true" x14ac:dyDescent="0.25">
      <c r="A559" s="377"/>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c r="IH559" s="128"/>
    </row>
    <row xmlns:x14ac="http://schemas.microsoft.com/office/spreadsheetml/2009/9/ac" r="560" s="3" customFormat="true" x14ac:dyDescent="0.25">
      <c r="A560" s="377"/>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c r="IH560" s="128"/>
    </row>
    <row xmlns:x14ac="http://schemas.microsoft.com/office/spreadsheetml/2009/9/ac" r="561" s="3" customFormat="true" x14ac:dyDescent="0.25">
      <c r="A561" s="377"/>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c r="IH561" s="128"/>
    </row>
    <row xmlns:x14ac="http://schemas.microsoft.com/office/spreadsheetml/2009/9/ac" r="562" s="3" customFormat="true" x14ac:dyDescent="0.25">
      <c r="A562" s="377"/>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c r="IH562" s="128"/>
    </row>
    <row xmlns:x14ac="http://schemas.microsoft.com/office/spreadsheetml/2009/9/ac" r="563" s="3" customFormat="true" x14ac:dyDescent="0.25">
      <c r="A563" s="377"/>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c r="IH563" s="128"/>
    </row>
    <row xmlns:x14ac="http://schemas.microsoft.com/office/spreadsheetml/2009/9/ac" r="564" s="3" customFormat="true" x14ac:dyDescent="0.25">
      <c r="A564" s="377"/>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c r="IH564" s="128"/>
    </row>
    <row xmlns:x14ac="http://schemas.microsoft.com/office/spreadsheetml/2009/9/ac" r="565" s="3" customFormat="true" x14ac:dyDescent="0.25">
      <c r="A565" s="377"/>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c r="IH565" s="128"/>
    </row>
    <row xmlns:x14ac="http://schemas.microsoft.com/office/spreadsheetml/2009/9/ac" r="566" s="3" customFormat="true" x14ac:dyDescent="0.25">
      <c r="A566" s="377"/>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c r="IH566" s="128"/>
    </row>
    <row xmlns:x14ac="http://schemas.microsoft.com/office/spreadsheetml/2009/9/ac" r="567" s="3" customFormat="true" x14ac:dyDescent="0.25">
      <c r="A567" s="377"/>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c r="IH567" s="128"/>
    </row>
    <row xmlns:x14ac="http://schemas.microsoft.com/office/spreadsheetml/2009/9/ac" r="568" s="3" customFormat="true" x14ac:dyDescent="0.25">
      <c r="A568" s="377"/>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c r="IH568" s="128"/>
    </row>
    <row xmlns:x14ac="http://schemas.microsoft.com/office/spreadsheetml/2009/9/ac" r="569" s="3" customFormat="true" x14ac:dyDescent="0.25">
      <c r="A569" s="377"/>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c r="IH569" s="128"/>
    </row>
    <row xmlns:x14ac="http://schemas.microsoft.com/office/spreadsheetml/2009/9/ac" r="570" s="3" customFormat="true" x14ac:dyDescent="0.25">
      <c r="A570" s="377"/>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c r="IH570" s="128"/>
    </row>
    <row xmlns:x14ac="http://schemas.microsoft.com/office/spreadsheetml/2009/9/ac" r="571" s="3" customFormat="true" x14ac:dyDescent="0.25">
      <c r="A571" s="377"/>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c r="IH571" s="128"/>
    </row>
    <row xmlns:x14ac="http://schemas.microsoft.com/office/spreadsheetml/2009/9/ac" r="572" s="3" customFormat="true" x14ac:dyDescent="0.25">
      <c r="A572" s="377"/>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c r="IH572" s="128"/>
    </row>
    <row xmlns:x14ac="http://schemas.microsoft.com/office/spreadsheetml/2009/9/ac" r="573" s="3" customFormat="true" x14ac:dyDescent="0.25">
      <c r="A573" s="377"/>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c r="IH573" s="128"/>
    </row>
    <row xmlns:x14ac="http://schemas.microsoft.com/office/spreadsheetml/2009/9/ac" r="574" s="3" customFormat="true" x14ac:dyDescent="0.25">
      <c r="A574" s="377"/>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c r="IH574" s="128"/>
    </row>
    <row xmlns:x14ac="http://schemas.microsoft.com/office/spreadsheetml/2009/9/ac" r="575" s="3" customFormat="true" x14ac:dyDescent="0.25">
      <c r="A575" s="377"/>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c r="IH575" s="128"/>
    </row>
    <row xmlns:x14ac="http://schemas.microsoft.com/office/spreadsheetml/2009/9/ac" r="576" s="3" customFormat="true" x14ac:dyDescent="0.25">
      <c r="A576" s="377"/>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c r="IH576" s="128"/>
    </row>
    <row xmlns:x14ac="http://schemas.microsoft.com/office/spreadsheetml/2009/9/ac" r="577" s="3" customFormat="true" x14ac:dyDescent="0.25">
      <c r="A577" s="377"/>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c r="IH577" s="128"/>
    </row>
    <row xmlns:x14ac="http://schemas.microsoft.com/office/spreadsheetml/2009/9/ac" r="578" s="3" customFormat="true" x14ac:dyDescent="0.25">
      <c r="A578" s="377"/>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c r="IH578" s="128"/>
    </row>
    <row xmlns:x14ac="http://schemas.microsoft.com/office/spreadsheetml/2009/9/ac" r="579" s="3" customFormat="true" x14ac:dyDescent="0.25">
      <c r="A579" s="377"/>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c r="IH579" s="128"/>
    </row>
    <row xmlns:x14ac="http://schemas.microsoft.com/office/spreadsheetml/2009/9/ac" r="580" s="3" customFormat="true" x14ac:dyDescent="0.25">
      <c r="A580" s="377"/>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c r="IH580" s="128"/>
    </row>
    <row xmlns:x14ac="http://schemas.microsoft.com/office/spreadsheetml/2009/9/ac" r="581" s="3" customFormat="true" x14ac:dyDescent="0.25">
      <c r="A581" s="377"/>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c r="IH581" s="128"/>
    </row>
    <row xmlns:x14ac="http://schemas.microsoft.com/office/spreadsheetml/2009/9/ac" r="582" s="3" customFormat="true" x14ac:dyDescent="0.25">
      <c r="A582" s="377"/>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c r="IH582" s="128"/>
    </row>
    <row xmlns:x14ac="http://schemas.microsoft.com/office/spreadsheetml/2009/9/ac" r="583" s="3" customFormat="true" x14ac:dyDescent="0.25">
      <c r="A583" s="377"/>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c r="IH583" s="128"/>
    </row>
    <row xmlns:x14ac="http://schemas.microsoft.com/office/spreadsheetml/2009/9/ac" r="584" s="3" customFormat="true" x14ac:dyDescent="0.25">
      <c r="A584" s="377"/>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c r="IH584" s="128"/>
    </row>
    <row xmlns:x14ac="http://schemas.microsoft.com/office/spreadsheetml/2009/9/ac" r="585" s="3" customFormat="true" x14ac:dyDescent="0.25">
      <c r="A585" s="377"/>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c r="IH585" s="128"/>
    </row>
    <row xmlns:x14ac="http://schemas.microsoft.com/office/spreadsheetml/2009/9/ac" r="586" s="3" customFormat="true" x14ac:dyDescent="0.25">
      <c r="A586" s="377"/>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c r="IH586" s="128"/>
    </row>
    <row xmlns:x14ac="http://schemas.microsoft.com/office/spreadsheetml/2009/9/ac" r="587" s="3" customFormat="true" x14ac:dyDescent="0.25">
      <c r="A587" s="377"/>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c r="IH587" s="128"/>
    </row>
    <row xmlns:x14ac="http://schemas.microsoft.com/office/spreadsheetml/2009/9/ac" r="588" s="3" customFormat="true" x14ac:dyDescent="0.25">
      <c r="A588" s="377"/>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c r="IH588" s="128"/>
    </row>
    <row xmlns:x14ac="http://schemas.microsoft.com/office/spreadsheetml/2009/9/ac" r="589" s="3" customFormat="true" x14ac:dyDescent="0.25">
      <c r="A589" s="377"/>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c r="IH589" s="128"/>
    </row>
    <row xmlns:x14ac="http://schemas.microsoft.com/office/spreadsheetml/2009/9/ac" r="590" s="3" customFormat="true" x14ac:dyDescent="0.25">
      <c r="A590" s="377"/>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c r="IH590" s="128"/>
    </row>
    <row xmlns:x14ac="http://schemas.microsoft.com/office/spreadsheetml/2009/9/ac" r="591" s="3" customFormat="true" x14ac:dyDescent="0.25">
      <c r="A591" s="377"/>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c r="IH591" s="128"/>
    </row>
    <row xmlns:x14ac="http://schemas.microsoft.com/office/spreadsheetml/2009/9/ac" r="592" s="3" customFormat="true" x14ac:dyDescent="0.25">
      <c r="A592" s="377"/>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c r="IH592" s="128"/>
    </row>
    <row xmlns:x14ac="http://schemas.microsoft.com/office/spreadsheetml/2009/9/ac" r="593" s="3" customFormat="true" x14ac:dyDescent="0.25">
      <c r="A593" s="377"/>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c r="IH593" s="128"/>
    </row>
    <row xmlns:x14ac="http://schemas.microsoft.com/office/spreadsheetml/2009/9/ac" r="594" s="3" customFormat="true" x14ac:dyDescent="0.25">
      <c r="A594" s="377"/>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c r="IH594" s="128"/>
    </row>
    <row xmlns:x14ac="http://schemas.microsoft.com/office/spreadsheetml/2009/9/ac" r="595" s="3" customFormat="true" x14ac:dyDescent="0.25">
      <c r="A595" s="377"/>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c r="IH595" s="128"/>
    </row>
    <row xmlns:x14ac="http://schemas.microsoft.com/office/spreadsheetml/2009/9/ac" r="596" s="3" customFormat="true" x14ac:dyDescent="0.25">
      <c r="A596" s="377"/>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c r="IH596" s="128"/>
    </row>
    <row xmlns:x14ac="http://schemas.microsoft.com/office/spreadsheetml/2009/9/ac" r="597" s="3" customFormat="true" x14ac:dyDescent="0.25">
      <c r="A597" s="377"/>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c r="IH597" s="128"/>
    </row>
    <row xmlns:x14ac="http://schemas.microsoft.com/office/spreadsheetml/2009/9/ac" r="598" s="3" customFormat="true" x14ac:dyDescent="0.25">
      <c r="A598" s="377"/>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c r="IH598" s="128"/>
    </row>
    <row xmlns:x14ac="http://schemas.microsoft.com/office/spreadsheetml/2009/9/ac" r="599" s="3" customFormat="true" x14ac:dyDescent="0.25">
      <c r="A599" s="377"/>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c r="IH599" s="128"/>
    </row>
    <row xmlns:x14ac="http://schemas.microsoft.com/office/spreadsheetml/2009/9/ac" r="600" s="3" customFormat="true" x14ac:dyDescent="0.25">
      <c r="A600" s="377"/>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c r="IH600" s="128"/>
    </row>
    <row xmlns:x14ac="http://schemas.microsoft.com/office/spreadsheetml/2009/9/ac" r="601" s="3" customFormat="true" x14ac:dyDescent="0.25">
      <c r="A601" s="377"/>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c r="IH601" s="128"/>
    </row>
    <row xmlns:x14ac="http://schemas.microsoft.com/office/spreadsheetml/2009/9/ac" r="602" s="3" customFormat="true" x14ac:dyDescent="0.25">
      <c r="A602" s="377"/>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c r="IH602" s="128"/>
    </row>
    <row xmlns:x14ac="http://schemas.microsoft.com/office/spreadsheetml/2009/9/ac" r="603" s="3" customFormat="true" x14ac:dyDescent="0.25">
      <c r="A603" s="377"/>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c r="IH603" s="128"/>
    </row>
    <row xmlns:x14ac="http://schemas.microsoft.com/office/spreadsheetml/2009/9/ac" r="604" s="3" customFormat="true" x14ac:dyDescent="0.25">
      <c r="A604" s="377"/>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c r="IH604" s="128"/>
    </row>
    <row xmlns:x14ac="http://schemas.microsoft.com/office/spreadsheetml/2009/9/ac" r="605" s="3" customFormat="true" x14ac:dyDescent="0.25">
      <c r="A605" s="377"/>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c r="IH605" s="128"/>
    </row>
    <row xmlns:x14ac="http://schemas.microsoft.com/office/spreadsheetml/2009/9/ac" r="606" s="3" customFormat="true" x14ac:dyDescent="0.25">
      <c r="A606" s="377"/>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c r="IH606" s="128"/>
    </row>
    <row xmlns:x14ac="http://schemas.microsoft.com/office/spreadsheetml/2009/9/ac" r="607" s="3" customFormat="true" x14ac:dyDescent="0.25">
      <c r="A607" s="377"/>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c r="IH607" s="128"/>
    </row>
    <row xmlns:x14ac="http://schemas.microsoft.com/office/spreadsheetml/2009/9/ac" r="608" s="3" customFormat="true" x14ac:dyDescent="0.25">
      <c r="A608" s="377"/>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c r="IH608" s="128"/>
    </row>
    <row xmlns:x14ac="http://schemas.microsoft.com/office/spreadsheetml/2009/9/ac" r="609" s="3" customFormat="true" x14ac:dyDescent="0.25">
      <c r="A609" s="377"/>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c r="IH609" s="128"/>
    </row>
    <row xmlns:x14ac="http://schemas.microsoft.com/office/spreadsheetml/2009/9/ac" r="610" s="3" customFormat="true" x14ac:dyDescent="0.25">
      <c r="A610" s="377"/>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c r="IH610" s="128"/>
    </row>
    <row xmlns:x14ac="http://schemas.microsoft.com/office/spreadsheetml/2009/9/ac" r="611" s="3" customFormat="true" x14ac:dyDescent="0.25">
      <c r="A611" s="377"/>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c r="IH611" s="128"/>
    </row>
    <row xmlns:x14ac="http://schemas.microsoft.com/office/spreadsheetml/2009/9/ac" r="612" s="3" customFormat="true" x14ac:dyDescent="0.25">
      <c r="A612" s="377"/>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c r="IH612" s="128"/>
    </row>
    <row xmlns:x14ac="http://schemas.microsoft.com/office/spreadsheetml/2009/9/ac" r="613" s="3" customFormat="true" x14ac:dyDescent="0.25">
      <c r="A613" s="377"/>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c r="IH613" s="128"/>
    </row>
    <row xmlns:x14ac="http://schemas.microsoft.com/office/spreadsheetml/2009/9/ac" r="614" s="3" customFormat="true" x14ac:dyDescent="0.25">
      <c r="A614" s="377"/>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c r="IH614" s="128"/>
    </row>
    <row xmlns:x14ac="http://schemas.microsoft.com/office/spreadsheetml/2009/9/ac" r="615" s="3" customFormat="true" x14ac:dyDescent="0.25">
      <c r="A615" s="377"/>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c r="IH615" s="128"/>
    </row>
    <row xmlns:x14ac="http://schemas.microsoft.com/office/spreadsheetml/2009/9/ac" r="616" s="3" customFormat="true" x14ac:dyDescent="0.25">
      <c r="A616" s="377"/>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c r="IH616" s="128"/>
    </row>
    <row xmlns:x14ac="http://schemas.microsoft.com/office/spreadsheetml/2009/9/ac" r="617" s="3" customFormat="true" x14ac:dyDescent="0.25">
      <c r="A617" s="377"/>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c r="IH617" s="128"/>
    </row>
    <row xmlns:x14ac="http://schemas.microsoft.com/office/spreadsheetml/2009/9/ac" r="618" s="3" customFormat="true" x14ac:dyDescent="0.25">
      <c r="A618" s="377"/>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c r="IH618" s="128"/>
    </row>
    <row xmlns:x14ac="http://schemas.microsoft.com/office/spreadsheetml/2009/9/ac" r="619" s="3" customFormat="true" x14ac:dyDescent="0.25">
      <c r="A619" s="377"/>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c r="IH619" s="128"/>
    </row>
    <row xmlns:x14ac="http://schemas.microsoft.com/office/spreadsheetml/2009/9/ac" r="620" s="3" customFormat="true" x14ac:dyDescent="0.25">
      <c r="A620" s="377"/>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c r="IH620" s="128"/>
    </row>
    <row xmlns:x14ac="http://schemas.microsoft.com/office/spreadsheetml/2009/9/ac" r="621" s="3" customFormat="true" x14ac:dyDescent="0.25">
      <c r="A621" s="377"/>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c r="IH621" s="128"/>
    </row>
    <row xmlns:x14ac="http://schemas.microsoft.com/office/spreadsheetml/2009/9/ac" r="622" s="3" customFormat="true" x14ac:dyDescent="0.25">
      <c r="A622" s="377"/>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c r="IH622" s="128"/>
    </row>
    <row xmlns:x14ac="http://schemas.microsoft.com/office/spreadsheetml/2009/9/ac" r="623" s="3" customFormat="true" x14ac:dyDescent="0.25">
      <c r="A623" s="377"/>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c r="IH623" s="128"/>
    </row>
    <row xmlns:x14ac="http://schemas.microsoft.com/office/spreadsheetml/2009/9/ac" r="624" s="3" customFormat="true" x14ac:dyDescent="0.25">
      <c r="A624" s="377"/>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c r="IH624" s="128"/>
    </row>
    <row xmlns:x14ac="http://schemas.microsoft.com/office/spreadsheetml/2009/9/ac" r="625" s="3" customFormat="true" x14ac:dyDescent="0.25">
      <c r="A625" s="377"/>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c r="IH625" s="128"/>
    </row>
    <row xmlns:x14ac="http://schemas.microsoft.com/office/spreadsheetml/2009/9/ac" r="626" s="3" customFormat="true" x14ac:dyDescent="0.25">
      <c r="A626" s="377"/>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c r="IH626" s="128"/>
    </row>
    <row xmlns:x14ac="http://schemas.microsoft.com/office/spreadsheetml/2009/9/ac" r="627" s="3" customFormat="true" x14ac:dyDescent="0.25">
      <c r="A627" s="377"/>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c r="IH627" s="128"/>
    </row>
    <row xmlns:x14ac="http://schemas.microsoft.com/office/spreadsheetml/2009/9/ac" r="628" s="3" customFormat="true" x14ac:dyDescent="0.25">
      <c r="A628" s="377"/>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c r="IH628" s="128"/>
    </row>
    <row xmlns:x14ac="http://schemas.microsoft.com/office/spreadsheetml/2009/9/ac" r="629" s="3" customFormat="true" x14ac:dyDescent="0.25">
      <c r="A629" s="377"/>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c r="IH629" s="128"/>
    </row>
    <row xmlns:x14ac="http://schemas.microsoft.com/office/spreadsheetml/2009/9/ac" r="630" s="3" customFormat="true" x14ac:dyDescent="0.25">
      <c r="A630" s="377"/>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c r="IH630" s="128"/>
    </row>
    <row xmlns:x14ac="http://schemas.microsoft.com/office/spreadsheetml/2009/9/ac" r="631" s="3" customFormat="true" x14ac:dyDescent="0.25">
      <c r="A631" s="377"/>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c r="IH631" s="128"/>
    </row>
    <row xmlns:x14ac="http://schemas.microsoft.com/office/spreadsheetml/2009/9/ac" r="632" s="3" customFormat="true" x14ac:dyDescent="0.25">
      <c r="A632" s="377"/>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c r="IH632" s="128"/>
    </row>
    <row xmlns:x14ac="http://schemas.microsoft.com/office/spreadsheetml/2009/9/ac" r="633" s="3" customFormat="true" x14ac:dyDescent="0.25">
      <c r="A633" s="377"/>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c r="IH633" s="128"/>
    </row>
    <row xmlns:x14ac="http://schemas.microsoft.com/office/spreadsheetml/2009/9/ac" r="634" s="3" customFormat="true" x14ac:dyDescent="0.25">
      <c r="A634" s="377"/>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c r="IH634" s="128"/>
    </row>
    <row xmlns:x14ac="http://schemas.microsoft.com/office/spreadsheetml/2009/9/ac" r="635" s="3" customFormat="true" x14ac:dyDescent="0.25">
      <c r="A635" s="377"/>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c r="IH635" s="128"/>
    </row>
    <row xmlns:x14ac="http://schemas.microsoft.com/office/spreadsheetml/2009/9/ac" r="636" s="3" customFormat="true" x14ac:dyDescent="0.25">
      <c r="A636" s="377"/>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c r="IH636" s="128"/>
    </row>
    <row xmlns:x14ac="http://schemas.microsoft.com/office/spreadsheetml/2009/9/ac" r="637" s="3" customFormat="true" x14ac:dyDescent="0.25">
      <c r="A637" s="377"/>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c r="IH637" s="128"/>
    </row>
    <row xmlns:x14ac="http://schemas.microsoft.com/office/spreadsheetml/2009/9/ac" r="638" s="3" customFormat="true" x14ac:dyDescent="0.25">
      <c r="A638" s="377"/>
      <c r="B638" s="128"/>
      <c r="L638" s="128"/>
      <c r="V638" s="128"/>
      <c r="AF638" s="128"/>
      <c r="AP638" s="128"/>
      <c r="AZ638" s="128"/>
      <c r="BA638" s="128"/>
      <c r="BJ638" s="128"/>
      <c r="BT638" s="128"/>
      <c r="CD638" s="128"/>
      <c r="CN638" s="128"/>
      <c r="CX638" s="128"/>
      <c r="DH638" s="128"/>
      <c r="DR638" s="128"/>
      <c r="EB638" s="128"/>
      <c r="EL638" s="128"/>
      <c r="EV638" s="128"/>
      <c r="FF638" s="128"/>
      <c r="FP638" s="128"/>
      <c r="FZ638" s="128"/>
      <c r="GJ638" s="128"/>
      <c r="GT638" s="128"/>
      <c r="HD638" s="128"/>
      <c r="HN638" s="128"/>
      <c r="HX638" s="128"/>
      <c r="IH638" s="128"/>
    </row>
    <row xmlns:x14ac="http://schemas.microsoft.com/office/spreadsheetml/2009/9/ac" r="639" s="3" customFormat="true" x14ac:dyDescent="0.25">
      <c r="A639" s="377"/>
      <c r="B639" s="128"/>
      <c r="L639" s="128"/>
      <c r="V639" s="128"/>
      <c r="AF639" s="128"/>
      <c r="AP639" s="128"/>
      <c r="AZ639" s="128"/>
      <c r="BA639" s="128"/>
      <c r="BJ639" s="128"/>
      <c r="BT639" s="128"/>
      <c r="CD639" s="128"/>
      <c r="CN639" s="128"/>
      <c r="CX639" s="128"/>
      <c r="DH639" s="128"/>
      <c r="DR639" s="128"/>
      <c r="EB639" s="128"/>
      <c r="EL639" s="128"/>
      <c r="EV639" s="128"/>
      <c r="FF639" s="128"/>
      <c r="FP639" s="128"/>
      <c r="FZ639" s="128"/>
      <c r="GJ639" s="128"/>
      <c r="GT639" s="128"/>
      <c r="HD639" s="128"/>
      <c r="HN639" s="128"/>
      <c r="HX639" s="128"/>
      <c r="IH639" s="128"/>
    </row>
    <row xmlns:x14ac="http://schemas.microsoft.com/office/spreadsheetml/2009/9/ac" r="640" s="3" customFormat="true" x14ac:dyDescent="0.25">
      <c r="A640" s="377"/>
      <c r="B640" s="128"/>
      <c r="L640" s="128"/>
      <c r="V640" s="128"/>
      <c r="AF640" s="128"/>
      <c r="AP640" s="128"/>
      <c r="AZ640" s="128"/>
      <c r="BA640" s="128"/>
      <c r="BJ640" s="128"/>
      <c r="BT640" s="128"/>
      <c r="CD640" s="128"/>
      <c r="CN640" s="128"/>
      <c r="CX640" s="128"/>
      <c r="DH640" s="128"/>
      <c r="DR640" s="128"/>
      <c r="EB640" s="128"/>
      <c r="EL640" s="128"/>
      <c r="EV640" s="128"/>
      <c r="FF640" s="128"/>
      <c r="FP640" s="128"/>
      <c r="FZ640" s="128"/>
      <c r="GJ640" s="128"/>
      <c r="GT640" s="128"/>
      <c r="HD640" s="128"/>
      <c r="HN640" s="128"/>
      <c r="HX640" s="128"/>
      <c r="IH640" s="128"/>
    </row>
  </sheetData>
  <mergeCells count="11">
    <mergeCell ref="CO27:CU27"/>
    <mergeCell ref="CE27:CK27"/>
    <mergeCell ref="A2:A3"/>
    <mergeCell ref="BK27:BQ27"/>
    <mergeCell ref="BU27:CA27"/>
    <mergeCell ref="C27:I27"/>
    <mergeCell ref="M27:S27"/>
    <mergeCell ref="W27:AC27"/>
    <mergeCell ref="BA27:BG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2024-04-24T06:10:37Z</dcterms:modified>
</cp:coreProperties>
</file>