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DAFB838-4B18-416F-9164-5483340F3F11}"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<sst xmlns="http://schemas.openxmlformats.org/spreadsheetml/2006/main" xmlns:r="http://schemas.openxmlformats.org/officeDocument/2006/relationships" xmlns:xdr="http://schemas.openxmlformats.org/drawingml/2006/spreadsheetDrawing" count="1597" uniqueCount="273">
  <si>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</si>
  <si>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</si>
  <si>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</si>
  <si>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</si>
  <si>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</si>
  <si>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</si>
  <si>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</si>
  <si>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</si>
  <si>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</si>
  <si>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</si>
  <si>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</si>
  <si>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</si>
  <si>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</si>
  <si>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</si>
  <si>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</si>
  <si>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</si>
  <si>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</si>
  <si>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</si>
  <si>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</si>
  <si>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</si>
  <si>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</si>
  <si>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</si>
  <si>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</si>
  <si>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</si>
  <si>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</si>
  <si>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</si>
  <si>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</si>
  <si>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</si>
  <si>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</si>
  <si>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</si>
  <si>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</si>
  <si>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</si>
  <si>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</si>
  <si>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</si>
  <si>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</si>
  <si>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</si>
  <si>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</si>
  <si>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</si>
  <si>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</si>
  <si>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</si>
  <si>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</si>
  <si>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</si>
  <si>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</si>
  <si>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</si>
  <si>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</si>
  <si>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</si>
  <si>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</si>
  <si>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</si>
  <si>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</si>
  <si>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</si>
  <si>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</si>
  <si>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</si>
  <si>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</si>
  <si>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</si>
  <si>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</si>
  <si>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</si>
  <si>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</si>
  <si>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</si>
  <si>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</si>
  <si>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</si>
  <si>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</si>
  <si>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</si>
  <si>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</si>
  <si>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</si>
  <si>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</si>
  <si>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</si>
  <si>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</si>
  <si>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</si>
  <si>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</si>
  <si>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</si>
  <si>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</si>
  <si>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</si>
  <si>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</si>
  <si>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</si>
  <si>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</si>
  <si>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</si>
  <si>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</si>
  <si>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</si>
  <si>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</si>
  <si>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</si>
  <si>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</si>
  <si>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</si>
  <si>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</si>
  <si>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</si>
  <si>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</si>
  <si>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</si>
  <si>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</si>
  <si>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</si>
  <si>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</si>
  <si>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</si>
  <si>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</si>
  <si>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</si>
  <si>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</si>
  <si>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</si>
  <si>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</si>
  <si>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</si>
  <si>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</si>
  <si>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</si>
  <si>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</si>
  <si>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</si>
  <si>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</si>
  <si>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</si>
  <si>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</si>
  <si>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</si>
  <si>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</si>
  <si>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</si>
  <si>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</si>
  <si>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</si>
  <si>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</si>
  <si>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</si>
  <si>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</si>
  <si>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</si>
  <si>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</si>
  <si>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</si>
  <si>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</si>
  <si>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</si>
  <si>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</si>
  <si>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</si>
  <si>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</si>
  <si>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</si>
  <si>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</si>
  <si>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</si>
  <si>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</si>
  <si>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</si>
  <si>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</si>
  <si>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</si>
  <si>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</si>
  <si>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</si>
  <si>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</si>
  <si>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</si>
  <si>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</si>
  <si>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</si>
  <si>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</si>
  <si>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</si>
  <si>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</si>
  <si>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</si>
  <si>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</si>
  <si>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</si>
  <si>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</si>
  <si>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</si>
  <si>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</si>
  <si>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</si>
  <si>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</si>
  <si>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</si>
  <si>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</si>
  <si>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</si>
  <si>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</si>
  <si>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</si>
  <si>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</si>
  <si>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</si>
  <si>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</si>
  <si>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</si>
  <si>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</si>
  <si>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</si>
  <si>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</si>
  <si>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</si>
  <si>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</si>
  <si>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</si>
  <si>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</si>
  <si>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Central African Republic</t>
  </si>
  <si>
    <t>UNESCO UIS (http://data.uis.unesco.org/)</t>
  </si>
  <si>
    <t>Potable water</t>
  </si>
  <si>
    <t>Yes</t>
  </si>
  <si>
    <t xml:space="preserve">Basic estimate used </t>
  </si>
  <si>
    <t>No handwashing data</t>
  </si>
  <si>
    <t>No</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</si>
  <si>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</si>
  <si>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</si>
  <si>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</si>
  <si>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</si>
  <si>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</si>
  <si>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</si>
  <si>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</si>
  <si>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</si>
  <si>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</si>
  <si>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</si>
  <si>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</si>
  <si>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</si>
  <si>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</si>
  <si>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</si>
  <si>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</si>
  <si>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 xml:space="preserve">The primary school estimate is used to approximate a national estimate in the absence of additional information. </t>
  </si>
  <si>
    <t>Single-sex basic sanitation facilities</t>
  </si>
  <si>
    <t>No sanitation data available.</t>
  </si>
  <si>
    <t>POPULATION OF SCHOOL AGE CHILDREN</t>
  </si>
  <si>
    <r>
      <t xml:space="preserve">School Age Population 
</t>
    </r>
    <r>
      <rPr>
        <sz val="8"/>
        <rFont val="Arial"/>
        <family val="2"/>
      </rPr>
      <t>Source: UN Population Div &amp; UNESCO</t>
    </r>
  </si>
  <si>
    <t>Point d'eau operationnels</t>
  </si>
  <si>
    <t>Survey</t>
  </si>
  <si>
    <t>Enquete sur l'etat de l'education en Republique Centrafricaine</t>
  </si>
  <si>
    <t>Latrine operationelle</t>
  </si>
  <si>
    <t>Annuaire Statistique 2016/17 (MEPSTA)</t>
  </si>
  <si>
    <t>EMIS</t>
  </si>
  <si>
    <t>Robinet</t>
  </si>
  <si>
    <t>Forage</t>
  </si>
  <si>
    <t>Puits non tarrisable</t>
  </si>
  <si>
    <t>Latrines separees F/G</t>
  </si>
  <si>
    <t>Estimates include public and prvate schools. A national estimate is calcualted from the weighted average of data from each school level.</t>
  </si>
  <si>
    <t>The national estimate is based on a weighted average of primary and secondary school data and the number of schools from the 2017 EMIS.</t>
  </si>
  <si>
    <t>Estimates include public and prvate schools. The proportion of schools with "latrines fonc." are assumed to refer to any facility and not necessarily "usable," based on the questionnaire. The proportion of secondary schools with single-sex toiilets was not reported. A national estimate is calcualted from the weighted average of data from each school level.</t>
  </si>
  <si>
    <t>The secondary estimate is an outlier in the temporal data set and is not used. The national estimate is based on primary schools in the absence of other information given that primary schools comprise the majority of schools in the country.</t>
  </si>
  <si>
    <t>The national estimate is based on primary school data in the absence of other information.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</si>
  <si>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</si>
  <si>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</si>
  <si>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</si>
  <si>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</si>
  <si>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</si>
  <si>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</si>
  <si>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</si>
  <si>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</si>
  <si>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</si>
  <si>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</si>
  <si>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</si>
  <si>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</si>
  <si>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</si>
  <si>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</si>
  <si>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</si>
  <si>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</si>
  <si>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</si>
  <si>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</si>
  <si>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</si>
  <si>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</si>
  <si>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</si>
  <si>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</si>
  <si>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</si>
  <si>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</si>
  <si>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</si>
  <si>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</si>
  <si>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</si>
  <si>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CAF_2010_UIS</t>
  </si>
  <si>
    <t>CAF_2011_UIS</t>
  </si>
  <si>
    <t>CAF_2012_UIS</t>
  </si>
  <si>
    <t>CAF_2015_SUR</t>
  </si>
  <si>
    <t>CAF_2016_UIS</t>
  </si>
  <si>
    <t>CAF_2017_EMIS</t>
  </si>
  <si>
    <t>2010</t>
  </si>
  <si>
    <t>2011</t>
  </si>
  <si>
    <t>2012</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</si>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</sst>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3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164" fontId="3" fillId="2" borderId="20" xfId="0" applyNumberFormat="true" applyFont="true" applyFill="true" applyBorder="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05DD-4806-A898-149C0273FA6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DD-4806-A898-149C0273FA6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DD-4806-A898-149C0273FA6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DD-4806-A898-149C0273FA6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DD-4806-A898-149C0273FA6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DD-4806-A898-149C0273FA6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DD-4806-A898-149C0273FA6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05DD-4806-A898-149C0273FA6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05DD-4806-A898-149C0273FA6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05DD-4806-A898-149C0273FA6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DD4-48AD-B11B-BBE9DDE170E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D4-48AD-B11B-BBE9DDE170E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D4-48AD-B11B-BBE9DDE170E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D4-48AD-B11B-BBE9DDE170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46-41A9-B302-91E4ED67C07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BA-4F23-A488-C2D6F3A610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BA-4F23-A488-C2D6F3A610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44</c:v>
                </c:pt>
                <c:pt idx="2">
                  <c:v>41.7</c:v>
                </c:pt>
                <c:pt idx="3">
                  <c:v>#N/A</c:v>
                </c:pt>
                <c:pt idx="4">
                  <c:v>#N/A</c:v>
                </c:pt>
                <c:pt idx="5">
                  <c:v>42.670157068062828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43.2</c:v>
                </c:pt>
                <c:pt idx="6">
                  <c:v>43.2</c:v>
                </c:pt>
                <c:pt idx="7">
                  <c:v>43.2</c:v>
                </c:pt>
                <c:pt idx="8">
                  <c:v>43.2</c:v>
                </c:pt>
                <c:pt idx="9">
                  <c:v>43.2</c:v>
                </c:pt>
                <c:pt idx="10">
                  <c:v>43.1</c:v>
                </c:pt>
                <c:pt idx="11">
                  <c:v>43</c:v>
                </c:pt>
                <c:pt idx="12">
                  <c:v>42.9</c:v>
                </c:pt>
                <c:pt idx="13">
                  <c:v>42.8</c:v>
                </c:pt>
                <c:pt idx="14">
                  <c:v>42.7</c:v>
                </c:pt>
                <c:pt idx="15">
                  <c:v>42.6</c:v>
                </c:pt>
                <c:pt idx="16">
                  <c:v>42.6</c:v>
                </c:pt>
                <c:pt idx="17">
                  <c:v>42.5</c:v>
                </c:pt>
                <c:pt idx="18">
                  <c:v>42.4</c:v>
                </c:pt>
                <c:pt idx="19">
                  <c:v>42.3</c:v>
                </c:pt>
                <c:pt idx="20">
                  <c:v>42.3</c:v>
                </c:pt>
                <c:pt idx="21">
                  <c:v>42.3</c:v>
                </c:pt>
                <c:pt idx="22">
                  <c:v>42.3</c:v>
                </c:pt>
                <c:pt idx="23">
                  <c:v>42.3</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46-41A9-B302-91E4ED67C07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46-41A9-B302-91E4ED67C07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46-41A9-B302-91E4ED67C079}"/>
                </c:ext>
              </c:extLst>
            </c:dLbl>
            <c:dLbl>
              <c:idx val="3"/>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46-41A9-B302-91E4ED67C07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BA-4F23-A488-C2D6F3A610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BA-4F23-A488-C2D6F3A610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52.4</c:v>
                </c:pt>
                <c:pt idx="14">
                  <c:v>52.4</c:v>
                </c:pt>
                <c:pt idx="15">
                  <c:v>52.4</c:v>
                </c:pt>
                <c:pt idx="16">
                  <c:v>52.4</c:v>
                </c:pt>
                <c:pt idx="17">
                  <c:v>52.4</c:v>
                </c:pt>
                <c:pt idx="18">
                  <c:v>52.4</c:v>
                </c:pt>
                <c:pt idx="19">
                  <c:v>52.4</c:v>
                </c:pt>
                <c:pt idx="20">
                  <c:v>52.4</c:v>
                </c:pt>
                <c:pt idx="21">
                  <c:v>52.4</c:v>
                </c:pt>
                <c:pt idx="22">
                  <c:v>#N/A</c:v>
                </c:pt>
                <c:pt idx="23">
                  <c:v>#N/A</c:v>
                </c:pt>
              </c:numCache>
            </c:numRef>
          </c:yVal>
          <c:smooth val="0"/>
          <c:extLst>
            <c:ext xmlns:c16="http://schemas.microsoft.com/office/drawing/2014/chart" uri="{C3380CC4-5D6E-409C-BE32-E72D297353CC}">
              <c16:uniqueId val="{00000005-ADD4-48AD-B11B-BBE9DDE170E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D4-48AD-B11B-BBE9DDE170E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D4-48AD-B11B-BBE9DDE170E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D4-48AD-B11B-BBE9DDE170E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D4-48AD-B11B-BBE9DDE170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46-41A9-B302-91E4ED67C07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BA-4F23-A488-C2D6F3A610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BA-4F23-A488-C2D6F3A610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52.356020942408378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ADD4-48AD-B11B-BBE9DDE170E8}"/>
            </c:ext>
          </c:extLst>
        </c:ser>
        <c:dLbls>
          <c:showLegendKey val="0"/>
          <c:showVal val="0"/>
          <c:showCatName val="0"/>
          <c:showSerName val="0"/>
          <c:showPercent val="0"/>
          <c:showBubbleSize val="0"/>
        </c:dLbls>
        <c:axId val="84472576"/>
        <c:axId val="84474112"/>
      </c:scatterChart>
      <c:valAx>
        <c:axId val="84472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4112"/>
        <c:crosses val="autoZero"/>
        <c:crossBetween val="midCat"/>
        <c:majorUnit val="5"/>
      </c:valAx>
      <c:valAx>
        <c:axId val="84474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5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6B-419E-BC37-C7E9AF9C4F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6B-419E-BC37-C7E9AF9C4FB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6B-419E-BC37-C7E9AF9C4FB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6B-419E-BC37-C7E9AF9C4FB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F3-463F-A823-4E1F7C767F2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93-41B6-BEA7-753DC5D4C28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93-41B6-BEA7-753DC5D4C2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50.619834710743802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50.6</c:v>
                </c:pt>
                <c:pt idx="14">
                  <c:v>50.6</c:v>
                </c:pt>
                <c:pt idx="15">
                  <c:v>50.6</c:v>
                </c:pt>
                <c:pt idx="16">
                  <c:v>50.6</c:v>
                </c:pt>
                <c:pt idx="17">
                  <c:v>50.6</c:v>
                </c:pt>
                <c:pt idx="18">
                  <c:v>50.6</c:v>
                </c:pt>
                <c:pt idx="19">
                  <c:v>50.6</c:v>
                </c:pt>
                <c:pt idx="20">
                  <c:v>50.6</c:v>
                </c:pt>
                <c:pt idx="21">
                  <c:v>50.6</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6B-419E-BC37-C7E9AF9C4F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6B-419E-BC37-C7E9AF9C4FB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F3-463F-A823-4E1F7C767F2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93-41B6-BEA7-753DC5D4C28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3-41B6-BEA7-753DC5D4C2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8-CE6B-419E-BC37-C7E9AF9C4FB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6B-419E-BC37-C7E9AF9C4F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6B-419E-BC37-C7E9AF9C4FB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6B-419E-BC37-C7E9AF9C4FB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6B-419E-BC37-C7E9AF9C4FB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F3-463F-A823-4E1F7C767F2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93-41B6-BEA7-753DC5D4C28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93-41B6-BEA7-753DC5D4C2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99.586776859504127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CE6B-419E-BC37-C7E9AF9C4FBD}"/>
            </c:ext>
          </c:extLst>
        </c:ser>
        <c:dLbls>
          <c:showLegendKey val="0"/>
          <c:showVal val="0"/>
          <c:showCatName val="0"/>
          <c:showSerName val="0"/>
          <c:showPercent val="0"/>
          <c:showBubbleSize val="0"/>
        </c:dLbls>
        <c:axId val="84821888"/>
        <c:axId val="84823424"/>
      </c:scatterChart>
      <c:valAx>
        <c:axId val="84821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424"/>
        <c:crosses val="autoZero"/>
        <c:crossBetween val="midCat"/>
        <c:majorUnit val="5"/>
      </c:valAx>
      <c:valAx>
        <c:axId val="84823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8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9B-49E4-A349-7BF0E7ADF0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9B-49E4-A349-7BF0E7ADF05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9B-49E4-A349-7BF0E7ADF05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9B-49E4-A349-7BF0E7ADF05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09-452D-B939-685E36A8C9A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E4-483B-8ABD-29AD8E47E9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E4-483B-8ABD-29AD8E47E9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23.4</c:v>
                </c:pt>
                <c:pt idx="1">
                  <c:v>23.7</c:v>
                </c:pt>
                <c:pt idx="2">
                  <c:v>24.4</c:v>
                </c:pt>
                <c:pt idx="3">
                  <c:v>#N/A</c:v>
                </c:pt>
                <c:pt idx="4">
                  <c:v>#N/A</c:v>
                </c:pt>
                <c:pt idx="5">
                  <c:v>19.510888968225633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25.6</c:v>
                </c:pt>
                <c:pt idx="5">
                  <c:v>25.6</c:v>
                </c:pt>
                <c:pt idx="6">
                  <c:v>25.6</c:v>
                </c:pt>
                <c:pt idx="7">
                  <c:v>25.6</c:v>
                </c:pt>
                <c:pt idx="8">
                  <c:v>25.6</c:v>
                </c:pt>
                <c:pt idx="9">
                  <c:v>25</c:v>
                </c:pt>
                <c:pt idx="10">
                  <c:v>24.3</c:v>
                </c:pt>
                <c:pt idx="11">
                  <c:v>23.7</c:v>
                </c:pt>
                <c:pt idx="12">
                  <c:v>23.1</c:v>
                </c:pt>
                <c:pt idx="13">
                  <c:v>22.4</c:v>
                </c:pt>
                <c:pt idx="14">
                  <c:v>21.8</c:v>
                </c:pt>
                <c:pt idx="15">
                  <c:v>21.2</c:v>
                </c:pt>
                <c:pt idx="16">
                  <c:v>20.5</c:v>
                </c:pt>
                <c:pt idx="17">
                  <c:v>19.899999999999999</c:v>
                </c:pt>
                <c:pt idx="18">
                  <c:v>19.3</c:v>
                </c:pt>
                <c:pt idx="19">
                  <c:v>18.600000000000001</c:v>
                </c:pt>
                <c:pt idx="20">
                  <c:v>18.600000000000001</c:v>
                </c:pt>
                <c:pt idx="21">
                  <c:v>18.600000000000001</c:v>
                </c:pt>
                <c:pt idx="22">
                  <c:v>18.600000000000001</c:v>
                </c:pt>
                <c:pt idx="23">
                  <c:v>18.600000000000001</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16</c:v>
                </c:pt>
                <c:pt idx="10">
                  <c:v>16</c:v>
                </c:pt>
                <c:pt idx="11">
                  <c:v>16</c:v>
                </c:pt>
                <c:pt idx="12">
                  <c:v>16</c:v>
                </c:pt>
                <c:pt idx="13">
                  <c:v>16</c:v>
                </c:pt>
                <c:pt idx="14">
                  <c:v>16</c:v>
                </c:pt>
                <c:pt idx="15">
                  <c:v>16</c:v>
                </c:pt>
                <c:pt idx="16">
                  <c:v>16</c:v>
                </c:pt>
                <c:pt idx="17">
                  <c:v>16</c:v>
                </c:pt>
                <c:pt idx="18">
                  <c:v>16</c:v>
                </c:pt>
                <c:pt idx="19">
                  <c:v>16</c:v>
                </c:pt>
                <c:pt idx="20">
                  <c:v>16</c:v>
                </c:pt>
                <c:pt idx="21">
                  <c:v>16</c:v>
                </c:pt>
                <c:pt idx="22">
                  <c:v>16</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9B-49E4-A349-7BF0E7ADF0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9B-49E4-A349-7BF0E7ADF05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09-452D-B939-685E36A8C9A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E4-483B-8ABD-29AD8E47E9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E4-483B-8ABD-29AD8E47E9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18</c:v>
                </c:pt>
                <c:pt idx="4">
                  <c:v>13.9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97.8</c:v>
                </c:pt>
                <c:pt idx="14">
                  <c:v>97.8</c:v>
                </c:pt>
                <c:pt idx="15">
                  <c:v>97.8</c:v>
                </c:pt>
                <c:pt idx="16">
                  <c:v>97.8</c:v>
                </c:pt>
                <c:pt idx="17">
                  <c:v>97.8</c:v>
                </c:pt>
                <c:pt idx="18">
                  <c:v>97.8</c:v>
                </c:pt>
                <c:pt idx="19">
                  <c:v>97.8</c:v>
                </c:pt>
                <c:pt idx="20">
                  <c:v>97.8</c:v>
                </c:pt>
                <c:pt idx="21">
                  <c:v>97.8</c:v>
                </c:pt>
                <c:pt idx="22">
                  <c:v>#N/A</c:v>
                </c:pt>
                <c:pt idx="23">
                  <c:v>#N/A</c:v>
                </c:pt>
              </c:numCache>
            </c:numRef>
          </c:yVal>
          <c:smooth val="0"/>
          <c:extLst>
            <c:ext xmlns:c16="http://schemas.microsoft.com/office/drawing/2014/chart" uri="{C3380CC4-5D6E-409C-BE32-E72D297353CC}">
              <c16:uniqueId val="{00000009-D89B-49E4-A349-7BF0E7ADF05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9B-49E4-A349-7BF0E7ADF0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9B-49E4-A349-7BF0E7ADF05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9B-49E4-A349-7BF0E7ADF05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89B-49E4-A349-7BF0E7ADF05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09-452D-B939-685E36A8C9A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E4-483B-8ABD-29AD8E47E9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E4-483B-8ABD-29AD8E47E9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97.750803284541234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D89B-49E4-A349-7BF0E7ADF05B}"/>
            </c:ext>
          </c:extLst>
        </c:ser>
        <c:dLbls>
          <c:showLegendKey val="0"/>
          <c:showVal val="0"/>
          <c:showCatName val="0"/>
          <c:showSerName val="0"/>
          <c:showPercent val="0"/>
          <c:showBubbleSize val="0"/>
        </c:dLbls>
        <c:axId val="84926464"/>
        <c:axId val="84928000"/>
      </c:scatterChart>
      <c:valAx>
        <c:axId val="8492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000"/>
        <c:crosses val="autoZero"/>
        <c:crossBetween val="midCat"/>
        <c:majorUnit val="5"/>
      </c:valAx>
      <c:valAx>
        <c:axId val="8492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6F-4D25-BF8A-22CA81933D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6F-4D25-BF8A-22CA81933DB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6F-4D25-BF8A-22CA81933DB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6F-4D25-BF8A-22CA81933DB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6A-45AF-98DA-51A034AC691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61-4E4C-98F8-9BDD6F29BE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61-4E4C-98F8-9BDD6F29B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6F-4D25-BF8A-22CA81933D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6F-4D25-BF8A-22CA81933DB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6F-4D25-BF8A-22CA81933DB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6A-45AF-98DA-51A034AC691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61-4E4C-98F8-9BDD6F29BE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1-4E4C-98F8-9BDD6F29B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67.5</c:v>
                </c:pt>
                <c:pt idx="6">
                  <c:v>67.5</c:v>
                </c:pt>
                <c:pt idx="7">
                  <c:v>67.5</c:v>
                </c:pt>
                <c:pt idx="8">
                  <c:v>67.5</c:v>
                </c:pt>
                <c:pt idx="9">
                  <c:v>67.5</c:v>
                </c:pt>
                <c:pt idx="10">
                  <c:v>68.8</c:v>
                </c:pt>
                <c:pt idx="11">
                  <c:v>70.2</c:v>
                </c:pt>
                <c:pt idx="12">
                  <c:v>71.5</c:v>
                </c:pt>
                <c:pt idx="13">
                  <c:v>72.8</c:v>
                </c:pt>
                <c:pt idx="14">
                  <c:v>74.099999999999994</c:v>
                </c:pt>
                <c:pt idx="15">
                  <c:v>75.400000000000006</c:v>
                </c:pt>
                <c:pt idx="16">
                  <c:v>76.7</c:v>
                </c:pt>
                <c:pt idx="17">
                  <c:v>78</c:v>
                </c:pt>
                <c:pt idx="18">
                  <c:v>79.3</c:v>
                </c:pt>
                <c:pt idx="19">
                  <c:v>80.599999999999994</c:v>
                </c:pt>
                <c:pt idx="20">
                  <c:v>80.599999999999994</c:v>
                </c:pt>
                <c:pt idx="21">
                  <c:v>80.599999999999994</c:v>
                </c:pt>
                <c:pt idx="22">
                  <c:v>80.599999999999994</c:v>
                </c:pt>
                <c:pt idx="23">
                  <c:v>80.599999999999994</c:v>
                </c:pt>
              </c:numCache>
            </c:numRef>
          </c:yVal>
          <c:smooth val="0"/>
          <c:extLst>
            <c:ext xmlns:c16="http://schemas.microsoft.com/office/drawing/2014/chart" uri="{C3380CC4-5D6E-409C-BE32-E72D297353CC}">
              <c16:uniqueId val="{00000008-376F-4D25-BF8A-22CA81933DB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6F-4D25-BF8A-22CA81933D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6F-4D25-BF8A-22CA81933DB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6F-4D25-BF8A-22CA81933DB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6F-4D25-BF8A-22CA81933DB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6A-45AF-98DA-51A034AC691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61-4E4C-98F8-9BDD6F29BE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1-4E4C-98F8-9BDD6F29B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70.2</c:v>
                </c:pt>
                <c:pt idx="2">
                  <c:v>71.400000000000006</c:v>
                </c:pt>
                <c:pt idx="3">
                  <c:v>#N/A</c:v>
                </c:pt>
                <c:pt idx="4">
                  <c:v>#N/A</c:v>
                </c:pt>
                <c:pt idx="5">
                  <c:v>78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376F-4D25-BF8A-22CA81933DB1}"/>
            </c:ext>
          </c:extLst>
        </c:ser>
        <c:dLbls>
          <c:showLegendKey val="0"/>
          <c:showVal val="0"/>
          <c:showCatName val="0"/>
          <c:showSerName val="0"/>
          <c:showPercent val="0"/>
          <c:showBubbleSize val="0"/>
        </c:dLbls>
        <c:axId val="85636224"/>
        <c:axId val="85637760"/>
      </c:scatterChart>
      <c:valAx>
        <c:axId val="85636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5"/>
      </c:valAx>
      <c:valAx>
        <c:axId val="856377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62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F3-4C5F-A036-4544F156C35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F3-4C5F-A036-4544F156C35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F3-4C5F-A036-4544F156C35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F3-4C5F-A036-4544F156C35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5-40F9-AB0E-880BDEA234C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FC7-4EE2-85B0-CF04288A711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C7-4EE2-85B0-CF04288A71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F3-4C5F-A036-4544F156C35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F3-4C5F-A036-4544F156C35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A5-40F9-AB0E-880BDEA234C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C7-4EE2-85B0-CF04288A711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C7-4EE2-85B0-CF04288A71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76</c:v>
                </c:pt>
                <c:pt idx="14">
                  <c:v>76</c:v>
                </c:pt>
                <c:pt idx="15">
                  <c:v>76</c:v>
                </c:pt>
                <c:pt idx="16">
                  <c:v>76</c:v>
                </c:pt>
                <c:pt idx="17">
                  <c:v>76</c:v>
                </c:pt>
                <c:pt idx="18">
                  <c:v>76</c:v>
                </c:pt>
                <c:pt idx="19">
                  <c:v>76</c:v>
                </c:pt>
                <c:pt idx="20">
                  <c:v>76</c:v>
                </c:pt>
                <c:pt idx="21">
                  <c:v>76</c:v>
                </c:pt>
                <c:pt idx="22">
                  <c:v>#N/A</c:v>
                </c:pt>
                <c:pt idx="23">
                  <c:v>#N/A</c:v>
                </c:pt>
              </c:numCache>
            </c:numRef>
          </c:yVal>
          <c:smooth val="0"/>
          <c:extLst>
            <c:ext xmlns:c16="http://schemas.microsoft.com/office/drawing/2014/chart" uri="{C3380CC4-5D6E-409C-BE32-E72D297353CC}">
              <c16:uniqueId val="{00000008-CEF3-4C5F-A036-4544F156C35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F3-4C5F-A036-4544F156C35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F3-4C5F-A036-4544F156C35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F3-4C5F-A036-4544F156C35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F3-4C5F-A036-4544F156C35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A5-40F9-AB0E-880BDEA234C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C7-4EE2-85B0-CF04288A711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C7-4EE2-85B0-CF04288A71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76.033057851239676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CEF3-4C5F-A036-4544F156C356}"/>
            </c:ext>
          </c:extLst>
        </c:ser>
        <c:dLbls>
          <c:showLegendKey val="0"/>
          <c:showVal val="0"/>
          <c:showCatName val="0"/>
          <c:showSerName val="0"/>
          <c:showPercent val="0"/>
          <c:showBubbleSize val="0"/>
        </c:dLbls>
        <c:axId val="85863040"/>
        <c:axId val="85864832"/>
      </c:scatterChart>
      <c:valAx>
        <c:axId val="85863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832"/>
        <c:crosses val="autoZero"/>
        <c:crossBetween val="midCat"/>
        <c:majorUnit val="5"/>
      </c:valAx>
      <c:valAx>
        <c:axId val="858648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3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39-4110-82DD-7817909951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39-4110-82DD-78179099514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39-4110-82DD-78179099514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39-4110-82DD-7817909951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15-4F8D-93A8-77E4EEF5D95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15-4F8D-93A8-77E4EEF5D9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41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41</c:v>
                </c:pt>
                <c:pt idx="12">
                  <c:v>41</c:v>
                </c:pt>
                <c:pt idx="13">
                  <c:v>41</c:v>
                </c:pt>
                <c:pt idx="14">
                  <c:v>41</c:v>
                </c:pt>
                <c:pt idx="15">
                  <c:v>41</c:v>
                </c:pt>
                <c:pt idx="16">
                  <c:v>41</c:v>
                </c:pt>
                <c:pt idx="17">
                  <c:v>41</c:v>
                </c:pt>
                <c:pt idx="18">
                  <c:v>41</c:v>
                </c:pt>
                <c:pt idx="19">
                  <c:v>41</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39-4110-82DD-7817909951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39-4110-82DD-78179099514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DF-4B5E-948A-C7C09C262F9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15-4F8D-93A8-77E4EEF5D95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15-4F8D-93A8-77E4EEF5D9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60.7</c:v>
                </c:pt>
                <c:pt idx="5">
                  <c:v>60.7</c:v>
                </c:pt>
                <c:pt idx="6">
                  <c:v>60.7</c:v>
                </c:pt>
                <c:pt idx="7">
                  <c:v>60.7</c:v>
                </c:pt>
                <c:pt idx="8">
                  <c:v>60.7</c:v>
                </c:pt>
                <c:pt idx="9">
                  <c:v>59.6</c:v>
                </c:pt>
                <c:pt idx="10">
                  <c:v>58.5</c:v>
                </c:pt>
                <c:pt idx="11">
                  <c:v>57.4</c:v>
                </c:pt>
                <c:pt idx="12">
                  <c:v>56.3</c:v>
                </c:pt>
                <c:pt idx="13">
                  <c:v>55.2</c:v>
                </c:pt>
                <c:pt idx="14">
                  <c:v>54.1</c:v>
                </c:pt>
                <c:pt idx="15">
                  <c:v>53</c:v>
                </c:pt>
                <c:pt idx="16">
                  <c:v>51.9</c:v>
                </c:pt>
                <c:pt idx="17">
                  <c:v>50.8</c:v>
                </c:pt>
                <c:pt idx="18">
                  <c:v>49.7</c:v>
                </c:pt>
                <c:pt idx="19">
                  <c:v>48.6</c:v>
                </c:pt>
                <c:pt idx="20">
                  <c:v>48.6</c:v>
                </c:pt>
                <c:pt idx="21">
                  <c:v>48.6</c:v>
                </c:pt>
                <c:pt idx="22">
                  <c:v>48.6</c:v>
                </c:pt>
                <c:pt idx="23">
                  <c:v>48.6</c:v>
                </c:pt>
              </c:numCache>
            </c:numRef>
          </c:yVal>
          <c:smooth val="0"/>
          <c:extLst>
            <c:ext xmlns:c16="http://schemas.microsoft.com/office/drawing/2014/chart" uri="{C3380CC4-5D6E-409C-BE32-E72D297353CC}">
              <c16:uniqueId val="{00000009-6E39-4110-82DD-78179099514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39-4110-82DD-7817909951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39-4110-82DD-78179099514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39-4110-82DD-78179099514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39-4110-82DD-7817909951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DF-4B5E-948A-C7C09C262F9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15-4F8D-93A8-77E4EEF5D95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15-4F8D-93A8-77E4EEF5D9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58.6</c:v>
                </c:pt>
                <c:pt idx="1">
                  <c:v>55.4</c:v>
                </c:pt>
                <c:pt idx="2">
                  <c:v>58.5</c:v>
                </c:pt>
                <c:pt idx="3">
                  <c:v>#N/A</c:v>
                </c:pt>
                <c:pt idx="4">
                  <c:v>#N/A</c:v>
                </c:pt>
                <c:pt idx="5">
                  <c:v>50.410567654409142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6E39-4110-82DD-781790995141}"/>
            </c:ext>
          </c:extLst>
        </c:ser>
        <c:dLbls>
          <c:showLegendKey val="0"/>
          <c:showVal val="0"/>
          <c:showCatName val="0"/>
          <c:showSerName val="0"/>
          <c:showPercent val="0"/>
          <c:showBubbleSize val="0"/>
        </c:dLbls>
        <c:axId val="86496000"/>
        <c:axId val="86497536"/>
      </c:scatterChart>
      <c:valAx>
        <c:axId val="86496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7536"/>
        <c:crosses val="autoZero"/>
        <c:crossBetween val="midCat"/>
        <c:majorUnit val="5"/>
      </c:valAx>
      <c:valAx>
        <c:axId val="864975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60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5A-4AFF-89D4-F9D713F2250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5A-4AFF-89D4-F9D713F2250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5A-4AFF-89D4-F9D713F2250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5A-4AFF-89D4-F9D713F225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18-4F01-91BA-B5F5731C43B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F4-4A48-BAD8-C9E01E7FAA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F4-4A48-BAD8-C9E01E7FAA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5A-4AFF-89D4-F9D713F2250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5A-4AFF-89D4-F9D713F2250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5A-4AFF-89D4-F9D713F2250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5A-4AFF-89D4-F9D713F225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8-4F01-91BA-B5F5731C43B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F4-4A48-BAD8-C9E01E7FAA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F4-4A48-BAD8-C9E01E7FAA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5A-4AFF-89D4-F9D713F2250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45A-4AFF-89D4-F9D713F2250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45A-4AFF-89D4-F9D713F2250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45A-4AFF-89D4-F9D713F225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18-4F01-91BA-B5F5731C43B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F4-4A48-BAD8-C9E01E7FAA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F4-4A48-BAD8-C9E01E7FAA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359488"/>
        <c:axId val="89361024"/>
      </c:scatterChart>
      <c:valAx>
        <c:axId val="89359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024"/>
        <c:crosses val="autoZero"/>
        <c:crossBetween val="midCat"/>
        <c:majorUnit val="5"/>
      </c:valAx>
      <c:valAx>
        <c:axId val="893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948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88-40EF-A4D2-C7F2A9C7384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88-40EF-A4D2-C7F2A9C7384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21-4191-9675-678CE5CAD2C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FC-481E-A3D1-1A94984DEBD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FC-481E-A3D1-1A94984DEB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88-40EF-A4D2-C7F2A9C7384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88-40EF-A4D2-C7F2A9C7384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88-40EF-A4D2-C7F2A9C7384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88-40EF-A4D2-C7F2A9C738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21-4191-9675-678CE5CAD2C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FC-481E-A3D1-1A94984DEBD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FC-481E-A3D1-1A94984DEB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88-40EF-A4D2-C7F2A9C7384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88-40EF-A4D2-C7F2A9C7384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21-4191-9675-678CE5CAD2C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2FC-481E-A3D1-1A94984DEBD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FC-481E-A3D1-1A94984DEB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0468352"/>
        <c:axId val="90469888"/>
      </c:scatterChart>
      <c:valAx>
        <c:axId val="90468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888"/>
        <c:crosses val="autoZero"/>
        <c:crossBetween val="midCat"/>
        <c:majorUnit val="5"/>
      </c:valAx>
      <c:valAx>
        <c:axId val="90469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92-498B-A7D3-1DA1283E253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92-498B-A7D3-1DA1283E253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42-449B-AA76-85718577062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4E-4BBD-B45D-BD62D43E18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4E-4BBD-B45D-BD62D43E18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92-498B-A7D3-1DA1283E253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92-498B-A7D3-1DA1283E253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92-498B-A7D3-1DA1283E253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92-498B-A7D3-1DA1283E25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42-449B-AA76-85718577062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4E-4BBD-B45D-BD62D43E18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4E-4BBD-B45D-BD62D43E18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92-498B-A7D3-1DA1283E253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92-498B-A7D3-1DA1283E253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42-449B-AA76-85718577062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4E-4BBD-B45D-BD62D43E18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4E-4BBD-B45D-BD62D43E18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1560192"/>
        <c:axId val="91885568"/>
      </c:scatterChart>
      <c:valAx>
        <c:axId val="91560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5568"/>
        <c:crosses val="autoZero"/>
        <c:crossBetween val="midCat"/>
        <c:majorUnit val="5"/>
      </c:valAx>
      <c:valAx>
        <c:axId val="9188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60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69-4617-8DE3-A72CC6177FC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69-4617-8DE3-A72CC6177FC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69-4617-8DE3-A72CC6177FC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48-4C82-A710-0A2E75F523E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43-4841-973E-E7341E6874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43-4841-973E-E7341E6874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69-4617-8DE3-A72CC6177FC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69-4617-8DE3-A72CC6177FC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69-4617-8DE3-A72CC6177FC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69-4617-8DE3-A72CC6177FC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48-4C82-A710-0A2E75F523E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43-4841-973E-E7341E6874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43-4841-973E-E7341E6874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69-4617-8DE3-A72CC6177FC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69-4617-8DE3-A72CC6177FC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69-4617-8DE3-A72CC6177FC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48-4C82-A710-0A2E75F523E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43-4841-973E-E7341E6874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243-4841-973E-E7341E6874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2397568"/>
        <c:axId val="92399104"/>
      </c:scatterChart>
      <c:valAx>
        <c:axId val="92397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9104"/>
        <c:crosses val="autoZero"/>
        <c:crossBetween val="midCat"/>
        <c:majorUnit val="5"/>
      </c:valAx>
      <c:valAx>
        <c:axId val="92399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75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9D9-48E8-9469-22BCF7E3A14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15.95</c:v>
                </c:pt>
                <c:pt idx="1">
                  <c:v>1E-10</c:v>
                </c:pt>
                <c:pt idx="2">
                  <c:v>1E-10</c:v>
                </c:pt>
                <c:pt idx="3">
                  <c:v>1E-10</c:v>
                </c:pt>
                <c:pt idx="4">
                  <c:v>15.95</c:v>
                </c:pt>
                <c:pt idx="5">
                  <c:v>1E-10</c:v>
                </c:pt>
              </c:numCache>
            </c:numRef>
          </c:val>
          <c:extLst>
            <c:ext xmlns:c16="http://schemas.microsoft.com/office/drawing/2014/chart" uri="{C3380CC4-5D6E-409C-BE32-E72D297353CC}">
              <c16:uniqueId val="{00000002-59D9-48E8-9469-22BCF7E3A14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7.359209001</c:v>
                </c:pt>
                <c:pt idx="1">
                  <c:v>1E-10</c:v>
                </c:pt>
                <c:pt idx="2">
                  <c:v>1E-10</c:v>
                </c:pt>
                <c:pt idx="3">
                  <c:v>1E-10</c:v>
                </c:pt>
                <c:pt idx="4">
                  <c:v>2.6671533570000001</c:v>
                </c:pt>
                <c:pt idx="5">
                  <c:v>1E-10</c:v>
                </c:pt>
              </c:numCache>
            </c:numRef>
          </c:val>
          <c:extLst>
            <c:ext xmlns:c16="http://schemas.microsoft.com/office/drawing/2014/chart" uri="{C3380CC4-5D6E-409C-BE32-E72D297353CC}">
              <c16:uniqueId val="{00000003-59D9-48E8-9469-22BCF7E3A14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42.293919950000003</c:v>
                </c:pt>
              </c:numCache>
            </c:numRef>
          </c:val>
          <c:extLst>
            <c:ext xmlns:c16="http://schemas.microsoft.com/office/drawing/2014/chart" uri="{C3380CC4-5D6E-409C-BE32-E72D297353CC}">
              <c16:uniqueId val="{00000004-59D9-48E8-9469-22BCF7E3A14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76.690791000000004</c:v>
                </c:pt>
                <c:pt idx="1">
                  <c:v>1E-10</c:v>
                </c:pt>
                <c:pt idx="2">
                  <c:v>1E-10</c:v>
                </c:pt>
                <c:pt idx="3">
                  <c:v>1E-10</c:v>
                </c:pt>
                <c:pt idx="4">
                  <c:v>81.382846639999997</c:v>
                </c:pt>
                <c:pt idx="5">
                  <c:v>57.706080049999997</c:v>
                </c:pt>
              </c:numCache>
            </c:numRef>
          </c:val>
          <c:extLst>
            <c:ext xmlns:c16="http://schemas.microsoft.com/office/drawing/2014/chart" uri="{C3380CC4-5D6E-409C-BE32-E72D297353CC}">
              <c16:uniqueId val="{00000005-59D9-48E8-9469-22BCF7E3A14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68-43ED-902B-32AF7AA275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68-43ED-902B-32AF7AA2758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30-49D5-AB67-FA74E8800A9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D5-41C6-954E-01BCC65AAE3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D5-41C6-954E-01BCC65AA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68-43ED-902B-32AF7AA275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68-43ED-902B-32AF7AA2758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68-43ED-902B-32AF7AA2758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68-43ED-902B-32AF7AA275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30-49D5-AB67-FA74E8800A9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D5-41C6-954E-01BCC65AAE3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D5-41C6-954E-01BCC65AA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68-43ED-902B-32AF7AA275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68-43ED-902B-32AF7AA2758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30-49D5-AB67-FA74E8800A9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D5-41C6-954E-01BCC65AAE3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D5-41C6-954E-01BCC65AA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616768"/>
        <c:axId val="93630848"/>
      </c:scatterChart>
      <c:valAx>
        <c:axId val="9361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0848"/>
        <c:crosses val="autoZero"/>
        <c:crossBetween val="midCat"/>
        <c:majorUnit val="5"/>
      </c:valAx>
      <c:valAx>
        <c:axId val="9363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67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18-4512-BBE2-BEF7B5D32E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18-4512-BBE2-BEF7B5D32EB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34-484A-BA4C-B457C791369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E6-445A-9535-7B55FFA8494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E6-445A-9535-7B55FFA849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18-4512-BBE2-BEF7B5D32E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18-4512-BBE2-BEF7B5D32EB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18-4512-BBE2-BEF7B5D32EB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18-4512-BBE2-BEF7B5D32E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34-484A-BA4C-B457C791369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E6-445A-9535-7B55FFA8494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E6-445A-9535-7B55FFA849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18-4512-BBE2-BEF7B5D32EB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18-4512-BBE2-BEF7B5D32EB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18-4512-BBE2-BEF7B5D32EB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34-484A-BA4C-B457C791369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E6-445A-9535-7B55FFA8494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6E6-445A-9535-7B55FFA849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791360"/>
        <c:axId val="93792896"/>
      </c:scatterChart>
      <c:valAx>
        <c:axId val="937913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92896"/>
        <c:crosses val="autoZero"/>
        <c:crossBetween val="midCat"/>
        <c:majorUnit val="5"/>
      </c:valAx>
      <c:valAx>
        <c:axId val="93792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913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9691-4348-BA3B-C913EDD42D1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9691-4348-BA3B-C913EDD42D1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80.603225809999998</c:v>
                </c:pt>
              </c:numCache>
            </c:numRef>
          </c:val>
          <c:extLst>
            <c:ext xmlns:c16="http://schemas.microsoft.com/office/drawing/2014/chart" uri="{C3380CC4-5D6E-409C-BE32-E72D297353CC}">
              <c16:uniqueId val="{00000002-9691-4348-BA3B-C913EDD42D1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19.396774189999999</c:v>
                </c:pt>
              </c:numCache>
            </c:numRef>
          </c:val>
          <c:extLst>
            <c:ext xmlns:c16="http://schemas.microsoft.com/office/drawing/2014/chart" uri="{C3380CC4-5D6E-409C-BE32-E72D297353CC}">
              <c16:uniqueId val="{00000003-9691-4348-BA3B-C913EDD42D1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95.2</c:v>
                </c:pt>
                <c:pt idx="14">
                  <c:v>95.2</c:v>
                </c:pt>
                <c:pt idx="15">
                  <c:v>95.2</c:v>
                </c:pt>
                <c:pt idx="16">
                  <c:v>95.2</c:v>
                </c:pt>
                <c:pt idx="17">
                  <c:v>95.2</c:v>
                </c:pt>
                <c:pt idx="18">
                  <c:v>95.2</c:v>
                </c:pt>
                <c:pt idx="19">
                  <c:v>95.2</c:v>
                </c:pt>
                <c:pt idx="20">
                  <c:v>95.2</c:v>
                </c:pt>
                <c:pt idx="21">
                  <c:v>95.2</c:v>
                </c:pt>
                <c:pt idx="22">
                  <c:v>#N/A</c:v>
                </c:pt>
                <c:pt idx="23">
                  <c:v>#N/A</c:v>
                </c:pt>
              </c:numCache>
            </c:numRef>
          </c:yVal>
          <c:smooth val="0"/>
          <c:extLst>
            <c:ext xmlns:c16="http://schemas.microsoft.com/office/drawing/2014/chart" uri="{C3380CC4-5D6E-409C-BE32-E72D297353CC}">
              <c16:uniqueId val="{00000000-2931-46CF-8DC2-B78E07BE71A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31-46CF-8DC2-B78E07BE71A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31-46CF-8DC2-B78E07BE71A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31-46CF-8DC2-B78E07BE71A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31-46CF-8DC2-B78E07BE71A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B9-4A07-B469-5E02C8A60A7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C0-47F8-8869-873EBC5D830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C0-47F8-8869-873EBC5D83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95.207173778602353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2931-46CF-8DC2-B78E07BE71A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24.9</c:v>
                </c:pt>
                <c:pt idx="5">
                  <c:v>24.9</c:v>
                </c:pt>
                <c:pt idx="6">
                  <c:v>24.9</c:v>
                </c:pt>
                <c:pt idx="7">
                  <c:v>24.9</c:v>
                </c:pt>
                <c:pt idx="8">
                  <c:v>24.9</c:v>
                </c:pt>
                <c:pt idx="9">
                  <c:v>24.8</c:v>
                </c:pt>
                <c:pt idx="10">
                  <c:v>24.6</c:v>
                </c:pt>
                <c:pt idx="11">
                  <c:v>24.5</c:v>
                </c:pt>
                <c:pt idx="12">
                  <c:v>24.4</c:v>
                </c:pt>
                <c:pt idx="13">
                  <c:v>24.2</c:v>
                </c:pt>
                <c:pt idx="14">
                  <c:v>24.1</c:v>
                </c:pt>
                <c:pt idx="15">
                  <c:v>23.9</c:v>
                </c:pt>
                <c:pt idx="16">
                  <c:v>23.8</c:v>
                </c:pt>
                <c:pt idx="17">
                  <c:v>23.6</c:v>
                </c:pt>
                <c:pt idx="18">
                  <c:v>23.5</c:v>
                </c:pt>
                <c:pt idx="19">
                  <c:v>23.3</c:v>
                </c:pt>
                <c:pt idx="20">
                  <c:v>23.3</c:v>
                </c:pt>
                <c:pt idx="21">
                  <c:v>23.3</c:v>
                </c:pt>
                <c:pt idx="22">
                  <c:v>23.3</c:v>
                </c:pt>
                <c:pt idx="23">
                  <c:v>23.3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23.4</c:v>
                </c:pt>
                <c:pt idx="1">
                  <c:v>24.995889037433155</c:v>
                </c:pt>
                <c:pt idx="2">
                  <c:v>25.504378342245985</c:v>
                </c:pt>
                <c:pt idx="3">
                  <c:v>#N/A</c:v>
                </c:pt>
                <c:pt idx="4">
                  <c:v>#N/A</c:v>
                </c:pt>
                <c:pt idx="5">
                  <c:v>23.20655534941249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16</c:v>
                </c:pt>
                <c:pt idx="10">
                  <c:v>16</c:v>
                </c:pt>
                <c:pt idx="11">
                  <c:v>16</c:v>
                </c:pt>
                <c:pt idx="12">
                  <c:v>16</c:v>
                </c:pt>
                <c:pt idx="13">
                  <c:v>16</c:v>
                </c:pt>
                <c:pt idx="14">
                  <c:v>16</c:v>
                </c:pt>
                <c:pt idx="15">
                  <c:v>16</c:v>
                </c:pt>
                <c:pt idx="16">
                  <c:v>16</c:v>
                </c:pt>
                <c:pt idx="17">
                  <c:v>16</c:v>
                </c:pt>
                <c:pt idx="18">
                  <c:v>16</c:v>
                </c:pt>
                <c:pt idx="19">
                  <c:v>16</c:v>
                </c:pt>
                <c:pt idx="20">
                  <c:v>16</c:v>
                </c:pt>
                <c:pt idx="21">
                  <c:v>16</c:v>
                </c:pt>
                <c:pt idx="22">
                  <c:v>16</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31-46CF-8DC2-B78E07BE71A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31-46CF-8DC2-B78E07BE71A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31-46CF-8DC2-B78E07BE71A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31-46CF-8DC2-B78E07BE71A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B9-4A07-B469-5E02C8A60A7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C0-47F8-8869-873EBC5D830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C0-47F8-8869-873EBC5D83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18</c:v>
                </c:pt>
                <c:pt idx="4">
                  <c:v>13.9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1368448"/>
        <c:axId val="91890816"/>
      </c:scatterChart>
      <c:valAx>
        <c:axId val="91368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0816"/>
        <c:crosses val="autoZero"/>
        <c:crossBetween val="midCat"/>
        <c:majorUnit val="5"/>
      </c:valAx>
      <c:valAx>
        <c:axId val="91890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136844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31-4B6B-BA0E-8ABE03D5C0C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31-4B6B-BA0E-8ABE03D5C0C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31-4B6B-BA0E-8ABE03D5C0C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31-4B6B-BA0E-8ABE03D5C0C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4A-46CA-98AA-D7D78658466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22-45FF-8C7B-1348516B73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22-45FF-8C7B-1348516B73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31-4B6B-BA0E-8ABE03D5C0C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31-4B6B-BA0E-8ABE03D5C0C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31-4B6B-BA0E-8ABE03D5C0C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31-4B6B-BA0E-8ABE03D5C0C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4A-46CA-98AA-D7D78658466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22-45FF-8C7B-1348516B73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22-45FF-8C7B-1348516B73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C231-4B6B-BA0E-8ABE03D5C0C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31-4B6B-BA0E-8ABE03D5C0C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31-4B6B-BA0E-8ABE03D5C0C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31-4B6B-BA0E-8ABE03D5C0C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31-4B6B-BA0E-8ABE03D5C0C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4A-46CA-98AA-D7D78658466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22-45FF-8C7B-1348516B73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22-45FF-8C7B-1348516B73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C231-4B6B-BA0E-8ABE03D5C0CC}"/>
            </c:ext>
          </c:extLst>
        </c:ser>
        <c:dLbls>
          <c:showLegendKey val="0"/>
          <c:showVal val="0"/>
          <c:showCatName val="0"/>
          <c:showSerName val="0"/>
          <c:showPercent val="0"/>
          <c:showBubbleSize val="0"/>
        </c:dLbls>
        <c:axId val="122286848"/>
        <c:axId val="130752512"/>
      </c:scatterChart>
      <c:valAx>
        <c:axId val="122286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52512"/>
        <c:crosses val="autoZero"/>
        <c:crossBetween val="midCat"/>
        <c:majorUnit val="5"/>
      </c:valAx>
      <c:valAx>
        <c:axId val="130752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68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A8-4CB0-A863-17FAC908B2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A8-4CB0-A863-17FAC908B2D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A8-4CB0-A863-17FAC908B2D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A8-4CB0-A863-17FAC908B2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91-4708-A1A2-ACA1FE167BD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B0-43B5-B6DF-736E696EA9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B0-43B5-B6DF-736E696EA9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A8-4CB0-A863-17FAC908B2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A8-4CB0-A863-17FAC908B2D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A8-4CB0-A863-17FAC908B2D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A8-4CB0-A863-17FAC908B2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91-4708-A1A2-ACA1FE167BD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B0-43B5-B6DF-736E696EA9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B0-43B5-B6DF-736E696EA9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C7A8-4CB0-A863-17FAC908B2D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A8-4CB0-A863-17FAC908B2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A8-4CB0-A863-17FAC908B2D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7A8-4CB0-A863-17FAC908B2D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7A8-4CB0-A863-17FAC908B2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91-4708-A1A2-ACA1FE167BD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B0-43B5-B6DF-736E696EA9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B0-43B5-B6DF-736E696EA9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C7A8-4CB0-A863-17FAC908B2DC}"/>
            </c:ext>
          </c:extLst>
        </c:ser>
        <c:dLbls>
          <c:showLegendKey val="0"/>
          <c:showVal val="0"/>
          <c:showCatName val="0"/>
          <c:showSerName val="0"/>
          <c:showPercent val="0"/>
          <c:showBubbleSize val="0"/>
        </c:dLbls>
        <c:axId val="144910592"/>
        <c:axId val="144951168"/>
      </c:scatterChart>
      <c:valAx>
        <c:axId val="144910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168"/>
        <c:crosses val="autoZero"/>
        <c:crossBetween val="midCat"/>
        <c:majorUnit val="5"/>
      </c:valAx>
      <c:valAx>
        <c:axId val="14495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105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59.8</c:v>
                </c:pt>
                <c:pt idx="5">
                  <c:v>59.8</c:v>
                </c:pt>
                <c:pt idx="6">
                  <c:v>59.8</c:v>
                </c:pt>
                <c:pt idx="7">
                  <c:v>59.8</c:v>
                </c:pt>
                <c:pt idx="8">
                  <c:v>59.8</c:v>
                </c:pt>
                <c:pt idx="9">
                  <c:v>59.2</c:v>
                </c:pt>
                <c:pt idx="10">
                  <c:v>58.6</c:v>
                </c:pt>
                <c:pt idx="11">
                  <c:v>58</c:v>
                </c:pt>
                <c:pt idx="12">
                  <c:v>57.4</c:v>
                </c:pt>
                <c:pt idx="13">
                  <c:v>56.7</c:v>
                </c:pt>
                <c:pt idx="14">
                  <c:v>56.1</c:v>
                </c:pt>
                <c:pt idx="15">
                  <c:v>55.5</c:v>
                </c:pt>
                <c:pt idx="16">
                  <c:v>54.9</c:v>
                </c:pt>
                <c:pt idx="17">
                  <c:v>54.3</c:v>
                </c:pt>
                <c:pt idx="18">
                  <c:v>53.7</c:v>
                </c:pt>
                <c:pt idx="19">
                  <c:v>53.1</c:v>
                </c:pt>
                <c:pt idx="20">
                  <c:v>53.1</c:v>
                </c:pt>
                <c:pt idx="21">
                  <c:v>53.1</c:v>
                </c:pt>
                <c:pt idx="22">
                  <c:v>53.1</c:v>
                </c:pt>
                <c:pt idx="23">
                  <c:v>53.1</c:v>
                </c:pt>
              </c:numCache>
            </c:numRef>
          </c:yVal>
          <c:smooth val="0"/>
          <c:extLst>
            <c:ext xmlns:c16="http://schemas.microsoft.com/office/drawing/2014/chart" uri="{C3380CC4-5D6E-409C-BE32-E72D297353CC}">
              <c16:uniqueId val="{00000000-CCA9-458E-B03D-8E0CE23F562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A9-458E-B03D-8E0CE23F562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A9-458E-B03D-8E0CE23F562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A9-458E-B03D-8E0CE23F562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A9-458E-B03D-8E0CE23F56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61-4D7A-9EC6-A0508924E09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10-491C-8C6B-ACD713B8658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10-491C-8C6B-ACD713B865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58.6</c:v>
                </c:pt>
                <c:pt idx="1">
                  <c:v>56.344786096256684</c:v>
                </c:pt>
                <c:pt idx="2">
                  <c:v>59.32349598930481</c:v>
                </c:pt>
                <c:pt idx="3">
                  <c:v>#N/A</c:v>
                </c:pt>
                <c:pt idx="4">
                  <c:v>#N/A</c:v>
                </c:pt>
                <c:pt idx="5">
                  <c:v>53.957328385899814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CCA9-458E-B03D-8E0CE23F562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41</c:v>
                </c:pt>
                <c:pt idx="12">
                  <c:v>41</c:v>
                </c:pt>
                <c:pt idx="13">
                  <c:v>41</c:v>
                </c:pt>
                <c:pt idx="14">
                  <c:v>41</c:v>
                </c:pt>
                <c:pt idx="15">
                  <c:v>41</c:v>
                </c:pt>
                <c:pt idx="16">
                  <c:v>41</c:v>
                </c:pt>
                <c:pt idx="17">
                  <c:v>41</c:v>
                </c:pt>
                <c:pt idx="18">
                  <c:v>41</c:v>
                </c:pt>
                <c:pt idx="19">
                  <c:v>41</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41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A9-458E-B03D-8E0CE23F562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A9-458E-B03D-8E0CE23F562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A9-458E-B03D-8E0CE23F562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A9-458E-B03D-8E0CE23F56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61-4D7A-9EC6-A0508924E09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10-491C-8C6B-ACD713B8658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10-491C-8C6B-ACD713B865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6410368"/>
        <c:axId val="216822528"/>
      </c:scatterChart>
      <c:valAx>
        <c:axId val="196410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528"/>
        <c:crosses val="autoZero"/>
        <c:crossBetween val="midCat"/>
        <c:majorUnit val="5"/>
      </c:valAx>
      <c:valAx>
        <c:axId val="216822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103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BC-4AEF-B890-C3A00C515E3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BC-4AEF-B890-C3A00C515E3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BC-4AEF-B890-C3A00C515E3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BC-4AEF-B890-C3A00C515E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4F-4E9A-AE01-0F5ED5A6155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99-4E55-AC16-A1567FDCEDB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99-4E55-AC16-A1567FDCED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BC-4AEF-B890-C3A00C515E3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4F-4E9A-AE01-0F5ED5A6155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99-4E55-AC16-A1567FDCEDB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99-4E55-AC16-A1567FDCED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C0BC-4AEF-B890-C3A00C515E3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BC-4AEF-B890-C3A00C515E3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BC-4AEF-B890-C3A00C515E3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BC-4AEF-B890-C3A00C515E3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0BC-4AEF-B890-C3A00C515E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4F-4E9A-AE01-0F5ED5A6155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99-4E55-AC16-A1567FDCEDB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99-4E55-AC16-A1567FDCED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C0BC-4AEF-B890-C3A00C515E38}"/>
            </c:ext>
          </c:extLst>
        </c:ser>
        <c:dLbls>
          <c:showLegendKey val="0"/>
          <c:showVal val="0"/>
          <c:showCatName val="0"/>
          <c:showSerName val="0"/>
          <c:showPercent val="0"/>
          <c:showBubbleSize val="0"/>
        </c:dLbls>
        <c:axId val="381151104"/>
        <c:axId val="385105920"/>
      </c:scatterChart>
      <c:valAx>
        <c:axId val="381151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5920"/>
        <c:crosses val="autoZero"/>
        <c:crossBetween val="midCat"/>
        <c:majorUnit val="5"/>
      </c:valAx>
      <c:valAx>
        <c:axId val="385105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11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A2-4BE6-BFFC-C472A60424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A2-4BE6-BFFC-C472A604240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A2-4BE6-BFFC-C472A604240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A2-4BE6-BFFC-C472A60424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58-4FD6-B955-8FB96DC638A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94-4E08-A1D6-9372C4C69A9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94-4E08-A1D6-9372C4C69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A2-4BE6-BFFC-C472A60424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58-4FD6-B955-8FB96DC638A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94-4E08-A1D6-9372C4C69A9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94-4E08-A1D6-9372C4C69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7EA2-4BE6-BFFC-C472A604240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A2-4BE6-BFFC-C472A604240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A2-4BE6-BFFC-C472A604240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A2-4BE6-BFFC-C472A604240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A2-4BE6-BFFC-C472A60424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58-4FD6-B955-8FB96DC638A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94-4E08-A1D6-9372C4C69A9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94-4E08-A1D6-9372C4C69A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2015</c:v>
                </c:pt>
                <c:pt idx="4">
                  <c:v>2016</c:v>
                </c:pt>
                <c:pt idx="5">
                  <c:v>2017</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EA2-4BE6-BFFC-C472A604240C}"/>
            </c:ext>
          </c:extLst>
        </c:ser>
        <c:dLbls>
          <c:showLegendKey val="0"/>
          <c:showVal val="0"/>
          <c:showCatName val="0"/>
          <c:showSerName val="0"/>
          <c:showPercent val="0"/>
          <c:showBubbleSize val="0"/>
        </c:dLbls>
        <c:axId val="75145216"/>
        <c:axId val="75146752"/>
      </c:scatterChart>
      <c:valAx>
        <c:axId val="7514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752"/>
        <c:crosses val="autoZero"/>
        <c:crossBetween val="midCat"/>
        <c:majorUnit val="5"/>
      </c:valAx>
      <c:valAx>
        <c:axId val="7514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2567239-A1E9-4B4F-BC00-0883C604CB5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9EE00C89-39E8-40E6-A626-566243A8B5C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3D76EA1-8215-4A39-A30C-5CEBF49CC18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BB04A5E-E1A0-4727-8441-82DC28B8090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5EF00CA-1A46-4D77-A41B-C328B001D4B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A235600-E390-4461-AFB6-F31A39BBC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6C6B119-3342-49D7-A731-94A38779F9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4A2D129-3AB5-44A5-96CF-0219C60DA9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F1751AC-FEF8-44CE-8BFC-76B9BD72E46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28E492A1-814D-48BD-A49B-8B085A77FB4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9351383-4142-4B25-8679-FE6E67E4A1E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A4CD2FB-78D0-41CE-8632-AD7208C2558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6648F00-8920-4A82-8375-9AA6300F600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FCB1BED-7B72-4B42-A0B4-91BC211C00C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016BC1B-4D7D-4D33-A5CF-083D709B028E}"/>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362BD-AE57-49A7-BA01-17AA09CECB8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8" customWidth="true"/>
    <col min="2" max="2" width="2.375" style="278" customWidth="true"/>
    <col min="3" max="3" width="58" style="278" customWidth="true"/>
    <col min="4" max="4" width="7.75" style="278" customWidth="true"/>
    <col min="5" max="16384" width="7.75" style="278"/>
  </cols>
  <sheetData>
    <row xmlns:x14ac="http://schemas.microsoft.com/office/spreadsheetml/2009/9/ac" r="1" ht="29.25" customHeight="true" x14ac:dyDescent="0.25">
      <c r="A1" s="275"/>
      <c r="B1" s="276"/>
      <c r="C1" s="276"/>
      <c r="D1" s="276"/>
      <c r="E1" s="277"/>
      <c r="F1" s="277"/>
      <c r="G1" s="277"/>
      <c r="H1" s="277"/>
      <c r="I1" s="277"/>
      <c r="J1" s="277"/>
      <c r="K1" s="277"/>
      <c r="L1" s="277"/>
      <c r="M1" s="277"/>
      <c r="N1" s="277"/>
      <c r="O1" s="277"/>
      <c r="P1" s="277"/>
      <c r="Q1" s="277"/>
      <c r="R1" s="277"/>
    </row>
    <row xmlns:x14ac="http://schemas.microsoft.com/office/spreadsheetml/2009/9/ac" r="2" ht="23.25" x14ac:dyDescent="0.35">
      <c r="A2" s="276"/>
      <c r="B2" s="276"/>
      <c r="C2" s="279"/>
      <c r="D2" s="276"/>
      <c r="E2" s="277"/>
      <c r="F2" s="277"/>
      <c r="G2" s="276"/>
      <c r="H2" s="277"/>
      <c r="I2" s="277"/>
      <c r="J2" s="277"/>
      <c r="K2" s="277"/>
      <c r="L2" s="277"/>
      <c r="M2" s="277"/>
      <c r="N2" s="277"/>
      <c r="O2" s="277"/>
      <c r="P2" s="277"/>
      <c r="Q2" s="277"/>
      <c r="R2" s="277"/>
    </row>
    <row xmlns:x14ac="http://schemas.microsoft.com/office/spreadsheetml/2009/9/ac" r="3" ht="15" x14ac:dyDescent="0.2">
      <c r="A3" s="276"/>
      <c r="B3" s="276"/>
      <c r="C3" s="276"/>
      <c r="D3" s="276"/>
      <c r="F3" s="276"/>
      <c r="G3" s="276"/>
      <c r="H3" s="280"/>
      <c r="I3" s="280"/>
      <c r="J3" s="280"/>
      <c r="K3" s="280"/>
      <c r="L3" s="277"/>
      <c r="M3" s="277"/>
      <c r="N3" s="277"/>
      <c r="O3" s="277"/>
      <c r="P3" s="277"/>
      <c r="Q3" s="277"/>
      <c r="R3" s="277"/>
    </row>
    <row xmlns:x14ac="http://schemas.microsoft.com/office/spreadsheetml/2009/9/ac" r="4" ht="40.5" x14ac:dyDescent="0.2">
      <c r="A4" s="276"/>
      <c r="B4" s="276"/>
      <c r="C4" s="281" t="s">
        <v>144</v>
      </c>
      <c r="D4" s="276"/>
      <c r="E4" s="282"/>
      <c r="F4" s="277"/>
      <c r="G4" s="276"/>
      <c r="H4" s="277"/>
      <c r="I4" s="277"/>
      <c r="J4" s="277"/>
      <c r="K4" s="277"/>
      <c r="L4" s="277"/>
      <c r="M4" s="277"/>
      <c r="N4" s="277"/>
      <c r="O4" s="277"/>
      <c r="P4" s="277"/>
      <c r="Q4" s="277"/>
      <c r="R4" s="277"/>
    </row>
    <row xmlns:x14ac="http://schemas.microsoft.com/office/spreadsheetml/2009/9/ac" r="5" ht="20.25" x14ac:dyDescent="0.2">
      <c r="A5" s="276"/>
      <c r="B5" s="276"/>
      <c r="C5" s="283"/>
      <c r="D5" s="276"/>
      <c r="E5" s="282"/>
      <c r="F5" s="277"/>
      <c r="G5" s="276"/>
      <c r="H5" s="277"/>
      <c r="I5" s="277"/>
      <c r="J5" s="277"/>
      <c r="K5" s="277"/>
      <c r="L5" s="277"/>
      <c r="M5" s="277"/>
      <c r="N5" s="277"/>
      <c r="O5" s="277"/>
      <c r="P5" s="277"/>
      <c r="Q5" s="277"/>
      <c r="R5" s="277"/>
    </row>
    <row xmlns:x14ac="http://schemas.microsoft.com/office/spreadsheetml/2009/9/ac" r="6" ht="15" x14ac:dyDescent="0.2">
      <c r="A6" s="276"/>
      <c r="B6" s="276"/>
      <c r="C6" s="284" t="s">
        <v>151</v>
      </c>
      <c r="D6" s="277"/>
      <c r="E6" s="277"/>
      <c r="F6" s="277"/>
      <c r="G6" s="277"/>
      <c r="H6" s="277"/>
      <c r="I6" s="277"/>
      <c r="J6" s="277"/>
      <c r="K6" s="277"/>
      <c r="L6" s="277"/>
      <c r="M6" s="277"/>
      <c r="N6" s="277"/>
      <c r="O6" s="277"/>
      <c r="P6" s="277"/>
      <c r="Q6" s="277"/>
      <c r="R6" s="277"/>
    </row>
    <row xmlns:x14ac="http://schemas.microsoft.com/office/spreadsheetml/2009/9/ac" r="7" ht="26.25" x14ac:dyDescent="0.4">
      <c r="A7" s="276"/>
      <c r="B7" s="276"/>
      <c r="C7" s="285" t="str">
        <f>+'Water Data'!D1</f>
        <v>Central African Republic</v>
      </c>
      <c r="D7" s="277"/>
      <c r="E7" s="277"/>
      <c r="F7" s="277"/>
      <c r="G7" s="277"/>
      <c r="H7" s="277"/>
      <c r="I7" s="277"/>
      <c r="J7" s="277"/>
      <c r="K7" s="277"/>
      <c r="L7" s="277"/>
      <c r="M7" s="277"/>
      <c r="N7" s="277"/>
      <c r="O7" s="277"/>
      <c r="P7" s="277"/>
      <c r="Q7" s="277"/>
      <c r="R7" s="277"/>
    </row>
    <row xmlns:x14ac="http://schemas.microsoft.com/office/spreadsheetml/2009/9/ac" r="8" ht="15" x14ac:dyDescent="0.2">
      <c r="A8" s="276"/>
      <c r="B8" s="276"/>
      <c r="C8" s="276"/>
      <c r="D8" s="277"/>
      <c r="E8" s="277"/>
      <c r="F8" s="277"/>
      <c r="G8" s="277"/>
      <c r="H8" s="277"/>
      <c r="I8" s="277"/>
      <c r="J8" s="277"/>
      <c r="K8" s="277"/>
      <c r="L8" s="277"/>
      <c r="M8" s="277"/>
      <c r="N8" s="277"/>
      <c r="O8" s="277"/>
      <c r="P8" s="277"/>
      <c r="Q8" s="277"/>
      <c r="R8" s="277"/>
    </row>
    <row xmlns:x14ac="http://schemas.microsoft.com/office/spreadsheetml/2009/9/ac" r="9" ht="15" x14ac:dyDescent="0.2">
      <c r="A9" s="276"/>
      <c r="B9" s="276"/>
      <c r="C9" s="286" t="s">
        <v>262</v>
      </c>
      <c r="D9" s="277"/>
      <c r="E9" s="277"/>
      <c r="F9" s="277"/>
      <c r="G9" s="277"/>
      <c r="H9" s="277"/>
      <c r="I9" s="277"/>
      <c r="J9" s="277"/>
      <c r="K9" s="277"/>
      <c r="L9" s="277"/>
      <c r="M9" s="277"/>
      <c r="N9" s="277"/>
      <c r="O9" s="277"/>
      <c r="P9" s="277"/>
      <c r="Q9" s="277"/>
      <c r="R9" s="277"/>
    </row>
    <row xmlns:x14ac="http://schemas.microsoft.com/office/spreadsheetml/2009/9/ac" r="10" ht="15" x14ac:dyDescent="0.2">
      <c r="A10" s="276"/>
      <c r="B10" s="276"/>
      <c r="C10" s="284"/>
      <c r="D10" s="277"/>
      <c r="E10" s="277"/>
      <c r="F10" s="277"/>
      <c r="G10" s="277"/>
      <c r="H10" s="277"/>
      <c r="I10" s="277"/>
      <c r="J10" s="277"/>
      <c r="K10" s="277"/>
      <c r="L10" s="277"/>
      <c r="M10" s="277"/>
      <c r="N10" s="277"/>
      <c r="O10" s="277"/>
      <c r="P10" s="277"/>
      <c r="Q10" s="277"/>
      <c r="R10" s="277"/>
    </row>
    <row xmlns:x14ac="http://schemas.microsoft.com/office/spreadsheetml/2009/9/ac" r="11" ht="15.95" customHeight="true" x14ac:dyDescent="0.2">
      <c r="A11" s="276"/>
      <c r="C11" s="310" t="s">
        <v>32</v>
      </c>
      <c r="D11" s="287"/>
      <c r="E11" s="288"/>
      <c r="F11" s="287"/>
      <c r="G11" s="287"/>
      <c r="H11" s="277"/>
      <c r="I11" s="277"/>
      <c r="J11" s="277"/>
      <c r="K11" s="277"/>
      <c r="L11" s="277"/>
      <c r="M11" s="277"/>
      <c r="N11" s="277"/>
      <c r="O11" s="277"/>
      <c r="P11" s="277"/>
      <c r="Q11" s="277"/>
      <c r="R11" s="277"/>
    </row>
    <row xmlns:x14ac="http://schemas.microsoft.com/office/spreadsheetml/2009/9/ac" r="12" ht="9" customHeight="true" x14ac:dyDescent="0.2">
      <c r="A12" s="276"/>
      <c r="B12" s="277"/>
      <c r="C12" s="289"/>
      <c r="D12" s="287"/>
      <c r="E12" s="288"/>
      <c r="F12" s="287"/>
      <c r="G12" s="287"/>
      <c r="H12" s="277"/>
      <c r="I12" s="277"/>
      <c r="J12" s="277"/>
      <c r="K12" s="277"/>
      <c r="L12" s="277"/>
      <c r="M12" s="277"/>
      <c r="N12" s="277"/>
      <c r="O12" s="277"/>
      <c r="P12" s="277"/>
      <c r="Q12" s="277"/>
      <c r="R12" s="277"/>
    </row>
    <row xmlns:x14ac="http://schemas.microsoft.com/office/spreadsheetml/2009/9/ac" r="13" ht="24.95" customHeight="true" x14ac:dyDescent="0.25">
      <c r="A13" s="276"/>
      <c r="B13" s="277"/>
      <c r="C13" s="290" t="s">
        <v>145</v>
      </c>
      <c r="D13" s="287"/>
      <c r="E13" s="288"/>
      <c r="F13" s="287"/>
      <c r="G13" s="287"/>
      <c r="H13" s="277"/>
      <c r="I13" s="277"/>
      <c r="J13" s="277"/>
      <c r="K13" s="277"/>
      <c r="L13" s="277"/>
      <c r="M13" s="277"/>
      <c r="N13" s="277"/>
      <c r="O13" s="277"/>
      <c r="P13" s="277"/>
      <c r="Q13" s="277"/>
      <c r="R13" s="277"/>
    </row>
    <row xmlns:x14ac="http://schemas.microsoft.com/office/spreadsheetml/2009/9/ac" r="14" ht="21.95" customHeight="true" x14ac:dyDescent="0.2">
      <c r="A14" s="276"/>
      <c r="B14" s="291"/>
      <c r="C14" s="292" t="s">
        <v>152</v>
      </c>
      <c r="D14" s="287"/>
      <c r="E14" s="288"/>
      <c r="F14" s="287"/>
      <c r="G14" s="287"/>
      <c r="H14" s="277"/>
      <c r="I14" s="277"/>
      <c r="J14" s="277"/>
      <c r="K14" s="277"/>
      <c r="L14" s="277"/>
      <c r="M14" s="277"/>
      <c r="N14" s="277"/>
      <c r="O14" s="277"/>
      <c r="P14" s="277"/>
      <c r="Q14" s="277"/>
      <c r="R14" s="277"/>
    </row>
    <row xmlns:x14ac="http://schemas.microsoft.com/office/spreadsheetml/2009/9/ac" r="15" ht="15" x14ac:dyDescent="0.2">
      <c r="A15" s="276"/>
      <c r="B15" s="291"/>
      <c r="C15" s="293" t="s">
        <v>153</v>
      </c>
      <c r="D15" s="287"/>
      <c r="E15" s="288"/>
      <c r="F15" s="287"/>
      <c r="G15" s="287"/>
      <c r="H15" s="277"/>
      <c r="I15" s="277"/>
      <c r="J15" s="277"/>
      <c r="K15" s="277"/>
      <c r="L15" s="277"/>
      <c r="M15" s="277"/>
      <c r="N15" s="277"/>
      <c r="O15" s="277"/>
      <c r="P15" s="277"/>
      <c r="Q15" s="277"/>
      <c r="R15" s="277"/>
    </row>
    <row xmlns:x14ac="http://schemas.microsoft.com/office/spreadsheetml/2009/9/ac" r="16" ht="15" x14ac:dyDescent="0.2">
      <c r="A16" s="276"/>
      <c r="B16" s="291"/>
      <c r="C16" s="292" t="s">
        <v>258</v>
      </c>
      <c r="D16" s="287"/>
      <c r="E16" s="288"/>
      <c r="F16" s="287"/>
      <c r="G16" s="287"/>
      <c r="H16" s="277"/>
      <c r="I16" s="277"/>
      <c r="J16" s="277"/>
      <c r="K16" s="277"/>
      <c r="L16" s="277"/>
      <c r="M16" s="277"/>
      <c r="N16" s="277"/>
      <c r="O16" s="277"/>
      <c r="P16" s="277"/>
      <c r="Q16" s="277"/>
      <c r="R16" s="277"/>
    </row>
    <row xmlns:x14ac="http://schemas.microsoft.com/office/spreadsheetml/2009/9/ac" r="17" ht="26.1" customHeight="true" x14ac:dyDescent="0.2">
      <c r="A17" s="276"/>
      <c r="B17" s="288"/>
      <c r="C17" s="294"/>
      <c r="D17" s="287"/>
      <c r="E17" s="291"/>
      <c r="F17" s="287"/>
      <c r="G17" s="287"/>
      <c r="H17" s="277"/>
      <c r="I17" s="277"/>
      <c r="J17" s="277"/>
      <c r="K17" s="277"/>
      <c r="L17" s="277"/>
      <c r="M17" s="277"/>
      <c r="N17" s="277"/>
      <c r="O17" s="277"/>
      <c r="P17" s="277"/>
      <c r="Q17" s="277"/>
      <c r="R17" s="277"/>
    </row>
    <row xmlns:x14ac="http://schemas.microsoft.com/office/spreadsheetml/2009/9/ac" r="18" ht="15.75" x14ac:dyDescent="0.25">
      <c r="A18" s="276"/>
      <c r="B18" s="288"/>
      <c r="C18" s="295" t="s">
        <v>33</v>
      </c>
      <c r="D18" s="287"/>
      <c r="E18" s="296"/>
      <c r="F18" s="287"/>
      <c r="G18" s="287"/>
      <c r="H18" s="277"/>
      <c r="I18" s="277"/>
      <c r="J18" s="277"/>
      <c r="K18" s="277"/>
      <c r="L18" s="277"/>
      <c r="M18" s="277"/>
      <c r="N18" s="277"/>
      <c r="O18" s="277"/>
      <c r="P18" s="277"/>
      <c r="Q18" s="277"/>
      <c r="R18" s="277"/>
    </row>
    <row xmlns:x14ac="http://schemas.microsoft.com/office/spreadsheetml/2009/9/ac" r="19" ht="15" x14ac:dyDescent="0.2">
      <c r="A19" s="276"/>
      <c r="B19" s="288"/>
      <c r="C19" s="297" t="s">
        <v>146</v>
      </c>
      <c r="D19" s="287"/>
      <c r="E19" s="298"/>
      <c r="F19" s="287"/>
      <c r="G19" s="287"/>
      <c r="H19" s="277"/>
      <c r="I19" s="277"/>
      <c r="J19" s="277"/>
      <c r="K19" s="277"/>
      <c r="L19" s="277"/>
      <c r="M19" s="277"/>
      <c r="N19" s="277"/>
      <c r="O19" s="277"/>
      <c r="P19" s="277"/>
      <c r="Q19" s="277"/>
      <c r="R19" s="277"/>
    </row>
    <row xmlns:x14ac="http://schemas.microsoft.com/office/spreadsheetml/2009/9/ac" r="20" ht="15" x14ac:dyDescent="0.2">
      <c r="A20" s="276"/>
      <c r="B20" s="288"/>
      <c r="C20" s="366" t="s">
        <v>147</v>
      </c>
      <c r="D20" s="287"/>
      <c r="E20" s="299"/>
      <c r="F20" s="287"/>
      <c r="G20" s="287"/>
      <c r="H20" s="277"/>
      <c r="I20" s="277"/>
      <c r="J20" s="277"/>
      <c r="K20" s="277"/>
      <c r="L20" s="277"/>
      <c r="M20" s="277"/>
      <c r="N20" s="277"/>
      <c r="O20" s="277"/>
      <c r="P20" s="277"/>
      <c r="Q20" s="277"/>
      <c r="R20" s="277"/>
    </row>
    <row xmlns:x14ac="http://schemas.microsoft.com/office/spreadsheetml/2009/9/ac" r="21" ht="15" x14ac:dyDescent="0.2">
      <c r="A21" s="276"/>
      <c r="B21" s="288"/>
      <c r="C21" s="367" t="s">
        <v>148</v>
      </c>
      <c r="D21" s="287"/>
      <c r="E21" s="300"/>
      <c r="F21" s="287"/>
      <c r="G21" s="287"/>
      <c r="H21" s="277"/>
      <c r="I21" s="277"/>
      <c r="J21" s="277"/>
      <c r="K21" s="277"/>
      <c r="L21" s="277"/>
      <c r="M21" s="277"/>
      <c r="N21" s="277"/>
      <c r="O21" s="277"/>
      <c r="P21" s="277"/>
      <c r="Q21" s="277"/>
      <c r="R21" s="277"/>
    </row>
    <row xmlns:x14ac="http://schemas.microsoft.com/office/spreadsheetml/2009/9/ac" r="22" ht="15" x14ac:dyDescent="0.2">
      <c r="A22" s="276"/>
      <c r="B22" s="288"/>
      <c r="C22" s="368" t="s">
        <v>149</v>
      </c>
      <c r="D22" s="287"/>
      <c r="E22" s="287"/>
      <c r="F22" s="287"/>
      <c r="G22" s="287"/>
      <c r="H22" s="277"/>
      <c r="I22" s="277"/>
      <c r="J22" s="277"/>
      <c r="K22" s="277"/>
      <c r="L22" s="277"/>
      <c r="M22" s="277"/>
      <c r="N22" s="277"/>
      <c r="O22" s="277"/>
      <c r="P22" s="277"/>
      <c r="Q22" s="277"/>
      <c r="R22" s="277"/>
    </row>
    <row xmlns:x14ac="http://schemas.microsoft.com/office/spreadsheetml/2009/9/ac" r="23" ht="15" x14ac:dyDescent="0.2">
      <c r="A23" s="276"/>
      <c r="B23" s="288"/>
      <c r="C23" s="297" t="s">
        <v>150</v>
      </c>
      <c r="D23" s="287"/>
      <c r="E23" s="287"/>
      <c r="F23" s="287"/>
      <c r="G23" s="287"/>
      <c r="H23" s="277"/>
      <c r="I23" s="277"/>
      <c r="J23" s="277"/>
      <c r="K23" s="277"/>
      <c r="L23" s="277"/>
      <c r="M23" s="277"/>
      <c r="N23" s="277"/>
      <c r="O23" s="277"/>
      <c r="P23" s="277"/>
      <c r="Q23" s="277"/>
      <c r="R23" s="277"/>
    </row>
    <row xmlns:x14ac="http://schemas.microsoft.com/office/spreadsheetml/2009/9/ac" r="24" ht="15" x14ac:dyDescent="0.2">
      <c r="A24" s="276"/>
      <c r="B24" s="288"/>
      <c r="C24" s="301"/>
      <c r="D24" s="287"/>
      <c r="E24" s="287"/>
      <c r="F24" s="287"/>
      <c r="G24" s="287"/>
      <c r="H24" s="277"/>
      <c r="I24" s="277"/>
      <c r="J24" s="277"/>
      <c r="K24" s="277"/>
      <c r="L24" s="277"/>
      <c r="M24" s="277"/>
      <c r="N24" s="277"/>
      <c r="O24" s="277"/>
      <c r="P24" s="277"/>
      <c r="Q24" s="277"/>
      <c r="R24" s="277"/>
    </row>
    <row xmlns:x14ac="http://schemas.microsoft.com/office/spreadsheetml/2009/9/ac" r="25" ht="15.95" customHeight="true" x14ac:dyDescent="0.2">
      <c r="A25" s="302"/>
      <c r="B25" s="302"/>
      <c r="C25" s="303"/>
      <c r="D25" s="276"/>
      <c r="E25" s="277"/>
      <c r="F25" s="277"/>
      <c r="G25" s="277"/>
      <c r="H25" s="277"/>
      <c r="I25" s="277"/>
      <c r="J25" s="277"/>
      <c r="K25" s="277"/>
      <c r="L25" s="277"/>
      <c r="M25" s="277"/>
      <c r="N25" s="277"/>
      <c r="O25" s="277"/>
      <c r="P25" s="277"/>
      <c r="Q25" s="277"/>
      <c r="R25" s="277"/>
    </row>
    <row xmlns:x14ac="http://schemas.microsoft.com/office/spreadsheetml/2009/9/ac" r="26" ht="23.25" x14ac:dyDescent="0.2">
      <c r="A26" s="302"/>
      <c r="B26" s="302"/>
      <c r="C26" s="302"/>
      <c r="D26" s="276"/>
      <c r="E26" s="277"/>
      <c r="F26" s="277"/>
      <c r="G26" s="277"/>
      <c r="H26" s="277"/>
      <c r="I26" s="277"/>
      <c r="J26" s="277"/>
      <c r="K26" s="277"/>
      <c r="L26" s="277"/>
      <c r="M26" s="277"/>
      <c r="N26" s="277"/>
      <c r="O26" s="277"/>
      <c r="P26" s="277"/>
      <c r="Q26" s="277"/>
      <c r="R26" s="277"/>
    </row>
    <row xmlns:x14ac="http://schemas.microsoft.com/office/spreadsheetml/2009/9/ac" r="27" ht="15" x14ac:dyDescent="0.2">
      <c r="A27" s="304"/>
      <c r="B27" s="305"/>
      <c r="C27" s="306"/>
      <c r="D27" s="276"/>
      <c r="E27" s="277"/>
      <c r="F27" s="277"/>
      <c r="G27" s="277"/>
      <c r="H27" s="277"/>
      <c r="I27" s="277"/>
      <c r="J27" s="277"/>
      <c r="K27" s="277"/>
      <c r="L27" s="277"/>
      <c r="M27" s="277"/>
      <c r="N27" s="277"/>
      <c r="O27" s="277"/>
      <c r="P27" s="277"/>
      <c r="Q27" s="277"/>
      <c r="R27" s="277"/>
    </row>
    <row xmlns:x14ac="http://schemas.microsoft.com/office/spreadsheetml/2009/9/ac" r="28" ht="15" x14ac:dyDescent="0.2">
      <c r="A28" s="304"/>
      <c r="B28" s="305"/>
      <c r="C28" s="307"/>
      <c r="D28" s="276"/>
      <c r="E28" s="277"/>
      <c r="F28" s="277"/>
      <c r="G28" s="277"/>
      <c r="H28" s="277"/>
      <c r="I28" s="277"/>
      <c r="J28" s="277"/>
      <c r="K28" s="277"/>
      <c r="L28" s="277"/>
      <c r="M28" s="277"/>
      <c r="N28" s="277"/>
      <c r="O28" s="277"/>
      <c r="P28" s="277"/>
      <c r="Q28" s="277"/>
      <c r="R28" s="277"/>
    </row>
    <row xmlns:x14ac="http://schemas.microsoft.com/office/spreadsheetml/2009/9/ac" r="29" ht="15" x14ac:dyDescent="0.2">
      <c r="A29" s="304"/>
      <c r="B29" s="305"/>
      <c r="C29" s="308"/>
      <c r="D29" s="276"/>
      <c r="E29" s="277"/>
      <c r="F29" s="277"/>
      <c r="G29" s="277"/>
      <c r="H29" s="277"/>
      <c r="I29" s="277"/>
      <c r="J29" s="277"/>
      <c r="K29" s="277"/>
      <c r="L29" s="277"/>
      <c r="M29" s="277"/>
      <c r="N29" s="277"/>
      <c r="O29" s="277"/>
      <c r="P29" s="277"/>
      <c r="Q29" s="277"/>
      <c r="R29" s="277"/>
    </row>
    <row xmlns:x14ac="http://schemas.microsoft.com/office/spreadsheetml/2009/9/ac" r="30" ht="15" x14ac:dyDescent="0.2">
      <c r="A30" s="304"/>
      <c r="B30" s="305"/>
      <c r="C30" s="308"/>
      <c r="D30" s="276"/>
      <c r="E30" s="277"/>
      <c r="F30" s="277"/>
      <c r="G30" s="277"/>
      <c r="H30" s="277"/>
      <c r="I30" s="277"/>
      <c r="J30" s="277"/>
      <c r="K30" s="277"/>
      <c r="L30" s="277"/>
      <c r="M30" s="277"/>
      <c r="N30" s="277"/>
      <c r="O30" s="277"/>
      <c r="P30" s="277"/>
      <c r="Q30" s="277"/>
      <c r="R30" s="277"/>
    </row>
    <row xmlns:x14ac="http://schemas.microsoft.com/office/spreadsheetml/2009/9/ac" r="31" ht="15" x14ac:dyDescent="0.2">
      <c r="A31" s="304"/>
      <c r="B31" s="305"/>
      <c r="C31" s="308"/>
      <c r="D31" s="276"/>
      <c r="E31" s="277"/>
      <c r="F31" s="277"/>
      <c r="G31" s="277"/>
      <c r="H31" s="277"/>
      <c r="I31" s="277"/>
      <c r="J31" s="277"/>
      <c r="K31" s="277"/>
      <c r="L31" s="277"/>
      <c r="M31" s="277"/>
      <c r="N31" s="277"/>
      <c r="O31" s="277"/>
      <c r="P31" s="277"/>
      <c r="Q31" s="277"/>
      <c r="R31" s="277"/>
    </row>
    <row xmlns:x14ac="http://schemas.microsoft.com/office/spreadsheetml/2009/9/ac" r="32" ht="15" x14ac:dyDescent="0.2">
      <c r="A32" s="304"/>
      <c r="B32" s="305"/>
      <c r="C32" s="308"/>
      <c r="D32" s="276"/>
      <c r="E32" s="277"/>
      <c r="F32" s="277"/>
      <c r="G32" s="277"/>
      <c r="H32" s="277"/>
      <c r="I32" s="277"/>
      <c r="J32" s="277"/>
      <c r="K32" s="277"/>
      <c r="L32" s="277"/>
      <c r="M32" s="277"/>
      <c r="N32" s="277"/>
      <c r="O32" s="277"/>
      <c r="P32" s="277"/>
      <c r="Q32" s="277"/>
      <c r="R32" s="277"/>
    </row>
    <row xmlns:x14ac="http://schemas.microsoft.com/office/spreadsheetml/2009/9/ac" r="33" ht="15" x14ac:dyDescent="0.2">
      <c r="A33" s="304"/>
      <c r="B33" s="305"/>
      <c r="C33" s="308"/>
      <c r="D33" s="276"/>
      <c r="E33" s="277"/>
      <c r="F33" s="277"/>
      <c r="G33" s="277"/>
      <c r="H33" s="277"/>
      <c r="I33" s="277"/>
      <c r="J33" s="277"/>
      <c r="K33" s="277"/>
      <c r="L33" s="277"/>
      <c r="M33" s="277"/>
      <c r="N33" s="277"/>
      <c r="O33" s="277"/>
      <c r="P33" s="277"/>
      <c r="Q33" s="277"/>
      <c r="R33" s="277"/>
    </row>
    <row xmlns:x14ac="http://schemas.microsoft.com/office/spreadsheetml/2009/9/ac" r="34" ht="15" x14ac:dyDescent="0.2">
      <c r="A34" s="304"/>
      <c r="B34" s="305"/>
      <c r="D34" s="276"/>
      <c r="E34" s="277"/>
      <c r="F34" s="277"/>
      <c r="G34" s="277"/>
      <c r="H34" s="277"/>
      <c r="I34" s="277"/>
      <c r="J34" s="277"/>
      <c r="K34" s="277"/>
      <c r="L34" s="277"/>
      <c r="M34" s="277"/>
      <c r="N34" s="277"/>
      <c r="O34" s="277"/>
      <c r="P34" s="277"/>
      <c r="Q34" s="277"/>
      <c r="R34" s="277"/>
    </row>
    <row xmlns:x14ac="http://schemas.microsoft.com/office/spreadsheetml/2009/9/ac" r="35" ht="15" x14ac:dyDescent="0.2">
      <c r="A35" s="276"/>
      <c r="B35" s="276"/>
      <c r="C35" s="276"/>
      <c r="D35" s="276"/>
      <c r="E35" s="277"/>
      <c r="F35" s="277"/>
      <c r="G35" s="277"/>
      <c r="H35" s="277"/>
      <c r="I35" s="277"/>
      <c r="J35" s="277"/>
      <c r="K35" s="277"/>
      <c r="L35" s="277"/>
      <c r="M35" s="277"/>
      <c r="N35" s="277"/>
      <c r="O35" s="277"/>
      <c r="P35" s="277"/>
      <c r="Q35" s="277"/>
      <c r="R35" s="277"/>
    </row>
    <row xmlns:x14ac="http://schemas.microsoft.com/office/spreadsheetml/2009/9/ac" r="36" ht="15" x14ac:dyDescent="0.2">
      <c r="A36" s="276"/>
      <c r="B36" s="276"/>
      <c r="C36" s="276"/>
      <c r="D36" s="276"/>
      <c r="E36" s="277"/>
      <c r="F36" s="277"/>
      <c r="G36" s="277"/>
      <c r="H36" s="277"/>
      <c r="I36" s="277"/>
      <c r="J36" s="277"/>
      <c r="K36" s="277"/>
      <c r="L36" s="277"/>
      <c r="M36" s="277"/>
      <c r="N36" s="277"/>
      <c r="O36" s="277"/>
      <c r="P36" s="277"/>
      <c r="Q36" s="277"/>
      <c r="R36" s="277"/>
    </row>
    <row xmlns:x14ac="http://schemas.microsoft.com/office/spreadsheetml/2009/9/ac" r="37" ht="15" x14ac:dyDescent="0.2">
      <c r="A37" s="276"/>
      <c r="B37" s="276"/>
      <c r="C37" s="276"/>
      <c r="D37" s="276"/>
    </row>
    <row xmlns:x14ac="http://schemas.microsoft.com/office/spreadsheetml/2009/9/ac" r="38" ht="15" x14ac:dyDescent="0.2">
      <c r="A38" s="276"/>
      <c r="B38" s="276"/>
      <c r="C38" s="276"/>
      <c r="D38" s="276"/>
    </row>
    <row xmlns:x14ac="http://schemas.microsoft.com/office/spreadsheetml/2009/9/ac" r="39" ht="15" x14ac:dyDescent="0.2">
      <c r="A39" s="276"/>
      <c r="B39" s="276"/>
      <c r="C39" s="276"/>
      <c r="D39" s="276"/>
    </row>
    <row xmlns:x14ac="http://schemas.microsoft.com/office/spreadsheetml/2009/9/ac" r="40" ht="15" x14ac:dyDescent="0.2">
      <c r="A40" s="276"/>
      <c r="B40" s="276"/>
      <c r="C40" s="276"/>
      <c r="D40" s="276"/>
    </row>
    <row xmlns:x14ac="http://schemas.microsoft.com/office/spreadsheetml/2009/9/ac" r="46" x14ac:dyDescent="0.2">
      <c r="L46" s="30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33" t="s">
        <v>31</v>
      </c>
      <c r="C1" s="552" t="s">
        <v>234</v>
      </c>
      <c r="D1" s="320" t="s">
        <v>159</v>
      </c>
      <c r="E1" s="320"/>
      <c r="F1" s="320"/>
      <c r="G1" s="320"/>
      <c r="H1" s="320"/>
      <c r="I1" s="331"/>
      <c r="J1" s="312"/>
      <c r="K1" s="312"/>
      <c r="L1" s="333" t="s">
        <v>31</v>
      </c>
      <c r="M1" s="552" t="s">
        <v>235</v>
      </c>
      <c r="N1" s="320" t="s">
        <v>159</v>
      </c>
      <c r="O1" s="320"/>
      <c r="P1" s="320"/>
      <c r="Q1" s="320"/>
      <c r="R1" s="320"/>
      <c r="S1" s="331"/>
      <c r="T1" s="312"/>
      <c r="U1" s="312"/>
      <c r="V1" s="333" t="s">
        <v>31</v>
      </c>
      <c r="W1" s="552" t="s">
        <v>236</v>
      </c>
      <c r="X1" s="320" t="s">
        <v>159</v>
      </c>
      <c r="Y1" s="320"/>
      <c r="Z1" s="320"/>
      <c r="AA1" s="320"/>
      <c r="AB1" s="320"/>
      <c r="AC1" s="331"/>
      <c r="AD1" s="312"/>
      <c r="AE1" s="312"/>
      <c r="AF1" s="333" t="s">
        <v>31</v>
      </c>
      <c r="AG1" s="552" t="s">
        <v>237</v>
      </c>
      <c r="AH1" s="320" t="s">
        <v>159</v>
      </c>
      <c r="AI1" s="320"/>
      <c r="AJ1" s="320"/>
      <c r="AK1" s="320"/>
      <c r="AL1" s="320"/>
      <c r="AM1" s="331"/>
      <c r="AN1" s="312"/>
      <c r="AO1" s="312"/>
      <c r="AP1" s="333" t="s">
        <v>31</v>
      </c>
      <c r="AQ1" s="552" t="s">
        <v>238</v>
      </c>
      <c r="AR1" s="320" t="s">
        <v>159</v>
      </c>
      <c r="AS1" s="320"/>
      <c r="AT1" s="320"/>
      <c r="AU1" s="320"/>
      <c r="AV1" s="320"/>
      <c r="AW1" s="331"/>
      <c r="AX1" s="312"/>
      <c r="AY1" s="312"/>
      <c r="AZ1" s="333" t="s">
        <v>31</v>
      </c>
      <c r="BA1" s="552" t="s">
        <v>239</v>
      </c>
      <c r="BB1" s="320" t="s">
        <v>159</v>
      </c>
      <c r="BC1" s="320"/>
      <c r="BD1" s="320"/>
      <c r="BE1" s="320"/>
      <c r="BF1" s="320"/>
      <c r="BG1" s="331"/>
      <c r="BH1" s="312"/>
      <c r="BI1" s="312"/>
    </row>
    <row xmlns:x14ac="http://schemas.microsoft.com/office/spreadsheetml/2009/9/ac" r="2" s="314" customFormat="true" ht="30" customHeight="true" x14ac:dyDescent="0.25">
      <c r="A2" s="563" t="s">
        <v>257</v>
      </c>
      <c r="B2" s="321" t="s">
        <v>228</v>
      </c>
      <c r="C2" s="274" t="s">
        <v>179</v>
      </c>
      <c r="D2" s="274" t="s">
        <v>160</v>
      </c>
      <c r="E2" s="322"/>
      <c r="F2" s="322"/>
      <c r="G2" s="322"/>
      <c r="H2" s="322"/>
      <c r="I2" s="332"/>
      <c r="J2" s="315" t="s">
        <v>240</v>
      </c>
      <c r="K2" s="315"/>
      <c r="L2" s="321" t="s">
        <v>229</v>
      </c>
      <c r="M2" s="274" t="s">
        <v>179</v>
      </c>
      <c r="N2" s="274" t="s">
        <v>160</v>
      </c>
      <c r="O2" s="322"/>
      <c r="P2" s="322"/>
      <c r="Q2" s="322"/>
      <c r="R2" s="322"/>
      <c r="S2" s="332"/>
      <c r="T2" s="315" t="s">
        <v>240</v>
      </c>
      <c r="U2" s="315"/>
      <c r="V2" s="321" t="s">
        <v>230</v>
      </c>
      <c r="W2" s="274" t="s">
        <v>179</v>
      </c>
      <c r="X2" s="274" t="s">
        <v>160</v>
      </c>
      <c r="Y2" s="322"/>
      <c r="Z2" s="322"/>
      <c r="AA2" s="322"/>
      <c r="AB2" s="322"/>
      <c r="AC2" s="332"/>
      <c r="AD2" s="315" t="s">
        <v>240</v>
      </c>
      <c r="AE2" s="315"/>
      <c r="AF2" s="321" t="s">
        <v>231</v>
      </c>
      <c r="AG2" s="274" t="s">
        <v>187</v>
      </c>
      <c r="AH2" s="274" t="s">
        <v>188</v>
      </c>
      <c r="AI2" s="322"/>
      <c r="AJ2" s="322"/>
      <c r="AK2" s="322"/>
      <c r="AL2" s="322"/>
      <c r="AM2" s="332"/>
      <c r="AN2" s="315" t="s">
        <v>240</v>
      </c>
      <c r="AO2" s="315"/>
      <c r="AP2" s="321" t="s">
        <v>232</v>
      </c>
      <c r="AQ2" s="274" t="s">
        <v>179</v>
      </c>
      <c r="AR2" s="274" t="s">
        <v>160</v>
      </c>
      <c r="AS2" s="322"/>
      <c r="AT2" s="322"/>
      <c r="AU2" s="322"/>
      <c r="AV2" s="322"/>
      <c r="AW2" s="332"/>
      <c r="AX2" s="315" t="s">
        <v>240</v>
      </c>
      <c r="AY2" s="315"/>
      <c r="AZ2" s="321" t="s">
        <v>233</v>
      </c>
      <c r="BA2" s="274" t="s">
        <v>191</v>
      </c>
      <c r="BB2" s="274" t="s">
        <v>190</v>
      </c>
      <c r="BC2" s="322"/>
      <c r="BD2" s="322"/>
      <c r="BE2" s="322"/>
      <c r="BF2" s="322"/>
      <c r="BG2" s="332"/>
      <c r="BH2" s="315" t="s">
        <v>240</v>
      </c>
      <c r="BI2" s="315"/>
    </row>
    <row xmlns:x14ac="http://schemas.microsoft.com/office/spreadsheetml/2009/9/ac" r="3" s="254" customFormat="true" ht="18" customHeight="true" x14ac:dyDescent="0.25">
      <c r="A3" s="563"/>
      <c r="B3" s="362" t="s">
        <v>171</v>
      </c>
      <c r="C3" s="363" t="s">
        <v>56</v>
      </c>
      <c r="D3" s="364" t="s">
        <v>7</v>
      </c>
      <c r="E3" s="364" t="s">
        <v>1</v>
      </c>
      <c r="F3" s="364" t="s">
        <v>2</v>
      </c>
      <c r="G3" s="364" t="s">
        <v>16</v>
      </c>
      <c r="H3" s="364" t="s">
        <v>17</v>
      </c>
      <c r="I3" s="365" t="s">
        <v>18</v>
      </c>
      <c r="J3" s="252"/>
      <c r="K3" s="252"/>
      <c r="L3" s="362" t="s">
        <v>171</v>
      </c>
      <c r="M3" s="363" t="s">
        <v>56</v>
      </c>
      <c r="N3" s="364" t="s">
        <v>7</v>
      </c>
      <c r="O3" s="364" t="s">
        <v>1</v>
      </c>
      <c r="P3" s="364" t="s">
        <v>2</v>
      </c>
      <c r="Q3" s="364" t="s">
        <v>16</v>
      </c>
      <c r="R3" s="364" t="s">
        <v>17</v>
      </c>
      <c r="S3" s="365" t="s">
        <v>18</v>
      </c>
      <c r="T3" s="252"/>
      <c r="U3" s="252"/>
      <c r="V3" s="362" t="s">
        <v>171</v>
      </c>
      <c r="W3" s="363" t="s">
        <v>56</v>
      </c>
      <c r="X3" s="364" t="s">
        <v>7</v>
      </c>
      <c r="Y3" s="364" t="s">
        <v>1</v>
      </c>
      <c r="Z3" s="364" t="s">
        <v>2</v>
      </c>
      <c r="AA3" s="364" t="s">
        <v>16</v>
      </c>
      <c r="AB3" s="364" t="s">
        <v>17</v>
      </c>
      <c r="AC3" s="365" t="s">
        <v>18</v>
      </c>
      <c r="AD3" s="252"/>
      <c r="AE3" s="252"/>
      <c r="AF3" s="362" t="s">
        <v>171</v>
      </c>
      <c r="AG3" s="363" t="s">
        <v>56</v>
      </c>
      <c r="AH3" s="364" t="s">
        <v>7</v>
      </c>
      <c r="AI3" s="364" t="s">
        <v>1</v>
      </c>
      <c r="AJ3" s="364" t="s">
        <v>2</v>
      </c>
      <c r="AK3" s="364" t="s">
        <v>16</v>
      </c>
      <c r="AL3" s="364" t="s">
        <v>17</v>
      </c>
      <c r="AM3" s="365" t="s">
        <v>18</v>
      </c>
      <c r="AN3" s="252"/>
      <c r="AO3" s="252"/>
      <c r="AP3" s="362" t="s">
        <v>171</v>
      </c>
      <c r="AQ3" s="363" t="s">
        <v>56</v>
      </c>
      <c r="AR3" s="364" t="s">
        <v>7</v>
      </c>
      <c r="AS3" s="364" t="s">
        <v>1</v>
      </c>
      <c r="AT3" s="364" t="s">
        <v>2</v>
      </c>
      <c r="AU3" s="364" t="s">
        <v>16</v>
      </c>
      <c r="AV3" s="364" t="s">
        <v>17</v>
      </c>
      <c r="AW3" s="365" t="s">
        <v>18</v>
      </c>
      <c r="AX3" s="252"/>
      <c r="AY3" s="252"/>
      <c r="AZ3" s="362" t="s">
        <v>171</v>
      </c>
      <c r="BA3" s="363" t="s">
        <v>56</v>
      </c>
      <c r="BB3" s="364" t="s">
        <v>7</v>
      </c>
      <c r="BC3" s="364" t="s">
        <v>1</v>
      </c>
      <c r="BD3" s="364" t="s">
        <v>2</v>
      </c>
      <c r="BE3" s="364" t="s">
        <v>16</v>
      </c>
      <c r="BF3" s="364" t="s">
        <v>17</v>
      </c>
      <c r="BG3" s="365" t="s">
        <v>18</v>
      </c>
      <c r="BH3" s="252"/>
      <c r="BI3" s="252"/>
      <c r="BJ3" s="253"/>
      <c r="BT3" s="253"/>
      <c r="CD3" s="253"/>
      <c r="CN3" s="253"/>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4" t="str">
        <f>IF(ISBLANK('Data Summary'!A6),"",'Data Summary'!A6)</f>
        <v>CAF_2010_UIS</v>
      </c>
      <c r="B4" s="122"/>
      <c r="C4" s="92" t="s">
        <v>3</v>
      </c>
      <c r="D4" s="7"/>
      <c r="E4" s="7"/>
      <c r="F4" s="7"/>
      <c r="G4" s="7"/>
      <c r="H4" s="7"/>
      <c r="I4" s="26"/>
      <c r="J4" s="24"/>
      <c r="K4" s="24"/>
      <c r="L4" s="134"/>
      <c r="M4" s="92" t="s">
        <v>3</v>
      </c>
      <c r="N4" s="7"/>
      <c r="O4" s="7"/>
      <c r="P4" s="7"/>
      <c r="Q4" s="7"/>
      <c r="R4" s="7"/>
      <c r="S4" s="26"/>
      <c r="T4" s="24"/>
      <c r="U4" s="24"/>
      <c r="V4" s="122"/>
      <c r="W4" s="92" t="s">
        <v>3</v>
      </c>
      <c r="X4" s="7"/>
      <c r="Y4" s="7"/>
      <c r="Z4" s="7"/>
      <c r="AA4" s="7"/>
      <c r="AB4" s="7"/>
      <c r="AC4" s="26"/>
      <c r="AD4" s="24"/>
      <c r="AE4" s="24"/>
      <c r="AF4" s="122"/>
      <c r="AG4" s="92" t="s">
        <v>3</v>
      </c>
      <c r="AH4" s="7"/>
      <c r="AI4" s="7"/>
      <c r="AJ4" s="7"/>
      <c r="AK4" s="7"/>
      <c r="AL4" s="7"/>
      <c r="AM4" s="26"/>
      <c r="AN4" s="24"/>
      <c r="AO4" s="24"/>
      <c r="AP4" s="122"/>
      <c r="AQ4" s="92" t="s">
        <v>3</v>
      </c>
      <c r="AR4" s="7"/>
      <c r="AS4" s="7"/>
      <c r="AT4" s="7"/>
      <c r="AU4" s="7"/>
      <c r="AV4" s="7"/>
      <c r="AW4" s="26"/>
      <c r="AX4" s="24"/>
      <c r="AY4" s="24"/>
      <c r="AZ4" s="122"/>
      <c r="BA4" s="92" t="s">
        <v>3</v>
      </c>
      <c r="BB4" s="7"/>
      <c r="BC4" s="7"/>
      <c r="BD4" s="7"/>
      <c r="BE4" s="7"/>
      <c r="BF4" s="7"/>
      <c r="BG4" s="26"/>
      <c r="BH4" s="24"/>
      <c r="BI4" s="24"/>
      <c r="BJ4" s="130"/>
      <c r="BT4" s="130"/>
      <c r="CD4" s="130"/>
      <c r="CN4" s="130"/>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4" t="str">
        <f ca="true">IF(ISBLANK('Data Summary'!A7),"",'Data Summary'!A7)</f>
        <v>CAF_2011_UIS</v>
      </c>
      <c r="B5" s="122"/>
      <c r="C5" s="92" t="s">
        <v>25</v>
      </c>
      <c r="D5" s="7"/>
      <c r="E5" s="7"/>
      <c r="F5" s="7"/>
      <c r="G5" s="7"/>
      <c r="H5" s="7"/>
      <c r="I5" s="26"/>
      <c r="J5" s="24"/>
      <c r="K5" s="24"/>
      <c r="L5" s="134"/>
      <c r="M5" s="92" t="s">
        <v>25</v>
      </c>
      <c r="N5" s="7"/>
      <c r="O5" s="7"/>
      <c r="P5" s="7"/>
      <c r="Q5" s="7"/>
      <c r="R5" s="7"/>
      <c r="S5" s="26"/>
      <c r="T5" s="24"/>
      <c r="U5" s="24"/>
      <c r="V5" s="122"/>
      <c r="W5" s="92" t="s">
        <v>25</v>
      </c>
      <c r="X5" s="7"/>
      <c r="Y5" s="7"/>
      <c r="Z5" s="7"/>
      <c r="AA5" s="7"/>
      <c r="AB5" s="7"/>
      <c r="AC5" s="26"/>
      <c r="AD5" s="24"/>
      <c r="AE5" s="24"/>
      <c r="AF5" s="122"/>
      <c r="AG5" s="92" t="s">
        <v>25</v>
      </c>
      <c r="AH5" s="7"/>
      <c r="AI5" s="7"/>
      <c r="AJ5" s="7"/>
      <c r="AK5" s="7"/>
      <c r="AL5" s="7"/>
      <c r="AM5" s="26"/>
      <c r="AN5" s="24"/>
      <c r="AO5" s="24"/>
      <c r="AP5" s="122"/>
      <c r="AQ5" s="92" t="s">
        <v>25</v>
      </c>
      <c r="AR5" s="7"/>
      <c r="AS5" s="7"/>
      <c r="AT5" s="7"/>
      <c r="AU5" s="7"/>
      <c r="AV5" s="7"/>
      <c r="AW5" s="26"/>
      <c r="AX5" s="24"/>
      <c r="AY5" s="24"/>
      <c r="AZ5" s="122"/>
      <c r="BA5" s="92" t="s">
        <v>25</v>
      </c>
      <c r="BB5" s="7"/>
      <c r="BC5" s="7"/>
      <c r="BD5" s="7"/>
      <c r="BE5" s="7"/>
      <c r="BF5" s="7"/>
      <c r="BG5" s="26"/>
      <c r="BH5" s="24"/>
      <c r="BI5" s="24"/>
      <c r="BJ5" s="130"/>
      <c r="BT5" s="130"/>
      <c r="CD5" s="130"/>
      <c r="CN5" s="130"/>
      <c r="CX5" s="130"/>
      <c r="DH5" s="130"/>
      <c r="DR5" s="130"/>
      <c r="EB5" s="130"/>
      <c r="EL5" s="130"/>
      <c r="EV5" s="130"/>
      <c r="FF5" s="130"/>
      <c r="FP5" s="130"/>
      <c r="FZ5" s="130"/>
      <c r="GJ5" s="130"/>
      <c r="GT5" s="130"/>
      <c r="HD5" s="130"/>
      <c r="HN5" s="130"/>
      <c r="HX5" s="130"/>
    </row>
    <row xmlns:x14ac="http://schemas.microsoft.com/office/spreadsheetml/2009/9/ac" r="6" s="4" customFormat="true" ht="15.6" customHeight="true" x14ac:dyDescent="0.25">
      <c r="A6" s="384" t="str">
        <f ca="true">IF(ISBLANK('Data Summary'!A8),"",'Data Summary'!A8)</f>
        <v>CAF_2012_UIS</v>
      </c>
      <c r="B6" s="134"/>
      <c r="C6" s="93" t="s">
        <v>26</v>
      </c>
      <c r="D6" s="19"/>
      <c r="E6" s="7"/>
      <c r="F6" s="7"/>
      <c r="G6" s="7"/>
      <c r="H6" s="7"/>
      <c r="I6" s="26"/>
      <c r="J6" s="24"/>
      <c r="K6" s="24"/>
      <c r="L6" s="134"/>
      <c r="M6" s="93" t="s">
        <v>26</v>
      </c>
      <c r="N6" s="19"/>
      <c r="O6" s="7"/>
      <c r="P6" s="7"/>
      <c r="Q6" s="7"/>
      <c r="R6" s="7"/>
      <c r="S6" s="26"/>
      <c r="T6" s="24"/>
      <c r="U6" s="24"/>
      <c r="V6" s="134"/>
      <c r="W6" s="93" t="s">
        <v>26</v>
      </c>
      <c r="X6" s="19"/>
      <c r="Y6" s="7"/>
      <c r="Z6" s="7"/>
      <c r="AA6" s="7"/>
      <c r="AB6" s="7"/>
      <c r="AC6" s="26"/>
      <c r="AD6" s="24"/>
      <c r="AE6" s="24"/>
      <c r="AF6" s="134"/>
      <c r="AG6" s="93" t="s">
        <v>26</v>
      </c>
      <c r="AH6" s="19"/>
      <c r="AI6" s="7"/>
      <c r="AJ6" s="7"/>
      <c r="AK6" s="7"/>
      <c r="AL6" s="7"/>
      <c r="AM6" s="26"/>
      <c r="AN6" s="24"/>
      <c r="AO6" s="24"/>
      <c r="AP6" s="134"/>
      <c r="AQ6" s="93" t="s">
        <v>26</v>
      </c>
      <c r="AR6" s="19"/>
      <c r="AS6" s="7"/>
      <c r="AT6" s="7"/>
      <c r="AU6" s="7"/>
      <c r="AV6" s="7"/>
      <c r="AW6" s="26"/>
      <c r="AX6" s="24"/>
      <c r="AY6" s="24"/>
      <c r="AZ6" s="134"/>
      <c r="BA6" s="93" t="s">
        <v>26</v>
      </c>
      <c r="BB6" s="19"/>
      <c r="BC6" s="7"/>
      <c r="BD6" s="7"/>
      <c r="BE6" s="7"/>
      <c r="BF6" s="7"/>
      <c r="BG6" s="26"/>
      <c r="BH6" s="24"/>
      <c r="BI6" s="24"/>
      <c r="BJ6" s="130"/>
      <c r="BT6" s="130"/>
      <c r="CD6" s="130"/>
      <c r="CN6" s="130"/>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4" t="str">
        <f ca="true">IF(ISBLANK('Data Summary'!A9),"",'Data Summary'!A9)</f>
        <v>CAF_2015_SUR</v>
      </c>
      <c r="B7" s="122"/>
      <c r="C7" s="93" t="s">
        <v>141</v>
      </c>
      <c r="D7" s="79"/>
      <c r="E7" s="7"/>
      <c r="F7" s="7"/>
      <c r="G7" s="7"/>
      <c r="H7" s="7"/>
      <c r="I7" s="26"/>
      <c r="J7" s="24"/>
      <c r="K7" s="24"/>
      <c r="L7" s="122"/>
      <c r="M7" s="93" t="s">
        <v>141</v>
      </c>
      <c r="N7" s="79"/>
      <c r="O7" s="7"/>
      <c r="P7" s="7"/>
      <c r="Q7" s="7"/>
      <c r="R7" s="7"/>
      <c r="S7" s="26"/>
      <c r="T7" s="24"/>
      <c r="U7" s="24"/>
      <c r="V7" s="122"/>
      <c r="W7" s="93" t="s">
        <v>141</v>
      </c>
      <c r="X7" s="79"/>
      <c r="Y7" s="7"/>
      <c r="Z7" s="7"/>
      <c r="AA7" s="7"/>
      <c r="AB7" s="7"/>
      <c r="AC7" s="26"/>
      <c r="AD7" s="24"/>
      <c r="AE7" s="24"/>
      <c r="AF7" s="122"/>
      <c r="AG7" s="93" t="s">
        <v>141</v>
      </c>
      <c r="AH7" s="79"/>
      <c r="AI7" s="7"/>
      <c r="AJ7" s="7"/>
      <c r="AK7" s="7"/>
      <c r="AL7" s="7"/>
      <c r="AM7" s="26"/>
      <c r="AN7" s="24"/>
      <c r="AO7" s="24"/>
      <c r="AP7" s="122"/>
      <c r="AQ7" s="93" t="s">
        <v>141</v>
      </c>
      <c r="AR7" s="79"/>
      <c r="AS7" s="7"/>
      <c r="AT7" s="7"/>
      <c r="AU7" s="7"/>
      <c r="AV7" s="7"/>
      <c r="AW7" s="26"/>
      <c r="AX7" s="24"/>
      <c r="AY7" s="24"/>
      <c r="AZ7" s="122"/>
      <c r="BA7" s="93" t="s">
        <v>141</v>
      </c>
      <c r="BB7" s="79"/>
      <c r="BC7" s="7"/>
      <c r="BD7" s="7"/>
      <c r="BE7" s="7"/>
      <c r="BF7" s="7"/>
      <c r="BG7" s="26"/>
      <c r="BH7" s="24"/>
      <c r="BI7" s="24"/>
      <c r="BJ7" s="130"/>
      <c r="BT7" s="130"/>
      <c r="CD7" s="130"/>
      <c r="CN7" s="130"/>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4" t="str">
        <f ca="true">IF(ISBLANK('Data Summary'!A10),"",'Data Summary'!A10)</f>
        <v>CAF_2016_UIS</v>
      </c>
      <c r="B8" s="134"/>
      <c r="C8" s="93" t="s">
        <v>142</v>
      </c>
      <c r="D8" s="19"/>
      <c r="E8" s="7"/>
      <c r="F8" s="7"/>
      <c r="G8" s="7"/>
      <c r="H8" s="7"/>
      <c r="I8" s="26"/>
      <c r="J8" s="24"/>
      <c r="K8" s="24"/>
      <c r="L8" s="134"/>
      <c r="M8" s="93" t="s">
        <v>142</v>
      </c>
      <c r="N8" s="19"/>
      <c r="O8" s="7"/>
      <c r="P8" s="7"/>
      <c r="Q8" s="7"/>
      <c r="R8" s="7"/>
      <c r="S8" s="26"/>
      <c r="T8" s="24"/>
      <c r="U8" s="24"/>
      <c r="V8" s="134"/>
      <c r="W8" s="93" t="s">
        <v>142</v>
      </c>
      <c r="X8" s="19"/>
      <c r="Y8" s="7"/>
      <c r="Z8" s="7"/>
      <c r="AA8" s="7"/>
      <c r="AB8" s="7"/>
      <c r="AC8" s="26"/>
      <c r="AD8" s="24"/>
      <c r="AE8" s="24"/>
      <c r="AF8" s="134"/>
      <c r="AG8" s="93" t="s">
        <v>142</v>
      </c>
      <c r="AH8" s="19"/>
      <c r="AI8" s="7"/>
      <c r="AJ8" s="7"/>
      <c r="AK8" s="7"/>
      <c r="AL8" s="7"/>
      <c r="AM8" s="26"/>
      <c r="AN8" s="24"/>
      <c r="AO8" s="24"/>
      <c r="AP8" s="134"/>
      <c r="AQ8" s="93" t="s">
        <v>142</v>
      </c>
      <c r="AR8" s="19"/>
      <c r="AS8" s="7"/>
      <c r="AT8" s="7"/>
      <c r="AU8" s="7"/>
      <c r="AV8" s="7"/>
      <c r="AW8" s="26"/>
      <c r="AX8" s="24"/>
      <c r="AY8" s="24"/>
      <c r="AZ8" s="134"/>
      <c r="BA8" s="93" t="s">
        <v>142</v>
      </c>
      <c r="BB8" s="19"/>
      <c r="BC8" s="7"/>
      <c r="BD8" s="7"/>
      <c r="BE8" s="7"/>
      <c r="BF8" s="7"/>
      <c r="BG8" s="26"/>
      <c r="BH8" s="24"/>
      <c r="BI8" s="24"/>
      <c r="BJ8" s="130"/>
      <c r="BT8" s="130"/>
      <c r="CD8" s="130"/>
      <c r="CN8" s="130"/>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4" t="str">
        <f ca="true">IF(ISBLANK('Data Summary'!A11),"",'Data Summary'!A11)</f>
        <v>CAF_2017_EMIS</v>
      </c>
      <c r="B9" s="122"/>
      <c r="C9" s="93" t="s">
        <v>174</v>
      </c>
      <c r="D9" s="19"/>
      <c r="E9" s="7"/>
      <c r="F9" s="7"/>
      <c r="G9" s="7"/>
      <c r="H9" s="7"/>
      <c r="I9" s="26"/>
      <c r="J9" s="24"/>
      <c r="K9" s="24"/>
      <c r="L9" s="134"/>
      <c r="M9" s="93" t="s">
        <v>174</v>
      </c>
      <c r="N9" s="19"/>
      <c r="O9" s="7"/>
      <c r="P9" s="7"/>
      <c r="Q9" s="7"/>
      <c r="R9" s="7"/>
      <c r="S9" s="26"/>
      <c r="T9" s="24"/>
      <c r="U9" s="24"/>
      <c r="V9" s="122"/>
      <c r="W9" s="93" t="s">
        <v>174</v>
      </c>
      <c r="X9" s="19"/>
      <c r="Y9" s="7"/>
      <c r="Z9" s="7"/>
      <c r="AA9" s="7"/>
      <c r="AB9" s="7"/>
      <c r="AC9" s="26"/>
      <c r="AD9" s="24"/>
      <c r="AE9" s="24"/>
      <c r="AF9" s="122"/>
      <c r="AG9" s="93" t="s">
        <v>174</v>
      </c>
      <c r="AH9" s="19"/>
      <c r="AI9" s="7"/>
      <c r="AJ9" s="7"/>
      <c r="AK9" s="7"/>
      <c r="AL9" s="7"/>
      <c r="AM9" s="26"/>
      <c r="AN9" s="24"/>
      <c r="AO9" s="24"/>
      <c r="AP9" s="122"/>
      <c r="AQ9" s="93" t="s">
        <v>174</v>
      </c>
      <c r="AR9" s="19"/>
      <c r="AS9" s="7"/>
      <c r="AT9" s="7"/>
      <c r="AU9" s="7"/>
      <c r="AV9" s="7"/>
      <c r="AW9" s="26"/>
      <c r="AX9" s="24"/>
      <c r="AY9" s="24"/>
      <c r="AZ9" s="122"/>
      <c r="BA9" s="93" t="s">
        <v>174</v>
      </c>
      <c r="BB9" s="19"/>
      <c r="BC9" s="7"/>
      <c r="BD9" s="7"/>
      <c r="BE9" s="7"/>
      <c r="BF9" s="7"/>
      <c r="BG9" s="26"/>
      <c r="BH9" s="24"/>
      <c r="BI9" s="24"/>
      <c r="BJ9" s="130"/>
      <c r="BT9" s="130"/>
      <c r="CD9" s="130"/>
      <c r="CN9" s="130"/>
      <c r="CX9" s="130"/>
      <c r="DH9" s="130"/>
      <c r="DR9" s="130"/>
      <c r="EB9" s="130"/>
      <c r="EL9" s="130"/>
      <c r="EV9" s="130"/>
      <c r="FF9" s="130"/>
      <c r="FP9" s="130"/>
      <c r="FZ9" s="130"/>
      <c r="GJ9" s="130"/>
      <c r="GT9" s="130"/>
      <c r="HD9" s="130"/>
      <c r="HN9" s="130"/>
      <c r="HX9" s="130"/>
    </row>
    <row xmlns:x14ac="http://schemas.microsoft.com/office/spreadsheetml/2009/9/ac" r="10" s="2" customFormat="true" ht="86.45" customHeight="true" x14ac:dyDescent="0.25">
      <c r="A10" s="385" t="str">
        <f ca="true">IF(ISBLANK('Data Summary'!A12),"",'Data Summary'!A12)</f>
        <v/>
      </c>
      <c r="B10" s="125" t="s">
        <v>12</v>
      </c>
      <c r="C10" s="566" t="s">
        <v>164</v>
      </c>
      <c r="D10" s="566"/>
      <c r="E10" s="566"/>
      <c r="F10" s="566"/>
      <c r="G10" s="566"/>
      <c r="H10" s="566"/>
      <c r="I10" s="567"/>
      <c r="J10" s="11"/>
      <c r="K10" s="11"/>
      <c r="L10" s="125" t="s">
        <v>12</v>
      </c>
      <c r="M10" s="566" t="s">
        <v>164</v>
      </c>
      <c r="N10" s="566"/>
      <c r="O10" s="566"/>
      <c r="P10" s="566"/>
      <c r="Q10" s="566"/>
      <c r="R10" s="566"/>
      <c r="S10" s="567"/>
      <c r="T10" s="11"/>
      <c r="U10" s="11"/>
      <c r="V10" s="125" t="s">
        <v>12</v>
      </c>
      <c r="W10" s="566" t="s">
        <v>164</v>
      </c>
      <c r="X10" s="566"/>
      <c r="Y10" s="566"/>
      <c r="Z10" s="566"/>
      <c r="AA10" s="566"/>
      <c r="AB10" s="566"/>
      <c r="AC10" s="567"/>
      <c r="AD10" s="11"/>
      <c r="AE10" s="11"/>
      <c r="AF10" s="125" t="s">
        <v>12</v>
      </c>
      <c r="AG10" s="566" t="s">
        <v>164</v>
      </c>
      <c r="AH10" s="566"/>
      <c r="AI10" s="566"/>
      <c r="AJ10" s="566"/>
      <c r="AK10" s="566"/>
      <c r="AL10" s="566"/>
      <c r="AM10" s="567"/>
      <c r="AN10" s="11"/>
      <c r="AO10" s="11"/>
      <c r="AP10" s="125" t="s">
        <v>12</v>
      </c>
      <c r="AQ10" s="566" t="s">
        <v>164</v>
      </c>
      <c r="AR10" s="566"/>
      <c r="AS10" s="566"/>
      <c r="AT10" s="566"/>
      <c r="AU10" s="566"/>
      <c r="AV10" s="566"/>
      <c r="AW10" s="567"/>
      <c r="AX10" s="11"/>
      <c r="AY10" s="11"/>
      <c r="AZ10" s="125" t="s">
        <v>12</v>
      </c>
      <c r="BA10" s="566" t="s">
        <v>164</v>
      </c>
      <c r="BB10" s="566"/>
      <c r="BC10" s="566"/>
      <c r="BD10" s="566"/>
      <c r="BE10" s="566"/>
      <c r="BF10" s="566"/>
      <c r="BG10" s="567"/>
      <c r="BH10" s="11"/>
      <c r="BI10" s="11"/>
      <c r="BJ10" s="133"/>
      <c r="BT10" s="133"/>
      <c r="CD10" s="133"/>
      <c r="CN10" s="133"/>
      <c r="CX10" s="133"/>
      <c r="DH10" s="133"/>
      <c r="DR10" s="133"/>
      <c r="EB10" s="133"/>
      <c r="EL10" s="133"/>
      <c r="EV10" s="133"/>
      <c r="FF10" s="133"/>
      <c r="FP10" s="133"/>
      <c r="FZ10" s="133"/>
      <c r="GJ10" s="133"/>
      <c r="GT10" s="133"/>
      <c r="HD10" s="133"/>
      <c r="HN10" s="133"/>
      <c r="HX10" s="133"/>
    </row>
    <row xmlns:x14ac="http://schemas.microsoft.com/office/spreadsheetml/2009/9/ac" r="11" s="2" customFormat="true" ht="15.6" customHeight="true" x14ac:dyDescent="0.25">
      <c r="A11" s="385" t="str">
        <f ca="true">IF(ISBLANK('Data Summary'!A13),"",'Data Summary'!A13)</f>
        <v/>
      </c>
      <c r="B11" s="125"/>
      <c r="C11" s="103" t="s">
        <v>120</v>
      </c>
      <c r="D11" s="53"/>
      <c r="E11" s="53"/>
      <c r="F11" s="53"/>
      <c r="G11" s="53"/>
      <c r="H11" s="53"/>
      <c r="I11" s="102"/>
      <c r="J11" s="11"/>
      <c r="K11" s="11"/>
      <c r="L11" s="125"/>
      <c r="M11" s="103" t="s">
        <v>120</v>
      </c>
      <c r="N11" s="101"/>
      <c r="O11" s="101"/>
      <c r="P11" s="101"/>
      <c r="Q11" s="101"/>
      <c r="R11" s="101"/>
      <c r="S11" s="102"/>
      <c r="T11" s="11"/>
      <c r="U11" s="11"/>
      <c r="V11" s="125"/>
      <c r="W11" s="103" t="s">
        <v>120</v>
      </c>
      <c r="X11" s="53"/>
      <c r="Y11" s="53"/>
      <c r="Z11" s="53"/>
      <c r="AA11" s="53"/>
      <c r="AB11" s="53"/>
      <c r="AC11" s="102"/>
      <c r="AD11" s="11"/>
      <c r="AE11" s="11"/>
      <c r="AF11" s="125"/>
      <c r="AG11" s="103" t="s">
        <v>120</v>
      </c>
      <c r="AH11" s="53"/>
      <c r="AI11" s="53"/>
      <c r="AJ11" s="53"/>
      <c r="AK11" s="53"/>
      <c r="AL11" s="53"/>
      <c r="AM11" s="147"/>
      <c r="AN11" s="11"/>
      <c r="AO11" s="11"/>
      <c r="AP11" s="125"/>
      <c r="AQ11" s="103" t="s">
        <v>120</v>
      </c>
      <c r="AR11" s="53"/>
      <c r="AS11" s="53"/>
      <c r="AT11" s="53"/>
      <c r="AU11" s="53"/>
      <c r="AV11" s="53"/>
      <c r="AW11" s="148"/>
      <c r="AX11" s="11"/>
      <c r="AY11" s="11"/>
      <c r="AZ11" s="125"/>
      <c r="BA11" s="103" t="s">
        <v>120</v>
      </c>
      <c r="BB11" s="53"/>
      <c r="BC11" s="53"/>
      <c r="BD11" s="53"/>
      <c r="BE11" s="53"/>
      <c r="BF11" s="53"/>
      <c r="BG11" s="149"/>
      <c r="BH11" s="11"/>
      <c r="BI11" s="11"/>
      <c r="BJ11" s="133"/>
      <c r="BT11" s="133"/>
      <c r="CD11" s="133"/>
      <c r="CN11" s="133"/>
      <c r="CX11" s="133"/>
      <c r="DH11" s="133"/>
      <c r="DR11" s="133"/>
      <c r="EB11" s="133"/>
      <c r="EL11" s="133"/>
      <c r="EV11" s="133"/>
      <c r="FF11" s="133"/>
      <c r="FP11" s="133"/>
      <c r="FZ11" s="133"/>
      <c r="GJ11" s="133"/>
      <c r="GT11" s="133"/>
      <c r="HD11" s="133"/>
      <c r="HN11" s="133"/>
      <c r="HX11" s="133"/>
    </row>
    <row xmlns:x14ac="http://schemas.microsoft.com/office/spreadsheetml/2009/9/ac" r="12" s="2" customFormat="true" ht="15" customHeight="true" x14ac:dyDescent="0.25">
      <c r="A12" s="385" t="str">
        <f ca="true">IF(ISBLANK('Data Summary'!A14),"",'Data Summary'!A14)</f>
        <v/>
      </c>
      <c r="B12" s="125"/>
      <c r="C12" s="103" t="s">
        <v>126</v>
      </c>
      <c r="D12" s="53"/>
      <c r="E12" s="53"/>
      <c r="F12" s="53"/>
      <c r="G12" s="53"/>
      <c r="H12" s="53"/>
      <c r="I12" s="100"/>
      <c r="J12" s="11"/>
      <c r="K12" s="11"/>
      <c r="L12" s="125"/>
      <c r="M12" s="103" t="s">
        <v>126</v>
      </c>
      <c r="N12" s="53"/>
      <c r="O12" s="53"/>
      <c r="P12" s="53"/>
      <c r="Q12" s="53"/>
      <c r="R12" s="53"/>
      <c r="S12" s="100"/>
      <c r="T12" s="11"/>
      <c r="U12" s="11"/>
      <c r="V12" s="125"/>
      <c r="W12" s="103" t="s">
        <v>126</v>
      </c>
      <c r="X12" s="53"/>
      <c r="Y12" s="53"/>
      <c r="Z12" s="53"/>
      <c r="AA12" s="53"/>
      <c r="AB12" s="53"/>
      <c r="AC12" s="100"/>
      <c r="AD12" s="11"/>
      <c r="AE12" s="11"/>
      <c r="AF12" s="125"/>
      <c r="AG12" s="103" t="s">
        <v>126</v>
      </c>
      <c r="AH12" s="53"/>
      <c r="AI12" s="53"/>
      <c r="AJ12" s="53"/>
      <c r="AK12" s="53"/>
      <c r="AL12" s="53"/>
      <c r="AM12" s="100"/>
      <c r="AN12" s="11"/>
      <c r="AO12" s="11"/>
      <c r="AP12" s="125"/>
      <c r="AQ12" s="103" t="s">
        <v>126</v>
      </c>
      <c r="AR12" s="53"/>
      <c r="AS12" s="53"/>
      <c r="AT12" s="53"/>
      <c r="AU12" s="53"/>
      <c r="AV12" s="53"/>
      <c r="AW12" s="100"/>
      <c r="AX12" s="11"/>
      <c r="AY12" s="11"/>
      <c r="AZ12" s="125"/>
      <c r="BA12" s="103" t="s">
        <v>126</v>
      </c>
      <c r="BB12" s="53"/>
      <c r="BC12" s="53"/>
      <c r="BD12" s="53"/>
      <c r="BE12" s="53"/>
      <c r="BF12" s="53"/>
      <c r="BG12" s="100"/>
      <c r="BH12" s="11"/>
      <c r="BI12" s="11"/>
      <c r="BJ12" s="133"/>
      <c r="BT12" s="133"/>
      <c r="CD12" s="133"/>
      <c r="CN12" s="133"/>
      <c r="CX12" s="133"/>
      <c r="DH12" s="133"/>
      <c r="DR12" s="133"/>
      <c r="EB12" s="133"/>
      <c r="EL12" s="133"/>
      <c r="EV12" s="133"/>
      <c r="FF12" s="133"/>
      <c r="FP12" s="133"/>
      <c r="FZ12" s="133"/>
      <c r="GJ12" s="133"/>
      <c r="GT12" s="133"/>
      <c r="HD12" s="133"/>
      <c r="HN12" s="133"/>
      <c r="HX12" s="133"/>
    </row>
    <row xmlns:x14ac="http://schemas.microsoft.com/office/spreadsheetml/2009/9/ac" r="13" s="2" customFormat="true" ht="15" customHeight="true" x14ac:dyDescent="0.25">
      <c r="A13" s="385" t="str">
        <f ca="true">IF(ISBLANK('Data Summary'!A15),"",'Data Summary'!A15)</f>
        <v/>
      </c>
      <c r="B13" s="125"/>
      <c r="C13" s="103" t="s">
        <v>103</v>
      </c>
      <c r="D13" s="53"/>
      <c r="E13" s="53"/>
      <c r="F13" s="53"/>
      <c r="G13" s="53"/>
      <c r="H13" s="53"/>
      <c r="I13" s="100"/>
      <c r="J13" s="11"/>
      <c r="K13" s="11"/>
      <c r="L13" s="125"/>
      <c r="M13" s="103" t="s">
        <v>103</v>
      </c>
      <c r="N13" s="53"/>
      <c r="O13" s="53"/>
      <c r="P13" s="53"/>
      <c r="Q13" s="53"/>
      <c r="R13" s="53"/>
      <c r="S13" s="100"/>
      <c r="T13" s="11"/>
      <c r="U13" s="11"/>
      <c r="V13" s="125"/>
      <c r="W13" s="103" t="s">
        <v>103</v>
      </c>
      <c r="X13" s="53"/>
      <c r="Y13" s="53"/>
      <c r="Z13" s="53"/>
      <c r="AA13" s="53"/>
      <c r="AB13" s="53"/>
      <c r="AC13" s="100"/>
      <c r="AD13" s="11"/>
      <c r="AE13" s="11"/>
      <c r="AF13" s="125"/>
      <c r="AG13" s="103" t="s">
        <v>103</v>
      </c>
      <c r="AH13" s="53"/>
      <c r="AI13" s="53"/>
      <c r="AJ13" s="53"/>
      <c r="AK13" s="53"/>
      <c r="AL13" s="53"/>
      <c r="AM13" s="100"/>
      <c r="AN13" s="11"/>
      <c r="AO13" s="11"/>
      <c r="AP13" s="125"/>
      <c r="AQ13" s="103" t="s">
        <v>103</v>
      </c>
      <c r="AR13" s="53"/>
      <c r="AS13" s="53"/>
      <c r="AT13" s="53"/>
      <c r="AU13" s="53"/>
      <c r="AV13" s="53"/>
      <c r="AW13" s="100"/>
      <c r="AX13" s="11"/>
      <c r="AY13" s="11"/>
      <c r="AZ13" s="125"/>
      <c r="BA13" s="103" t="s">
        <v>103</v>
      </c>
      <c r="BB13" s="53"/>
      <c r="BC13" s="53"/>
      <c r="BD13" s="53"/>
      <c r="BE13" s="53"/>
      <c r="BF13" s="53"/>
      <c r="BG13" s="100"/>
      <c r="BH13" s="11"/>
      <c r="BI13" s="11"/>
      <c r="BJ13" s="133"/>
      <c r="BT13" s="133"/>
      <c r="CD13" s="133"/>
      <c r="CN13" s="133"/>
      <c r="CX13" s="133"/>
      <c r="DH13" s="133"/>
      <c r="DR13" s="133"/>
      <c r="EB13" s="133"/>
      <c r="EL13" s="133"/>
      <c r="EV13" s="133"/>
      <c r="FF13" s="133"/>
      <c r="FP13" s="133"/>
      <c r="FZ13" s="133"/>
      <c r="GJ13" s="133"/>
      <c r="GT13" s="133"/>
      <c r="HD13" s="133"/>
      <c r="HN13" s="133"/>
      <c r="HX13" s="133"/>
    </row>
    <row xmlns:x14ac="http://schemas.microsoft.com/office/spreadsheetml/2009/9/ac" r="14" ht="15.75" customHeight="true" x14ac:dyDescent="0.25">
      <c r="A14" s="385" t="str">
        <f ca="true">IF(ISBLANK('Data Summary'!A16),"",'Data Summary'!A16)</f>
        <v/>
      </c>
      <c r="B14" s="126"/>
      <c r="C14" s="94" t="s">
        <v>23</v>
      </c>
      <c r="D14" s="10"/>
      <c r="E14" s="10"/>
      <c r="F14" s="10"/>
      <c r="G14" s="72"/>
      <c r="H14" s="73"/>
      <c r="I14" s="74"/>
      <c r="J14" s="11"/>
      <c r="K14" s="11"/>
      <c r="L14" s="126"/>
      <c r="M14" s="94" t="s">
        <v>23</v>
      </c>
      <c r="N14" s="10"/>
      <c r="O14" s="10"/>
      <c r="P14" s="10"/>
      <c r="Q14" s="72"/>
      <c r="R14" s="73"/>
      <c r="S14" s="74"/>
      <c r="T14" s="11"/>
      <c r="U14" s="11"/>
      <c r="V14" s="126"/>
      <c r="W14" s="94" t="s">
        <v>23</v>
      </c>
      <c r="X14" s="10"/>
      <c r="Y14" s="10"/>
      <c r="Z14" s="10"/>
      <c r="AA14" s="72"/>
      <c r="AB14" s="73"/>
      <c r="AC14" s="74"/>
      <c r="AD14" s="11"/>
      <c r="AE14" s="11"/>
      <c r="AF14" s="126"/>
      <c r="AG14" s="94" t="s">
        <v>23</v>
      </c>
      <c r="AH14" s="10"/>
      <c r="AI14" s="10"/>
      <c r="AJ14" s="10"/>
      <c r="AK14" s="72"/>
      <c r="AL14" s="73"/>
      <c r="AM14" s="74"/>
      <c r="AN14" s="11"/>
      <c r="AO14" s="11"/>
      <c r="AP14" s="126"/>
      <c r="AQ14" s="94" t="s">
        <v>23</v>
      </c>
      <c r="AR14" s="10"/>
      <c r="AS14" s="10"/>
      <c r="AT14" s="10"/>
      <c r="AU14" s="72"/>
      <c r="AV14" s="73"/>
      <c r="AW14" s="74"/>
      <c r="AX14" s="11"/>
      <c r="AY14" s="11"/>
      <c r="AZ14" s="126"/>
      <c r="BA14" s="94" t="s">
        <v>23</v>
      </c>
      <c r="BB14" s="10"/>
      <c r="BC14" s="10"/>
      <c r="BD14" s="10"/>
      <c r="BE14" s="72"/>
      <c r="BF14" s="73"/>
      <c r="BG14" s="74"/>
      <c r="BH14" s="11"/>
      <c r="BI14" s="11"/>
    </row>
    <row xmlns:x14ac="http://schemas.microsoft.com/office/spreadsheetml/2009/9/ac" r="15" ht="15.75" customHeight="true" thickBot="true" x14ac:dyDescent="0.3">
      <c r="A15" s="385" t="str">
        <f ca="true">IF(ISBLANK('Data Summary'!A17),"",'Data Summary'!A17)</f>
        <v/>
      </c>
      <c r="B15" s="127"/>
      <c r="C15" s="95" t="s">
        <v>20</v>
      </c>
      <c r="D15" s="76"/>
      <c r="E15" s="76"/>
      <c r="F15" s="76"/>
      <c r="G15" s="76"/>
      <c r="H15" s="76"/>
      <c r="I15" s="77"/>
      <c r="J15" s="25"/>
      <c r="K15" s="25"/>
      <c r="L15" s="127"/>
      <c r="M15" s="95" t="s">
        <v>20</v>
      </c>
      <c r="N15" s="76"/>
      <c r="O15" s="81"/>
      <c r="P15" s="81"/>
      <c r="Q15" s="82"/>
      <c r="R15" s="81"/>
      <c r="S15" s="83"/>
      <c r="T15" s="25"/>
      <c r="U15" s="25"/>
      <c r="V15" s="127"/>
      <c r="W15" s="95" t="s">
        <v>20</v>
      </c>
      <c r="X15" s="76"/>
      <c r="Y15" s="76"/>
      <c r="Z15" s="76"/>
      <c r="AA15" s="76"/>
      <c r="AB15" s="76"/>
      <c r="AC15" s="77"/>
      <c r="AD15" s="25"/>
      <c r="AE15" s="25"/>
      <c r="AF15" s="127"/>
      <c r="AG15" s="95" t="s">
        <v>20</v>
      </c>
      <c r="AH15" s="76"/>
      <c r="AI15" s="76"/>
      <c r="AJ15" s="76"/>
      <c r="AK15" s="76"/>
      <c r="AL15" s="76"/>
      <c r="AM15" s="77"/>
      <c r="AN15" s="25"/>
      <c r="AO15" s="25"/>
      <c r="AP15" s="127"/>
      <c r="AQ15" s="95" t="s">
        <v>20</v>
      </c>
      <c r="AR15" s="76"/>
      <c r="AS15" s="76"/>
      <c r="AT15" s="76"/>
      <c r="AU15" s="76"/>
      <c r="AV15" s="76"/>
      <c r="AW15" s="77"/>
      <c r="AX15" s="25"/>
      <c r="AY15" s="25"/>
      <c r="AZ15" s="127"/>
      <c r="BA15" s="95" t="s">
        <v>20</v>
      </c>
      <c r="BB15" s="76"/>
      <c r="BC15" s="76"/>
      <c r="BD15" s="76"/>
      <c r="BE15" s="76"/>
      <c r="BF15" s="76"/>
      <c r="BG15" s="77"/>
      <c r="BH15" s="25"/>
      <c r="BI15" s="25"/>
    </row>
    <row xmlns:x14ac="http://schemas.microsoft.com/office/spreadsheetml/2009/9/ac" r="16" s="3" customFormat="true" x14ac:dyDescent="0.25">
      <c r="A16" s="385" t="str">
        <f ca="true">IF(ISBLANK('Data Summary'!A18),"",'Data Summary'!A18)</f>
        <v/>
      </c>
      <c r="B16" s="128"/>
      <c r="L16" s="128"/>
      <c r="V16" s="128"/>
      <c r="AF16" s="128"/>
      <c r="AP16" s="128"/>
      <c r="AZ16" s="128"/>
      <c r="BA16" s="128"/>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3" customFormat="true" x14ac:dyDescent="0.25">
      <c r="A17" s="385" t="str">
        <f ca="true">IF(ISBLANK('Data Summary'!A19),"",'Data Summary'!A19)</f>
        <v/>
      </c>
      <c r="B17" s="128"/>
      <c r="L17" s="128"/>
      <c r="V17" s="128"/>
      <c r="AF17" s="128"/>
      <c r="AP17" s="128"/>
      <c r="AZ17" s="128"/>
      <c r="BA17" s="128"/>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3" customFormat="true" x14ac:dyDescent="0.25">
      <c r="A18" s="385" t="str">
        <f ca="true">IF(ISBLANK('Data Summary'!A20),"",'Data Summary'!A20)</f>
        <v/>
      </c>
      <c r="B18" s="128"/>
      <c r="L18" s="128"/>
      <c r="V18" s="128"/>
      <c r="AF18" s="128"/>
      <c r="AP18" s="128"/>
      <c r="AZ18" s="128"/>
      <c r="BA18" s="128"/>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3" customFormat="true" x14ac:dyDescent="0.25">
      <c r="A19" s="385" t="str">
        <f ca="true">IF(ISBLANK('Data Summary'!A21),"",'Data Summary'!A21)</f>
        <v/>
      </c>
      <c r="B19" s="128"/>
      <c r="L19" s="128"/>
      <c r="V19" s="128"/>
      <c r="AF19" s="128"/>
      <c r="AP19" s="128"/>
      <c r="AZ19" s="128"/>
      <c r="BA19" s="128"/>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3" customFormat="true" x14ac:dyDescent="0.25">
      <c r="A20" s="385" t="str">
        <f ca="true">IF(ISBLANK('Data Summary'!A22),"",'Data Summary'!A22)</f>
        <v/>
      </c>
      <c r="B20" s="128"/>
      <c r="L20" s="128"/>
      <c r="V20" s="128"/>
      <c r="AF20" s="128"/>
      <c r="AP20" s="128"/>
      <c r="AZ20" s="128"/>
      <c r="BA20" s="128"/>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3" customFormat="true" x14ac:dyDescent="0.25">
      <c r="A21" s="385" t="str">
        <f ca="true">IF(ISBLANK('Data Summary'!A23),"",'Data Summary'!A23)</f>
        <v/>
      </c>
      <c r="B21" s="128"/>
      <c r="L21" s="128"/>
      <c r="V21" s="128"/>
      <c r="AF21" s="128"/>
      <c r="AP21" s="128"/>
      <c r="AZ21" s="128"/>
      <c r="BA21" s="128"/>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3" customFormat="true" x14ac:dyDescent="0.25">
      <c r="A22" s="385" t="str">
        <f ca="true">IF(ISBLANK('Data Summary'!A24),"",'Data Summary'!A24)</f>
        <v/>
      </c>
      <c r="B22" s="128"/>
      <c r="L22" s="128"/>
      <c r="V22" s="128"/>
      <c r="AF22" s="128"/>
      <c r="AP22" s="128"/>
      <c r="AZ22" s="128"/>
      <c r="BA22" s="128"/>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3" customFormat="true" x14ac:dyDescent="0.25">
      <c r="A23" s="385" t="str">
        <f ca="true">IF(ISBLANK('Data Summary'!A25),"",'Data Summary'!A25)</f>
        <v/>
      </c>
      <c r="B23" s="128"/>
      <c r="L23" s="128"/>
      <c r="V23" s="128"/>
      <c r="AF23" s="128"/>
      <c r="AP23" s="128"/>
      <c r="AZ23" s="128"/>
      <c r="BA23" s="128"/>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3" customFormat="true" x14ac:dyDescent="0.25">
      <c r="A24" s="385" t="str">
        <f ca="true">IF(ISBLANK('Data Summary'!A26),"",'Data Summary'!A26)</f>
        <v/>
      </c>
      <c r="B24" s="128"/>
      <c r="L24" s="128"/>
      <c r="V24" s="128"/>
      <c r="AF24" s="128"/>
      <c r="AP24" s="128"/>
      <c r="AZ24" s="128"/>
      <c r="BA24" s="128"/>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3" customFormat="true" x14ac:dyDescent="0.25">
      <c r="A25" s="385" t="str">
        <f ca="true">IF(ISBLANK('Data Summary'!A27),"",'Data Summary'!A27)</f>
        <v/>
      </c>
      <c r="B25" s="128"/>
      <c r="L25" s="128"/>
      <c r="V25" s="128"/>
      <c r="AF25" s="128"/>
      <c r="AP25" s="128"/>
      <c r="AZ25" s="128"/>
      <c r="BA25" s="128"/>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3" customFormat="true" x14ac:dyDescent="0.25">
      <c r="A26" s="385" t="str">
        <f ca="true">IF(ISBLANK('Data Summary'!A28),"",'Data Summary'!A28)</f>
        <v/>
      </c>
      <c r="B26" s="128"/>
      <c r="L26" s="128"/>
      <c r="V26" s="128"/>
      <c r="AF26" s="128"/>
      <c r="AP26" s="128"/>
      <c r="AZ26" s="128"/>
      <c r="BA26" s="128"/>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3" customFormat="true" x14ac:dyDescent="0.25">
      <c r="A27" s="385" t="str">
        <f ca="true">IF(ISBLANK('Data Summary'!A29),"",'Data Summary'!A29)</f>
        <v/>
      </c>
      <c r="B27" s="128"/>
      <c r="L27" s="128"/>
      <c r="V27" s="128"/>
      <c r="AF27" s="128"/>
      <c r="AP27" s="128"/>
      <c r="AZ27" s="128"/>
      <c r="BA27" s="128"/>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3" customFormat="true" x14ac:dyDescent="0.25">
      <c r="A28" s="385" t="str">
        <f ca="true">IF(ISBLANK('Data Summary'!A30),"",'Data Summary'!A30)</f>
        <v/>
      </c>
      <c r="B28" s="128"/>
      <c r="L28" s="128"/>
      <c r="V28" s="128"/>
      <c r="AF28" s="128"/>
      <c r="AP28" s="128"/>
      <c r="AZ28" s="128"/>
      <c r="BA28" s="128"/>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3" customFormat="true" x14ac:dyDescent="0.25">
      <c r="A29" s="385" t="str">
        <f ca="true">IF(ISBLANK('Data Summary'!A31),"",'Data Summary'!A31)</f>
        <v/>
      </c>
      <c r="B29" s="128"/>
      <c r="L29" s="128"/>
      <c r="V29" s="128"/>
      <c r="AF29" s="128"/>
      <c r="AP29" s="128"/>
      <c r="AZ29" s="128"/>
      <c r="BA29" s="128"/>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3" customFormat="true" x14ac:dyDescent="0.25">
      <c r="A30" s="385" t="str">
        <f ca="true">IF(ISBLANK('Data Summary'!A32),"",'Data Summary'!A32)</f>
        <v/>
      </c>
      <c r="B30" s="128"/>
      <c r="L30" s="128"/>
      <c r="V30" s="128"/>
      <c r="AF30" s="128"/>
      <c r="AP30" s="128"/>
      <c r="AZ30" s="128"/>
      <c r="BA30" s="128"/>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s="3" customFormat="true" x14ac:dyDescent="0.25">
      <c r="A31" s="385" t="str">
        <f ca="true">IF(ISBLANK('Data Summary'!A33),"",'Data Summary'!A33)</f>
        <v/>
      </c>
      <c r="B31" s="128"/>
      <c r="L31" s="128"/>
      <c r="V31" s="128"/>
      <c r="AF31" s="128"/>
      <c r="AP31" s="128"/>
      <c r="AZ31" s="128"/>
      <c r="BA31" s="128"/>
      <c r="BJ31" s="128"/>
      <c r="BT31" s="128"/>
      <c r="CD31" s="128"/>
      <c r="CN31" s="128"/>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85" t="str">
        <f ca="true">IF(ISBLANK('Data Summary'!A34),"",'Data Summary'!A34)</f>
        <v/>
      </c>
      <c r="B32" s="128"/>
      <c r="L32" s="128"/>
      <c r="V32" s="128"/>
      <c r="AF32" s="128"/>
      <c r="AP32" s="128"/>
      <c r="AZ32" s="128"/>
      <c r="BA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85" t="str">
        <f ca="true">IF(ISBLANK('Data Summary'!A35),"",'Data Summary'!A35)</f>
        <v/>
      </c>
      <c r="B33" s="128"/>
      <c r="L33" s="128"/>
      <c r="V33" s="128"/>
      <c r="AF33" s="128"/>
      <c r="AP33" s="128"/>
      <c r="AZ33" s="128"/>
      <c r="BA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85" t="str">
        <f ca="true">IF(ISBLANK('Data Summary'!A36),"",'Data Summary'!A36)</f>
        <v/>
      </c>
      <c r="B34" s="128"/>
      <c r="L34" s="128"/>
      <c r="V34" s="128"/>
      <c r="AF34" s="128"/>
      <c r="AP34" s="128"/>
      <c r="AZ34" s="128"/>
      <c r="BA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5"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5"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5"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5"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5"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5"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5"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5"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5"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5"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5"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5"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5"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5"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5"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5"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5"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5"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5"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5"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5"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5"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5"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5"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5"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5"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5"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5"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5"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5"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5"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5"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5"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5"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5"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5"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5"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5"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5"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5"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5"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5"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5"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5"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5"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5"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5"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5"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5"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5"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5"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5"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5"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5"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5"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5"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5"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5"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5"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5"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5"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5"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5"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5"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5"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5"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5"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5"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5"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5"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5"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5"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5"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5"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5"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5"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5"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5"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5"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5"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5"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5"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5"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5"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5"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5"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5"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5"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5"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5"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5"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5"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5"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5"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5"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5"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5"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5"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5"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5"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5"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5"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5"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5"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5"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5"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5"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5"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5"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5"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5"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5"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5"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5"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5"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5"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5"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9"/>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9"/>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9"/>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9"/>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9"/>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9"/>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9"/>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9"/>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9"/>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9"/>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9"/>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9"/>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9"/>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9"/>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9"/>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9"/>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9"/>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9"/>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9"/>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9"/>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9"/>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9"/>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9"/>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9"/>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9"/>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9"/>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9"/>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9"/>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9"/>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9"/>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9"/>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9"/>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9"/>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9"/>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9"/>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9"/>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9"/>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9"/>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9"/>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9"/>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9"/>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9"/>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9"/>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9"/>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9"/>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9"/>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9"/>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9"/>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9"/>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9"/>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9"/>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9"/>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9"/>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9"/>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9"/>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9"/>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9"/>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9"/>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9"/>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9"/>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9"/>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9"/>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9"/>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9"/>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9"/>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9"/>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9"/>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9"/>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9"/>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9"/>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9"/>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9"/>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9"/>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9"/>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9"/>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9"/>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9"/>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9"/>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9"/>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9"/>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9"/>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9"/>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9"/>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9"/>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9"/>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9"/>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9"/>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9"/>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9"/>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9"/>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9"/>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9"/>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9"/>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9"/>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9"/>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9"/>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9"/>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9"/>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9"/>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9"/>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9"/>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9"/>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9"/>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9"/>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9"/>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9"/>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9"/>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9"/>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9"/>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9"/>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9"/>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9"/>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9"/>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9"/>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9"/>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9"/>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9"/>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9"/>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9"/>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9"/>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9"/>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9"/>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9"/>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9"/>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9"/>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9"/>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9"/>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9"/>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9"/>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9"/>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9"/>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9"/>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9"/>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9"/>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9"/>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9"/>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9"/>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9"/>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9"/>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9"/>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9"/>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9"/>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9"/>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9"/>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9"/>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9"/>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9"/>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9"/>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9"/>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9"/>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9"/>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9"/>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9"/>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9"/>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9"/>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9"/>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9"/>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9"/>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9"/>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9"/>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9"/>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9"/>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9"/>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9"/>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9"/>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9"/>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9"/>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9"/>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9"/>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9"/>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9"/>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9"/>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9"/>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9"/>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9"/>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9"/>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9"/>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9"/>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9"/>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9"/>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9"/>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9"/>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9"/>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9"/>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9"/>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9"/>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9"/>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9"/>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9"/>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9"/>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9"/>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9"/>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9"/>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9"/>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9"/>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9"/>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9"/>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9"/>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9"/>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9"/>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9"/>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9"/>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9"/>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9"/>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9"/>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9"/>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9"/>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9"/>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9"/>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9"/>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9"/>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9"/>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9"/>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9"/>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9"/>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9"/>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9"/>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9"/>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9"/>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9"/>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9"/>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9"/>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9"/>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9"/>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9"/>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9"/>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9"/>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9"/>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9"/>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9"/>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9"/>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9"/>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9"/>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9"/>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9"/>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9"/>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9"/>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9"/>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9"/>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9"/>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9"/>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9"/>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9"/>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9"/>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9"/>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9"/>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9"/>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9"/>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9"/>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9"/>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9"/>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9"/>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9"/>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9"/>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9"/>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9"/>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9"/>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9"/>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9"/>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9"/>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9"/>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9"/>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9"/>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9"/>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9"/>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9"/>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9"/>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9"/>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9"/>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9"/>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9"/>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9"/>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9"/>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9"/>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9"/>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9"/>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9"/>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9"/>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9"/>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9"/>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9"/>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9"/>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9"/>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9"/>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9"/>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9"/>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9"/>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9"/>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9"/>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9"/>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9"/>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9"/>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9"/>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9"/>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9"/>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9"/>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9"/>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9"/>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9"/>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9"/>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9"/>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9"/>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9"/>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9"/>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9"/>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9"/>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9"/>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9"/>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9"/>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9"/>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9"/>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9"/>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9"/>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9"/>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9"/>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9"/>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9"/>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9"/>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9"/>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9"/>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9"/>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9"/>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9"/>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9"/>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9"/>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9"/>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9"/>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9"/>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9"/>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9"/>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9"/>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9"/>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9"/>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9"/>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9"/>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9"/>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9"/>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9"/>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9"/>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9"/>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9"/>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9"/>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9"/>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9"/>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9"/>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9"/>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9"/>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9"/>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9"/>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9"/>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9"/>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9"/>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9"/>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9"/>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9"/>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9"/>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9"/>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9"/>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9"/>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9"/>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9"/>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9"/>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9"/>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9"/>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9"/>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9"/>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9"/>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9"/>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9"/>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9"/>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9"/>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9"/>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9"/>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9"/>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9"/>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9"/>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9"/>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9"/>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9"/>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9"/>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9"/>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9"/>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9"/>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9"/>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9"/>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9"/>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9"/>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9"/>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9"/>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9"/>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9"/>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9"/>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9"/>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9"/>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9"/>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9"/>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9"/>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9"/>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9"/>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9"/>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9"/>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9"/>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9"/>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9"/>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9"/>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9"/>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9"/>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9"/>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9"/>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9"/>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9"/>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9"/>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9"/>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9"/>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9"/>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9"/>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9"/>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9"/>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9"/>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9"/>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9"/>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9"/>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9"/>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9"/>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9"/>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9"/>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9"/>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9"/>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9"/>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9"/>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9"/>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9"/>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9"/>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9"/>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9"/>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9"/>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9"/>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9"/>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9"/>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9"/>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9"/>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9"/>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9"/>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9"/>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9"/>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9"/>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9"/>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9"/>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9"/>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9"/>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9"/>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9"/>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9"/>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9"/>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9"/>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9"/>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9"/>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9"/>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9"/>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9"/>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9"/>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9"/>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9"/>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9"/>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9"/>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9"/>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9"/>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9"/>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9"/>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9"/>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9"/>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sheetData>
  <mergeCells count="7">
    <mergeCell ref="A2:A3"/>
    <mergeCell ref="C10:I10"/>
    <mergeCell ref="M10:S10"/>
    <mergeCell ref="W10:AC10"/>
    <mergeCell ref="BA10:BG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Central African Republic</v>
      </c>
      <c r="C2" s="113"/>
      <c r="D2" s="114"/>
      <c r="E2" s="114"/>
      <c r="F2" s="114"/>
      <c r="G2" s="115"/>
    </row>
    <row xmlns:x14ac="http://schemas.microsoft.com/office/spreadsheetml/2009/9/ac" r="3" x14ac:dyDescent="0.2">
      <c r="B3" s="568" t="s">
        <v>184</v>
      </c>
      <c r="C3" s="568"/>
      <c r="D3" s="568"/>
      <c r="E3" s="568"/>
      <c r="F3" s="568"/>
      <c r="G3" s="569"/>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775">
        <v>2000</v>
      </c>
      <c r="C5" s="919">
        <v>1614895</v>
      </c>
      <c r="D5" s="920">
        <v>37.638999938964844</v>
      </c>
      <c r="E5" s="921">
        <v>363685</v>
      </c>
      <c r="F5" s="922">
        <v>640775</v>
      </c>
      <c r="G5" s="923">
        <v>610435</v>
      </c>
    </row>
    <row xmlns:x14ac="http://schemas.microsoft.com/office/spreadsheetml/2009/9/ac" r="6" x14ac:dyDescent="0.2">
      <c r="B6" s="781">
        <v>2001</v>
      </c>
      <c r="C6" s="924">
        <v>1661261</v>
      </c>
      <c r="D6" s="925">
        <v>37.720001220703125</v>
      </c>
      <c r="E6" s="926">
        <v>372410</v>
      </c>
      <c r="F6" s="927">
        <v>655954</v>
      </c>
      <c r="G6" s="928">
        <v>632897</v>
      </c>
    </row>
    <row xmlns:x14ac="http://schemas.microsoft.com/office/spreadsheetml/2009/9/ac" r="7" x14ac:dyDescent="0.2">
      <c r="B7" s="787">
        <v>2002</v>
      </c>
      <c r="C7" s="929">
        <v>1689870</v>
      </c>
      <c r="D7" s="930">
        <v>37.801998138427734</v>
      </c>
      <c r="E7" s="931">
        <v>378080</v>
      </c>
      <c r="F7" s="932">
        <v>666703</v>
      </c>
      <c r="G7" s="933">
        <v>645087</v>
      </c>
    </row>
    <row xmlns:x14ac="http://schemas.microsoft.com/office/spreadsheetml/2009/9/ac" r="8" x14ac:dyDescent="0.2">
      <c r="B8" s="793">
        <v>2003</v>
      </c>
      <c r="C8" s="934">
        <v>1736057</v>
      </c>
      <c r="D8" s="935">
        <v>37.883998870849609</v>
      </c>
      <c r="E8" s="936">
        <v>386989</v>
      </c>
      <c r="F8" s="937">
        <v>683358</v>
      </c>
      <c r="G8" s="938">
        <v>665710</v>
      </c>
    </row>
    <row xmlns:x14ac="http://schemas.microsoft.com/office/spreadsheetml/2009/9/ac" r="9" x14ac:dyDescent="0.2">
      <c r="B9" s="799">
        <v>2004</v>
      </c>
      <c r="C9" s="939">
        <v>1777514</v>
      </c>
      <c r="D9" s="940">
        <v>37.965999603271484</v>
      </c>
      <c r="E9" s="941">
        <v>396457</v>
      </c>
      <c r="F9" s="942">
        <v>698366</v>
      </c>
      <c r="G9" s="943">
        <v>682691</v>
      </c>
    </row>
    <row xmlns:x14ac="http://schemas.microsoft.com/office/spreadsheetml/2009/9/ac" r="10" x14ac:dyDescent="0.2">
      <c r="B10" s="805">
        <v>2005</v>
      </c>
      <c r="C10" s="944">
        <v>1818976</v>
      </c>
      <c r="D10" s="945">
        <v>38.069000244140625</v>
      </c>
      <c r="E10" s="946">
        <v>405638</v>
      </c>
      <c r="F10" s="947">
        <v>714102</v>
      </c>
      <c r="G10" s="948">
        <v>699236</v>
      </c>
    </row>
    <row xmlns:x14ac="http://schemas.microsoft.com/office/spreadsheetml/2009/9/ac" r="11" x14ac:dyDescent="0.2">
      <c r="B11" s="811">
        <v>2006</v>
      </c>
      <c r="C11" s="949">
        <v>1860386</v>
      </c>
      <c r="D11" s="950">
        <v>38.193000793457031</v>
      </c>
      <c r="E11" s="951">
        <v>413696</v>
      </c>
      <c r="F11" s="952">
        <v>730891</v>
      </c>
      <c r="G11" s="953">
        <v>715799</v>
      </c>
    </row>
    <row xmlns:x14ac="http://schemas.microsoft.com/office/spreadsheetml/2009/9/ac" r="12" x14ac:dyDescent="0.2">
      <c r="B12" s="817">
        <v>2007</v>
      </c>
      <c r="C12" s="954">
        <v>1898923</v>
      </c>
      <c r="D12" s="955">
        <v>38.339000701904297</v>
      </c>
      <c r="E12" s="956">
        <v>421986</v>
      </c>
      <c r="F12" s="957">
        <v>747738</v>
      </c>
      <c r="G12" s="958">
        <v>729199</v>
      </c>
    </row>
    <row xmlns:x14ac="http://schemas.microsoft.com/office/spreadsheetml/2009/9/ac" r="13" x14ac:dyDescent="0.2">
      <c r="B13" s="823">
        <v>2008</v>
      </c>
      <c r="C13" s="959">
        <v>1940051</v>
      </c>
      <c r="D13" s="960">
        <v>38.506000518798828</v>
      </c>
      <c r="E13" s="961">
        <v>430764</v>
      </c>
      <c r="F13" s="962">
        <v>763736</v>
      </c>
      <c r="G13" s="963">
        <v>745551</v>
      </c>
    </row>
    <row xmlns:x14ac="http://schemas.microsoft.com/office/spreadsheetml/2009/9/ac" r="14" x14ac:dyDescent="0.2">
      <c r="B14" s="829">
        <v>2009</v>
      </c>
      <c r="C14" s="964">
        <v>1983701</v>
      </c>
      <c r="D14" s="965">
        <v>38.694000244140625</v>
      </c>
      <c r="E14" s="966">
        <v>441415</v>
      </c>
      <c r="F14" s="967">
        <v>779415</v>
      </c>
      <c r="G14" s="968">
        <v>762871</v>
      </c>
    </row>
    <row xmlns:x14ac="http://schemas.microsoft.com/office/spreadsheetml/2009/9/ac" r="15" x14ac:dyDescent="0.2">
      <c r="B15" s="835">
        <v>2010</v>
      </c>
      <c r="C15" s="969">
        <v>2029433</v>
      </c>
      <c r="D15" s="970">
        <v>38.903999328613281</v>
      </c>
      <c r="E15" s="971">
        <v>452210</v>
      </c>
      <c r="F15" s="972">
        <v>797231</v>
      </c>
      <c r="G15" s="973">
        <v>779992</v>
      </c>
    </row>
    <row xmlns:x14ac="http://schemas.microsoft.com/office/spreadsheetml/2009/9/ac" r="16" x14ac:dyDescent="0.2">
      <c r="B16" s="841">
        <v>2011</v>
      </c>
      <c r="C16" s="974">
        <v>2074273</v>
      </c>
      <c r="D16" s="975">
        <v>39.134998321533203</v>
      </c>
      <c r="E16" s="976">
        <v>463540</v>
      </c>
      <c r="F16" s="977">
        <v>814674</v>
      </c>
      <c r="G16" s="978">
        <v>796059</v>
      </c>
    </row>
    <row xmlns:x14ac="http://schemas.microsoft.com/office/spreadsheetml/2009/9/ac" r="17" x14ac:dyDescent="0.2">
      <c r="B17" s="847">
        <v>2012</v>
      </c>
      <c r="C17" s="979">
        <v>2115777</v>
      </c>
      <c r="D17" s="980">
        <v>39.38800048828125</v>
      </c>
      <c r="E17" s="981">
        <v>474462</v>
      </c>
      <c r="F17" s="982">
        <v>831641</v>
      </c>
      <c r="G17" s="983">
        <v>809674</v>
      </c>
    </row>
    <row xmlns:x14ac="http://schemas.microsoft.com/office/spreadsheetml/2009/9/ac" r="18" x14ac:dyDescent="0.2">
      <c r="B18" s="853">
        <v>2013</v>
      </c>
      <c r="C18" s="984">
        <v>2156742</v>
      </c>
      <c r="D18" s="985">
        <v>39.662998199462891</v>
      </c>
      <c r="E18" s="986">
        <v>484851</v>
      </c>
      <c r="F18" s="987">
        <v>848707</v>
      </c>
      <c r="G18" s="988">
        <v>823184</v>
      </c>
    </row>
    <row xmlns:x14ac="http://schemas.microsoft.com/office/spreadsheetml/2009/9/ac" r="19" x14ac:dyDescent="0.2">
      <c r="B19" s="859">
        <v>2014</v>
      </c>
      <c r="C19" s="989">
        <v>2201312</v>
      </c>
      <c r="D19" s="990">
        <v>39.958999633789063</v>
      </c>
      <c r="E19" s="991">
        <v>496819</v>
      </c>
      <c r="F19" s="992">
        <v>866625</v>
      </c>
      <c r="G19" s="993">
        <v>837868</v>
      </c>
    </row>
    <row xmlns:x14ac="http://schemas.microsoft.com/office/spreadsheetml/2009/9/ac" r="20" x14ac:dyDescent="0.2">
      <c r="B20" s="865">
        <v>2015</v>
      </c>
      <c r="C20" s="994">
        <v>2237371</v>
      </c>
      <c r="D20" s="995">
        <v>40.277000427246094</v>
      </c>
      <c r="E20" s="996">
        <v>506407</v>
      </c>
      <c r="F20" s="997">
        <v>884717</v>
      </c>
      <c r="G20" s="998">
        <v>846247</v>
      </c>
    </row>
    <row xmlns:x14ac="http://schemas.microsoft.com/office/spreadsheetml/2009/9/ac" r="21" x14ac:dyDescent="0.2">
      <c r="B21" s="871">
        <v>2016</v>
      </c>
      <c r="C21" s="999">
        <v>2291950</v>
      </c>
      <c r="D21" s="1000">
        <v>40.618000030517578</v>
      </c>
      <c r="E21" s="1001">
        <v>516521</v>
      </c>
      <c r="F21" s="1002">
        <v>905690</v>
      </c>
      <c r="G21" s="1003">
        <v>869739</v>
      </c>
    </row>
    <row xmlns:x14ac="http://schemas.microsoft.com/office/spreadsheetml/2009/9/ac" r="22" x14ac:dyDescent="0.2">
      <c r="B22" s="877">
        <v>2017</v>
      </c>
      <c r="C22" s="1004">
        <v>2344991</v>
      </c>
      <c r="D22" s="1005">
        <v>40.979999542236328</v>
      </c>
      <c r="E22" s="1006">
        <v>522062</v>
      </c>
      <c r="F22" s="1007">
        <v>929298</v>
      </c>
      <c r="G22" s="1008">
        <v>893631</v>
      </c>
    </row>
    <row xmlns:x14ac="http://schemas.microsoft.com/office/spreadsheetml/2009/9/ac" r="23" x14ac:dyDescent="0.2">
      <c r="B23" s="883">
        <v>2018</v>
      </c>
      <c r="C23" s="1009">
        <v>2393814</v>
      </c>
      <c r="D23" s="1010">
        <v>41.363998413085938</v>
      </c>
      <c r="E23" s="1011">
        <v>524235</v>
      </c>
      <c r="F23" s="1012">
        <v>952887</v>
      </c>
      <c r="G23" s="1013">
        <v>916692</v>
      </c>
    </row>
    <row xmlns:x14ac="http://schemas.microsoft.com/office/spreadsheetml/2009/9/ac" r="24" x14ac:dyDescent="0.2">
      <c r="B24" s="889">
        <v>2019</v>
      </c>
      <c r="C24" s="1014">
        <v>2437214</v>
      </c>
      <c r="D24" s="1015">
        <v>41.770000457763672</v>
      </c>
      <c r="E24" s="1016">
        <v>522352</v>
      </c>
      <c r="F24" s="1017">
        <v>974615</v>
      </c>
      <c r="G24" s="1018">
        <v>940247</v>
      </c>
    </row>
    <row xmlns:x14ac="http://schemas.microsoft.com/office/spreadsheetml/2009/9/ac" r="25" x14ac:dyDescent="0.2">
      <c r="B25" s="895">
        <v>2020</v>
      </c>
      <c r="C25" s="1019">
        <v>2483748</v>
      </c>
      <c r="D25" s="1020">
        <v>42.197998046875</v>
      </c>
      <c r="E25" s="1021">
        <v>525677</v>
      </c>
      <c r="F25" s="1022">
        <v>993685</v>
      </c>
      <c r="G25" s="1023">
        <v>964386</v>
      </c>
    </row>
    <row xmlns:x14ac="http://schemas.microsoft.com/office/spreadsheetml/2009/9/ac" r="26" x14ac:dyDescent="0.2">
      <c r="B26" s="901">
        <v>2021</v>
      </c>
      <c r="C26" s="1024">
        <v>2535207</v>
      </c>
      <c r="D26" s="1025">
        <v>42.647998809814453</v>
      </c>
      <c r="E26" s="1026">
        <v>534951</v>
      </c>
      <c r="F26" s="1027">
        <v>1009601</v>
      </c>
      <c r="G26" s="1028">
        <v>990655</v>
      </c>
    </row>
    <row xmlns:x14ac="http://schemas.microsoft.com/office/spreadsheetml/2009/9/ac" r="27" x14ac:dyDescent="0.2">
      <c r="B27" s="907">
        <v>2022</v>
      </c>
      <c r="C27" s="908">
        <v>2580037</v>
      </c>
      <c r="D27" s="909">
        <v>43.119998931884766</v>
      </c>
      <c r="E27" s="910">
        <v>550217</v>
      </c>
      <c r="F27" s="911">
        <v>1017768</v>
      </c>
      <c r="G27" s="912">
        <v>1012052</v>
      </c>
    </row>
    <row xmlns:x14ac="http://schemas.microsoft.com/office/spreadsheetml/2009/9/ac" r="28" x14ac:dyDescent="0.2">
      <c r="B28" s="913">
        <v>2023</v>
      </c>
      <c r="C28" s="1029">
        <v>2606416</v>
      </c>
      <c r="D28" s="915">
        <v>43.613998413085938</v>
      </c>
      <c r="E28" s="1030">
        <v>565065</v>
      </c>
      <c r="F28" s="1031">
        <v>1034735</v>
      </c>
      <c r="G28" s="1032">
        <v>1006615</v>
      </c>
    </row>
    <row xmlns:x14ac="http://schemas.microsoft.com/office/spreadsheetml/2009/9/ac" r="29" x14ac:dyDescent="0.2">
      <c r="B29" s="193">
        <v>2024</v>
      </c>
      <c r="C29" s="355"/>
      <c r="D29" s="356"/>
      <c r="E29" s="357"/>
      <c r="F29" s="358"/>
      <c r="G29" s="359"/>
    </row>
    <row xmlns:x14ac="http://schemas.microsoft.com/office/spreadsheetml/2009/9/ac" r="30" x14ac:dyDescent="0.2">
      <c r="B30" s="192">
        <v>2025</v>
      </c>
      <c r="C30" s="355"/>
      <c r="D30" s="356"/>
      <c r="E30" s="357"/>
      <c r="F30" s="358"/>
      <c r="G30" s="359"/>
    </row>
    <row xmlns:x14ac="http://schemas.microsoft.com/office/spreadsheetml/2009/9/ac" r="31" x14ac:dyDescent="0.2">
      <c r="B31" s="193">
        <v>2026</v>
      </c>
      <c r="C31" s="355"/>
      <c r="D31" s="356"/>
      <c r="E31" s="357"/>
      <c r="F31" s="358"/>
      <c r="G31" s="359"/>
    </row>
    <row xmlns:x14ac="http://schemas.microsoft.com/office/spreadsheetml/2009/9/ac" r="32" x14ac:dyDescent="0.2">
      <c r="B32" s="192">
        <v>2027</v>
      </c>
      <c r="C32" s="355"/>
      <c r="D32" s="356"/>
      <c r="E32" s="357"/>
      <c r="F32" s="358"/>
      <c r="G32" s="359"/>
    </row>
    <row xmlns:x14ac="http://schemas.microsoft.com/office/spreadsheetml/2009/9/ac" r="33" x14ac:dyDescent="0.2">
      <c r="B33" s="193">
        <v>2028</v>
      </c>
      <c r="C33" s="355"/>
      <c r="D33" s="356"/>
      <c r="E33" s="357"/>
      <c r="F33" s="358"/>
      <c r="G33" s="359"/>
    </row>
    <row xmlns:x14ac="http://schemas.microsoft.com/office/spreadsheetml/2009/9/ac" r="34" x14ac:dyDescent="0.2">
      <c r="B34" s="192">
        <v>2029</v>
      </c>
      <c r="C34" s="355"/>
      <c r="D34" s="356"/>
      <c r="E34" s="357"/>
      <c r="F34" s="358"/>
      <c r="G34" s="359"/>
    </row>
    <row xmlns:x14ac="http://schemas.microsoft.com/office/spreadsheetml/2009/9/ac" r="35" x14ac:dyDescent="0.2">
      <c r="B35" s="193">
        <v>2030</v>
      </c>
      <c r="C35" s="197"/>
      <c r="D35" s="194"/>
      <c r="E35" s="198"/>
      <c r="F35" s="195"/>
      <c r="G35" s="196"/>
    </row>
    <row xmlns:x14ac="http://schemas.microsoft.com/office/spreadsheetml/2009/9/ac" r="36" ht="14.25" x14ac:dyDescent="0.2">
      <c r="B36" s="120" t="s">
        <v>201</v>
      </c>
      <c r="G36" s="118"/>
    </row>
    <row xmlns:x14ac="http://schemas.microsoft.com/office/spreadsheetml/2009/9/ac" r="37" ht="14.25" x14ac:dyDescent="0.2">
      <c r="B37" s="120" t="s">
        <v>226</v>
      </c>
    </row>
    <row xmlns:x14ac="http://schemas.microsoft.com/office/spreadsheetml/2009/9/ac" r="38" ht="14.25" x14ac:dyDescent="0.2">
      <c r="B38" s="120" t="s">
        <v>261</v>
      </c>
    </row>
    <row xmlns:x14ac="http://schemas.microsoft.com/office/spreadsheetml/2009/9/ac" r="39" x14ac:dyDescent="0.2">
      <c r="B39" s="1034" t="s">
        <v>227</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AAE6-A20C-4293-898A-B73BD03D1E08}">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0" customWidth="true"/>
  </cols>
  <sheetData>
    <row xmlns:x14ac="http://schemas.microsoft.com/office/spreadsheetml/2009/9/ac" r="2" ht="33" customHeight="true" x14ac:dyDescent="0.25">
      <c r="B2" s="570" t="s">
        <v>241</v>
      </c>
      <c r="C2" s="570"/>
    </row>
    <row xmlns:x14ac="http://schemas.microsoft.com/office/spreadsheetml/2009/9/ac" r="3" ht="6" customHeight="true" x14ac:dyDescent="0.25">
      <c r="B3" s="369"/>
    </row>
    <row xmlns:x14ac="http://schemas.microsoft.com/office/spreadsheetml/2009/9/ac" r="4" ht="30" customHeight="true" x14ac:dyDescent="0.25">
      <c r="B4" s="371" t="s">
        <v>242</v>
      </c>
      <c r="C4" s="372" t="s">
        <v>243</v>
      </c>
    </row>
    <row xmlns:x14ac="http://schemas.microsoft.com/office/spreadsheetml/2009/9/ac" r="5" ht="30" customHeight="true" x14ac:dyDescent="0.25">
      <c r="B5" s="371" t="s">
        <v>48</v>
      </c>
      <c r="C5" s="372" t="s">
        <v>244</v>
      </c>
    </row>
    <row xmlns:x14ac="http://schemas.microsoft.com/office/spreadsheetml/2009/9/ac" r="6" ht="30" customHeight="true" x14ac:dyDescent="0.25">
      <c r="B6" s="371" t="s">
        <v>245</v>
      </c>
      <c r="C6" s="372" t="s">
        <v>246</v>
      </c>
    </row>
    <row xmlns:x14ac="http://schemas.microsoft.com/office/spreadsheetml/2009/9/ac" r="7" ht="30" customHeight="true" x14ac:dyDescent="0.25">
      <c r="B7" s="371" t="s">
        <v>247</v>
      </c>
      <c r="C7" s="372" t="s">
        <v>248</v>
      </c>
    </row>
    <row xmlns:x14ac="http://schemas.microsoft.com/office/spreadsheetml/2009/9/ac" r="8" ht="30" customHeight="true" x14ac:dyDescent="0.25">
      <c r="B8" s="371" t="s">
        <v>146</v>
      </c>
      <c r="C8" s="372" t="s">
        <v>249</v>
      </c>
    </row>
    <row xmlns:x14ac="http://schemas.microsoft.com/office/spreadsheetml/2009/9/ac" r="9" ht="30" customHeight="true" x14ac:dyDescent="0.25">
      <c r="B9" s="371" t="s">
        <v>250</v>
      </c>
      <c r="C9" s="372" t="s">
        <v>251</v>
      </c>
    </row>
    <row xmlns:x14ac="http://schemas.microsoft.com/office/spreadsheetml/2009/9/ac" r="10" ht="30" customHeight="true" x14ac:dyDescent="0.25">
      <c r="B10" s="371" t="s">
        <v>150</v>
      </c>
      <c r="C10" s="372" t="s">
        <v>252</v>
      </c>
    </row>
    <row xmlns:x14ac="http://schemas.microsoft.com/office/spreadsheetml/2009/9/ac" r="11" s="375" customFormat="true" ht="6.75" customHeight="true" x14ac:dyDescent="0.25">
      <c r="B11" s="373"/>
      <c r="C11" s="374"/>
    </row>
    <row xmlns:x14ac="http://schemas.microsoft.com/office/spreadsheetml/2009/9/ac" r="12" s="377" customFormat="true" ht="11.25" x14ac:dyDescent="0.2">
      <c r="B12" s="376" t="s">
        <v>253</v>
      </c>
    </row>
    <row xmlns:x14ac="http://schemas.microsoft.com/office/spreadsheetml/2009/9/ac" r="13" x14ac:dyDescent="0.25">
      <c r="B13" s="376" t="s">
        <v>256</v>
      </c>
    </row>
    <row xmlns:x14ac="http://schemas.microsoft.com/office/spreadsheetml/2009/9/ac" r="14" x14ac:dyDescent="0.25">
      <c r="B14" s="378" t="s">
        <v>254</v>
      </c>
    </row>
    <row xmlns:x14ac="http://schemas.microsoft.com/office/spreadsheetml/2009/9/ac" r="15" ht="76.5" customHeight="true" x14ac:dyDescent="0.25">
      <c r="B15" s="571" t="s">
        <v>255</v>
      </c>
      <c r="C15" s="57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734D6-B43D-4010-A563-DE35A2B6003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3" customWidth="true"/>
    <col min="2" max="2" width="12.375" style="573" customWidth="true"/>
    <col min="3" max="8" width="9" style="573" customWidth="true"/>
    <col min="9" max="9" width="12.375" style="573" customWidth="true"/>
    <col min="10" max="15" width="9" style="573" customWidth="true"/>
    <col min="16" max="16" width="12.375" style="573" customWidth="true"/>
    <col min="17" max="22" width="9" style="573" customWidth="true"/>
    <col min="23" max="38" width="9" style="573"/>
    <col min="39" max="16384" width="9" style="581"/>
  </cols>
  <sheetData>
    <row xmlns:x14ac="http://schemas.microsoft.com/office/spreadsheetml/2009/9/ac" r="1" s="573" customFormat="true" x14ac:dyDescent="0.2">
      <c r="A1" s="572" t="s">
        <v>152</v>
      </c>
      <c r="B1" s="572"/>
      <c r="C1" s="572"/>
      <c r="D1" s="572"/>
      <c r="E1" s="572"/>
      <c r="F1" s="572"/>
      <c r="G1" s="572"/>
      <c r="H1" s="572"/>
      <c r="I1" s="572"/>
      <c r="J1" s="572"/>
      <c r="K1" s="572"/>
      <c r="L1" s="572"/>
      <c r="M1" s="572"/>
      <c r="N1" s="572"/>
      <c r="O1" s="572"/>
      <c r="P1" s="572"/>
      <c r="Q1" s="572"/>
      <c r="R1" s="572"/>
      <c r="S1" s="572"/>
      <c r="T1" s="572"/>
      <c r="U1" s="572"/>
      <c r="V1" s="572"/>
    </row>
    <row xmlns:x14ac="http://schemas.microsoft.com/office/spreadsheetml/2009/9/ac" r="2" s="573" customFormat="true" x14ac:dyDescent="0.2">
      <c r="A2" s="572"/>
      <c r="B2" s="572"/>
      <c r="C2" s="572"/>
      <c r="D2" s="572"/>
      <c r="E2" s="572"/>
      <c r="F2" s="572"/>
      <c r="G2" s="572"/>
      <c r="H2" s="572"/>
      <c r="I2" s="572"/>
      <c r="J2" s="572"/>
      <c r="K2" s="572"/>
      <c r="L2" s="572"/>
      <c r="M2" s="572"/>
      <c r="N2" s="572"/>
      <c r="O2" s="572"/>
      <c r="P2" s="572"/>
      <c r="Q2" s="572"/>
      <c r="R2" s="572"/>
      <c r="S2" s="572"/>
      <c r="T2" s="572"/>
      <c r="U2" s="572"/>
      <c r="V2" s="572"/>
    </row>
    <row xmlns:x14ac="http://schemas.microsoft.com/office/spreadsheetml/2009/9/ac" r="3" s="573" customFormat="true" ht="18" x14ac:dyDescent="0.2">
      <c r="A3" s="574"/>
      <c r="B3" s="574"/>
      <c r="C3" s="574"/>
      <c r="D3" s="574"/>
      <c r="E3" s="574"/>
      <c r="F3" s="574"/>
      <c r="G3" s="574"/>
      <c r="H3" s="574"/>
      <c r="I3" s="574"/>
      <c r="J3" s="574"/>
      <c r="K3" s="574"/>
      <c r="L3" s="574"/>
      <c r="M3" s="574"/>
      <c r="N3" s="574"/>
      <c r="O3" s="574"/>
      <c r="P3" s="574"/>
      <c r="Q3" s="574"/>
      <c r="R3" s="574"/>
      <c r="S3" s="574"/>
      <c r="T3" s="574"/>
      <c r="U3" s="574"/>
      <c r="V3" s="574"/>
    </row>
    <row xmlns:x14ac="http://schemas.microsoft.com/office/spreadsheetml/2009/9/ac" r="4" ht="15.75" x14ac:dyDescent="0.25">
      <c r="B4" s="575" t="s">
        <v>13</v>
      </c>
      <c r="E4" s="576"/>
      <c r="I4" s="577" t="s">
        <v>14</v>
      </c>
      <c r="P4" s="578" t="s">
        <v>15</v>
      </c>
    </row>
    <row xmlns:x14ac="http://schemas.microsoft.com/office/spreadsheetml/2009/9/ac" r="6" x14ac:dyDescent="0.2">
      <c r="G6" s="579"/>
      <c r="H6" s="579"/>
      <c r="I6" s="579"/>
      <c r="K6" s="579"/>
      <c r="L6" s="579"/>
    </row>
    <row xmlns:x14ac="http://schemas.microsoft.com/office/spreadsheetml/2009/9/ac" r="7" ht="15.75" x14ac:dyDescent="0.2">
      <c r="G7" s="579"/>
      <c r="H7" s="579"/>
      <c r="I7" s="579"/>
      <c r="K7" s="580"/>
      <c r="L7" s="579"/>
    </row>
    <row xmlns:x14ac="http://schemas.microsoft.com/office/spreadsheetml/2009/9/ac" r="8" x14ac:dyDescent="0.2">
      <c r="G8" s="579"/>
      <c r="H8" s="579"/>
      <c r="I8" s="579"/>
      <c r="K8" s="579"/>
      <c r="L8" s="579"/>
    </row>
    <row xmlns:x14ac="http://schemas.microsoft.com/office/spreadsheetml/2009/9/ac" r="9" x14ac:dyDescent="0.2">
      <c r="G9" s="579"/>
      <c r="H9" s="579"/>
      <c r="I9" s="579"/>
      <c r="K9" s="579"/>
      <c r="L9" s="579"/>
    </row>
    <row xmlns:x14ac="http://schemas.microsoft.com/office/spreadsheetml/2009/9/ac" r="10" x14ac:dyDescent="0.2">
      <c r="G10" s="579"/>
      <c r="H10" s="579"/>
      <c r="I10" s="579"/>
      <c r="K10" s="579"/>
      <c r="L10" s="579"/>
    </row>
    <row xmlns:x14ac="http://schemas.microsoft.com/office/spreadsheetml/2009/9/ac" r="11" x14ac:dyDescent="0.2">
      <c r="G11" s="579"/>
      <c r="H11" s="579"/>
      <c r="I11" s="579"/>
      <c r="K11" s="579"/>
      <c r="L11" s="579"/>
    </row>
    <row xmlns:x14ac="http://schemas.microsoft.com/office/spreadsheetml/2009/9/ac" r="12" x14ac:dyDescent="0.2">
      <c r="G12" s="579"/>
      <c r="H12" s="579"/>
      <c r="I12" s="579"/>
      <c r="K12" s="579"/>
      <c r="L12" s="579"/>
    </row>
    <row xmlns:x14ac="http://schemas.microsoft.com/office/spreadsheetml/2009/9/ac" r="13" x14ac:dyDescent="0.2">
      <c r="G13" s="579"/>
      <c r="H13" s="579"/>
      <c r="I13" s="579"/>
      <c r="K13" s="579"/>
      <c r="L13" s="579"/>
    </row>
    <row xmlns:x14ac="http://schemas.microsoft.com/office/spreadsheetml/2009/9/ac" r="14" x14ac:dyDescent="0.2">
      <c r="G14" s="579"/>
      <c r="H14" s="579"/>
      <c r="I14" s="579"/>
      <c r="K14" s="579"/>
      <c r="L14" s="579"/>
    </row>
    <row xmlns:x14ac="http://schemas.microsoft.com/office/spreadsheetml/2009/9/ac" r="15" x14ac:dyDescent="0.2">
      <c r="G15" s="579"/>
      <c r="H15" s="579"/>
      <c r="I15" s="579"/>
      <c r="K15" s="579"/>
      <c r="L15" s="579"/>
    </row>
    <row xmlns:x14ac="http://schemas.microsoft.com/office/spreadsheetml/2009/9/ac" r="16" x14ac:dyDescent="0.2">
      <c r="G16" s="579"/>
      <c r="H16" s="579"/>
      <c r="I16" s="579"/>
      <c r="K16" s="579"/>
      <c r="L16" s="579"/>
    </row>
    <row xmlns:x14ac="http://schemas.microsoft.com/office/spreadsheetml/2009/9/ac" r="17" x14ac:dyDescent="0.2">
      <c r="G17" s="579"/>
      <c r="H17" s="579"/>
      <c r="I17" s="579"/>
      <c r="K17" s="579"/>
      <c r="L17" s="579"/>
    </row>
    <row xmlns:x14ac="http://schemas.microsoft.com/office/spreadsheetml/2009/9/ac" r="18" x14ac:dyDescent="0.2">
      <c r="G18" s="579"/>
      <c r="H18" s="579"/>
      <c r="I18" s="579"/>
      <c r="K18" s="579"/>
      <c r="L18" s="579"/>
    </row>
    <row xmlns:x14ac="http://schemas.microsoft.com/office/spreadsheetml/2009/9/ac" r="19" x14ac:dyDescent="0.2">
      <c r="G19" s="579"/>
      <c r="H19" s="579"/>
      <c r="I19" s="579"/>
      <c r="K19" s="579"/>
      <c r="L19" s="579"/>
    </row>
    <row xmlns:x14ac="http://schemas.microsoft.com/office/spreadsheetml/2009/9/ac" r="20" x14ac:dyDescent="0.2">
      <c r="G20" s="579"/>
      <c r="H20" s="579"/>
      <c r="I20" s="579"/>
      <c r="K20" s="579"/>
      <c r="L20" s="579"/>
    </row>
    <row xmlns:x14ac="http://schemas.microsoft.com/office/spreadsheetml/2009/9/ac" r="21" x14ac:dyDescent="0.2">
      <c r="G21" s="579"/>
      <c r="H21" s="579"/>
      <c r="I21" s="579"/>
      <c r="K21" s="579"/>
      <c r="L21" s="579"/>
    </row>
    <row xmlns:x14ac="http://schemas.microsoft.com/office/spreadsheetml/2009/9/ac" r="23" x14ac:dyDescent="0.2">
      <c r="B23" s="582"/>
    </row>
    <row xmlns:x14ac="http://schemas.microsoft.com/office/spreadsheetml/2009/9/ac" r="25" x14ac:dyDescent="0.2">
      <c r="B25" s="583"/>
      <c r="C25" s="583" t="str">
        <f>+IF(OR((C28="National*"),(D28="Urban*"),(E28="Rural*"),(F28="Pre-primary*"),(G28="Primary*"),(H28="Secondary^"),(C28="National*^"),(D28="Urban*^"),(E28="Rural*^"),(F28="Pre-primary*^"),(G28="Primary*^"),(H28="Secondary*^")),"*No basic service estimate available","")</f>
        <v>*No basic service estimate available</v>
      </c>
      <c r="J25" s="583" t="str">
        <f>+IF(OR((J28="National*"),(K28="Urban*"),(L28="Rural*"),(M28="Pre-primary*"),(N28="Primary*"),(O28="Secondary^"),(J28="National*^"),(K28="Urban*^"),(L28="Rural*^"),(M28="Pre-primary*^"),(N28="Primary*^"),(O28="Secondary*^")),"*No basic service estimate available","")</f>
        <v>*No basic service estimate available</v>
      </c>
      <c r="Q25" s="58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2"/>
      <c r="C26" s="583" t="str">
        <f>+IF(OR((C28="National*^"),(D28="Urban*^"),(E28="Rural*^"),(F28="Pre-primary*^"),(G28="Primary*^"),(H28="Secondary*^")),"^Facilities that cannot be classified as improved or unimproved are treated as limited","")</f>
        <v/>
      </c>
      <c r="J26" s="583" t="str">
        <f>+IF(OR((J28="National*^"),(K28="Urban*^"),(L28="Rural*^"),(M28="Pre-primary*^"),(N28="Primary*^"),(O28="Secondary*^")),"^Facilities that cannot be classified as improved or unimproved are treated as limited","")</f>
        <v/>
      </c>
      <c r="Q26" s="583" t="str">
        <f>+IF(OR((Q28="National*^"),(R28="Urban*^"),(S28="Rural*^"),(T28="Pre-primary*^"),(U28="Primary*^"),(V28="Secondary*^")),"^Facilities that cannot be classified as having water or not are treated as limited","")</f>
        <v/>
      </c>
    </row>
    <row xmlns:x14ac="http://schemas.microsoft.com/office/spreadsheetml/2009/9/ac" r="27" x14ac:dyDescent="0.2">
      <c r="B27" s="584" t="str">
        <f>+Introduction!C7</f>
        <v>Central African Republic</v>
      </c>
      <c r="C27" s="585" t="s">
        <v>220</v>
      </c>
      <c r="D27" s="585"/>
      <c r="E27" s="585"/>
      <c r="F27" s="585"/>
      <c r="G27" s="585"/>
      <c r="H27" s="585"/>
      <c r="I27" s="586" t="str">
        <f>+B27</f>
        <v>Central African Republic</v>
      </c>
      <c r="J27" s="587" t="s">
        <v>14</v>
      </c>
      <c r="K27" s="588"/>
      <c r="L27" s="588"/>
      <c r="M27" s="588"/>
      <c r="N27" s="588"/>
      <c r="O27" s="588"/>
      <c r="P27" s="589" t="str">
        <f>+B27</f>
        <v>Central African Republic</v>
      </c>
      <c r="Q27" s="590" t="s">
        <v>15</v>
      </c>
      <c r="R27" s="590"/>
      <c r="S27" s="590"/>
      <c r="T27" s="590"/>
      <c r="U27" s="590"/>
      <c r="V27" s="591"/>
      <c r="AM27" s="573"/>
      <c r="AN27" s="573"/>
      <c r="AO27" s="573"/>
      <c r="AP27" s="573"/>
      <c r="AQ27" s="573"/>
      <c r="AR27" s="573"/>
      <c r="AS27" s="573"/>
      <c r="AT27" s="573"/>
      <c r="AU27" s="573"/>
    </row>
    <row xmlns:x14ac="http://schemas.microsoft.com/office/spreadsheetml/2009/9/ac" r="28" x14ac:dyDescent="0.2">
      <c r="B28" s="592"/>
      <c r="C28" s="593" t="str">
        <f>IF(AND(C30=0.0000000001,C31=0.0000000001,C32=0.0000000001), "National*",IF(AND(C30=0.0000000001,ISNUMBER(C32)),"National*", "National"))</f>
        <v>National</v>
      </c>
      <c r="D28" s="594" t="str">
        <f>IF(AND(D30=0.0000000001,D31=0.0000000001,D32=0.0000000001), "Urban*",IF(AND(D30=0.0000000001,ISNUMBER(D32)),"Urban*", "Urban"))</f>
        <v>Urban*</v>
      </c>
      <c r="E28" s="594" t="str">
        <f>IF(AND(E30=0.0000000001,E31=0.0000000001,E32=0.0000000001), "Rural*",IF(AND(E30=0.0000000001,ISNUMBER(E32)),"Rural*", "Rural"))</f>
        <v>Rural*</v>
      </c>
      <c r="F28" s="594" t="str">
        <f>IF(AND(F30=0.0000000001,F31=0.0000000001,F32=0.0000000001), "Pre-primary*",IF(AND(F30=0.0000000001,ISNUMBER(F32)),"Pre-primary*", "Pre-primary"))</f>
        <v>Pre-primary*</v>
      </c>
      <c r="G28" s="594" t="str">
        <f>IF(AND(G30=0.0000000001,G31=0.0000000001,G32=0.0000000001), "Primary*",IF(AND(G30=0.0000000001,ISNUMBER(G32)),"Primary*", "Primary"))</f>
        <v>Primary</v>
      </c>
      <c r="H28" s="594" t="str">
        <f>IF(AND(H30=0.0000000001,H31=0.0000000001,H32=0.0000000001), "Secondary*",IF(AND(H30=0.0000000001,ISNUMBER(H32)),"Secondary*", "Secondary"))</f>
        <v>Secondary*</v>
      </c>
      <c r="I28" s="592"/>
      <c r="J28" s="595" t="str">
        <f>IF(AND(J30=0.0000000001,J31=0.0000000001,J32=0.0000000001), "National*",IF(AND(J30=0.0000000001,ISNUMBER(J32)),"National*", "National"))</f>
        <v>National*</v>
      </c>
      <c r="K28" s="594" t="str">
        <f>IF(AND(K30=0.0000000001,K31=0.0000000001,K32=0.0000000001), "Urban*",IF(AND(K30=0.0000000001,ISNUMBER(K32)),"Urban*", "Urban"))</f>
        <v>Urban*</v>
      </c>
      <c r="L28" s="594" t="str">
        <f>IF(AND(L30=0.0000000001,L31=0.0000000001,L32=0.0000000001), "Rural*",IF(AND(L30=0.0000000001,ISNUMBER(L32)),"Rural*", "Rural"))</f>
        <v>Rural*</v>
      </c>
      <c r="M28" s="594" t="str">
        <f>IF(AND(M30=0.0000000001,M31=0.0000000001,M32=0.0000000001), "Pre-primary*",IF(AND(M30=0.0000000001,ISNUMBER(M32)),"Pre-primary*", "Pre-primary"))</f>
        <v>Pre-primary*</v>
      </c>
      <c r="N28" s="594" t="str">
        <f>IF(AND(N30=0.0000000001,N31=0.0000000001,N32=0.0000000001), "Primary*",IF(AND(N30=0.0000000001,ISNUMBER(N32)),"Primary*", "Primary"))</f>
        <v>Primary*</v>
      </c>
      <c r="O28" s="594" t="str">
        <f>IF(AND(O30=0.0000000001,O31=0.0000000001,O32=0.0000000001), "Secondary*",IF(AND(O30=0.0000000001,ISNUMBER(O32)),"Secondary*", "Secondary"))</f>
        <v>Secondary*</v>
      </c>
      <c r="P28" s="596"/>
      <c r="Q28" s="597" t="str">
        <f>IF(AND(Q30=0.0000000001,Q31=0.0000000001,Q32=0.0000000001), "National*",IF(AND(Q30=0.0000000001,ISNUMBER(Q32)),"National*", "National"))</f>
        <v>National*</v>
      </c>
      <c r="R28" s="594" t="str">
        <f>IF(AND(R30=0.0000000001,R31=0.0000000001,R32=0.0000000001), "Urban*",IF(AND(R30=0.0000000001,ISNUMBER(R32)),"Urban*", "Urban"))</f>
        <v>Urban*</v>
      </c>
      <c r="S28" s="594" t="str">
        <f>IF(AND(S30=0.0000000001,S31=0.0000000001,S32=0.0000000001), "Rural*",IF(AND(S30=0.0000000001,ISNUMBER(S32)),"Rural*", "Rural"))</f>
        <v>Rural*</v>
      </c>
      <c r="T28" s="594" t="str">
        <f>IF(AND(T30=0.0000000001,T31=0.0000000001,T32=0.0000000001), "Pre-primary*",IF(AND(T30=0.0000000001,ISNUMBER(T32)),"Pre-primary*", "Pre-primary"))</f>
        <v>Pre-primary*</v>
      </c>
      <c r="U28" s="594" t="str">
        <f>IF(AND(U30=0.0000000001,U31=0.0000000001,U32=0.0000000001), "Primary*",IF(AND(U30=0.0000000001,ISNUMBER(U32)),"Primary*", "Primary"))</f>
        <v>Primary*</v>
      </c>
      <c r="V28" s="598" t="str">
        <f>IF(AND(V30=0.0000000001,V31=0.0000000001,V32=0.0000000001), "Secondary*",IF(AND(V30=0.0000000001,ISNUMBER(V32)),"Secondary*", "Secondary"))</f>
        <v>Secondary*</v>
      </c>
      <c r="AM28" s="573"/>
      <c r="AN28" s="573"/>
      <c r="AO28" s="573"/>
      <c r="AP28" s="573"/>
      <c r="AQ28" s="573"/>
      <c r="AR28" s="573"/>
      <c r="AS28" s="573"/>
      <c r="AT28" s="573"/>
      <c r="AU28" s="573"/>
    </row>
    <row xmlns:x14ac="http://schemas.microsoft.com/office/spreadsheetml/2009/9/ac" r="29" ht="15.75" thickBot="true" x14ac:dyDescent="0.25">
      <c r="B29" s="592"/>
      <c r="C29" s="599">
        <f>IF(ISNUMBER(Regressions!B4), Regressions!B4, "-")</f>
        <v>2022</v>
      </c>
      <c r="D29" s="600">
        <f>C29</f>
        <v>2022</v>
      </c>
      <c r="E29" s="600">
        <f>D29</f>
        <v>2022</v>
      </c>
      <c r="F29" s="600">
        <f>E29</f>
        <v>2022</v>
      </c>
      <c r="G29" s="600">
        <f>F29</f>
        <v>2022</v>
      </c>
      <c r="H29" s="600">
        <f>F29</f>
        <v>2022</v>
      </c>
      <c r="I29" s="592"/>
      <c r="J29" s="601">
        <f>IF(ISNUMBER(Regressions!K4), Regressions!K4, "-")</f>
        <v>2023</v>
      </c>
      <c r="K29" s="602">
        <f>J29</f>
        <v>2023</v>
      </c>
      <c r="L29" s="602">
        <f>K29</f>
        <v>2023</v>
      </c>
      <c r="M29" s="602">
        <f>L29</f>
        <v>2023</v>
      </c>
      <c r="N29" s="602">
        <f>M29</f>
        <v>2023</v>
      </c>
      <c r="O29" s="602">
        <f>M29</f>
        <v>2023</v>
      </c>
      <c r="P29" s="596"/>
      <c r="Q29" s="603">
        <f>IF(ISNUMBER(Regressions!T4), Regressions!T4, "-")</f>
        <v>2023</v>
      </c>
      <c r="R29" s="604">
        <f>Q29</f>
        <v>2023</v>
      </c>
      <c r="S29" s="604">
        <f>R29</f>
        <v>2023</v>
      </c>
      <c r="T29" s="604">
        <f>S29</f>
        <v>2023</v>
      </c>
      <c r="U29" s="604">
        <f>T29</f>
        <v>2023</v>
      </c>
      <c r="V29" s="605">
        <f>T29</f>
        <v>2023</v>
      </c>
      <c r="AM29" s="573"/>
      <c r="AN29" s="573"/>
      <c r="AO29" s="573"/>
      <c r="AP29" s="573"/>
      <c r="AQ29" s="573"/>
      <c r="AR29" s="573"/>
      <c r="AS29" s="573"/>
      <c r="AT29" s="573"/>
      <c r="AU29" s="573"/>
    </row>
    <row xmlns:x14ac="http://schemas.microsoft.com/office/spreadsheetml/2009/9/ac" r="30" x14ac:dyDescent="0.2">
      <c r="B30" s="606" t="s">
        <v>155</v>
      </c>
      <c r="C30" s="607">
        <f>IF(ISNUMBER(Regressions!C4), Regressions!C4, 0.0000000001)</f>
        <v>15.95</v>
      </c>
      <c r="D30" s="607">
        <f>IF(ISNUMBER(Regressions!D4), Regressions!D4, 0.0000000001)</f>
        <v>1E-10</v>
      </c>
      <c r="E30" s="607">
        <f>IF(ISNUMBER(Regressions!E4), Regressions!E4, 0.0000000001)</f>
        <v>1E-10</v>
      </c>
      <c r="F30" s="607">
        <f>IF(ISNUMBER(Regressions!F4), Regressions!F4, 0.0000000001)</f>
        <v>1E-10</v>
      </c>
      <c r="G30" s="607">
        <f>IF(ISNUMBER(Regressions!G4), Regressions!G4, 0.0000000001)</f>
        <v>15.95</v>
      </c>
      <c r="H30" s="607">
        <f>IF(ISNUMBER(Regressions!H4), Regressions!H4, 0.0000000001)</f>
        <v>1E-10</v>
      </c>
      <c r="I30" s="608" t="s">
        <v>155</v>
      </c>
      <c r="J30" s="607">
        <f>IF(ISNUMBER(Regressions!L4), Regressions!L4,0.0000000001)</f>
        <v>1E-10</v>
      </c>
      <c r="K30" s="607">
        <f>IF(ISNUMBER(Regressions!M4), Regressions!M4,0.0000000001)</f>
        <v>1E-10</v>
      </c>
      <c r="L30" s="607">
        <f>IF(ISNUMBER(Regressions!N4), Regressions!N4,0.0000000001)</f>
        <v>1E-10</v>
      </c>
      <c r="M30" s="607">
        <f>IF(ISNUMBER(Regressions!O4), Regressions!O4,0.0000000001)</f>
        <v>1E-10</v>
      </c>
      <c r="N30" s="607">
        <f>IF(ISNUMBER(Regressions!P4), Regressions!P4,0.0000000001)</f>
        <v>1E-10</v>
      </c>
      <c r="O30" s="607">
        <f>IF(ISNUMBER(Regressions!Q4), Regressions!Q4,0.0000000001)</f>
        <v>1E-10</v>
      </c>
      <c r="P30" s="609" t="s">
        <v>155</v>
      </c>
      <c r="Q30" s="607">
        <f>IF(ISNUMBER(Regressions!U4), Regressions!U4,0.0000000001)</f>
        <v>1E-10</v>
      </c>
      <c r="R30" s="607">
        <f>IF(ISNUMBER(Regressions!V4), Regressions!V4,0.0000000001)</f>
        <v>1E-10</v>
      </c>
      <c r="S30" s="607">
        <f>IF(ISNUMBER(Regressions!W4), Regressions!W4,0.0000000001)</f>
        <v>1E-10</v>
      </c>
      <c r="T30" s="607">
        <f>IF(ISNUMBER(Regressions!X4), Regressions!X4,0.0000000001)</f>
        <v>1E-10</v>
      </c>
      <c r="U30" s="607">
        <f>IF(ISNUMBER(Regressions!Y4), Regressions!Y4,0.0000000001)</f>
        <v>1E-10</v>
      </c>
      <c r="V30" s="610">
        <f>IF(ISNUMBER(Regressions!Z4), Regressions!Z4,0.0000000001)</f>
        <v>1E-10</v>
      </c>
      <c r="AM30" s="573"/>
      <c r="AN30" s="573"/>
      <c r="AO30" s="573"/>
      <c r="AP30" s="573"/>
      <c r="AQ30" s="573"/>
      <c r="AR30" s="573"/>
      <c r="AS30" s="573"/>
      <c r="AT30" s="573"/>
      <c r="AU30" s="573"/>
    </row>
    <row xmlns:x14ac="http://schemas.microsoft.com/office/spreadsheetml/2009/9/ac" r="31" x14ac:dyDescent="0.2">
      <c r="B31" s="611" t="s">
        <v>156</v>
      </c>
      <c r="C31" s="607">
        <f>IF(ISNUMBER(Regressions!C5), Regressions!C5, 0.0000000001)</f>
        <v>7.359209001</v>
      </c>
      <c r="D31" s="607">
        <f>IF(ISNUMBER(Regressions!D5), Regressions!D5, 0.0000000001)</f>
        <v>1E-10</v>
      </c>
      <c r="E31" s="607">
        <f>IF(ISNUMBER(Regressions!E5), Regressions!E5, 0.0000000001)</f>
        <v>1E-10</v>
      </c>
      <c r="F31" s="607">
        <f>IF(ISNUMBER(Regressions!F5), Regressions!F5, 0.0000000001)</f>
        <v>1E-10</v>
      </c>
      <c r="G31" s="607">
        <f>IF(ISNUMBER(Regressions!G5), Regressions!G5, 0.0000000001)</f>
        <v>2.6671533570000001</v>
      </c>
      <c r="H31" s="607">
        <f>IF(ISNUMBER(Regressions!H5), Regressions!H5, 0.0000000001)</f>
        <v>1E-10</v>
      </c>
      <c r="I31" s="612" t="s">
        <v>156</v>
      </c>
      <c r="J31" s="607">
        <f>IF(ISNUMBER(Regressions!L5), Regressions!L5,0.0000000001)</f>
        <v>1E-10</v>
      </c>
      <c r="K31" s="607">
        <f>IF(ISNUMBER(Regressions!M5), Regressions!M5,0.0000000001)</f>
        <v>1E-10</v>
      </c>
      <c r="L31" s="607">
        <f>IF(ISNUMBER(Regressions!N5), Regressions!N5,0.0000000001)</f>
        <v>1E-10</v>
      </c>
      <c r="M31" s="607">
        <f>IF(ISNUMBER(Regressions!O5), Regressions!O5,0.0000000001)</f>
        <v>1E-10</v>
      </c>
      <c r="N31" s="607">
        <f>IF(ISNUMBER(Regressions!P5), Regressions!P5,0.0000000001)</f>
        <v>1E-10</v>
      </c>
      <c r="O31" s="607">
        <f>IF(ISNUMBER(Regressions!Q5), Regressions!Q5,0.0000000001)</f>
        <v>1E-10</v>
      </c>
      <c r="P31" s="613" t="s">
        <v>156</v>
      </c>
      <c r="Q31" s="607">
        <f>IF(ISNUMBER(Regressions!U5), Regressions!U5,0.0000000001)</f>
        <v>1E-10</v>
      </c>
      <c r="R31" s="607">
        <f>IF(ISNUMBER(Regressions!V5), Regressions!V5,0.0000000001)</f>
        <v>1E-10</v>
      </c>
      <c r="S31" s="607">
        <f>IF(ISNUMBER(Regressions!W5), Regressions!W5,0.0000000001)</f>
        <v>1E-10</v>
      </c>
      <c r="T31" s="607">
        <f>IF(ISNUMBER(Regressions!X5), Regressions!X5,0.0000000001)</f>
        <v>1E-10</v>
      </c>
      <c r="U31" s="607">
        <f>IF(ISNUMBER(Regressions!Y5), Regressions!Y5,0.0000000001)</f>
        <v>1E-10</v>
      </c>
      <c r="V31" s="610">
        <f>IF(ISNUMBER(Regressions!Z5), Regressions!Z5,0.0000000001)</f>
        <v>1E-10</v>
      </c>
      <c r="AM31" s="573"/>
      <c r="AN31" s="573"/>
      <c r="AO31" s="573"/>
      <c r="AP31" s="573"/>
      <c r="AQ31" s="573"/>
      <c r="AR31" s="573"/>
      <c r="AS31" s="573"/>
      <c r="AT31" s="573"/>
      <c r="AU31" s="573"/>
    </row>
    <row xmlns:x14ac="http://schemas.microsoft.com/office/spreadsheetml/2009/9/ac" r="32" x14ac:dyDescent="0.2">
      <c r="B32" s="611" t="s">
        <v>154</v>
      </c>
      <c r="C32" s="607">
        <f>IF(ISNUMBER(Regressions!C6), Regressions!C6, 0.0000000001)</f>
        <v>76.690791000000004</v>
      </c>
      <c r="D32" s="607">
        <f>IF(ISNUMBER(Regressions!D6), Regressions!D6, 0.0000000001)</f>
        <v>1E-10</v>
      </c>
      <c r="E32" s="607">
        <f>IF(ISNUMBER(Regressions!E6), Regressions!E6, 0.0000000001)</f>
        <v>1E-10</v>
      </c>
      <c r="F32" s="607">
        <f>IF(ISNUMBER(Regressions!F6), Regressions!F6, 0.0000000001)</f>
        <v>1E-10</v>
      </c>
      <c r="G32" s="607">
        <f>IF(ISNUMBER(Regressions!G6), Regressions!G6, 0.0000000001)</f>
        <v>81.382846639999997</v>
      </c>
      <c r="H32" s="607">
        <f>IF(ISNUMBER(Regressions!H6), Regressions!H6, 0.0000000001)</f>
        <v>57.706080049999997</v>
      </c>
      <c r="I32" s="614" t="s">
        <v>154</v>
      </c>
      <c r="J32" s="607">
        <f>IF(ISNUMBER(Regressions!L6), Regressions!L6,0.0000000001)</f>
        <v>1E-10</v>
      </c>
      <c r="K32" s="607">
        <f>IF(ISNUMBER(Regressions!M6), Regressions!M6,0.0000000001)</f>
        <v>1E-10</v>
      </c>
      <c r="L32" s="607">
        <f>IF(ISNUMBER(Regressions!N6), Regressions!N6,0.0000000001)</f>
        <v>1E-10</v>
      </c>
      <c r="M32" s="607">
        <f>IF(ISNUMBER(Regressions!O6), Regressions!O6,0.0000000001)</f>
        <v>1E-10</v>
      </c>
      <c r="N32" s="607">
        <f>IF(ISNUMBER(Regressions!P6), Regressions!P6,0.0000000001)</f>
        <v>1E-10</v>
      </c>
      <c r="O32" s="607">
        <f>IF(ISNUMBER(Regressions!Q6), Regressions!Q6,0.0000000001)</f>
        <v>19.396774189999999</v>
      </c>
      <c r="P32" s="615" t="s">
        <v>154</v>
      </c>
      <c r="Q32" s="607">
        <f>IF(ISNUMBER(Regressions!U6), Regressions!U6,0.0000000001)</f>
        <v>1E-10</v>
      </c>
      <c r="R32" s="607">
        <f>IF(ISNUMBER(Regressions!V6), Regressions!V6,0.0000000001)</f>
        <v>1E-10</v>
      </c>
      <c r="S32" s="607">
        <f>IF(ISNUMBER(Regressions!W6), Regressions!W6,0.0000000001)</f>
        <v>1E-10</v>
      </c>
      <c r="T32" s="607">
        <f>IF(ISNUMBER(Regressions!X6), Regressions!X6,0.0000000001)</f>
        <v>1E-10</v>
      </c>
      <c r="U32" s="607">
        <f>IF(ISNUMBER(Regressions!Y6), Regressions!Y6,0.0000000001)</f>
        <v>1E-10</v>
      </c>
      <c r="V32" s="610">
        <f>IF(ISNUMBER(Regressions!Z6), Regressions!Z6,0.0000000001)</f>
        <v>1E-10</v>
      </c>
      <c r="AM32" s="573"/>
      <c r="AN32" s="573"/>
      <c r="AO32" s="573"/>
      <c r="AP32" s="573"/>
      <c r="AQ32" s="573"/>
      <c r="AR32" s="573"/>
      <c r="AS32" s="573"/>
      <c r="AT32" s="573"/>
      <c r="AU32" s="573"/>
    </row>
    <row xmlns:x14ac="http://schemas.microsoft.com/office/spreadsheetml/2009/9/ac" r="33" ht="15.75" thickBot="true" x14ac:dyDescent="0.25">
      <c r="B33" s="616" t="s">
        <v>221</v>
      </c>
      <c r="C33" s="617">
        <f>IF(ISNUMBER(Regressions!C7), Regressions!C7, 0.0000000001)</f>
        <v>0</v>
      </c>
      <c r="D33" s="617">
        <f>IF(ISNUMBER(Regressions!D7), Regressions!D7, 0.0000000001)</f>
        <v>100</v>
      </c>
      <c r="E33" s="617">
        <f>IF(ISNUMBER(Regressions!E7), Regressions!E7, 0.0000000001)</f>
        <v>100</v>
      </c>
      <c r="F33" s="617">
        <f>IF(ISNUMBER(Regressions!F7), Regressions!F7, 0.0000000001)</f>
        <v>100</v>
      </c>
      <c r="G33" s="617">
        <f>IF(ISNUMBER(Regressions!G7), Regressions!G7, 0.0000000001)</f>
        <v>0</v>
      </c>
      <c r="H33" s="617">
        <f>IF(ISNUMBER(Regressions!H7), Regressions!H7, 0.0000000001)</f>
        <v>42.293919950000003</v>
      </c>
      <c r="I33" s="618" t="s">
        <v>221</v>
      </c>
      <c r="J33" s="619">
        <f>IF(ISNUMBER(Regressions!L7), Regressions!L7,0.0000000001)</f>
        <v>100</v>
      </c>
      <c r="K33" s="617">
        <f>IF(ISNUMBER(Regressions!M7), Regressions!M7,0.0000000001)</f>
        <v>100</v>
      </c>
      <c r="L33" s="617">
        <f>IF(ISNUMBER(Regressions!N7), Regressions!N7,0.0000000001)</f>
        <v>100</v>
      </c>
      <c r="M33" s="617">
        <f>IF(ISNUMBER(Regressions!O7), Regressions!O7,0.0000000001)</f>
        <v>100</v>
      </c>
      <c r="N33" s="617">
        <f>IF(ISNUMBER(Regressions!P7), Regressions!P7,0.0000000001)</f>
        <v>100</v>
      </c>
      <c r="O33" s="617">
        <f>IF(ISNUMBER(Regressions!Q7), Regressions!Q7,0.0000000001)</f>
        <v>80.603225809999998</v>
      </c>
      <c r="P33" s="620" t="s">
        <v>221</v>
      </c>
      <c r="Q33" s="619">
        <f>IF(ISNUMBER(Regressions!U7), Regressions!U7,0.0000000001)</f>
        <v>100</v>
      </c>
      <c r="R33" s="619">
        <f>IF(ISNUMBER(Regressions!V7), Regressions!V7,0.0000000001)</f>
        <v>100</v>
      </c>
      <c r="S33" s="617">
        <f>IF(ISNUMBER(Regressions!W7), Regressions!W7,0.0000000001)</f>
        <v>100</v>
      </c>
      <c r="T33" s="617">
        <f>IF(ISNUMBER(Regressions!X7), Regressions!X7,0.0000000001)</f>
        <v>100</v>
      </c>
      <c r="U33" s="617">
        <f>IF(ISNUMBER(Regressions!Y7), Regressions!Y7,0.0000000001)</f>
        <v>100</v>
      </c>
      <c r="V33" s="621">
        <f>IF(ISNUMBER(Regressions!Z7), Regressions!Z7,0.0000000001)</f>
        <v>100</v>
      </c>
    </row>
    <row xmlns:x14ac="http://schemas.microsoft.com/office/spreadsheetml/2009/9/ac" r="34" x14ac:dyDescent="0.2">
      <c r="B34" s="622" t="s">
        <v>259</v>
      </c>
    </row>
    <row xmlns:x14ac="http://schemas.microsoft.com/office/spreadsheetml/2009/9/ac" r="35" ht="6" customHeight="true" x14ac:dyDescent="0.2"/>
    <row xmlns:x14ac="http://schemas.microsoft.com/office/spreadsheetml/2009/9/ac" r="36" s="573" customFormat="true" ht="50.1" customHeight="true" x14ac:dyDescent="0.2">
      <c r="B36" s="623" t="s">
        <v>34</v>
      </c>
      <c r="C36" s="624" t="s">
        <v>263</v>
      </c>
      <c r="D36" s="624"/>
      <c r="E36" s="624"/>
      <c r="F36" s="624"/>
      <c r="G36" s="624"/>
      <c r="H36" s="624"/>
      <c r="I36" s="623" t="s">
        <v>34</v>
      </c>
      <c r="J36" s="625" t="s">
        <v>264</v>
      </c>
      <c r="K36" s="626"/>
      <c r="L36" s="626"/>
      <c r="M36" s="626"/>
      <c r="N36" s="626"/>
      <c r="O36" s="626"/>
      <c r="P36" s="623" t="s">
        <v>34</v>
      </c>
      <c r="Q36" s="627" t="s">
        <v>265</v>
      </c>
      <c r="R36" s="627"/>
      <c r="S36" s="627"/>
      <c r="T36" s="627"/>
      <c r="U36" s="627"/>
      <c r="V36" s="627"/>
    </row>
    <row xmlns:x14ac="http://schemas.microsoft.com/office/spreadsheetml/2009/9/ac" r="37" ht="50.1" customHeight="true" x14ac:dyDescent="0.2">
      <c r="B37" s="623" t="s">
        <v>35</v>
      </c>
      <c r="C37" s="628" t="s">
        <v>266</v>
      </c>
      <c r="D37" s="628"/>
      <c r="E37" s="628"/>
      <c r="F37" s="628"/>
      <c r="G37" s="628"/>
      <c r="H37" s="628"/>
      <c r="I37" s="623" t="s">
        <v>35</v>
      </c>
      <c r="J37" s="628" t="s">
        <v>267</v>
      </c>
      <c r="K37" s="628"/>
      <c r="L37" s="628"/>
      <c r="M37" s="628"/>
      <c r="N37" s="628"/>
      <c r="O37" s="628"/>
      <c r="P37" s="623" t="s">
        <v>35</v>
      </c>
      <c r="Q37" s="628" t="s">
        <v>268</v>
      </c>
      <c r="R37" s="628"/>
      <c r="S37" s="628"/>
      <c r="T37" s="628"/>
      <c r="U37" s="628"/>
      <c r="V37" s="628"/>
    </row>
    <row xmlns:x14ac="http://schemas.microsoft.com/office/spreadsheetml/2009/9/ac" r="38" ht="50.1" customHeight="true" x14ac:dyDescent="0.2">
      <c r="B38" s="623" t="s">
        <v>36</v>
      </c>
      <c r="C38" s="629" t="s">
        <v>269</v>
      </c>
      <c r="D38" s="629"/>
      <c r="E38" s="629"/>
      <c r="F38" s="629"/>
      <c r="G38" s="629"/>
      <c r="H38" s="629"/>
      <c r="I38" s="623" t="s">
        <v>36</v>
      </c>
      <c r="J38" s="629" t="s">
        <v>270</v>
      </c>
      <c r="K38" s="629"/>
      <c r="L38" s="629"/>
      <c r="M38" s="629"/>
      <c r="N38" s="629"/>
      <c r="O38" s="629"/>
      <c r="P38" s="623" t="s">
        <v>36</v>
      </c>
      <c r="Q38" s="629" t="s">
        <v>271</v>
      </c>
      <c r="R38" s="629"/>
      <c r="S38" s="629"/>
      <c r="T38" s="629"/>
      <c r="U38" s="629"/>
      <c r="V38" s="629"/>
    </row>
    <row xmlns:x14ac="http://schemas.microsoft.com/office/spreadsheetml/2009/9/ac" r="39" ht="50.1" customHeight="true" x14ac:dyDescent="0.2">
      <c r="B39" s="623" t="s">
        <v>221</v>
      </c>
      <c r="C39" s="630" t="s">
        <v>272</v>
      </c>
      <c r="D39" s="630"/>
      <c r="E39" s="630"/>
      <c r="F39" s="630"/>
      <c r="G39" s="630"/>
      <c r="H39" s="630"/>
      <c r="I39" s="623" t="s">
        <v>221</v>
      </c>
      <c r="J39" s="630" t="s">
        <v>272</v>
      </c>
      <c r="K39" s="630"/>
      <c r="L39" s="630"/>
      <c r="M39" s="630"/>
      <c r="N39" s="630"/>
      <c r="O39" s="630"/>
      <c r="P39" s="623" t="s">
        <v>221</v>
      </c>
      <c r="Q39" s="630" t="s">
        <v>272</v>
      </c>
      <c r="R39" s="630"/>
      <c r="S39" s="630"/>
      <c r="T39" s="630"/>
      <c r="U39" s="630"/>
      <c r="V39" s="63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259</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5" t="s">
        <v>25</v>
      </c>
      <c r="E4" s="136" t="s">
        <v>19</v>
      </c>
      <c r="F4" s="137" t="s">
        <v>121</v>
      </c>
      <c r="G4" s="135" t="s">
        <v>25</v>
      </c>
      <c r="H4" s="136" t="s">
        <v>19</v>
      </c>
      <c r="I4" s="137" t="s">
        <v>121</v>
      </c>
      <c r="J4" s="135" t="s">
        <v>25</v>
      </c>
      <c r="K4" s="136" t="s">
        <v>19</v>
      </c>
      <c r="L4" s="137" t="s">
        <v>121</v>
      </c>
      <c r="M4" s="135" t="s">
        <v>25</v>
      </c>
      <c r="N4" s="136" t="s">
        <v>19</v>
      </c>
      <c r="O4" s="137" t="s">
        <v>121</v>
      </c>
      <c r="P4" s="135" t="s">
        <v>25</v>
      </c>
      <c r="Q4" s="136" t="s">
        <v>19</v>
      </c>
      <c r="R4" s="137" t="s">
        <v>121</v>
      </c>
      <c r="S4" s="135" t="s">
        <v>25</v>
      </c>
      <c r="T4" s="136" t="s">
        <v>19</v>
      </c>
      <c r="U4" s="138" t="s">
        <v>121</v>
      </c>
      <c r="V4" s="139" t="s">
        <v>25</v>
      </c>
      <c r="W4" s="140" t="s">
        <v>19</v>
      </c>
      <c r="X4" s="140" t="s">
        <v>21</v>
      </c>
      <c r="Y4" s="140" t="s">
        <v>29</v>
      </c>
      <c r="Z4" s="142" t="s">
        <v>122</v>
      </c>
      <c r="AA4" s="139" t="s">
        <v>25</v>
      </c>
      <c r="AB4" s="140" t="s">
        <v>19</v>
      </c>
      <c r="AC4" s="140" t="s">
        <v>21</v>
      </c>
      <c r="AD4" s="140" t="s">
        <v>29</v>
      </c>
      <c r="AE4" s="142" t="s">
        <v>122</v>
      </c>
      <c r="AF4" s="139" t="s">
        <v>25</v>
      </c>
      <c r="AG4" s="140" t="s">
        <v>19</v>
      </c>
      <c r="AH4" s="140" t="s">
        <v>21</v>
      </c>
      <c r="AI4" s="140" t="s">
        <v>29</v>
      </c>
      <c r="AJ4" s="142" t="s">
        <v>122</v>
      </c>
      <c r="AK4" s="139" t="s">
        <v>25</v>
      </c>
      <c r="AL4" s="140" t="s">
        <v>19</v>
      </c>
      <c r="AM4" s="140" t="s">
        <v>21</v>
      </c>
      <c r="AN4" s="140" t="s">
        <v>29</v>
      </c>
      <c r="AO4" s="142" t="s">
        <v>122</v>
      </c>
      <c r="AP4" s="139" t="s">
        <v>25</v>
      </c>
      <c r="AQ4" s="140" t="s">
        <v>19</v>
      </c>
      <c r="AR4" s="140" t="s">
        <v>21</v>
      </c>
      <c r="AS4" s="140" t="s">
        <v>29</v>
      </c>
      <c r="AT4" s="142" t="s">
        <v>122</v>
      </c>
      <c r="AU4" s="139" t="s">
        <v>25</v>
      </c>
      <c r="AV4" s="140" t="s">
        <v>19</v>
      </c>
      <c r="AW4" s="140" t="s">
        <v>21</v>
      </c>
      <c r="AX4" s="140" t="s">
        <v>29</v>
      </c>
      <c r="AY4" s="143" t="s">
        <v>122</v>
      </c>
      <c r="AZ4" s="144" t="s">
        <v>25</v>
      </c>
      <c r="BA4" s="145" t="s">
        <v>141</v>
      </c>
      <c r="BB4" s="146" t="s">
        <v>143</v>
      </c>
      <c r="BC4" s="144" t="s">
        <v>25</v>
      </c>
      <c r="BD4" s="145" t="s">
        <v>141</v>
      </c>
      <c r="BE4" s="146" t="s">
        <v>143</v>
      </c>
      <c r="BF4" s="144" t="s">
        <v>25</v>
      </c>
      <c r="BG4" s="145" t="s">
        <v>141</v>
      </c>
      <c r="BH4" s="146" t="s">
        <v>143</v>
      </c>
      <c r="BI4" s="144" t="s">
        <v>25</v>
      </c>
      <c r="BJ4" s="145" t="s">
        <v>141</v>
      </c>
      <c r="BK4" s="146" t="s">
        <v>143</v>
      </c>
      <c r="BL4" s="144" t="s">
        <v>25</v>
      </c>
      <c r="BM4" s="145" t="s">
        <v>141</v>
      </c>
      <c r="BN4" s="146" t="s">
        <v>143</v>
      </c>
      <c r="BO4" s="144" t="s">
        <v>25</v>
      </c>
      <c r="BP4" s="145" t="s">
        <v>141</v>
      </c>
      <c r="BQ4" s="146" t="s">
        <v>143</v>
      </c>
    </row>
    <row xmlns:x14ac="http://schemas.microsoft.com/office/spreadsheetml/2009/9/ac" r="5" ht="48" hidden="true" x14ac:dyDescent="0.2">
      <c r="A5" s="43" t="s">
        <v>39</v>
      </c>
      <c r="B5" s="43" t="s">
        <v>40</v>
      </c>
      <c r="C5" s="43" t="s">
        <v>41</v>
      </c>
      <c r="D5" s="135" t="s">
        <v>135</v>
      </c>
      <c r="E5" s="136" t="s">
        <v>42</v>
      </c>
      <c r="F5" s="137" t="s">
        <v>202</v>
      </c>
      <c r="G5" s="135" t="s">
        <v>136</v>
      </c>
      <c r="H5" s="136" t="s">
        <v>43</v>
      </c>
      <c r="I5" s="137" t="s">
        <v>203</v>
      </c>
      <c r="J5" s="135" t="s">
        <v>137</v>
      </c>
      <c r="K5" s="136" t="s">
        <v>44</v>
      </c>
      <c r="L5" s="137" t="s">
        <v>204</v>
      </c>
      <c r="M5" s="135" t="s">
        <v>138</v>
      </c>
      <c r="N5" s="136" t="s">
        <v>86</v>
      </c>
      <c r="O5" s="137" t="s">
        <v>205</v>
      </c>
      <c r="P5" s="135" t="s">
        <v>139</v>
      </c>
      <c r="Q5" s="136" t="s">
        <v>87</v>
      </c>
      <c r="R5" s="137" t="s">
        <v>206</v>
      </c>
      <c r="S5" s="135" t="s">
        <v>140</v>
      </c>
      <c r="T5" s="136" t="s">
        <v>88</v>
      </c>
      <c r="U5" s="138" t="s">
        <v>207</v>
      </c>
      <c r="V5" s="139" t="s">
        <v>129</v>
      </c>
      <c r="W5" s="140" t="s">
        <v>45</v>
      </c>
      <c r="X5" s="141" t="s">
        <v>65</v>
      </c>
      <c r="Y5" s="141" t="s">
        <v>66</v>
      </c>
      <c r="Z5" s="142" t="s">
        <v>208</v>
      </c>
      <c r="AA5" s="139" t="s">
        <v>130</v>
      </c>
      <c r="AB5" s="140" t="s">
        <v>46</v>
      </c>
      <c r="AC5" s="141" t="s">
        <v>67</v>
      </c>
      <c r="AD5" s="141" t="s">
        <v>68</v>
      </c>
      <c r="AE5" s="142" t="s">
        <v>209</v>
      </c>
      <c r="AF5" s="139" t="s">
        <v>131</v>
      </c>
      <c r="AG5" s="140" t="s">
        <v>47</v>
      </c>
      <c r="AH5" s="141" t="s">
        <v>69</v>
      </c>
      <c r="AI5" s="141" t="s">
        <v>70</v>
      </c>
      <c r="AJ5" s="142" t="s">
        <v>210</v>
      </c>
      <c r="AK5" s="139" t="s">
        <v>132</v>
      </c>
      <c r="AL5" s="140" t="s">
        <v>71</v>
      </c>
      <c r="AM5" s="141" t="s">
        <v>72</v>
      </c>
      <c r="AN5" s="141" t="s">
        <v>73</v>
      </c>
      <c r="AO5" s="142" t="s">
        <v>211</v>
      </c>
      <c r="AP5" s="139" t="s">
        <v>133</v>
      </c>
      <c r="AQ5" s="140" t="s">
        <v>74</v>
      </c>
      <c r="AR5" s="141" t="s">
        <v>75</v>
      </c>
      <c r="AS5" s="141" t="s">
        <v>76</v>
      </c>
      <c r="AT5" s="142" t="s">
        <v>212</v>
      </c>
      <c r="AU5" s="139" t="s">
        <v>134</v>
      </c>
      <c r="AV5" s="140" t="s">
        <v>77</v>
      </c>
      <c r="AW5" s="141" t="s">
        <v>78</v>
      </c>
      <c r="AX5" s="141" t="s">
        <v>79</v>
      </c>
      <c r="AY5" s="143" t="s">
        <v>213</v>
      </c>
      <c r="AZ5" s="144" t="s">
        <v>80</v>
      </c>
      <c r="BA5" s="145" t="s">
        <v>114</v>
      </c>
      <c r="BB5" s="146" t="s">
        <v>214</v>
      </c>
      <c r="BC5" s="144" t="s">
        <v>85</v>
      </c>
      <c r="BD5" s="145" t="s">
        <v>115</v>
      </c>
      <c r="BE5" s="146" t="s">
        <v>215</v>
      </c>
      <c r="BF5" s="144" t="s">
        <v>84</v>
      </c>
      <c r="BG5" s="145" t="s">
        <v>116</v>
      </c>
      <c r="BH5" s="146" t="s">
        <v>216</v>
      </c>
      <c r="BI5" s="144" t="s">
        <v>83</v>
      </c>
      <c r="BJ5" s="145" t="s">
        <v>117</v>
      </c>
      <c r="BK5" s="146" t="s">
        <v>217</v>
      </c>
      <c r="BL5" s="144" t="s">
        <v>82</v>
      </c>
      <c r="BM5" s="145" t="s">
        <v>118</v>
      </c>
      <c r="BN5" s="146" t="s">
        <v>218</v>
      </c>
      <c r="BO5" s="144" t="s">
        <v>81</v>
      </c>
      <c r="BP5" s="145" t="s">
        <v>119</v>
      </c>
      <c r="BQ5" s="146" t="s">
        <v>219</v>
      </c>
    </row>
    <row xmlns:x14ac="http://schemas.microsoft.com/office/spreadsheetml/2009/9/ac" r="6" x14ac:dyDescent="0.2">
      <c r="A6" s="335" t="str">
        <f>+RIGHT('Data Summary'!A6,LEN('Data Summary'!A6)-9)</f>
        <v>UIS</v>
      </c>
      <c r="B6" s="36" t="str">
        <f>+IF(ISTEXT('Data Summary'!B6),'Data Summary'!B6,"")</f>
        <v>Other</v>
      </c>
      <c r="C6" s="334">
        <f>+VALUE('Data Summary'!C6)</f>
        <v>2010</v>
      </c>
      <c r="D6" s="96" t="e">
        <f>+IF(AND(ISNUMBER('Water Data'!D4),'Data Summary'!BS6="Yes"),100-'Water Data'!D4,NA())</f>
        <v>#N/A</v>
      </c>
      <c r="E6" s="96">
        <f>+IF(AND(ISNUMBER('Water Data'!D6),'Data Summary'!BT6="Yes"),'Water Data'!D6,NA())</f>
        <v>23.4</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23.4</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58.6</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58.6</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5" t="str">
        <f ca="true">+RIGHT('Data Summary'!A7,LEN('Data Summary'!A7)-9)</f>
        <v>UIS</v>
      </c>
      <c r="B7" s="36" t="str">
        <f ca="true">+IF(ISTEXT('Data Summary'!B7),'Data Summary'!B7,"")</f>
        <v>Other</v>
      </c>
      <c r="C7" s="334">
        <f ca="true">+VALUE('Data Summary'!C7)</f>
        <v>2011</v>
      </c>
      <c r="D7" s="96" t="e">
        <f ca="true">+IF(AND(ISNUMBER(OFFSET('Water Data'!$D$4,0,10*ROW('Water Data'!D1))),'Data Summary'!BS7="Yes"),100-OFFSET('Water Data'!$D$4,0,10*ROW('Water Data'!D1)),NA())</f>
        <v>#N/A</v>
      </c>
      <c r="E7" s="96">
        <f ca="true">+IF(AND(ISNUMBER(OFFSET('Water Data'!$D$6,0,10*ROW('Water Data'!D1))),'Data Summary'!BT7="Yes"),OFFSET('Water Data'!$D$6,0,10*ROW('Water Data'!D1)),NA())</f>
        <v>24.995889037433155</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23.7</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44</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56.344786096256684</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55.4</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70.2</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5" t="str">
        <f ca="true">+RIGHT('Data Summary'!A8,LEN('Data Summary'!A8)-9)</f>
        <v>UIS</v>
      </c>
      <c r="B8" s="36" t="str">
        <f ca="true">+IF(ISTEXT('Data Summary'!B8),'Data Summary'!B8,"")</f>
        <v>Other</v>
      </c>
      <c r="C8" s="334">
        <f ca="true">+VALUE('Data Summary'!C8)</f>
        <v>2012</v>
      </c>
      <c r="D8" s="96" t="e">
        <f ca="true">+IF(AND(ISNUMBER(OFFSET('Water Data'!$D$4,0,10*ROW('Water Data'!D2))),'Data Summary'!BS8="Yes"),100-OFFSET('Water Data'!$D$4,0,10*ROW('Water Data'!D2)),NA())</f>
        <v>#N/A</v>
      </c>
      <c r="E8" s="96">
        <f ca="true">+IF(AND(ISNUMBER(OFFSET('Water Data'!$D$6,0,10*ROW('Water Data'!D2))),'Data Summary'!BT8="Yes"),OFFSET('Water Data'!$D$6,0,10*ROW('Water Data'!D2)),NA())</f>
        <v>25.504378342245985</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24.4</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f ca="true">+IF(AND(ISNUMBER(OFFSET('Water Data'!$I$6,0,10*ROW('Water Data'!I2))),'Data Summary'!CI8="Yes"),OFFSET('Water Data'!$I$6,0,10*ROW('Water Data'!I2)),NA())</f>
        <v>41.7</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59.32349598930481</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58.5</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71.400000000000006</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5" t="str">
        <f ca="true">+RIGHT('Data Summary'!A9,LEN('Data Summary'!A9)-9)</f>
        <v>SUR</v>
      </c>
      <c r="B9" s="36" t="str">
        <f ca="true">+IF(ISTEXT('Data Summary'!B9),'Data Summary'!B9,"")</f>
        <v>Survey</v>
      </c>
      <c r="C9" s="334">
        <f ca="true">+VALUE('Data Summary'!C9)</f>
        <v>2015</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f ca="true">+IF(AND(ISNUMBER(OFFSET('Water Data'!$D$9,0,10*ROW('Water Data'!D3))),'Data Summary'!BU9="Yes"),OFFSET('Water Data'!$D$9,0,10*ROW('Water Data'!D3)),NA())</f>
        <v>18</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f ca="true">+IF(AND(ISNUMBER(OFFSET('Water Data'!$H$9,0,10*ROW('Water Data'!H3))),'Data Summary'!CG9="Yes"),OFFSET('Water Data'!$H$9,0,10*ROW('Water Data'!H3)),NA())</f>
        <v>18</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f ca="true">+IF(AND(ISNUMBER(OFFSET('Sanitation Data'!$D$6,0,10*ROW('Sanitation Data'!D3))),'Data Summary'!CL9="Yes"),OFFSET('Sanitation Data'!$D$6,0,10*ROW('Sanitation Data'!D3)),NA())</f>
        <v>41</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f ca="true">+IF(AND(ISNUMBER(OFFSET('Sanitation Data'!$H$6,0,10*ROW('Sanitation Data'!H3))),'Data Summary'!DF9="Yes"),OFFSET('Sanitation Data'!$H$6,0,10*ROW('Sanitation Data'!H3)),NA())</f>
        <v>41</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5" t="str">
        <f ca="true">+RIGHT('Data Summary'!A10,LEN('Data Summary'!A10)-9)</f>
        <v>UIS</v>
      </c>
      <c r="B10" s="36" t="str">
        <f ca="true">+IF(ISTEXT('Data Summary'!B10),'Data Summary'!B10,"")</f>
        <v>Other</v>
      </c>
      <c r="C10" s="334">
        <f ca="true">+VALUE('Data Summary'!C10)</f>
        <v>2016</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f ca="true">+IF(AND(ISNUMBER(OFFSET('Water Data'!$D$9,0,10*ROW('Water Data'!D4))),'Data Summary'!BU10="Yes"),OFFSET('Water Data'!$D$9,0,10*ROW('Water Data'!D4)),NA())</f>
        <v>13.9</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f ca="true">+IF(AND(ISNUMBER(OFFSET('Water Data'!$H$9,0,10*ROW('Water Data'!H4))),'Data Summary'!CG10="Yes"),OFFSET('Water Data'!$H$9,0,10*ROW('Water Data'!H4)),NA())</f>
        <v>13.9</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5" t="str">
        <f ca="true">+RIGHT('Data Summary'!A11,LEN('Data Summary'!A11)-9)</f>
        <v>EMIS</v>
      </c>
      <c r="B11" s="36" t="str">
        <f ca="true">+IF(ISTEXT('Data Summary'!B11),'Data Summary'!B11,"")</f>
        <v>EMIS</v>
      </c>
      <c r="C11" s="334">
        <f ca="true">+VALUE('Data Summary'!C11)</f>
        <v>2017</v>
      </c>
      <c r="D11" s="96">
        <f ca="true">+IF(AND(ISNUMBER(OFFSET('Water Data'!$D$4,0,10*ROW('Water Data'!D5))),'Data Summary'!BS11="Yes"),100-OFFSET('Water Data'!$D$4,0,10*ROW('Water Data'!D5)),NA())</f>
        <v>95.207173778602353</v>
      </c>
      <c r="E11" s="96">
        <f ca="true">+IF(AND(ISNUMBER(OFFSET('Water Data'!$D$6,0,10*ROW('Water Data'!D5))),'Data Summary'!BT11="Yes"),OFFSET('Water Data'!$D$6,0,10*ROW('Water Data'!D5)),NA())</f>
        <v>23.20655534941249</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f ca="true">+IF(AND(ISNUMBER(OFFSET('Water Data'!$G$4,0,10*ROW('Water Data'!G5))),'Data Summary'!CB11="Yes"),100-OFFSET('Water Data'!$G$4,0,10*ROW('Water Data'!G5)),NA())</f>
        <v>99.586776859504127</v>
      </c>
      <c r="N11" s="96">
        <f ca="true">+IF(AND(ISNUMBER(OFFSET('Water Data'!$G$6,0,10*ROW('Water Data'!G5))),'Data Summary'!CC11="Yes"),OFFSET('Water Data'!$G$6,0,10*ROW('Water Data'!G5)),NA())</f>
        <v>50.619834710743802</v>
      </c>
      <c r="O11" s="96" t="e">
        <f ca="true">+IF(AND(ISNUMBER(OFFSET('Water Data'!$G$9,0,10*ROW('Water Data'!G5))),'Data Summary'!CD11="Yes"),OFFSET('Water Data'!$G$9,0,10*ROW('Water Data'!G5)),NA())</f>
        <v>#N/A</v>
      </c>
      <c r="P11" s="96">
        <f ca="true">+IF(AND(ISNUMBER(OFFSET('Water Data'!$H$4,0,10*ROW('Water Data'!H5))),'Data Summary'!CE11="Yes"),100-OFFSET('Water Data'!$H$4,0,10*ROW('Water Data'!H5)),NA())</f>
        <v>97.750803284541234</v>
      </c>
      <c r="Q11" s="96">
        <f ca="true">+IF(AND(ISNUMBER(OFFSET('Water Data'!$H$6,0,10*ROW('Water Data'!H5))),'Data Summary'!CF11="Yes"),OFFSET('Water Data'!$H$6,0,10*ROW('Water Data'!H5)),NA())</f>
        <v>19.510888968225633</v>
      </c>
      <c r="R11" s="96" t="e">
        <f ca="true">+IF(AND(ISNUMBER(OFFSET('Water Data'!$H$9,0,10*ROW('Water Data'!H5))),'Data Summary'!CG11="Yes"),OFFSET('Water Data'!$H$9,0,10*ROW('Water Data'!H5)),NA())</f>
        <v>#N/A</v>
      </c>
      <c r="S11" s="96">
        <f ca="true">+IF(AND(ISNUMBER(OFFSET('Water Data'!$I$4,0,10*ROW('Water Data'!I5))),'Data Summary'!CH11="Yes"),100-OFFSET('Water Data'!$I$4,0,10*ROW('Water Data'!I5)),NA())</f>
        <v>52.356020942408378</v>
      </c>
      <c r="T11" s="96">
        <f ca="true">+IF(AND(ISNUMBER(OFFSET('Water Data'!$I$6,0,10*ROW('Water Data'!I5))),'Data Summary'!CI11="Yes"),OFFSET('Water Data'!$I$6,0,10*ROW('Water Data'!I5)),NA())</f>
        <v>42.670157068062828</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53.957328385899814</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f ca="true">+IF(AND(ISNUMBER(OFFSET('Sanitation Data'!$G$4,0,10*ROW('Sanitation Data'!G5))),'Data Summary'!CZ11="Yes"),100-OFFSET('Sanitation Data'!$G$4,0,10*ROW('Sanitation Data'!G5)),NA())</f>
        <v>76.033057851239676</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50.410567654409142</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78</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5" t="e">
        <f ca="true">+RIGHT('Data Summary'!A12,LEN('Data Summary'!A12)-9)</f>
        <v>#VALUE!</v>
      </c>
      <c r="B12" s="36" t="str">
        <f ca="true">+IF(ISTEXT('Data Summary'!B12),'Data Summary'!B12,"")</f>
        <v/>
      </c>
      <c r="C12" s="334"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5" t="e">
        <f ca="true">+RIGHT('Data Summary'!A13,LEN('Data Summary'!A13)-9)</f>
        <v>#VALUE!</v>
      </c>
      <c r="B13" s="36" t="str">
        <f ca="true">+IF(ISTEXT('Data Summary'!B13),'Data Summary'!B13,"")</f>
        <v/>
      </c>
      <c r="C13" s="334"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5" t="e">
        <f ca="true">+RIGHT('Data Summary'!A14,LEN('Data Summary'!A14)-9)</f>
        <v>#VALUE!</v>
      </c>
      <c r="B14" s="36" t="str">
        <f ca="true">+IF(ISTEXT('Data Summary'!B14),'Data Summary'!B14,"")</f>
        <v/>
      </c>
      <c r="C14" s="334"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5" t="e">
        <f ca="true">+RIGHT('Data Summary'!A15,LEN('Data Summary'!A15)-9)</f>
        <v>#VALUE!</v>
      </c>
      <c r="B15" s="36" t="str">
        <f ca="true">+IF(ISTEXT('Data Summary'!B15),'Data Summary'!B15,"")</f>
        <v/>
      </c>
      <c r="C15" s="334"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5" t="e">
        <f ca="true">+RIGHT('Data Summary'!A16,LEN('Data Summary'!A16)-9)</f>
        <v>#VALUE!</v>
      </c>
      <c r="B16" s="36" t="str">
        <f ca="true">+IF(ISTEXT('Data Summary'!B16),'Data Summary'!B16,"")</f>
        <v/>
      </c>
      <c r="C16" s="334"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5" t="e">
        <f ca="true">+RIGHT('Data Summary'!A17,LEN('Data Summary'!A17)-9)</f>
        <v>#VALUE!</v>
      </c>
      <c r="B17" s="36" t="str">
        <f ca="true">+IF(ISTEXT('Data Summary'!B17),'Data Summary'!B17,"")</f>
        <v/>
      </c>
      <c r="C17" s="334"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5" t="e">
        <f ca="true">+RIGHT('Data Summary'!A18,LEN('Data Summary'!A18)-9)</f>
        <v>#VALUE!</v>
      </c>
      <c r="B18" s="36" t="str">
        <f ca="true">+IF(ISTEXT('Data Summary'!B18),'Data Summary'!B18,"")</f>
        <v/>
      </c>
      <c r="C18" s="334"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5" t="e">
        <f ca="true">+RIGHT('Data Summary'!A19,LEN('Data Summary'!A19)-9)</f>
        <v>#VALUE!</v>
      </c>
      <c r="B19" s="36" t="str">
        <f ca="true">+IF(ISTEXT('Data Summary'!B19),'Data Summary'!B19,"")</f>
        <v/>
      </c>
      <c r="C19" s="334"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5" t="e">
        <f ca="true">+RIGHT('Data Summary'!A20,LEN('Data Summary'!A20)-9)</f>
        <v>#VALUE!</v>
      </c>
      <c r="B20" s="36" t="str">
        <f ca="true">+IF(ISTEXT('Data Summary'!B20),'Data Summary'!B20,"")</f>
        <v/>
      </c>
      <c r="C20" s="334"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5" t="e">
        <f ca="true">+RIGHT('Data Summary'!A21,LEN('Data Summary'!A21)-9)</f>
        <v>#VALUE!</v>
      </c>
      <c r="B21" s="36" t="str">
        <f ca="true">+IF(ISTEXT('Data Summary'!B21),'Data Summary'!B21,"")</f>
        <v/>
      </c>
      <c r="C21" s="334"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5" t="e">
        <f ca="true">+RIGHT('Data Summary'!A22,LEN('Data Summary'!A22)-9)</f>
        <v>#VALUE!</v>
      </c>
      <c r="B22" s="36" t="str">
        <f ca="true">+IF(ISTEXT('Data Summary'!B22),'Data Summary'!B22,"")</f>
        <v/>
      </c>
      <c r="C22" s="334"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5" t="e">
        <f ca="true">+RIGHT('Data Summary'!A23,LEN('Data Summary'!A23)-9)</f>
        <v>#VALUE!</v>
      </c>
      <c r="B23" s="36" t="str">
        <f ca="true">+IF(ISTEXT('Data Summary'!B23),'Data Summary'!B23,"")</f>
        <v/>
      </c>
      <c r="C23" s="334"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5" t="e">
        <f ca="true">+RIGHT('Data Summary'!A24,LEN('Data Summary'!A24)-9)</f>
        <v>#VALUE!</v>
      </c>
      <c r="B24" s="36" t="str">
        <f ca="true">+IF(ISTEXT('Data Summary'!B24),'Data Summary'!B24,"")</f>
        <v/>
      </c>
      <c r="C24" s="334"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5" t="e">
        <f ca="true">+RIGHT('Data Summary'!A25,LEN('Data Summary'!A25)-9)</f>
        <v>#VALUE!</v>
      </c>
      <c r="B25" s="36" t="str">
        <f ca="true">+IF(ISTEXT('Data Summary'!B25),'Data Summary'!B25,"")</f>
        <v/>
      </c>
      <c r="C25" s="334"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5" t="e">
        <f ca="true">+RIGHT('Data Summary'!A26,LEN('Data Summary'!A26)-9)</f>
        <v>#VALUE!</v>
      </c>
      <c r="B26" s="36" t="str">
        <f ca="true">+IF(ISTEXT('Data Summary'!B26),'Data Summary'!B26,"")</f>
        <v/>
      </c>
      <c r="C26" s="334"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5" t="e">
        <f ca="true">+RIGHT('Data Summary'!A27,LEN('Data Summary'!A27)-9)</f>
        <v>#VALUE!</v>
      </c>
      <c r="B27" s="36" t="str">
        <f ca="true">+IF(ISTEXT('Data Summary'!B27),'Data Summary'!B27,"")</f>
        <v/>
      </c>
      <c r="C27" s="334"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5" t="e">
        <f ca="true">+RIGHT('Data Summary'!A28,LEN('Data Summary'!A28)-9)</f>
        <v>#VALUE!</v>
      </c>
      <c r="B28" s="36" t="str">
        <f ca="true">+IF(ISTEXT('Data Summary'!B28),'Data Summary'!B28,"")</f>
        <v/>
      </c>
      <c r="C28" s="334"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5" t="e">
        <f ca="true">+RIGHT('Data Summary'!A29,LEN('Data Summary'!A29)-9)</f>
        <v>#VALUE!</v>
      </c>
      <c r="B29" s="36" t="str">
        <f ca="true">+IF(ISTEXT('Data Summary'!B29),'Data Summary'!B29,"")</f>
        <v/>
      </c>
      <c r="C29" s="334"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5" t="e">
        <f ca="true">+RIGHT('Data Summary'!A30,LEN('Data Summary'!A30)-9)</f>
        <v>#VALUE!</v>
      </c>
      <c r="B30" s="36" t="str">
        <f ca="true">+IF(ISTEXT('Data Summary'!B30),'Data Summary'!B30,"")</f>
        <v/>
      </c>
      <c r="C30" s="334"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5" t="e">
        <f ca="true">+RIGHT('Data Summary'!A31,LEN('Data Summary'!A31)-9)</f>
        <v>#VALUE!</v>
      </c>
      <c r="B31" s="36" t="str">
        <f ca="true">+IF(ISTEXT('Data Summary'!B31),'Data Summary'!B31,"")</f>
        <v/>
      </c>
      <c r="C31" s="334"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5" t="e">
        <f ca="true">+RIGHT('Data Summary'!A32,LEN('Data Summary'!A32)-9)</f>
        <v>#VALUE!</v>
      </c>
      <c r="B32" s="36" t="str">
        <f ca="true">+IF(ISTEXT('Data Summary'!B32),'Data Summary'!B32,"")</f>
        <v/>
      </c>
      <c r="C32" s="334"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5" t="e">
        <f ca="true">+RIGHT('Data Summary'!A33,LEN('Data Summary'!A33)-9)</f>
        <v>#VALUE!</v>
      </c>
      <c r="B33" s="36" t="str">
        <f ca="true">+IF(ISTEXT('Data Summary'!B33),'Data Summary'!B33,"")</f>
        <v/>
      </c>
      <c r="C33" s="334"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5" t="e">
        <f ca="true">+RIGHT('Data Summary'!A34,LEN('Data Summary'!A34)-9)</f>
        <v>#VALUE!</v>
      </c>
      <c r="B34" s="36" t="str">
        <f ca="true">+IF(ISTEXT('Data Summary'!B34),'Data Summary'!B34,"")</f>
        <v/>
      </c>
      <c r="C34" s="334"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5" t="e">
        <f ca="true">+RIGHT('Data Summary'!A35,LEN('Data Summary'!A35)-9)</f>
        <v>#VALUE!</v>
      </c>
      <c r="B35" s="36" t="str">
        <f ca="true">+IF(ISTEXT('Data Summary'!B35),'Data Summary'!B35,"")</f>
        <v/>
      </c>
      <c r="C35" s="334"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5" t="e">
        <f ca="true">+RIGHT('Data Summary'!A36,LEN('Data Summary'!A36)-9)</f>
        <v>#VALUE!</v>
      </c>
      <c r="B36" s="36" t="str">
        <f ca="true">+IF(ISTEXT('Data Summary'!B36),'Data Summary'!B36,"")</f>
        <v/>
      </c>
      <c r="C36" s="334"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5" t="e">
        <f ca="true">+RIGHT('Data Summary'!A37,LEN('Data Summary'!A37)-9)</f>
        <v>#VALUE!</v>
      </c>
      <c r="B37" s="36" t="str">
        <f ca="true">+IF(ISTEXT('Data Summary'!B37),'Data Summary'!B37,"")</f>
        <v/>
      </c>
      <c r="C37" s="334"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5" t="e">
        <f ca="true">+RIGHT('Data Summary'!A38,LEN('Data Summary'!A38)-9)</f>
        <v>#VALUE!</v>
      </c>
      <c r="B38" s="36" t="str">
        <f ca="true">+IF(ISTEXT('Data Summary'!B38),'Data Summary'!B38,"")</f>
        <v/>
      </c>
      <c r="C38" s="334"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5" t="e">
        <f ca="true">+RIGHT('Data Summary'!A39,LEN('Data Summary'!A39)-9)</f>
        <v>#VALUE!</v>
      </c>
      <c r="B39" s="36" t="str">
        <f ca="true">+IF(ISTEXT('Data Summary'!B39),'Data Summary'!B39,"")</f>
        <v/>
      </c>
      <c r="C39" s="334"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5" t="e">
        <f ca="true">+RIGHT('Data Summary'!A40,LEN('Data Summary'!A40)-9)</f>
        <v>#VALUE!</v>
      </c>
      <c r="B40" s="36" t="str">
        <f ca="true">+IF(ISTEXT('Data Summary'!B40),'Data Summary'!B40,"")</f>
        <v/>
      </c>
      <c r="C40" s="334"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5" t="e">
        <f ca="true">+RIGHT('Data Summary'!A41,LEN('Data Summary'!A41)-9)</f>
        <v>#VALUE!</v>
      </c>
      <c r="B41" s="36" t="str">
        <f ca="true">+IF(ISTEXT('Data Summary'!B41),'Data Summary'!B41,"")</f>
        <v/>
      </c>
      <c r="C41" s="334"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5" t="e">
        <f ca="true">+RIGHT('Data Summary'!A42,LEN('Data Summary'!A42)-9)</f>
        <v>#VALUE!</v>
      </c>
      <c r="B42" s="36" t="str">
        <f ca="true">+IF(ISTEXT('Data Summary'!B42),'Data Summary'!B42,"")</f>
        <v/>
      </c>
      <c r="C42" s="334"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5" t="e">
        <f ca="true">+RIGHT('Data Summary'!A43,LEN('Data Summary'!A43)-9)</f>
        <v>#VALUE!</v>
      </c>
      <c r="B43" s="36" t="str">
        <f ca="true">+IF(ISTEXT('Data Summary'!B43),'Data Summary'!B43,"")</f>
        <v/>
      </c>
      <c r="C43" s="334"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5" t="e">
        <f ca="true">+RIGHT('Data Summary'!A44,LEN('Data Summary'!A44)-9)</f>
        <v>#VALUE!</v>
      </c>
      <c r="B44" s="36" t="str">
        <f ca="true">+IF(ISTEXT('Data Summary'!B44),'Data Summary'!B44,"")</f>
        <v/>
      </c>
      <c r="C44" s="334"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5" t="e">
        <f ca="true">+RIGHT('Data Summary'!A45,LEN('Data Summary'!A45)-9)</f>
        <v>#VALUE!</v>
      </c>
      <c r="B45" s="36" t="str">
        <f ca="true">+IF(ISTEXT('Data Summary'!B45),'Data Summary'!B45,"")</f>
        <v/>
      </c>
      <c r="C45" s="334"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5" t="e">
        <f ca="true">+RIGHT('Data Summary'!A46,LEN('Data Summary'!A46)-9)</f>
        <v>#VALUE!</v>
      </c>
      <c r="B46" s="36" t="str">
        <f ca="true">+IF(ISTEXT('Data Summary'!B46),'Data Summary'!B46,"")</f>
        <v/>
      </c>
      <c r="C46" s="334"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5" t="e">
        <f ca="true">+RIGHT('Data Summary'!A47,LEN('Data Summary'!A47)-9)</f>
        <v>#VALUE!</v>
      </c>
      <c r="B47" s="36" t="str">
        <f ca="true">+IF(ISTEXT('Data Summary'!B47),'Data Summary'!B47,"")</f>
        <v/>
      </c>
      <c r="C47" s="334"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5" t="e">
        <f ca="true">+RIGHT('Data Summary'!A48,LEN('Data Summary'!A48)-9)</f>
        <v>#VALUE!</v>
      </c>
      <c r="B48" s="36" t="str">
        <f ca="true">+IF(ISTEXT('Data Summary'!B48),'Data Summary'!B48,"")</f>
        <v/>
      </c>
      <c r="C48" s="334"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5" t="e">
        <f ca="true">+RIGHT('Data Summary'!A49,LEN('Data Summary'!A49)-9)</f>
        <v>#VALUE!</v>
      </c>
      <c r="B49" s="36" t="str">
        <f ca="true">+IF(ISTEXT('Data Summary'!B49),'Data Summary'!B49,"")</f>
        <v/>
      </c>
      <c r="C49" s="334"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5" t="e">
        <f ca="true">+RIGHT('Data Summary'!A50,LEN('Data Summary'!A50)-9)</f>
        <v>#VALUE!</v>
      </c>
      <c r="B50" s="36" t="str">
        <f ca="true">+IF(ISTEXT('Data Summary'!B50),'Data Summary'!B50,"")</f>
        <v/>
      </c>
      <c r="C50" s="334"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5" t="e">
        <f ca="true">+RIGHT('Data Summary'!A51,LEN('Data Summary'!A51)-9)</f>
        <v>#VALUE!</v>
      </c>
      <c r="B51" s="36" t="str">
        <f ca="true">+IF(ISTEXT('Data Summary'!B51),'Data Summary'!B51,"")</f>
        <v/>
      </c>
      <c r="C51" s="334"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5" t="e">
        <f ca="true">+RIGHT('Data Summary'!A52,LEN('Data Summary'!A52)-9)</f>
        <v>#VALUE!</v>
      </c>
      <c r="B52" s="36" t="str">
        <f ca="true">+IF(ISTEXT('Data Summary'!B52),'Data Summary'!B52,"")</f>
        <v/>
      </c>
      <c r="C52" s="334"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5" t="e">
        <f ca="true">+RIGHT('Data Summary'!A53,LEN('Data Summary'!A53)-9)</f>
        <v>#VALUE!</v>
      </c>
      <c r="B53" s="36" t="str">
        <f ca="true">+IF(ISTEXT('Data Summary'!B53),'Data Summary'!B53,"")</f>
        <v/>
      </c>
      <c r="C53" s="334"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5" t="e">
        <f ca="true">+RIGHT('Data Summary'!A54,LEN('Data Summary'!A54)-9)</f>
        <v>#VALUE!</v>
      </c>
      <c r="B54" s="36" t="str">
        <f ca="true">+IF(ISTEXT('Data Summary'!B54),'Data Summary'!B54,"")</f>
        <v/>
      </c>
      <c r="C54" s="334"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5" t="e">
        <f ca="true">+RIGHT('Data Summary'!A55,LEN('Data Summary'!A55)-9)</f>
        <v>#VALUE!</v>
      </c>
      <c r="B55" s="36" t="str">
        <f ca="true">+IF(ISTEXT('Data Summary'!B55),'Data Summary'!B55,"")</f>
        <v/>
      </c>
      <c r="C55" s="334"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5" t="e">
        <f ca="true">+RIGHT('Data Summary'!A56,LEN('Data Summary'!A56)-9)</f>
        <v>#VALUE!</v>
      </c>
      <c r="B56" s="36" t="str">
        <f ca="true">+IF(ISTEXT('Data Summary'!B56),'Data Summary'!B56,"")</f>
        <v/>
      </c>
      <c r="C56" s="334"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5" t="e">
        <f ca="true">+RIGHT('Data Summary'!A57,LEN('Data Summary'!A57)-9)</f>
        <v>#VALUE!</v>
      </c>
      <c r="B57" s="36" t="str">
        <f ca="true">+IF(ISTEXT('Data Summary'!B57),'Data Summary'!B57,"")</f>
        <v/>
      </c>
      <c r="C57" s="334"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5" t="e">
        <f ca="true">+RIGHT('Data Summary'!A58,LEN('Data Summary'!A58)-9)</f>
        <v>#VALUE!</v>
      </c>
      <c r="B58" s="36" t="str">
        <f ca="true">+IF(ISTEXT('Data Summary'!B58),'Data Summary'!B58,"")</f>
        <v/>
      </c>
      <c r="C58" s="334"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5" t="e">
        <f ca="true">+RIGHT('Data Summary'!A59,LEN('Data Summary'!A59)-9)</f>
        <v>#VALUE!</v>
      </c>
      <c r="B59" s="36" t="str">
        <f ca="true">+IF(ISTEXT('Data Summary'!B59),'Data Summary'!B59,"")</f>
        <v/>
      </c>
      <c r="C59" s="334"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5" t="e">
        <f ca="true">+RIGHT('Data Summary'!A60,LEN('Data Summary'!A60)-9)</f>
        <v>#VALUE!</v>
      </c>
      <c r="B60" s="36" t="str">
        <f ca="true">+IF(ISTEXT('Data Summary'!B60),'Data Summary'!B60,"")</f>
        <v/>
      </c>
      <c r="C60" s="334"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5" t="e">
        <f ca="true">+RIGHT('Data Summary'!A61,LEN('Data Summary'!A61)-9)</f>
        <v>#VALUE!</v>
      </c>
      <c r="B61" s="36" t="str">
        <f ca="true">+IF(ISTEXT('Data Summary'!B61),'Data Summary'!B61,"")</f>
        <v/>
      </c>
      <c r="C61" s="334"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5" t="e">
        <f ca="true">+RIGHT('Data Summary'!A62,LEN('Data Summary'!A62)-9)</f>
        <v>#VALUE!</v>
      </c>
      <c r="B62" s="36" t="str">
        <f ca="true">+IF(ISTEXT('Data Summary'!B62),'Data Summary'!B62,"")</f>
        <v/>
      </c>
      <c r="C62" s="334"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5" t="e">
        <f ca="true">+RIGHT('Data Summary'!A63,LEN('Data Summary'!A63)-9)</f>
        <v>#VALUE!</v>
      </c>
      <c r="B63" s="36" t="str">
        <f ca="true">+IF(ISTEXT('Data Summary'!B63),'Data Summary'!B63,"")</f>
        <v/>
      </c>
      <c r="C63" s="334"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5" t="e">
        <f ca="true">+RIGHT('Data Summary'!A64,LEN('Data Summary'!A64)-9)</f>
        <v>#VALUE!</v>
      </c>
      <c r="B64" s="36" t="str">
        <f ca="true">+IF(ISTEXT('Data Summary'!B64),'Data Summary'!B64,"")</f>
        <v/>
      </c>
      <c r="C64" s="334"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5" t="e">
        <f ca="true">+RIGHT('Data Summary'!A65,LEN('Data Summary'!A65)-9)</f>
        <v>#VALUE!</v>
      </c>
      <c r="B65" s="36" t="str">
        <f ca="true">+IF(ISTEXT('Data Summary'!B65),'Data Summary'!B65,"")</f>
        <v/>
      </c>
      <c r="C65" s="334"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5" t="e">
        <f ca="true">+RIGHT('Data Summary'!A66,LEN('Data Summary'!A66)-9)</f>
        <v>#VALUE!</v>
      </c>
      <c r="B66" s="36" t="str">
        <f ca="true">+IF(ISTEXT('Data Summary'!B66),'Data Summary'!B66,"")</f>
        <v/>
      </c>
      <c r="C66" s="334"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5" t="e">
        <f ca="true">+RIGHT('Data Summary'!A67,LEN('Data Summary'!A67)-9)</f>
        <v>#VALUE!</v>
      </c>
      <c r="B67" s="36" t="str">
        <f ca="true">+IF(ISTEXT('Data Summary'!B67),'Data Summary'!B67,"")</f>
        <v/>
      </c>
      <c r="C67" s="334"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5" t="e">
        <f ca="true">+RIGHT('Data Summary'!A68,LEN('Data Summary'!A68)-9)</f>
        <v>#VALUE!</v>
      </c>
      <c r="B68" s="36" t="str">
        <f ca="true">+IF(ISTEXT('Data Summary'!B68),'Data Summary'!B68,"")</f>
        <v/>
      </c>
      <c r="C68" s="334"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5" t="e">
        <f ca="true">+RIGHT('Data Summary'!A69,LEN('Data Summary'!A69)-9)</f>
        <v>#VALUE!</v>
      </c>
      <c r="B69" s="36" t="str">
        <f ca="true">+IF(ISTEXT('Data Summary'!B69),'Data Summary'!B69,"")</f>
        <v/>
      </c>
      <c r="C69" s="334"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5" t="e">
        <f ca="true">+RIGHT('Data Summary'!A70,LEN('Data Summary'!A70)-9)</f>
        <v>#VALUE!</v>
      </c>
      <c r="B70" s="36" t="str">
        <f ca="true">+IF(ISTEXT('Data Summary'!B70),'Data Summary'!B70,"")</f>
        <v/>
      </c>
      <c r="C70" s="334"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5" t="e">
        <f ca="true">+RIGHT('Data Summary'!A71,LEN('Data Summary'!A71)-9)</f>
        <v>#VALUE!</v>
      </c>
      <c r="B71" s="36" t="str">
        <f ca="true">+IF(ISTEXT('Data Summary'!B71),'Data Summary'!B71,"")</f>
        <v/>
      </c>
      <c r="C71" s="334"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5" t="e">
        <f ca="true">+RIGHT('Data Summary'!A72,LEN('Data Summary'!A72)-9)</f>
        <v>#VALUE!</v>
      </c>
      <c r="B72" s="36" t="str">
        <f ca="true">+IF(ISTEXT('Data Summary'!B72),'Data Summary'!B72,"")</f>
        <v/>
      </c>
      <c r="C72" s="334"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5" t="e">
        <f ca="true">+RIGHT('Data Summary'!A73,LEN('Data Summary'!A73)-9)</f>
        <v>#VALUE!</v>
      </c>
      <c r="B73" s="36" t="str">
        <f ca="true">+IF(ISTEXT('Data Summary'!B73),'Data Summary'!B73,"")</f>
        <v/>
      </c>
      <c r="C73" s="334"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5" t="e">
        <f ca="true">+RIGHT('Data Summary'!A74,LEN('Data Summary'!A74)-9)</f>
        <v>#VALUE!</v>
      </c>
      <c r="B74" s="36" t="str">
        <f ca="true">+IF(ISTEXT('Data Summary'!B74),'Data Summary'!B74,"")</f>
        <v/>
      </c>
      <c r="C74" s="334"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5" t="e">
        <f ca="true">+RIGHT('Data Summary'!A75,LEN('Data Summary'!A75)-9)</f>
        <v>#VALUE!</v>
      </c>
      <c r="B75" s="36" t="str">
        <f ca="true">+IF(ISTEXT('Data Summary'!B75),'Data Summary'!B75,"")</f>
        <v/>
      </c>
      <c r="C75" s="334"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5" t="e">
        <f ca="true">+RIGHT('Data Summary'!A76,LEN('Data Summary'!A76)-9)</f>
        <v>#VALUE!</v>
      </c>
      <c r="B76" s="36" t="str">
        <f ca="true">+IF(ISTEXT('Data Summary'!B76),'Data Summary'!B76,"")</f>
        <v/>
      </c>
      <c r="C76" s="334"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5" t="e">
        <f ca="true">+RIGHT('Data Summary'!A77,LEN('Data Summary'!A77)-9)</f>
        <v>#VALUE!</v>
      </c>
      <c r="B77" s="36" t="str">
        <f ca="true">+IF(ISTEXT('Data Summary'!B77),'Data Summary'!B77,"")</f>
        <v/>
      </c>
      <c r="C77" s="334"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5" t="e">
        <f ca="true">+RIGHT('Data Summary'!A78,LEN('Data Summary'!A78)-9)</f>
        <v>#VALUE!</v>
      </c>
      <c r="B78" s="36" t="str">
        <f ca="true">+IF(ISTEXT('Data Summary'!B78),'Data Summary'!B78,"")</f>
        <v/>
      </c>
      <c r="C78" s="334"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5" t="e">
        <f ca="true">+RIGHT('Data Summary'!A79,LEN('Data Summary'!A79)-9)</f>
        <v>#VALUE!</v>
      </c>
      <c r="B79" s="36" t="str">
        <f ca="true">+IF(ISTEXT('Data Summary'!B79),'Data Summary'!B79,"")</f>
        <v/>
      </c>
      <c r="C79" s="334"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5" t="e">
        <f ca="true">+RIGHT('Data Summary'!A80,LEN('Data Summary'!A80)-9)</f>
        <v>#VALUE!</v>
      </c>
      <c r="B80" s="36" t="str">
        <f ca="true">+IF(ISTEXT('Data Summary'!B80),'Data Summary'!B80,"")</f>
        <v/>
      </c>
      <c r="C80" s="334"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5" t="e">
        <f ca="true">+RIGHT('Data Summary'!A81,LEN('Data Summary'!A81)-9)</f>
        <v>#VALUE!</v>
      </c>
      <c r="B81" s="36" t="str">
        <f ca="true">+IF(ISTEXT('Data Summary'!B81),'Data Summary'!B81,"")</f>
        <v/>
      </c>
      <c r="C81" s="334"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5" t="e">
        <f ca="true">+RIGHT('Data Summary'!A82,LEN('Data Summary'!A82)-9)</f>
        <v>#VALUE!</v>
      </c>
      <c r="B82" s="36" t="str">
        <f ca="true">+IF(ISTEXT('Data Summary'!B82),'Data Summary'!B82,"")</f>
        <v/>
      </c>
      <c r="C82" s="334"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5" t="e">
        <f ca="true">+RIGHT('Data Summary'!A83,LEN('Data Summary'!A83)-9)</f>
        <v>#VALUE!</v>
      </c>
      <c r="B83" s="36" t="str">
        <f ca="true">+IF(ISTEXT('Data Summary'!B83),'Data Summary'!B83,"")</f>
        <v/>
      </c>
      <c r="C83" s="334"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5" t="e">
        <f ca="true">+RIGHT('Data Summary'!A84,LEN('Data Summary'!A84)-9)</f>
        <v>#VALUE!</v>
      </c>
      <c r="B84" s="36" t="str">
        <f ca="true">+IF(ISTEXT('Data Summary'!B84),'Data Summary'!B84,"")</f>
        <v/>
      </c>
      <c r="C84" s="334"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5" t="e">
        <f ca="true">+RIGHT('Data Summary'!A85,LEN('Data Summary'!A85)-9)</f>
        <v>#VALUE!</v>
      </c>
      <c r="B85" s="36" t="str">
        <f ca="true">+IF(ISTEXT('Data Summary'!B85),'Data Summary'!B85,"")</f>
        <v/>
      </c>
      <c r="C85" s="334"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5" t="e">
        <f ca="true">+RIGHT('Data Summary'!A86,LEN('Data Summary'!A86)-9)</f>
        <v>#VALUE!</v>
      </c>
      <c r="B86" s="36" t="str">
        <f ca="true">+IF(ISTEXT('Data Summary'!B86),'Data Summary'!B86,"")</f>
        <v/>
      </c>
      <c r="C86" s="334"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5" t="e">
        <f ca="true">+RIGHT('Data Summary'!A87,LEN('Data Summary'!A87)-9)</f>
        <v>#VALUE!</v>
      </c>
      <c r="B87" s="36" t="str">
        <f ca="true">+IF(ISTEXT('Data Summary'!B87),'Data Summary'!B87,"")</f>
        <v/>
      </c>
      <c r="C87" s="334"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5" t="e">
        <f ca="true">+RIGHT('Data Summary'!A88,LEN('Data Summary'!A88)-9)</f>
        <v>#VALUE!</v>
      </c>
      <c r="B88" s="36" t="str">
        <f ca="true">+IF(ISTEXT('Data Summary'!B88),'Data Summary'!B88,"")</f>
        <v/>
      </c>
      <c r="C88" s="334"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5" t="e">
        <f ca="true">+RIGHT('Data Summary'!A89,LEN('Data Summary'!A89)-9)</f>
        <v>#VALUE!</v>
      </c>
      <c r="B89" s="36" t="str">
        <f ca="true">+IF(ISTEXT('Data Summary'!B89),'Data Summary'!B89,"")</f>
        <v/>
      </c>
      <c r="C89" s="334"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5" t="e">
        <f ca="true">+RIGHT('Data Summary'!A90,LEN('Data Summary'!A90)-9)</f>
        <v>#VALUE!</v>
      </c>
      <c r="B90" s="36" t="str">
        <f ca="true">+IF(ISTEXT('Data Summary'!B90),'Data Summary'!B90,"")</f>
        <v/>
      </c>
      <c r="C90" s="334"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5" t="e">
        <f ca="true">+RIGHT('Data Summary'!A91,LEN('Data Summary'!A91)-9)</f>
        <v>#VALUE!</v>
      </c>
      <c r="B91" s="36" t="str">
        <f ca="true">+IF(ISTEXT('Data Summary'!B91),'Data Summary'!B91,"")</f>
        <v/>
      </c>
      <c r="C91" s="334"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5" t="e">
        <f ca="true">+RIGHT('Data Summary'!A92,LEN('Data Summary'!A92)-9)</f>
        <v>#VALUE!</v>
      </c>
      <c r="B92" s="36" t="str">
        <f ca="true">+IF(ISTEXT('Data Summary'!B92),'Data Summary'!B92,"")</f>
        <v/>
      </c>
      <c r="C92" s="334"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5" t="e">
        <f ca="true">+RIGHT('Data Summary'!A93,LEN('Data Summary'!A93)-9)</f>
        <v>#VALUE!</v>
      </c>
      <c r="B93" s="36" t="str">
        <f ca="true">+IF(ISTEXT('Data Summary'!B93),'Data Summary'!B93,"")</f>
        <v/>
      </c>
      <c r="C93" s="334"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5" t="e">
        <f ca="true">+RIGHT('Data Summary'!A94,LEN('Data Summary'!A94)-9)</f>
        <v>#VALUE!</v>
      </c>
      <c r="B94" s="36" t="str">
        <f ca="true">+IF(ISTEXT('Data Summary'!B94),'Data Summary'!B94,"")</f>
        <v/>
      </c>
      <c r="C94" s="334"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5" t="e">
        <f ca="true">+RIGHT('Data Summary'!A95,LEN('Data Summary'!A95)-9)</f>
        <v>#VALUE!</v>
      </c>
      <c r="B95" s="36" t="str">
        <f ca="true">+IF(ISTEXT('Data Summary'!B95),'Data Summary'!B95,"")</f>
        <v/>
      </c>
      <c r="C95" s="334"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5" t="e">
        <f ca="true">+RIGHT('Data Summary'!A96,LEN('Data Summary'!A96)-9)</f>
        <v>#VALUE!</v>
      </c>
      <c r="B96" s="36" t="str">
        <f ca="true">+IF(ISTEXT('Data Summary'!B96),'Data Summary'!B96,"")</f>
        <v/>
      </c>
      <c r="C96" s="334"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5" t="e">
        <f ca="true">+RIGHT('Data Summary'!A97,LEN('Data Summary'!A97)-9)</f>
        <v>#VALUE!</v>
      </c>
      <c r="B97" s="36" t="str">
        <f ca="true">+IF(ISTEXT('Data Summary'!B97),'Data Summary'!B97,"")</f>
        <v/>
      </c>
      <c r="C97" s="334"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5" t="e">
        <f ca="true">+RIGHT('Data Summary'!A98,LEN('Data Summary'!A98)-9)</f>
        <v>#VALUE!</v>
      </c>
      <c r="B98" s="36" t="str">
        <f ca="true">+IF(ISTEXT('Data Summary'!B98),'Data Summary'!B98,"")</f>
        <v/>
      </c>
      <c r="C98" s="334"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5" t="e">
        <f ca="true">+RIGHT('Data Summary'!A99,LEN('Data Summary'!A99)-9)</f>
        <v>#VALUE!</v>
      </c>
      <c r="B99" s="36" t="str">
        <f ca="true">+IF(ISTEXT('Data Summary'!B99),'Data Summary'!B99,"")</f>
        <v/>
      </c>
      <c r="C99" s="334"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5" t="e">
        <f ca="true">+RIGHT('Data Summary'!A100,LEN('Data Summary'!A100)-9)</f>
        <v>#VALUE!</v>
      </c>
      <c r="B100" s="36" t="str">
        <f ca="true">+IF(ISTEXT('Data Summary'!B100),'Data Summary'!B100,"")</f>
        <v/>
      </c>
      <c r="C100" s="334"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5" t="e">
        <f ca="true">+RIGHT('Data Summary'!A101,LEN('Data Summary'!A101)-9)</f>
        <v>#VALUE!</v>
      </c>
      <c r="B101" s="36" t="str">
        <f ca="true">+IF(ISTEXT('Data Summary'!B101),'Data Summary'!B101,"")</f>
        <v/>
      </c>
      <c r="C101" s="334"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5" t="e">
        <f ca="true">+RIGHT('Data Summary'!A102,LEN('Data Summary'!A102)-9)</f>
        <v>#VALUE!</v>
      </c>
      <c r="B102" s="36" t="str">
        <f ca="true">+IF(ISTEXT('Data Summary'!B102),'Data Summary'!B102,"")</f>
        <v/>
      </c>
      <c r="C102" s="334"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5" t="e">
        <f ca="true">+RIGHT('Data Summary'!A103,LEN('Data Summary'!A103)-9)</f>
        <v>#VALUE!</v>
      </c>
      <c r="B103" s="36" t="str">
        <f ca="true">+IF(ISTEXT('Data Summary'!B103),'Data Summary'!B103,"")</f>
        <v/>
      </c>
      <c r="C103" s="334"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5" t="e">
        <f ca="true">+RIGHT('Data Summary'!A104,LEN('Data Summary'!A104)-9)</f>
        <v>#VALUE!</v>
      </c>
      <c r="B104" s="36" t="str">
        <f ca="true">+IF(ISTEXT('Data Summary'!B104),'Data Summary'!B104,"")</f>
        <v/>
      </c>
      <c r="C104" s="334"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5" t="e">
        <f ca="true">+RIGHT('Data Summary'!A105,LEN('Data Summary'!A105)-9)</f>
        <v>#VALUE!</v>
      </c>
      <c r="B105" s="36" t="str">
        <f ca="true">+IF(ISTEXT('Data Summary'!B105),'Data Summary'!B105,"")</f>
        <v/>
      </c>
      <c r="C105" s="334"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5" t="e">
        <f ca="true">+RIGHT('Data Summary'!A106,LEN('Data Summary'!A106)-9)</f>
        <v>#VALUE!</v>
      </c>
      <c r="B106" s="36" t="str">
        <f ca="true">+IF(ISTEXT('Data Summary'!B106),'Data Summary'!B106,"")</f>
        <v/>
      </c>
      <c r="C106" s="334"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5" t="e">
        <f ca="true">+RIGHT('Data Summary'!A107,LEN('Data Summary'!A107)-9)</f>
        <v>#VALUE!</v>
      </c>
      <c r="B107" s="36" t="str">
        <f ca="true">+IF(ISTEXT('Data Summary'!B107),'Data Summary'!B107,"")</f>
        <v/>
      </c>
      <c r="C107" s="334"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5" t="e">
        <f ca="true">+RIGHT('Data Summary'!A108,LEN('Data Summary'!A108)-9)</f>
        <v>#VALUE!</v>
      </c>
      <c r="B108" s="36" t="str">
        <f ca="true">+IF(ISTEXT('Data Summary'!B108),'Data Summary'!B108,"")</f>
        <v/>
      </c>
      <c r="C108" s="334"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5" t="e">
        <f ca="true">+RIGHT('Data Summary'!A109,LEN('Data Summary'!A109)-9)</f>
        <v>#VALUE!</v>
      </c>
      <c r="B109" s="36" t="str">
        <f ca="true">+IF(ISTEXT('Data Summary'!B109),'Data Summary'!B109,"")</f>
        <v/>
      </c>
      <c r="C109" s="334"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5" t="e">
        <f ca="true">+RIGHT('Data Summary'!A110,LEN('Data Summary'!A110)-9)</f>
        <v>#VALUE!</v>
      </c>
      <c r="B110" s="36" t="str">
        <f ca="true">+IF(ISTEXT('Data Summary'!B110),'Data Summary'!B110,"")</f>
        <v/>
      </c>
      <c r="C110" s="334"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5" t="e">
        <f ca="true">+RIGHT('Data Summary'!A111,LEN('Data Summary'!A111)-9)</f>
        <v>#VALUE!</v>
      </c>
      <c r="B111" s="36" t="str">
        <f ca="true">+IF(ISTEXT('Data Summary'!B111),'Data Summary'!B111,"")</f>
        <v/>
      </c>
      <c r="C111" s="334"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5" t="e">
        <f ca="true">+RIGHT('Data Summary'!A112,LEN('Data Summary'!A112)-9)</f>
        <v>#VALUE!</v>
      </c>
      <c r="B112" s="36" t="str">
        <f ca="true">+IF(ISTEXT('Data Summary'!B112),'Data Summary'!B112,"")</f>
        <v/>
      </c>
      <c r="C112" s="334"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5" t="e">
        <f ca="true">+RIGHT('Data Summary'!A113,LEN('Data Summary'!A113)-9)</f>
        <v>#VALUE!</v>
      </c>
      <c r="B113" s="36" t="str">
        <f ca="true">+IF(ISTEXT('Data Summary'!B113),'Data Summary'!B113,"")</f>
        <v/>
      </c>
      <c r="C113" s="334"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5" t="e">
        <f ca="true">+RIGHT('Data Summary'!A114,LEN('Data Summary'!A114)-9)</f>
        <v>#VALUE!</v>
      </c>
      <c r="B114" s="36" t="str">
        <f ca="true">+IF(ISTEXT('Data Summary'!B114),'Data Summary'!B114,"")</f>
        <v/>
      </c>
      <c r="C114" s="334"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5" t="e">
        <f ca="true">+RIGHT('Data Summary'!A115,LEN('Data Summary'!A115)-9)</f>
        <v>#VALUE!</v>
      </c>
      <c r="B115" s="36" t="str">
        <f ca="true">+IF(ISTEXT('Data Summary'!B115),'Data Summary'!B115,"")</f>
        <v/>
      </c>
      <c r="C115" s="334"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5" t="e">
        <f ca="true">+RIGHT('Data Summary'!A116,LEN('Data Summary'!A116)-9)</f>
        <v>#VALUE!</v>
      </c>
      <c r="B116" s="36" t="str">
        <f ca="true">+IF(ISTEXT('Data Summary'!B116),'Data Summary'!B116,"")</f>
        <v/>
      </c>
      <c r="C116" s="334"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5" t="e">
        <f ca="true">+RIGHT('Data Summary'!A117,LEN('Data Summary'!A117)-9)</f>
        <v>#VALUE!</v>
      </c>
      <c r="B117" s="36" t="str">
        <f ca="true">+IF(ISTEXT('Data Summary'!B117),'Data Summary'!B117,"")</f>
        <v/>
      </c>
      <c r="C117" s="334"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5" t="e">
        <f ca="true">+RIGHT('Data Summary'!A118,LEN('Data Summary'!A118)-9)</f>
        <v>#VALUE!</v>
      </c>
      <c r="B118" s="36" t="str">
        <f ca="true">+IF(ISTEXT('Data Summary'!B118),'Data Summary'!B118,"")</f>
        <v/>
      </c>
      <c r="C118" s="334"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5" t="e">
        <f ca="true">+RIGHT('Data Summary'!A119,LEN('Data Summary'!A119)-9)</f>
        <v>#VALUE!</v>
      </c>
      <c r="B119" s="36" t="str">
        <f ca="true">+IF(ISTEXT('Data Summary'!B119),'Data Summary'!B119,"")</f>
        <v/>
      </c>
      <c r="C119" s="334"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5" t="e">
        <f ca="true">+RIGHT('Data Summary'!A120,LEN('Data Summary'!A120)-9)</f>
        <v>#VALUE!</v>
      </c>
      <c r="B120" s="36" t="str">
        <f ca="true">+IF(ISTEXT('Data Summary'!B120),'Data Summary'!B120,"")</f>
        <v/>
      </c>
      <c r="C120" s="334"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5" t="e">
        <f ca="true">+RIGHT('Data Summary'!A121,LEN('Data Summary'!A121)-9)</f>
        <v>#VALUE!</v>
      </c>
      <c r="B121" s="36" t="str">
        <f ca="true">+IF(ISTEXT('Data Summary'!B121),'Data Summary'!B121,"")</f>
        <v/>
      </c>
      <c r="C121" s="334"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5" t="e">
        <f ca="true">+RIGHT('Data Summary'!A122,LEN('Data Summary'!A122)-9)</f>
        <v>#VALUE!</v>
      </c>
      <c r="B122" s="36" t="str">
        <f ca="true">+IF(ISTEXT('Data Summary'!B122),'Data Summary'!B122,"")</f>
        <v/>
      </c>
      <c r="C122" s="334"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5" t="e">
        <f ca="true">+RIGHT('Data Summary'!A123,LEN('Data Summary'!A123)-9)</f>
        <v>#VALUE!</v>
      </c>
      <c r="B123" s="36" t="str">
        <f ca="true">+IF(ISTEXT('Data Summary'!B123),'Data Summary'!B123,"")</f>
        <v/>
      </c>
      <c r="C123" s="334"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5" t="e">
        <f ca="true">+RIGHT('Data Summary'!A124,LEN('Data Summary'!A124)-9)</f>
        <v>#VALUE!</v>
      </c>
      <c r="B124" s="36" t="str">
        <f ca="true">+IF(ISTEXT('Data Summary'!B124),'Data Summary'!B124,"")</f>
        <v/>
      </c>
      <c r="C124" s="334"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5" t="e">
        <f ca="true">+RIGHT('Data Summary'!A125,LEN('Data Summary'!A125)-9)</f>
        <v>#VALUE!</v>
      </c>
      <c r="B125" s="36" t="str">
        <f ca="true">+IF(ISTEXT('Data Summary'!B125),'Data Summary'!B125,"")</f>
        <v/>
      </c>
      <c r="C125" s="334"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5" t="e">
        <f ca="true">+RIGHT('Data Summary'!A126,LEN('Data Summary'!A126)-9)</f>
        <v>#VALUE!</v>
      </c>
      <c r="B126" s="36" t="str">
        <f ca="true">+IF(ISTEXT('Data Summary'!B126),'Data Summary'!B126,"")</f>
        <v/>
      </c>
      <c r="C126" s="334"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5" t="e">
        <f ca="true">+RIGHT('Data Summary'!A127,LEN('Data Summary'!A127)-9)</f>
        <v>#VALUE!</v>
      </c>
      <c r="B127" s="36" t="str">
        <f ca="true">+IF(ISTEXT('Data Summary'!B127),'Data Summary'!B127,"")</f>
        <v/>
      </c>
      <c r="C127" s="334"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5" t="e">
        <f ca="true">+RIGHT('Data Summary'!A128,LEN('Data Summary'!A128)-9)</f>
        <v>#VALUE!</v>
      </c>
      <c r="B128" s="36" t="str">
        <f ca="true">+IF(ISTEXT('Data Summary'!B128),'Data Summary'!B128,"")</f>
        <v/>
      </c>
      <c r="C128" s="334"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5" t="e">
        <f ca="true">+RIGHT('Data Summary'!A129,LEN('Data Summary'!A129)-9)</f>
        <v>#VALUE!</v>
      </c>
      <c r="B129" s="36" t="str">
        <f ca="true">+IF(ISTEXT('Data Summary'!B129),'Data Summary'!B129,"")</f>
        <v/>
      </c>
      <c r="C129" s="334"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5" t="e">
        <f ca="true">+RIGHT('Data Summary'!A130,LEN('Data Summary'!A130)-9)</f>
        <v>#VALUE!</v>
      </c>
      <c r="B130" s="36" t="str">
        <f ca="true">+IF(ISTEXT('Data Summary'!B130),'Data Summary'!B130,"")</f>
        <v/>
      </c>
      <c r="C130" s="334"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5" t="e">
        <f ca="true">+RIGHT('Data Summary'!A131,LEN('Data Summary'!A131)-9)</f>
        <v>#VALUE!</v>
      </c>
      <c r="B131" s="36" t="str">
        <f ca="true">+IF(ISTEXT('Data Summary'!B131),'Data Summary'!B131,"")</f>
        <v/>
      </c>
      <c r="C131" s="334"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5" t="e">
        <f ca="true">+RIGHT('Data Summary'!A132,LEN('Data Summary'!A132)-9)</f>
        <v>#VALUE!</v>
      </c>
      <c r="B132" s="36" t="str">
        <f ca="true">+IF(ISTEXT('Data Summary'!B132),'Data Summary'!B132,"")</f>
        <v/>
      </c>
      <c r="C132" s="334"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5" t="e">
        <f ca="true">+RIGHT('Data Summary'!A133,LEN('Data Summary'!A133)-9)</f>
        <v>#VALUE!</v>
      </c>
      <c r="B133" s="36" t="str">
        <f ca="true">+IF(ISTEXT('Data Summary'!B133),'Data Summary'!B133,"")</f>
        <v/>
      </c>
      <c r="C133" s="334"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5" t="e">
        <f ca="true">+RIGHT('Data Summary'!A134,LEN('Data Summary'!A134)-9)</f>
        <v>#VALUE!</v>
      </c>
      <c r="B134" s="36" t="str">
        <f ca="true">+IF(ISTEXT('Data Summary'!B134),'Data Summary'!B134,"")</f>
        <v/>
      </c>
      <c r="C134" s="334"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5" t="e">
        <f ca="true">+RIGHT('Data Summary'!A135,LEN('Data Summary'!A135)-9)</f>
        <v>#VALUE!</v>
      </c>
      <c r="B135" s="36" t="str">
        <f ca="true">+IF(ISTEXT('Data Summary'!B135),'Data Summary'!B135,"")</f>
        <v/>
      </c>
      <c r="C135" s="334"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5" t="e">
        <f ca="true">+RIGHT('Data Summary'!A136,LEN('Data Summary'!A136)-9)</f>
        <v>#VALUE!</v>
      </c>
      <c r="B136" s="36" t="str">
        <f ca="true">+IF(ISTEXT('Data Summary'!B136),'Data Summary'!B136,"")</f>
        <v/>
      </c>
      <c r="C136" s="334"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5" t="e">
        <f ca="true">+RIGHT('Data Summary'!A137,LEN('Data Summary'!A137)-9)</f>
        <v>#VALUE!</v>
      </c>
      <c r="B137" s="36" t="str">
        <f ca="true">+IF(ISTEXT('Data Summary'!B137),'Data Summary'!B137,"")</f>
        <v/>
      </c>
      <c r="C137" s="334"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5" t="e">
        <f ca="true">+RIGHT('Data Summary'!A138,LEN('Data Summary'!A138)-9)</f>
        <v>#VALUE!</v>
      </c>
      <c r="B138" s="36" t="str">
        <f ca="true">+IF(ISTEXT('Data Summary'!B138),'Data Summary'!B138,"")</f>
        <v/>
      </c>
      <c r="C138" s="334"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5" t="e">
        <f ca="true">+RIGHT('Data Summary'!A139,LEN('Data Summary'!A139)-9)</f>
        <v>#VALUE!</v>
      </c>
      <c r="B139" s="36" t="str">
        <f ca="true">+IF(ISTEXT('Data Summary'!B139),'Data Summary'!B139,"")</f>
        <v/>
      </c>
      <c r="C139" s="334"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5" t="e">
        <f ca="true">+RIGHT('Data Summary'!A140,LEN('Data Summary'!A140)-9)</f>
        <v>#VALUE!</v>
      </c>
      <c r="B140" s="36" t="str">
        <f ca="true">+IF(ISTEXT('Data Summary'!B140),'Data Summary'!B140,"")</f>
        <v/>
      </c>
      <c r="C140" s="334"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5" t="e">
        <f ca="true">+RIGHT('Data Summary'!A141,LEN('Data Summary'!A141)-9)</f>
        <v>#VALUE!</v>
      </c>
      <c r="B141" s="36" t="str">
        <f ca="true">+IF(ISTEXT('Data Summary'!B141),'Data Summary'!B141,"")</f>
        <v/>
      </c>
      <c r="C141" s="334"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5" t="e">
        <f ca="true">+RIGHT('Data Summary'!A142,LEN('Data Summary'!A142)-9)</f>
        <v>#VALUE!</v>
      </c>
      <c r="B142" s="36" t="str">
        <f ca="true">+IF(ISTEXT('Data Summary'!B142),'Data Summary'!B142,"")</f>
        <v/>
      </c>
      <c r="C142" s="334"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5" t="e">
        <f ca="true">+RIGHT('Data Summary'!A143,LEN('Data Summary'!A143)-9)</f>
        <v>#VALUE!</v>
      </c>
      <c r="B143" s="36" t="str">
        <f ca="true">+IF(ISTEXT('Data Summary'!B143),'Data Summary'!B143,"")</f>
        <v/>
      </c>
      <c r="C143" s="334"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5" t="e">
        <f ca="true">+RIGHT('Data Summary'!A144,LEN('Data Summary'!A144)-9)</f>
        <v>#VALUE!</v>
      </c>
      <c r="B144" s="36" t="str">
        <f ca="true">+IF(ISTEXT('Data Summary'!B144),'Data Summary'!B144,"")</f>
        <v/>
      </c>
      <c r="C144" s="334"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5" t="e">
        <f ca="true">+RIGHT('Data Summary'!A145,LEN('Data Summary'!A145)-9)</f>
        <v>#VALUE!</v>
      </c>
      <c r="B145" s="36" t="str">
        <f ca="true">+IF(ISTEXT('Data Summary'!B145),'Data Summary'!B145,"")</f>
        <v/>
      </c>
      <c r="C145" s="334"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5" t="e">
        <f ca="true">+RIGHT('Data Summary'!A146,LEN('Data Summary'!A146)-9)</f>
        <v>#VALUE!</v>
      </c>
      <c r="B146" s="36" t="str">
        <f ca="true">+IF(ISTEXT('Data Summary'!B146),'Data Summary'!B146,"")</f>
        <v/>
      </c>
      <c r="C146" s="334"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5" t="e">
        <f ca="true">+RIGHT('Data Summary'!A147,LEN('Data Summary'!A147)-9)</f>
        <v>#VALUE!</v>
      </c>
      <c r="B147" s="36" t="str">
        <f ca="true">+IF(ISTEXT('Data Summary'!B147),'Data Summary'!B147,"")</f>
        <v/>
      </c>
      <c r="C147" s="334"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5" t="e">
        <f ca="true">+RIGHT('Data Summary'!A148,LEN('Data Summary'!A148)-9)</f>
        <v>#VALUE!</v>
      </c>
      <c r="B148" s="36" t="str">
        <f ca="true">+IF(ISTEXT('Data Summary'!B148),'Data Summary'!B148,"")</f>
        <v/>
      </c>
      <c r="C148" s="334"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5" t="e">
        <f ca="true">+RIGHT('Data Summary'!A149,LEN('Data Summary'!A149)-9)</f>
        <v>#VALUE!</v>
      </c>
      <c r="B149" s="36" t="str">
        <f ca="true">+IF(ISTEXT('Data Summary'!B149),'Data Summary'!B149,"")</f>
        <v/>
      </c>
      <c r="C149" s="334"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5" t="e">
        <f ca="true">+RIGHT('Data Summary'!A150,LEN('Data Summary'!A150)-9)</f>
        <v>#VALUE!</v>
      </c>
      <c r="B150" s="36" t="str">
        <f ca="true">+IF(ISTEXT('Data Summary'!B150),'Data Summary'!B150,"")</f>
        <v/>
      </c>
      <c r="C150" s="334"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5" t="e">
        <f ca="true">+RIGHT('Data Summary'!A151,LEN('Data Summary'!A151)-9)</f>
        <v>#VALUE!</v>
      </c>
      <c r="B151" s="36" t="str">
        <f ca="true">+IF(ISTEXT('Data Summary'!B151),'Data Summary'!B151,"")</f>
        <v/>
      </c>
      <c r="C151" s="334"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5" t="e">
        <f ca="true">+RIGHT('Data Summary'!A152,LEN('Data Summary'!A152)-9)</f>
        <v>#VALUE!</v>
      </c>
      <c r="B152" s="36" t="str">
        <f ca="true">+IF(ISTEXT('Data Summary'!B152),'Data Summary'!B152,"")</f>
        <v/>
      </c>
      <c r="C152" s="334"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5" t="e">
        <f ca="true">+RIGHT('Data Summary'!A153,LEN('Data Summary'!A153)-9)</f>
        <v>#VALUE!</v>
      </c>
      <c r="B153" s="36" t="str">
        <f ca="true">+IF(ISTEXT('Data Summary'!B153),'Data Summary'!B153,"")</f>
        <v/>
      </c>
      <c r="C153" s="334"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5" t="e">
        <f ca="true">+RIGHT('Data Summary'!A154,LEN('Data Summary'!A154)-9)</f>
        <v>#VALUE!</v>
      </c>
      <c r="B154" s="36" t="str">
        <f ca="true">+IF(ISTEXT('Data Summary'!B154),'Data Summary'!B154,"")</f>
        <v/>
      </c>
      <c r="C154" s="334"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5" t="e">
        <f ca="true">+RIGHT('Data Summary'!A155,LEN('Data Summary'!A155)-9)</f>
        <v>#VALUE!</v>
      </c>
      <c r="B155" s="36" t="str">
        <f ca="true">+IF(ISTEXT('Data Summary'!B155),'Data Summary'!B155,"")</f>
        <v/>
      </c>
      <c r="C155" s="334"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5" t="e">
        <f ca="true">+RIGHT('Data Summary'!A156,LEN('Data Summary'!A156)-9)</f>
        <v>#VALUE!</v>
      </c>
      <c r="B156" s="36" t="str">
        <f ca="true">+IF(ISTEXT('Data Summary'!B156),'Data Summary'!B156,"")</f>
        <v/>
      </c>
      <c r="C156" s="334"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5" t="e">
        <f ca="true">+RIGHT('Data Summary'!A157,LEN('Data Summary'!A157)-9)</f>
        <v>#VALUE!</v>
      </c>
      <c r="B157" s="36" t="str">
        <f ca="true">+IF(ISTEXT('Data Summary'!B157),'Data Summary'!B157,"")</f>
        <v/>
      </c>
      <c r="C157" s="334"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5" t="e">
        <f ca="true">+RIGHT('Data Summary'!A158,LEN('Data Summary'!A158)-9)</f>
        <v>#VALUE!</v>
      </c>
      <c r="B158" s="36" t="str">
        <f ca="true">+IF(ISTEXT('Data Summary'!B158),'Data Summary'!B158,"")</f>
        <v/>
      </c>
      <c r="C158" s="334"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5" t="e">
        <f ca="true">+RIGHT('Data Summary'!A159,LEN('Data Summary'!A159)-9)</f>
        <v>#VALUE!</v>
      </c>
      <c r="B159" s="36" t="str">
        <f ca="true">+IF(ISTEXT('Data Summary'!B159),'Data Summary'!B159,"")</f>
        <v/>
      </c>
      <c r="C159" s="334"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5" t="e">
        <f ca="true">+RIGHT('Data Summary'!A160,LEN('Data Summary'!A160)-9)</f>
        <v>#VALUE!</v>
      </c>
      <c r="B160" s="36" t="str">
        <f ca="true">+IF(ISTEXT('Data Summary'!B160),'Data Summary'!B160,"")</f>
        <v/>
      </c>
      <c r="C160" s="334"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5" t="e">
        <f ca="true">+RIGHT('Data Summary'!A161,LEN('Data Summary'!A161)-9)</f>
        <v>#VALUE!</v>
      </c>
      <c r="B161" s="36" t="str">
        <f ca="true">+IF(ISTEXT('Data Summary'!B161),'Data Summary'!B161,"")</f>
        <v/>
      </c>
      <c r="C161" s="334"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5" t="e">
        <f ca="true">+RIGHT('Data Summary'!A162,LEN('Data Summary'!A162)-9)</f>
        <v>#VALUE!</v>
      </c>
      <c r="B162" s="36" t="str">
        <f ca="true">+IF(ISTEXT('Data Summary'!B162),'Data Summary'!B162,"")</f>
        <v/>
      </c>
      <c r="C162" s="334"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5" t="e">
        <f ca="true">+RIGHT('Data Summary'!A163,LEN('Data Summary'!A163)-9)</f>
        <v>#VALUE!</v>
      </c>
      <c r="B163" s="36" t="str">
        <f ca="true">+IF(ISTEXT('Data Summary'!B163),'Data Summary'!B163,"")</f>
        <v/>
      </c>
      <c r="C163" s="334"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5" t="e">
        <f ca="true">+RIGHT('Data Summary'!A164,LEN('Data Summary'!A164)-9)</f>
        <v>#VALUE!</v>
      </c>
      <c r="B164" s="36" t="str">
        <f ca="true">+IF(ISTEXT('Data Summary'!B164),'Data Summary'!B164,"")</f>
        <v/>
      </c>
      <c r="C164" s="334"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5" t="e">
        <f ca="true">+RIGHT('Data Summary'!A165,LEN('Data Summary'!A165)-9)</f>
        <v>#VALUE!</v>
      </c>
      <c r="B165" s="36" t="str">
        <f ca="true">+IF(ISTEXT('Data Summary'!B165),'Data Summary'!B165,"")</f>
        <v/>
      </c>
      <c r="C165" s="334"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5" t="e">
        <f ca="true">+RIGHT('Data Summary'!A166,LEN('Data Summary'!A166)-9)</f>
        <v>#VALUE!</v>
      </c>
      <c r="B166" s="36" t="str">
        <f ca="true">+IF(ISTEXT('Data Summary'!B166),'Data Summary'!B166,"")</f>
        <v/>
      </c>
      <c r="C166" s="334"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5" t="e">
        <f ca="true">+RIGHT('Data Summary'!A167,LEN('Data Summary'!A167)-9)</f>
        <v>#VALUE!</v>
      </c>
      <c r="B167" s="36" t="str">
        <f ca="true">+IF(ISTEXT('Data Summary'!B167),'Data Summary'!B167,"")</f>
        <v/>
      </c>
      <c r="C167" s="334"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5" t="e">
        <f ca="true">+RIGHT('Data Summary'!A168,LEN('Data Summary'!A168)-9)</f>
        <v>#VALUE!</v>
      </c>
      <c r="B168" s="36" t="str">
        <f ca="true">+IF(ISTEXT('Data Summary'!B168),'Data Summary'!B168,"")</f>
        <v/>
      </c>
      <c r="C168" s="334"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5" t="e">
        <f ca="true">+RIGHT('Data Summary'!A169,LEN('Data Summary'!A169)-9)</f>
        <v>#VALUE!</v>
      </c>
      <c r="B169" s="36" t="str">
        <f ca="true">+IF(ISTEXT('Data Summary'!B169),'Data Summary'!B169,"")</f>
        <v/>
      </c>
      <c r="C169" s="334"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5" t="e">
        <f ca="true">+RIGHT('Data Summary'!A170,LEN('Data Summary'!A170)-9)</f>
        <v>#VALUE!</v>
      </c>
      <c r="B170" s="36" t="str">
        <f ca="true">+IF(ISTEXT('Data Summary'!B170),'Data Summary'!B170,"")</f>
        <v/>
      </c>
      <c r="C170" s="334"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5" t="e">
        <f ca="true">+RIGHT('Data Summary'!A171,LEN('Data Summary'!A171)-9)</f>
        <v>#VALUE!</v>
      </c>
      <c r="B171" s="36" t="str">
        <f ca="true">+IF(ISTEXT('Data Summary'!B171),'Data Summary'!B171,"")</f>
        <v/>
      </c>
      <c r="C171" s="334"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5" t="e">
        <f ca="true">+RIGHT('Data Summary'!A172,LEN('Data Summary'!A172)-9)</f>
        <v>#VALUE!</v>
      </c>
      <c r="B172" s="36" t="str">
        <f ca="true">+IF(ISTEXT('Data Summary'!B172),'Data Summary'!B172,"")</f>
        <v/>
      </c>
      <c r="C172" s="334"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5" t="e">
        <f ca="true">+RIGHT('Data Summary'!A173,LEN('Data Summary'!A173)-9)</f>
        <v>#VALUE!</v>
      </c>
      <c r="B173" s="36" t="str">
        <f ca="true">+IF(ISTEXT('Data Summary'!B173),'Data Summary'!B173,"")</f>
        <v/>
      </c>
      <c r="C173" s="334"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5" t="e">
        <f ca="true">+RIGHT('Data Summary'!A174,LEN('Data Summary'!A174)-9)</f>
        <v>#VALUE!</v>
      </c>
      <c r="B174" s="36" t="str">
        <f ca="true">+IF(ISTEXT('Data Summary'!B174),'Data Summary'!B174,"")</f>
        <v/>
      </c>
      <c r="C174" s="334"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5" t="e">
        <f ca="true">+RIGHT('Data Summary'!A175,LEN('Data Summary'!A175)-9)</f>
        <v>#VALUE!</v>
      </c>
      <c r="B175" s="36" t="str">
        <f ca="true">+IF(ISTEXT('Data Summary'!B175),'Data Summary'!B175,"")</f>
        <v/>
      </c>
      <c r="C175" s="334"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5" t="e">
        <f ca="true">+RIGHT('Data Summary'!A176,LEN('Data Summary'!A176)-9)</f>
        <v>#VALUE!</v>
      </c>
      <c r="B176" s="36" t="str">
        <f ca="true">+IF(ISTEXT('Data Summary'!B176),'Data Summary'!B176,"")</f>
        <v/>
      </c>
      <c r="C176" s="334"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5" t="e">
        <f ca="true">+RIGHT('Data Summary'!A177,LEN('Data Summary'!A177)-9)</f>
        <v>#VALUE!</v>
      </c>
      <c r="B177" s="36" t="str">
        <f ca="true">+IF(ISTEXT('Data Summary'!B177),'Data Summary'!B177,"")</f>
        <v/>
      </c>
      <c r="C177" s="334"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5" t="e">
        <f ca="true">+RIGHT('Data Summary'!A178,LEN('Data Summary'!A178)-9)</f>
        <v>#VALUE!</v>
      </c>
      <c r="B178" s="36" t="str">
        <f ca="true">+IF(ISTEXT('Data Summary'!B178),'Data Summary'!B178,"")</f>
        <v/>
      </c>
      <c r="C178" s="334"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5" t="e">
        <f ca="true">+RIGHT('Data Summary'!A179,LEN('Data Summary'!A179)-9)</f>
        <v>#VALUE!</v>
      </c>
      <c r="B179" s="36" t="str">
        <f ca="true">+IF(ISTEXT('Data Summary'!B179),'Data Summary'!B179,"")</f>
        <v/>
      </c>
      <c r="C179" s="334"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5" t="e">
        <f ca="true">+RIGHT('Data Summary'!A180,LEN('Data Summary'!A180)-9)</f>
        <v>#VALUE!</v>
      </c>
      <c r="B180" s="36" t="str">
        <f ca="true">+IF(ISTEXT('Data Summary'!B180),'Data Summary'!B180,"")</f>
        <v/>
      </c>
      <c r="C180" s="334"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5" t="e">
        <f ca="true">+RIGHT('Data Summary'!A181,LEN('Data Summary'!A181)-9)</f>
        <v>#VALUE!</v>
      </c>
      <c r="B181" s="36" t="str">
        <f ca="true">+IF(ISTEXT('Data Summary'!B181),'Data Summary'!B181,"")</f>
        <v/>
      </c>
      <c r="C181" s="334"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5" t="e">
        <f ca="true">+RIGHT('Data Summary'!A182,LEN('Data Summary'!A182)-9)</f>
        <v>#VALUE!</v>
      </c>
      <c r="B182" s="36" t="str">
        <f ca="true">+IF(ISTEXT('Data Summary'!B182),'Data Summary'!B182,"")</f>
        <v/>
      </c>
      <c r="C182" s="334"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5" t="e">
        <f ca="true">+RIGHT('Data Summary'!A183,LEN('Data Summary'!A183)-9)</f>
        <v>#VALUE!</v>
      </c>
      <c r="B183" s="36" t="str">
        <f ca="true">+IF(ISTEXT('Data Summary'!B183),'Data Summary'!B183,"")</f>
        <v/>
      </c>
      <c r="C183" s="334"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5" t="e">
        <f ca="true">+RIGHT('Data Summary'!A184,LEN('Data Summary'!A184)-9)</f>
        <v>#VALUE!</v>
      </c>
      <c r="B184" s="36" t="str">
        <f ca="true">+IF(ISTEXT('Data Summary'!B184),'Data Summary'!B184,"")</f>
        <v/>
      </c>
      <c r="C184" s="334"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5" t="e">
        <f ca="true">+RIGHT('Data Summary'!A185,LEN('Data Summary'!A185)-9)</f>
        <v>#VALUE!</v>
      </c>
      <c r="B185" s="36" t="str">
        <f ca="true">+IF(ISTEXT('Data Summary'!B185),'Data Summary'!B185,"")</f>
        <v/>
      </c>
      <c r="C185" s="334"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5" t="e">
        <f ca="true">+RIGHT('Data Summary'!A186,LEN('Data Summary'!A186)-9)</f>
        <v>#VALUE!</v>
      </c>
      <c r="B186" s="36" t="str">
        <f ca="true">+IF(ISTEXT('Data Summary'!B186),'Data Summary'!B186,"")</f>
        <v/>
      </c>
      <c r="C186" s="334"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5" t="e">
        <f ca="true">+RIGHT('Data Summary'!A187,LEN('Data Summary'!A187)-9)</f>
        <v>#VALUE!</v>
      </c>
      <c r="B187" s="36" t="str">
        <f ca="true">+IF(ISTEXT('Data Summary'!B187),'Data Summary'!B187,"")</f>
        <v/>
      </c>
      <c r="C187" s="334"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5" t="e">
        <f ca="true">+RIGHT('Data Summary'!A188,LEN('Data Summary'!A188)-9)</f>
        <v>#VALUE!</v>
      </c>
      <c r="B188" s="36" t="str">
        <f ca="true">+IF(ISTEXT('Data Summary'!B188),'Data Summary'!B188,"")</f>
        <v/>
      </c>
      <c r="C188" s="334"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5" t="e">
        <f ca="true">+RIGHT('Data Summary'!A189,LEN('Data Summary'!A189)-9)</f>
        <v>#VALUE!</v>
      </c>
      <c r="B189" s="36" t="str">
        <f ca="true">+IF(ISTEXT('Data Summary'!B189),'Data Summary'!B189,"")</f>
        <v/>
      </c>
      <c r="C189" s="334"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5" t="e">
        <f ca="true">+RIGHT('Data Summary'!A190,LEN('Data Summary'!A190)-9)</f>
        <v>#VALUE!</v>
      </c>
      <c r="B190" s="36" t="str">
        <f ca="true">+IF(ISTEXT('Data Summary'!B190),'Data Summary'!B190,"")</f>
        <v/>
      </c>
      <c r="C190" s="334"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5" t="e">
        <f ca="true">+RIGHT('Data Summary'!A191,LEN('Data Summary'!A191)-9)</f>
        <v>#VALUE!</v>
      </c>
      <c r="B191" s="36" t="str">
        <f ca="true">+IF(ISTEXT('Data Summary'!B191),'Data Summary'!B191,"")</f>
        <v/>
      </c>
      <c r="C191" s="334"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5" t="e">
        <f ca="true">+RIGHT('Data Summary'!A192,LEN('Data Summary'!A192)-9)</f>
        <v>#VALUE!</v>
      </c>
      <c r="B192" s="36" t="str">
        <f ca="true">+IF(ISTEXT('Data Summary'!B192),'Data Summary'!B192,"")</f>
        <v/>
      </c>
      <c r="C192" s="334"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5" t="e">
        <f ca="true">+RIGHT('Data Summary'!A193,LEN('Data Summary'!A193)-9)</f>
        <v>#VALUE!</v>
      </c>
      <c r="B193" s="36" t="str">
        <f ca="true">+IF(ISTEXT('Data Summary'!B193),'Data Summary'!B193,"")</f>
        <v/>
      </c>
      <c r="C193" s="334"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5" t="e">
        <f ca="true">+RIGHT('Data Summary'!A194,LEN('Data Summary'!A194)-9)</f>
        <v>#VALUE!</v>
      </c>
      <c r="B194" s="36" t="str">
        <f ca="true">+IF(ISTEXT('Data Summary'!B194),'Data Summary'!B194,"")</f>
        <v/>
      </c>
      <c r="C194" s="334"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5" t="e">
        <f ca="true">+RIGHT('Data Summary'!A195,LEN('Data Summary'!A195)-9)</f>
        <v>#VALUE!</v>
      </c>
      <c r="B195" s="36" t="str">
        <f ca="true">+IF(ISTEXT('Data Summary'!B195),'Data Summary'!B195,"")</f>
        <v/>
      </c>
      <c r="C195" s="334"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5" t="e">
        <f ca="true">+RIGHT('Data Summary'!A196,LEN('Data Summary'!A196)-9)</f>
        <v>#VALUE!</v>
      </c>
      <c r="B196" s="36" t="str">
        <f ca="true">+IF(ISTEXT('Data Summary'!B196),'Data Summary'!B196,"")</f>
        <v/>
      </c>
      <c r="C196" s="334"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5" t="e">
        <f ca="true">+RIGHT('Data Summary'!A197,LEN('Data Summary'!A197)-9)</f>
        <v>#VALUE!</v>
      </c>
      <c r="B197" s="36" t="str">
        <f ca="true">+IF(ISTEXT('Data Summary'!B197),'Data Summary'!B197,"")</f>
        <v/>
      </c>
      <c r="C197" s="334"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5" t="e">
        <f ca="true">+RIGHT('Data Summary'!A198,LEN('Data Summary'!A198)-9)</f>
        <v>#VALUE!</v>
      </c>
      <c r="B198" s="36" t="str">
        <f ca="true">+IF(ISTEXT('Data Summary'!B198),'Data Summary'!B198,"")</f>
        <v/>
      </c>
      <c r="C198" s="334"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5" t="e">
        <f ca="true">+RIGHT('Data Summary'!A199,LEN('Data Summary'!A199)-9)</f>
        <v>#VALUE!</v>
      </c>
      <c r="B199" s="36" t="str">
        <f ca="true">+IF(ISTEXT('Data Summary'!B199),'Data Summary'!B199,"")</f>
        <v/>
      </c>
      <c r="C199" s="334"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5" t="e">
        <f ca="true">+RIGHT('Data Summary'!A200,LEN('Data Summary'!A200)-9)</f>
        <v>#VALUE!</v>
      </c>
      <c r="B200" s="36" t="str">
        <f ca="true">+IF(ISTEXT('Data Summary'!B200),'Data Summary'!B200,"")</f>
        <v/>
      </c>
      <c r="C200" s="334"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5" t="e">
        <f ca="true">+RIGHT('Data Summary'!A201,LEN('Data Summary'!A201)-9)</f>
        <v>#VALUE!</v>
      </c>
      <c r="B201" s="36" t="str">
        <f ca="true">+IF(ISTEXT('Data Summary'!B201),'Data Summary'!B201,"")</f>
        <v/>
      </c>
      <c r="C201" s="334"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5" t="e">
        <f ca="true">+RIGHT('Data Summary'!A202,LEN('Data Summary'!A202)-9)</f>
        <v>#VALUE!</v>
      </c>
      <c r="B202" s="36" t="str">
        <f ca="true">+IF(ISTEXT('Data Summary'!B202),'Data Summary'!B202,"")</f>
        <v/>
      </c>
      <c r="C202" s="334"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5" t="e">
        <f ca="true">+RIGHT('Data Summary'!A203,LEN('Data Summary'!A203)-9)</f>
        <v>#VALUE!</v>
      </c>
      <c r="B203" s="36" t="str">
        <f ca="true">+IF(ISTEXT('Data Summary'!B203),'Data Summary'!B203,"")</f>
        <v/>
      </c>
      <c r="C203" s="334"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5" t="e">
        <f ca="true">+RIGHT('Data Summary'!A204,LEN('Data Summary'!A204)-9)</f>
        <v>#VALUE!</v>
      </c>
      <c r="B204" s="36" t="str">
        <f ca="true">+IF(ISTEXT('Data Summary'!B204),'Data Summary'!B204,"")</f>
        <v/>
      </c>
      <c r="C204" s="334"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5" t="e">
        <f ca="true">+RIGHT('Data Summary'!A205,LEN('Data Summary'!A205)-9)</f>
        <v>#VALUE!</v>
      </c>
      <c r="B205" s="36" t="str">
        <f ca="true">+IF(ISTEXT('Data Summary'!B205),'Data Summary'!B205,"")</f>
        <v/>
      </c>
      <c r="C205" s="334"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5" t="e">
        <f ca="true">+RIGHT('Data Summary'!A206,LEN('Data Summary'!A206)-9)</f>
        <v>#VALUE!</v>
      </c>
      <c r="B206" s="36" t="str">
        <f ca="true">+IF(ISTEXT('Data Summary'!B206),'Data Summary'!B206,"")</f>
        <v/>
      </c>
      <c r="C206" s="334"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5" t="e">
        <f ca="true">+RIGHT('Data Summary'!A207,LEN('Data Summary'!A207)-9)</f>
        <v>#VALUE!</v>
      </c>
      <c r="B207" s="36" t="str">
        <f ca="true">+IF(ISTEXT('Data Summary'!B207),'Data Summary'!B207,"")</f>
        <v/>
      </c>
      <c r="C207" s="334"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8A0EE-3770-4A22-8FA7-E306BB44E77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5" customWidth="true"/>
    <col min="2" max="2" width="7.5" style="191" customWidth="true"/>
    <col min="3" max="8" width="8.75" style="155" customWidth="true"/>
    <col min="9" max="9" width="9.375" style="155" customWidth="true"/>
    <col min="10" max="10" width="13.375" style="155" customWidth="true"/>
    <col min="11" max="11" width="7.5" style="155" customWidth="true"/>
    <col min="12" max="17" width="8.625" style="155" customWidth="true"/>
    <col min="18" max="18" width="6.5" style="155" customWidth="true"/>
    <col min="19" max="19" width="13.375" style="155" customWidth="true"/>
    <col min="20" max="20" width="7.5" style="155" customWidth="true"/>
    <col min="21" max="26" width="9.125" style="155" customWidth="true"/>
    <col min="27" max="16384" width="9" style="155"/>
  </cols>
  <sheetData>
    <row xmlns:x14ac="http://schemas.microsoft.com/office/spreadsheetml/2009/9/ac" r="1" ht="15.75" x14ac:dyDescent="0.25">
      <c r="A1" s="151" t="s">
        <v>48</v>
      </c>
      <c r="B1" s="152"/>
      <c r="C1" s="153"/>
      <c r="D1" s="153"/>
      <c r="E1" s="153"/>
      <c r="F1" s="153"/>
      <c r="G1" s="153"/>
      <c r="H1" s="553"/>
      <c r="I1" s="553"/>
      <c r="J1" s="553"/>
      <c r="K1" s="553"/>
      <c r="L1" s="553"/>
      <c r="M1" s="553"/>
      <c r="N1" s="553"/>
      <c r="O1" s="553"/>
      <c r="P1" s="553"/>
      <c r="Q1" s="153"/>
      <c r="R1" s="153"/>
      <c r="S1" s="153"/>
      <c r="T1" s="154"/>
      <c r="U1" s="154"/>
      <c r="V1" s="154"/>
      <c r="W1" s="154"/>
      <c r="X1" s="154"/>
      <c r="Y1" s="154"/>
      <c r="Z1" s="154"/>
      <c r="AA1" s="154"/>
    </row>
    <row xmlns:x14ac="http://schemas.microsoft.com/office/spreadsheetml/2009/9/ac" r="2" s="158" customFormat="true" ht="26.25" customHeight="true" x14ac:dyDescent="0.25">
      <c r="A2" s="156" t="s">
        <v>13</v>
      </c>
      <c r="B2" s="157"/>
      <c r="J2" s="156" t="s">
        <v>14</v>
      </c>
      <c r="R2" s="159"/>
      <c r="S2" s="160" t="s">
        <v>15</v>
      </c>
      <c r="W2" s="159"/>
      <c r="X2" s="159"/>
      <c r="Y2" s="161"/>
      <c r="Z2" s="161"/>
      <c r="AD2" s="162"/>
      <c r="AE2" s="162"/>
      <c r="AF2" s="162"/>
      <c r="AG2" s="162"/>
      <c r="AH2" s="162"/>
      <c r="AI2" s="162"/>
    </row>
    <row xmlns:x14ac="http://schemas.microsoft.com/office/spreadsheetml/2009/9/ac" r="3" ht="15.75" x14ac:dyDescent="0.25">
      <c r="A3" s="163"/>
      <c r="B3" s="164" t="s">
        <v>4</v>
      </c>
      <c r="C3" s="159" t="s">
        <v>7</v>
      </c>
      <c r="D3" s="159" t="s">
        <v>2</v>
      </c>
      <c r="E3" s="159" t="s">
        <v>1</v>
      </c>
      <c r="F3" s="159" t="s">
        <v>54</v>
      </c>
      <c r="G3" s="159" t="s">
        <v>17</v>
      </c>
      <c r="H3" s="159" t="s">
        <v>18</v>
      </c>
      <c r="I3" s="165"/>
      <c r="J3" s="163"/>
      <c r="K3" s="164" t="s">
        <v>4</v>
      </c>
      <c r="L3" s="159" t="s">
        <v>7</v>
      </c>
      <c r="M3" s="159" t="s">
        <v>2</v>
      </c>
      <c r="N3" s="159" t="s">
        <v>1</v>
      </c>
      <c r="O3" s="159" t="s">
        <v>54</v>
      </c>
      <c r="P3" s="159" t="s">
        <v>17</v>
      </c>
      <c r="Q3" s="159" t="s">
        <v>18</v>
      </c>
      <c r="R3" s="161"/>
      <c r="S3" s="166"/>
      <c r="T3" s="164" t="s">
        <v>4</v>
      </c>
      <c r="U3" s="159" t="s">
        <v>7</v>
      </c>
      <c r="V3" s="159" t="s">
        <v>2</v>
      </c>
      <c r="W3" s="159" t="s">
        <v>1</v>
      </c>
      <c r="X3" s="159" t="s">
        <v>54</v>
      </c>
      <c r="Y3" s="159" t="s">
        <v>17</v>
      </c>
      <c r="Z3" s="159" t="s">
        <v>18</v>
      </c>
      <c r="AB3" s="162"/>
      <c r="AC3" s="162"/>
      <c r="AD3" s="162"/>
      <c r="AE3" s="162"/>
      <c r="AF3" s="162"/>
      <c r="AG3" s="162"/>
    </row>
    <row xmlns:x14ac="http://schemas.microsoft.com/office/spreadsheetml/2009/9/ac" r="4" ht="15.75" x14ac:dyDescent="0.25">
      <c r="A4" s="163" t="s">
        <v>34</v>
      </c>
      <c r="B4" s="10">
        <v>2022</v>
      </c>
      <c r="C4" s="10">
        <v>15.95</v>
      </c>
      <c r="D4" s="10"/>
      <c r="E4" s="10"/>
      <c r="F4" s="10"/>
      <c r="G4" s="10">
        <v>15.95</v>
      </c>
      <c r="H4" s="10"/>
      <c r="I4" s="165"/>
      <c r="J4" s="163" t="s">
        <v>34</v>
      </c>
      <c r="K4" s="10">
        <v>2023</v>
      </c>
      <c r="L4" s="10"/>
      <c r="M4" s="10"/>
      <c r="N4" s="10"/>
      <c r="O4" s="10"/>
      <c r="P4" s="10"/>
      <c r="Q4" s="10"/>
      <c r="R4" s="162"/>
      <c r="S4" s="163" t="s">
        <v>34</v>
      </c>
      <c r="T4" s="10">
        <v>2023</v>
      </c>
      <c r="U4" s="10"/>
      <c r="V4" s="10"/>
      <c r="W4" s="10"/>
      <c r="X4" s="10"/>
      <c r="Y4" s="10"/>
      <c r="Z4" s="10"/>
      <c r="AA4" s="162"/>
      <c r="AB4" s="162"/>
      <c r="AC4" s="162"/>
      <c r="AD4" s="162"/>
      <c r="AE4" s="162"/>
      <c r="AF4" s="162"/>
      <c r="AG4" s="162"/>
    </row>
    <row xmlns:x14ac="http://schemas.microsoft.com/office/spreadsheetml/2009/9/ac" r="5" ht="15.75" x14ac:dyDescent="0.25">
      <c r="A5" s="163" t="s">
        <v>35</v>
      </c>
      <c r="B5" s="10">
        <v>2022</v>
      </c>
      <c r="C5" s="10">
        <v>7.359209001</v>
      </c>
      <c r="D5" s="10"/>
      <c r="E5" s="10"/>
      <c r="F5" s="10"/>
      <c r="G5" s="10">
        <v>2.6671533570000001</v>
      </c>
      <c r="H5" s="10"/>
      <c r="I5" s="165"/>
      <c r="J5" s="163" t="s">
        <v>35</v>
      </c>
      <c r="K5" s="10">
        <v>2023</v>
      </c>
      <c r="L5" s="10"/>
      <c r="M5" s="10"/>
      <c r="N5" s="10"/>
      <c r="O5" s="10"/>
      <c r="P5" s="10"/>
      <c r="Q5" s="10"/>
      <c r="R5" s="162"/>
      <c r="S5" s="163" t="s">
        <v>35</v>
      </c>
      <c r="T5" s="10">
        <v>2023</v>
      </c>
      <c r="U5" s="10"/>
      <c r="V5" s="10"/>
      <c r="W5" s="10"/>
      <c r="X5" s="10"/>
      <c r="Y5" s="10"/>
      <c r="Z5" s="10"/>
      <c r="AA5" s="162"/>
      <c r="AB5" s="162"/>
      <c r="AC5" s="162"/>
      <c r="AD5" s="162"/>
      <c r="AE5" s="162"/>
      <c r="AF5" s="162"/>
      <c r="AG5" s="162"/>
    </row>
    <row xmlns:x14ac="http://schemas.microsoft.com/office/spreadsheetml/2009/9/ac" r="6" s="158" customFormat="true" ht="15.75" x14ac:dyDescent="0.25">
      <c r="A6" s="163" t="s">
        <v>36</v>
      </c>
      <c r="B6" s="10">
        <v>2022</v>
      </c>
      <c r="C6" s="10">
        <v>76.690791000000004</v>
      </c>
      <c r="D6" s="10"/>
      <c r="E6" s="10"/>
      <c r="F6" s="10"/>
      <c r="G6" s="10">
        <v>81.382846639999997</v>
      </c>
      <c r="H6" s="10">
        <v>57.706080049999997</v>
      </c>
      <c r="I6" s="165"/>
      <c r="J6" s="163" t="s">
        <v>36</v>
      </c>
      <c r="K6" s="10">
        <v>2023</v>
      </c>
      <c r="L6" s="10"/>
      <c r="M6" s="10"/>
      <c r="N6" s="10"/>
      <c r="O6" s="10"/>
      <c r="P6" s="10"/>
      <c r="Q6" s="10">
        <v>19.396774189999999</v>
      </c>
      <c r="R6" s="161"/>
      <c r="S6" s="163" t="s">
        <v>36</v>
      </c>
      <c r="T6" s="10">
        <v>2023</v>
      </c>
      <c r="U6" s="10"/>
      <c r="V6" s="10"/>
      <c r="W6" s="10"/>
      <c r="X6" s="10"/>
      <c r="Y6" s="10"/>
      <c r="Z6" s="10"/>
      <c r="AA6" s="162"/>
      <c r="AB6" s="162"/>
      <c r="AC6" s="162"/>
      <c r="AD6" s="162"/>
      <c r="AE6" s="162"/>
      <c r="AF6" s="162"/>
      <c r="AG6" s="162"/>
    </row>
    <row xmlns:x14ac="http://schemas.microsoft.com/office/spreadsheetml/2009/9/ac" r="7" s="158" customFormat="true" ht="15.75" x14ac:dyDescent="0.25">
      <c r="A7" s="167" t="s">
        <v>225</v>
      </c>
      <c r="B7" s="10">
        <v>2022</v>
      </c>
      <c r="C7" s="10">
        <v>0</v>
      </c>
      <c r="D7" s="10">
        <v>100</v>
      </c>
      <c r="E7" s="10">
        <v>100</v>
      </c>
      <c r="F7" s="10">
        <v>100</v>
      </c>
      <c r="G7" s="10">
        <v>0</v>
      </c>
      <c r="H7" s="10">
        <v>42.293919950000003</v>
      </c>
      <c r="I7" s="162"/>
      <c r="J7" s="167" t="s">
        <v>225</v>
      </c>
      <c r="K7" s="10">
        <v>2023</v>
      </c>
      <c r="L7" s="10">
        <v>100</v>
      </c>
      <c r="M7" s="10">
        <v>100</v>
      </c>
      <c r="N7" s="10">
        <v>100</v>
      </c>
      <c r="O7" s="10">
        <v>100</v>
      </c>
      <c r="P7" s="10">
        <v>100</v>
      </c>
      <c r="Q7" s="10">
        <v>80.603225809999998</v>
      </c>
      <c r="R7" s="162"/>
      <c r="S7" s="167" t="s">
        <v>225</v>
      </c>
      <c r="T7" s="10">
        <v>2023</v>
      </c>
      <c r="U7" s="10">
        <v>100</v>
      </c>
      <c r="V7" s="10">
        <v>100</v>
      </c>
      <c r="W7" s="10">
        <v>100</v>
      </c>
      <c r="X7" s="10">
        <v>100</v>
      </c>
      <c r="Y7" s="10">
        <v>100</v>
      </c>
      <c r="Z7" s="10">
        <v>100</v>
      </c>
      <c r="AA7" s="168"/>
    </row>
    <row xmlns:x14ac="http://schemas.microsoft.com/office/spreadsheetml/2009/9/ac" r="8" s="158" customFormat="true" ht="15.75" x14ac:dyDescent="0.25">
      <c r="A8" s="169"/>
      <c r="B8" s="170"/>
      <c r="H8" s="168"/>
      <c r="I8" s="168"/>
      <c r="J8" s="168"/>
      <c r="K8" s="168"/>
      <c r="L8" s="168"/>
      <c r="M8" s="168"/>
      <c r="N8" s="168"/>
      <c r="O8" s="168"/>
      <c r="P8" s="168"/>
      <c r="Q8" s="168"/>
      <c r="R8" s="168"/>
      <c r="S8" s="168"/>
      <c r="T8" s="168"/>
      <c r="U8" s="168"/>
      <c r="V8" s="168"/>
      <c r="W8" s="168"/>
      <c r="X8" s="168"/>
      <c r="Y8" s="168"/>
      <c r="Z8" s="168"/>
      <c r="AA8" s="168"/>
    </row>
    <row xmlns:x14ac="http://schemas.microsoft.com/office/spreadsheetml/2009/9/ac" r="9" s="158" customFormat="true" ht="15.75" x14ac:dyDescent="0.25">
      <c r="A9" s="169"/>
      <c r="B9" s="170"/>
      <c r="H9" s="168"/>
      <c r="I9" s="168"/>
      <c r="J9" s="168"/>
      <c r="K9" s="168"/>
      <c r="L9" s="168"/>
      <c r="M9" s="168"/>
      <c r="N9" s="168"/>
      <c r="O9" s="168"/>
      <c r="P9" s="168"/>
      <c r="Q9" s="168"/>
      <c r="R9" s="168"/>
      <c r="S9" s="168"/>
      <c r="T9" s="168"/>
      <c r="U9" s="168"/>
      <c r="V9" s="168"/>
      <c r="W9" s="168"/>
      <c r="X9" s="168"/>
      <c r="Y9" s="168"/>
      <c r="Z9" s="168"/>
      <c r="AA9" s="168"/>
    </row>
    <row xmlns:x14ac="http://schemas.microsoft.com/office/spreadsheetml/2009/9/ac" r="10" s="158" customFormat="true" ht="15.75" x14ac:dyDescent="0.25">
      <c r="A10" s="171"/>
      <c r="B10" s="170"/>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row>
    <row xmlns:x14ac="http://schemas.microsoft.com/office/spreadsheetml/2009/9/ac" r="11" ht="15.75" x14ac:dyDescent="0.25">
      <c r="A11" s="172"/>
      <c r="B11" s="173"/>
      <c r="C11" s="168"/>
      <c r="D11" s="168"/>
      <c r="E11" s="168"/>
      <c r="F11" s="168"/>
      <c r="G11" s="168"/>
      <c r="H11" s="168"/>
      <c r="I11" s="168"/>
      <c r="J11" s="168"/>
      <c r="K11" s="168"/>
      <c r="L11" s="168"/>
      <c r="M11" s="168"/>
      <c r="N11" s="168"/>
      <c r="O11" s="168"/>
      <c r="P11" s="168"/>
      <c r="Q11" s="168"/>
    </row>
    <row xmlns:x14ac="http://schemas.microsoft.com/office/spreadsheetml/2009/9/ac" r="12" ht="15.75" x14ac:dyDescent="0.25">
      <c r="A12" s="174" t="s">
        <v>49</v>
      </c>
      <c r="B12" s="175"/>
      <c r="C12" s="176"/>
      <c r="D12" s="176"/>
      <c r="E12" s="176"/>
      <c r="F12" s="176"/>
      <c r="G12" s="176"/>
      <c r="H12" s="176"/>
      <c r="I12" s="176"/>
      <c r="J12" s="176"/>
      <c r="K12" s="176"/>
      <c r="L12" s="176"/>
      <c r="M12" s="176"/>
      <c r="N12" s="176"/>
      <c r="O12" s="176"/>
      <c r="P12" s="176"/>
      <c r="Q12" s="176"/>
      <c r="R12" s="177"/>
      <c r="S12" s="177"/>
      <c r="T12" s="177"/>
      <c r="U12" s="177"/>
      <c r="V12" s="177"/>
    </row>
    <row xmlns:x14ac="http://schemas.microsoft.com/office/spreadsheetml/2009/9/ac" r="13" s="180" customFormat="true" x14ac:dyDescent="0.2">
      <c r="A13" s="178" t="s">
        <v>50</v>
      </c>
      <c r="B13" s="179" t="s">
        <v>41</v>
      </c>
      <c r="C13" s="178" t="s">
        <v>89</v>
      </c>
      <c r="D13" s="178" t="s">
        <v>51</v>
      </c>
      <c r="E13" s="178" t="s">
        <v>169</v>
      </c>
      <c r="F13" s="178" t="s">
        <v>90</v>
      </c>
      <c r="G13" s="178" t="s">
        <v>91</v>
      </c>
      <c r="H13" s="178" t="s">
        <v>92</v>
      </c>
      <c r="I13" s="178" t="s">
        <v>93</v>
      </c>
      <c r="J13" s="178" t="s">
        <v>222</v>
      </c>
      <c r="K13" s="178" t="s">
        <v>170</v>
      </c>
      <c r="L13" s="178" t="s">
        <v>94</v>
      </c>
      <c r="M13" s="178" t="s">
        <v>95</v>
      </c>
      <c r="N13" s="178" t="s">
        <v>96</v>
      </c>
      <c r="O13" s="180" t="s">
        <v>97</v>
      </c>
      <c r="P13" s="180" t="s">
        <v>223</v>
      </c>
      <c r="Q13" s="178" t="s">
        <v>123</v>
      </c>
      <c r="R13" s="178" t="s">
        <v>158</v>
      </c>
      <c r="S13" s="181" t="s">
        <v>98</v>
      </c>
      <c r="T13" s="182" t="s">
        <v>99</v>
      </c>
      <c r="U13" s="182" t="s">
        <v>100</v>
      </c>
      <c r="V13" s="182" t="s">
        <v>224</v>
      </c>
    </row>
    <row xmlns:x14ac="http://schemas.microsoft.com/office/spreadsheetml/2009/9/ac" r="14" s="185" customFormat="true" ht="12" x14ac:dyDescent="0.2">
      <c r="A14" s="183" t="s">
        <v>159</v>
      </c>
      <c r="B14" s="10">
        <v>2000</v>
      </c>
      <c r="C14" s="184" t="s">
        <v>7</v>
      </c>
      <c r="D14" s="10">
        <v>1614895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5" customFormat="true" ht="12" x14ac:dyDescent="0.2">
      <c r="A15" s="183" t="s">
        <v>159</v>
      </c>
      <c r="B15" s="10">
        <v>2001</v>
      </c>
      <c r="C15" s="184" t="s">
        <v>7</v>
      </c>
      <c r="D15" s="10">
        <v>1661261</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5" customFormat="true" ht="12" x14ac:dyDescent="0.2">
      <c r="A16" s="183" t="s">
        <v>159</v>
      </c>
      <c r="B16" s="10">
        <v>2002</v>
      </c>
      <c r="C16" s="184" t="s">
        <v>7</v>
      </c>
      <c r="D16" s="10">
        <v>1689870</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5" customFormat="true" ht="12" x14ac:dyDescent="0.2">
      <c r="A17" s="183" t="s">
        <v>159</v>
      </c>
      <c r="B17" s="10">
        <v>2003</v>
      </c>
      <c r="C17" s="184" t="s">
        <v>7</v>
      </c>
      <c r="D17" s="10">
        <v>1736057</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5" customFormat="true" ht="12" x14ac:dyDescent="0.2">
      <c r="A18" s="183" t="s">
        <v>159</v>
      </c>
      <c r="B18" s="10">
        <v>2004</v>
      </c>
      <c r="C18" s="184" t="s">
        <v>7</v>
      </c>
      <c r="D18" s="10">
        <v>1777514</v>
      </c>
      <c r="E18" s="10"/>
      <c r="F18" s="10">
        <v>24.946511077001329</v>
      </c>
      <c r="G18" s="10"/>
      <c r="H18" s="10"/>
      <c r="I18" s="10">
        <v>75.053488922998667</v>
      </c>
      <c r="J18" s="10">
        <v>24.946511077001329</v>
      </c>
      <c r="K18" s="10">
        <v>59.82948097342387</v>
      </c>
      <c r="L18" s="10"/>
      <c r="M18" s="10"/>
      <c r="N18" s="10"/>
      <c r="O18" s="10"/>
      <c r="P18" s="10">
        <v>100</v>
      </c>
      <c r="Q18" s="10"/>
      <c r="R18" s="10"/>
      <c r="S18" s="10"/>
      <c r="T18" s="10"/>
      <c r="U18" s="10"/>
      <c r="V18" s="10">
        <v>100</v>
      </c>
    </row>
    <row xmlns:x14ac="http://schemas.microsoft.com/office/spreadsheetml/2009/9/ac" r="19" s="185" customFormat="true" ht="12" x14ac:dyDescent="0.2">
      <c r="A19" s="183" t="s">
        <v>159</v>
      </c>
      <c r="B19" s="10">
        <v>2005</v>
      </c>
      <c r="C19" s="184" t="s">
        <v>7</v>
      </c>
      <c r="D19" s="10">
        <v>1818976</v>
      </c>
      <c r="E19" s="10"/>
      <c r="F19" s="10">
        <v>24.946511077001329</v>
      </c>
      <c r="G19" s="10"/>
      <c r="H19" s="10"/>
      <c r="I19" s="10">
        <v>75.053488922998667</v>
      </c>
      <c r="J19" s="10">
        <v>24.946511077001329</v>
      </c>
      <c r="K19" s="10">
        <v>59.82948097342387</v>
      </c>
      <c r="L19" s="10"/>
      <c r="M19" s="10"/>
      <c r="N19" s="10"/>
      <c r="O19" s="10"/>
      <c r="P19" s="10">
        <v>100</v>
      </c>
      <c r="Q19" s="10"/>
      <c r="R19" s="10"/>
      <c r="S19" s="10"/>
      <c r="T19" s="10"/>
      <c r="U19" s="10"/>
      <c r="V19" s="10">
        <v>100</v>
      </c>
    </row>
    <row xmlns:x14ac="http://schemas.microsoft.com/office/spreadsheetml/2009/9/ac" r="20" s="185" customFormat="true" ht="12" x14ac:dyDescent="0.2">
      <c r="A20" s="183" t="s">
        <v>159</v>
      </c>
      <c r="B20" s="10">
        <v>2006</v>
      </c>
      <c r="C20" s="184" t="s">
        <v>7</v>
      </c>
      <c r="D20" s="10">
        <v>1860386</v>
      </c>
      <c r="E20" s="10"/>
      <c r="F20" s="10">
        <v>24.946511077001329</v>
      </c>
      <c r="G20" s="10"/>
      <c r="H20" s="10"/>
      <c r="I20" s="10">
        <v>75.053488922998667</v>
      </c>
      <c r="J20" s="10">
        <v>24.946511077001329</v>
      </c>
      <c r="K20" s="10">
        <v>59.82948097342387</v>
      </c>
      <c r="L20" s="10"/>
      <c r="M20" s="10"/>
      <c r="N20" s="10"/>
      <c r="O20" s="10"/>
      <c r="P20" s="10">
        <v>100</v>
      </c>
      <c r="Q20" s="10"/>
      <c r="R20" s="10"/>
      <c r="S20" s="10"/>
      <c r="T20" s="10"/>
      <c r="U20" s="10"/>
      <c r="V20" s="10">
        <v>100</v>
      </c>
    </row>
    <row xmlns:x14ac="http://schemas.microsoft.com/office/spreadsheetml/2009/9/ac" r="21" s="185" customFormat="true" ht="12" x14ac:dyDescent="0.2">
      <c r="A21" s="183" t="s">
        <v>159</v>
      </c>
      <c r="B21" s="10">
        <v>2007</v>
      </c>
      <c r="C21" s="184" t="s">
        <v>7</v>
      </c>
      <c r="D21" s="10">
        <v>1898923</v>
      </c>
      <c r="E21" s="10"/>
      <c r="F21" s="10">
        <v>24.946511077001329</v>
      </c>
      <c r="G21" s="10"/>
      <c r="H21" s="10"/>
      <c r="I21" s="10">
        <v>75.053488922998667</v>
      </c>
      <c r="J21" s="10">
        <v>24.946511077001329</v>
      </c>
      <c r="K21" s="10">
        <v>59.82948097342387</v>
      </c>
      <c r="L21" s="10"/>
      <c r="M21" s="10"/>
      <c r="N21" s="10"/>
      <c r="O21" s="10"/>
      <c r="P21" s="10">
        <v>100</v>
      </c>
      <c r="Q21" s="10"/>
      <c r="R21" s="10"/>
      <c r="S21" s="10"/>
      <c r="T21" s="10"/>
      <c r="U21" s="10"/>
      <c r="V21" s="10">
        <v>100</v>
      </c>
    </row>
    <row xmlns:x14ac="http://schemas.microsoft.com/office/spreadsheetml/2009/9/ac" r="22" s="185" customFormat="true" ht="12" x14ac:dyDescent="0.2">
      <c r="A22" s="183" t="s">
        <v>159</v>
      </c>
      <c r="B22" s="10">
        <v>2008</v>
      </c>
      <c r="C22" s="184" t="s">
        <v>7</v>
      </c>
      <c r="D22" s="10">
        <v>1940051</v>
      </c>
      <c r="E22" s="10"/>
      <c r="F22" s="10">
        <v>24.946511077001329</v>
      </c>
      <c r="G22" s="10"/>
      <c r="H22" s="10"/>
      <c r="I22" s="10">
        <v>75.053488922998667</v>
      </c>
      <c r="J22" s="10">
        <v>24.946511077001329</v>
      </c>
      <c r="K22" s="10">
        <v>59.82948097342387</v>
      </c>
      <c r="L22" s="10"/>
      <c r="M22" s="10"/>
      <c r="N22" s="10"/>
      <c r="O22" s="10"/>
      <c r="P22" s="10">
        <v>100</v>
      </c>
      <c r="Q22" s="10"/>
      <c r="R22" s="10"/>
      <c r="S22" s="10"/>
      <c r="T22" s="10"/>
      <c r="U22" s="10"/>
      <c r="V22" s="10">
        <v>100</v>
      </c>
    </row>
    <row xmlns:x14ac="http://schemas.microsoft.com/office/spreadsheetml/2009/9/ac" r="23" s="185" customFormat="true" ht="12" x14ac:dyDescent="0.2">
      <c r="A23" s="183" t="s">
        <v>159</v>
      </c>
      <c r="B23" s="10">
        <v>2009</v>
      </c>
      <c r="C23" s="184" t="s">
        <v>7</v>
      </c>
      <c r="D23" s="10">
        <v>1983701</v>
      </c>
      <c r="E23" s="10"/>
      <c r="F23" s="10">
        <v>24.797665433728351</v>
      </c>
      <c r="G23" s="10">
        <v>15.95</v>
      </c>
      <c r="H23" s="10">
        <v>8.8476654337283556</v>
      </c>
      <c r="I23" s="10">
        <v>75.202334566271645</v>
      </c>
      <c r="J23" s="10">
        <v>0</v>
      </c>
      <c r="K23" s="10">
        <v>59.213241338855141</v>
      </c>
      <c r="L23" s="10"/>
      <c r="M23" s="10"/>
      <c r="N23" s="10"/>
      <c r="O23" s="10"/>
      <c r="P23" s="10">
        <v>100</v>
      </c>
      <c r="Q23" s="10"/>
      <c r="R23" s="10"/>
      <c r="S23" s="10"/>
      <c r="T23" s="10"/>
      <c r="U23" s="10"/>
      <c r="V23" s="10">
        <v>100</v>
      </c>
    </row>
    <row xmlns:x14ac="http://schemas.microsoft.com/office/spreadsheetml/2009/9/ac" r="24" s="185" customFormat="true" ht="12" x14ac:dyDescent="0.2">
      <c r="A24" s="183" t="s">
        <v>159</v>
      </c>
      <c r="B24" s="10">
        <v>2010</v>
      </c>
      <c r="C24" s="184" t="s">
        <v>7</v>
      </c>
      <c r="D24" s="10">
        <v>2029433</v>
      </c>
      <c r="E24" s="10"/>
      <c r="F24" s="10">
        <v>24.648819790455381</v>
      </c>
      <c r="G24" s="10">
        <v>15.95</v>
      </c>
      <c r="H24" s="10">
        <v>8.6988197904553779</v>
      </c>
      <c r="I24" s="10">
        <v>75.351180209544623</v>
      </c>
      <c r="J24" s="10">
        <v>0</v>
      </c>
      <c r="K24" s="10">
        <v>58.59700170428664</v>
      </c>
      <c r="L24" s="10"/>
      <c r="M24" s="10"/>
      <c r="N24" s="10"/>
      <c r="O24" s="10"/>
      <c r="P24" s="10">
        <v>100</v>
      </c>
      <c r="Q24" s="10"/>
      <c r="R24" s="10"/>
      <c r="S24" s="10"/>
      <c r="T24" s="10"/>
      <c r="U24" s="10"/>
      <c r="V24" s="10">
        <v>100</v>
      </c>
    </row>
    <row xmlns:x14ac="http://schemas.microsoft.com/office/spreadsheetml/2009/9/ac" r="25" s="185" customFormat="true" ht="12" x14ac:dyDescent="0.2">
      <c r="A25" s="183" t="s">
        <v>159</v>
      </c>
      <c r="B25" s="10">
        <v>2011</v>
      </c>
      <c r="C25" s="184" t="s">
        <v>7</v>
      </c>
      <c r="D25" s="10">
        <v>2074273</v>
      </c>
      <c r="E25" s="10"/>
      <c r="F25" s="10">
        <v>24.4999741471824</v>
      </c>
      <c r="G25" s="10">
        <v>15.95</v>
      </c>
      <c r="H25" s="10">
        <v>8.5499741471824002</v>
      </c>
      <c r="I25" s="10">
        <v>75.5000258528176</v>
      </c>
      <c r="J25" s="10">
        <v>0</v>
      </c>
      <c r="K25" s="10">
        <v>57.980762069718139</v>
      </c>
      <c r="L25" s="10">
        <v>41</v>
      </c>
      <c r="M25" s="10"/>
      <c r="N25" s="10"/>
      <c r="O25" s="10">
        <v>59</v>
      </c>
      <c r="P25" s="10">
        <v>41</v>
      </c>
      <c r="Q25" s="10"/>
      <c r="R25" s="10"/>
      <c r="S25" s="10"/>
      <c r="T25" s="10"/>
      <c r="U25" s="10"/>
      <c r="V25" s="10">
        <v>100</v>
      </c>
    </row>
    <row xmlns:x14ac="http://schemas.microsoft.com/office/spreadsheetml/2009/9/ac" r="26" s="185" customFormat="true" ht="12" x14ac:dyDescent="0.2">
      <c r="A26" s="183" t="s">
        <v>159</v>
      </c>
      <c r="B26" s="10">
        <v>2012</v>
      </c>
      <c r="C26" s="184" t="s">
        <v>7</v>
      </c>
      <c r="D26" s="10">
        <v>2115777</v>
      </c>
      <c r="E26" s="10"/>
      <c r="F26" s="10">
        <v>24.351128503909418</v>
      </c>
      <c r="G26" s="10">
        <v>15.95</v>
      </c>
      <c r="H26" s="10">
        <v>8.4011285039094226</v>
      </c>
      <c r="I26" s="10">
        <v>75.648871496090578</v>
      </c>
      <c r="J26" s="10">
        <v>0</v>
      </c>
      <c r="K26" s="10">
        <v>57.364522435149638</v>
      </c>
      <c r="L26" s="10">
        <v>41</v>
      </c>
      <c r="M26" s="10"/>
      <c r="N26" s="10"/>
      <c r="O26" s="10">
        <v>59</v>
      </c>
      <c r="P26" s="10">
        <v>41</v>
      </c>
      <c r="Q26" s="10"/>
      <c r="R26" s="10"/>
      <c r="S26" s="10"/>
      <c r="T26" s="10"/>
      <c r="U26" s="10"/>
      <c r="V26" s="10">
        <v>100</v>
      </c>
    </row>
    <row xmlns:x14ac="http://schemas.microsoft.com/office/spreadsheetml/2009/9/ac" r="27" s="185" customFormat="true" ht="12" x14ac:dyDescent="0.2">
      <c r="A27" s="183" t="s">
        <v>159</v>
      </c>
      <c r="B27" s="10">
        <v>2013</v>
      </c>
      <c r="C27" s="184" t="s">
        <v>7</v>
      </c>
      <c r="D27" s="10">
        <v>2156742</v>
      </c>
      <c r="E27" s="10">
        <v>95.207173778602353</v>
      </c>
      <c r="F27" s="10">
        <v>24.202282860636441</v>
      </c>
      <c r="G27" s="10">
        <v>15.95</v>
      </c>
      <c r="H27" s="10">
        <v>8.2522828606364449</v>
      </c>
      <c r="I27" s="10">
        <v>75.797717139363556</v>
      </c>
      <c r="J27" s="10">
        <v>0</v>
      </c>
      <c r="K27" s="10">
        <v>56.74828280058091</v>
      </c>
      <c r="L27" s="10">
        <v>41</v>
      </c>
      <c r="M27" s="10"/>
      <c r="N27" s="10"/>
      <c r="O27" s="10">
        <v>59</v>
      </c>
      <c r="P27" s="10">
        <v>41</v>
      </c>
      <c r="Q27" s="10"/>
      <c r="R27" s="10"/>
      <c r="S27" s="10"/>
      <c r="T27" s="10"/>
      <c r="U27" s="10"/>
      <c r="V27" s="10">
        <v>100</v>
      </c>
    </row>
    <row xmlns:x14ac="http://schemas.microsoft.com/office/spreadsheetml/2009/9/ac" r="28" s="185" customFormat="true" ht="12" x14ac:dyDescent="0.2">
      <c r="A28" s="183" t="s">
        <v>159</v>
      </c>
      <c r="B28" s="10">
        <v>2014</v>
      </c>
      <c r="C28" s="184" t="s">
        <v>7</v>
      </c>
      <c r="D28" s="10">
        <v>2201312</v>
      </c>
      <c r="E28" s="10">
        <v>95.207173778602353</v>
      </c>
      <c r="F28" s="10">
        <v>24.05343721736347</v>
      </c>
      <c r="G28" s="10">
        <v>15.95</v>
      </c>
      <c r="H28" s="10">
        <v>8.1034372173634672</v>
      </c>
      <c r="I28" s="10">
        <v>75.946562782636533</v>
      </c>
      <c r="J28" s="10">
        <v>0</v>
      </c>
      <c r="K28" s="10">
        <v>56.132043166012409</v>
      </c>
      <c r="L28" s="10">
        <v>41</v>
      </c>
      <c r="M28" s="10"/>
      <c r="N28" s="10"/>
      <c r="O28" s="10">
        <v>59</v>
      </c>
      <c r="P28" s="10">
        <v>41</v>
      </c>
      <c r="Q28" s="10"/>
      <c r="R28" s="10"/>
      <c r="S28" s="10"/>
      <c r="T28" s="10"/>
      <c r="U28" s="10"/>
      <c r="V28" s="10">
        <v>100</v>
      </c>
    </row>
    <row xmlns:x14ac="http://schemas.microsoft.com/office/spreadsheetml/2009/9/ac" r="29" s="185" customFormat="true" ht="12" x14ac:dyDescent="0.2">
      <c r="A29" s="183" t="s">
        <v>159</v>
      </c>
      <c r="B29" s="10">
        <v>2015</v>
      </c>
      <c r="C29" s="184" t="s">
        <v>7</v>
      </c>
      <c r="D29" s="10">
        <v>2237371</v>
      </c>
      <c r="E29" s="10">
        <v>95.207173778602353</v>
      </c>
      <c r="F29" s="10">
        <v>23.904591574090428</v>
      </c>
      <c r="G29" s="10">
        <v>15.95</v>
      </c>
      <c r="H29" s="10">
        <v>7.9545915740904327</v>
      </c>
      <c r="I29" s="10">
        <v>76.095408425909568</v>
      </c>
      <c r="J29" s="10">
        <v>0</v>
      </c>
      <c r="K29" s="10">
        <v>55.515803531443908</v>
      </c>
      <c r="L29" s="10">
        <v>41</v>
      </c>
      <c r="M29" s="10"/>
      <c r="N29" s="10"/>
      <c r="O29" s="10">
        <v>59</v>
      </c>
      <c r="P29" s="10">
        <v>41</v>
      </c>
      <c r="Q29" s="10"/>
      <c r="R29" s="10"/>
      <c r="S29" s="10"/>
      <c r="T29" s="10"/>
      <c r="U29" s="10"/>
      <c r="V29" s="10">
        <v>100</v>
      </c>
    </row>
    <row xmlns:x14ac="http://schemas.microsoft.com/office/spreadsheetml/2009/9/ac" r="30" s="185" customFormat="true" ht="12" x14ac:dyDescent="0.2">
      <c r="A30" s="183" t="s">
        <v>159</v>
      </c>
      <c r="B30" s="10">
        <v>2016</v>
      </c>
      <c r="C30" s="184" t="s">
        <v>7</v>
      </c>
      <c r="D30" s="10">
        <v>2291950</v>
      </c>
      <c r="E30" s="10">
        <v>95.207173778602353</v>
      </c>
      <c r="F30" s="10">
        <v>23.755745930817451</v>
      </c>
      <c r="G30" s="10">
        <v>15.95</v>
      </c>
      <c r="H30" s="10">
        <v>7.805745930817455</v>
      </c>
      <c r="I30" s="10">
        <v>76.244254069182546</v>
      </c>
      <c r="J30" s="10">
        <v>0</v>
      </c>
      <c r="K30" s="10">
        <v>54.899563896875406</v>
      </c>
      <c r="L30" s="10">
        <v>41</v>
      </c>
      <c r="M30" s="10"/>
      <c r="N30" s="10"/>
      <c r="O30" s="10">
        <v>59</v>
      </c>
      <c r="P30" s="10">
        <v>41</v>
      </c>
      <c r="Q30" s="10"/>
      <c r="R30" s="10"/>
      <c r="S30" s="10"/>
      <c r="T30" s="10"/>
      <c r="U30" s="10"/>
      <c r="V30" s="10">
        <v>100</v>
      </c>
    </row>
    <row xmlns:x14ac="http://schemas.microsoft.com/office/spreadsheetml/2009/9/ac" r="31" s="185" customFormat="true" ht="12" x14ac:dyDescent="0.2">
      <c r="A31" s="183" t="s">
        <v>159</v>
      </c>
      <c r="B31" s="10">
        <v>2017</v>
      </c>
      <c r="C31" s="184" t="s">
        <v>7</v>
      </c>
      <c r="D31" s="10">
        <v>2344991</v>
      </c>
      <c r="E31" s="10">
        <v>95.207173778602353</v>
      </c>
      <c r="F31" s="10">
        <v>23.60690028754448</v>
      </c>
      <c r="G31" s="10">
        <v>15.95</v>
      </c>
      <c r="H31" s="10">
        <v>7.6569002875444774</v>
      </c>
      <c r="I31" s="10">
        <v>76.393099712455523</v>
      </c>
      <c r="J31" s="10">
        <v>0</v>
      </c>
      <c r="K31" s="10">
        <v>54.283324262306678</v>
      </c>
      <c r="L31" s="10">
        <v>41</v>
      </c>
      <c r="M31" s="10"/>
      <c r="N31" s="10"/>
      <c r="O31" s="10">
        <v>59</v>
      </c>
      <c r="P31" s="10">
        <v>41</v>
      </c>
      <c r="Q31" s="10"/>
      <c r="R31" s="10"/>
      <c r="S31" s="10"/>
      <c r="T31" s="10"/>
      <c r="U31" s="10"/>
      <c r="V31" s="10">
        <v>100</v>
      </c>
    </row>
    <row xmlns:x14ac="http://schemas.microsoft.com/office/spreadsheetml/2009/9/ac" r="32" s="185" customFormat="true" ht="12" x14ac:dyDescent="0.2">
      <c r="A32" s="183" t="s">
        <v>159</v>
      </c>
      <c r="B32" s="10">
        <v>2018</v>
      </c>
      <c r="C32" s="184" t="s">
        <v>7</v>
      </c>
      <c r="D32" s="10">
        <v>2393814</v>
      </c>
      <c r="E32" s="10">
        <v>95.207173778602353</v>
      </c>
      <c r="F32" s="10">
        <v>23.458054644271499</v>
      </c>
      <c r="G32" s="10">
        <v>15.95</v>
      </c>
      <c r="H32" s="10">
        <v>7.5080546442714997</v>
      </c>
      <c r="I32" s="10">
        <v>76.541945355728501</v>
      </c>
      <c r="J32" s="10">
        <v>0</v>
      </c>
      <c r="K32" s="10">
        <v>53.667084627738177</v>
      </c>
      <c r="L32" s="10">
        <v>41</v>
      </c>
      <c r="M32" s="10"/>
      <c r="N32" s="10"/>
      <c r="O32" s="10">
        <v>59</v>
      </c>
      <c r="P32" s="10">
        <v>41</v>
      </c>
      <c r="Q32" s="10"/>
      <c r="R32" s="10"/>
      <c r="S32" s="10"/>
      <c r="T32" s="10"/>
      <c r="U32" s="10"/>
      <c r="V32" s="10">
        <v>100</v>
      </c>
    </row>
    <row xmlns:x14ac="http://schemas.microsoft.com/office/spreadsheetml/2009/9/ac" r="33" s="185" customFormat="true" ht="12" x14ac:dyDescent="0.2">
      <c r="A33" s="183" t="s">
        <v>159</v>
      </c>
      <c r="B33" s="10">
        <v>2019</v>
      </c>
      <c r="C33" s="184" t="s">
        <v>7</v>
      </c>
      <c r="D33" s="10">
        <v>2437214</v>
      </c>
      <c r="E33" s="10">
        <v>95.207173778602353</v>
      </c>
      <c r="F33" s="10">
        <v>23.309209000998521</v>
      </c>
      <c r="G33" s="10">
        <v>15.95</v>
      </c>
      <c r="H33" s="10">
        <v>7.359209000998522</v>
      </c>
      <c r="I33" s="10">
        <v>76.690790999001479</v>
      </c>
      <c r="J33" s="10">
        <v>0</v>
      </c>
      <c r="K33" s="10">
        <v>53.050844993169683</v>
      </c>
      <c r="L33" s="10">
        <v>41</v>
      </c>
      <c r="M33" s="10"/>
      <c r="N33" s="10"/>
      <c r="O33" s="10">
        <v>59</v>
      </c>
      <c r="P33" s="10">
        <v>41</v>
      </c>
      <c r="Q33" s="10"/>
      <c r="R33" s="10"/>
      <c r="S33" s="10"/>
      <c r="T33" s="10"/>
      <c r="U33" s="10"/>
      <c r="V33" s="10">
        <v>100</v>
      </c>
    </row>
    <row xmlns:x14ac="http://schemas.microsoft.com/office/spreadsheetml/2009/9/ac" r="34" s="185" customFormat="true" ht="12" x14ac:dyDescent="0.2">
      <c r="A34" s="183" t="s">
        <v>159</v>
      </c>
      <c r="B34" s="10">
        <v>2020</v>
      </c>
      <c r="C34" s="184" t="s">
        <v>7</v>
      </c>
      <c r="D34" s="10">
        <v>2483748</v>
      </c>
      <c r="E34" s="10">
        <v>95.207173778602353</v>
      </c>
      <c r="F34" s="10">
        <v>23.309209000998521</v>
      </c>
      <c r="G34" s="10">
        <v>15.95</v>
      </c>
      <c r="H34" s="10">
        <v>7.359209000998522</v>
      </c>
      <c r="I34" s="10">
        <v>76.690790999001479</v>
      </c>
      <c r="J34" s="10">
        <v>0</v>
      </c>
      <c r="K34" s="10">
        <v>53.050844993169683</v>
      </c>
      <c r="L34" s="10"/>
      <c r="M34" s="10"/>
      <c r="N34" s="10"/>
      <c r="O34" s="10"/>
      <c r="P34" s="10">
        <v>100</v>
      </c>
      <c r="Q34" s="10"/>
      <c r="R34" s="10"/>
      <c r="S34" s="10"/>
      <c r="T34" s="10"/>
      <c r="U34" s="10"/>
      <c r="V34" s="10">
        <v>100</v>
      </c>
    </row>
    <row xmlns:x14ac="http://schemas.microsoft.com/office/spreadsheetml/2009/9/ac" r="35" s="185" customFormat="true" ht="12" x14ac:dyDescent="0.2">
      <c r="A35" s="183" t="s">
        <v>159</v>
      </c>
      <c r="B35" s="10">
        <v>2021</v>
      </c>
      <c r="C35" s="184" t="s">
        <v>7</v>
      </c>
      <c r="D35" s="10">
        <v>2535207</v>
      </c>
      <c r="E35" s="10">
        <v>95.207173778602353</v>
      </c>
      <c r="F35" s="10">
        <v>23.309209000998521</v>
      </c>
      <c r="G35" s="10">
        <v>15.95</v>
      </c>
      <c r="H35" s="10">
        <v>7.359209000998522</v>
      </c>
      <c r="I35" s="10">
        <v>76.690790999001479</v>
      </c>
      <c r="J35" s="10">
        <v>0</v>
      </c>
      <c r="K35" s="10">
        <v>53.050844993169683</v>
      </c>
      <c r="L35" s="10"/>
      <c r="M35" s="10"/>
      <c r="N35" s="10"/>
      <c r="O35" s="10"/>
      <c r="P35" s="10">
        <v>100</v>
      </c>
      <c r="Q35" s="10"/>
      <c r="R35" s="10"/>
      <c r="S35" s="10"/>
      <c r="T35" s="10"/>
      <c r="U35" s="10"/>
      <c r="V35" s="10">
        <v>100</v>
      </c>
    </row>
    <row xmlns:x14ac="http://schemas.microsoft.com/office/spreadsheetml/2009/9/ac" r="36" s="185" customFormat="true" ht="12" x14ac:dyDescent="0.2">
      <c r="A36" s="183" t="s">
        <v>159</v>
      </c>
      <c r="B36" s="10">
        <v>2022</v>
      </c>
      <c r="C36" s="184" t="s">
        <v>7</v>
      </c>
      <c r="D36" s="10">
        <v>2580037</v>
      </c>
      <c r="E36" s="10"/>
      <c r="F36" s="10">
        <v>23.309209000998521</v>
      </c>
      <c r="G36" s="10">
        <v>15.95</v>
      </c>
      <c r="H36" s="10">
        <v>7.359209000998522</v>
      </c>
      <c r="I36" s="10">
        <v>76.690790999001479</v>
      </c>
      <c r="J36" s="10">
        <v>0</v>
      </c>
      <c r="K36" s="10">
        <v>53.050844993169683</v>
      </c>
      <c r="L36" s="10"/>
      <c r="M36" s="10"/>
      <c r="N36" s="10"/>
      <c r="O36" s="10"/>
      <c r="P36" s="10">
        <v>100</v>
      </c>
      <c r="Q36" s="10"/>
      <c r="R36" s="10"/>
      <c r="S36" s="10"/>
      <c r="T36" s="10"/>
      <c r="U36" s="10"/>
      <c r="V36" s="10">
        <v>100</v>
      </c>
    </row>
    <row xmlns:x14ac="http://schemas.microsoft.com/office/spreadsheetml/2009/9/ac" r="37" s="185" customFormat="true" ht="12" x14ac:dyDescent="0.2">
      <c r="A37" s="183" t="s">
        <v>159</v>
      </c>
      <c r="B37" s="10">
        <v>2023</v>
      </c>
      <c r="C37" s="184" t="s">
        <v>7</v>
      </c>
      <c r="D37" s="10">
        <v>2606416</v>
      </c>
      <c r="E37" s="10"/>
      <c r="F37" s="10">
        <v>23.309209000998521</v>
      </c>
      <c r="G37" s="10"/>
      <c r="H37" s="10"/>
      <c r="I37" s="10">
        <v>76.690790999001479</v>
      </c>
      <c r="J37" s="10">
        <v>23.309209000998521</v>
      </c>
      <c r="K37" s="10">
        <v>53.050844993169683</v>
      </c>
      <c r="L37" s="10"/>
      <c r="M37" s="10"/>
      <c r="N37" s="10"/>
      <c r="O37" s="10"/>
      <c r="P37" s="10">
        <v>100</v>
      </c>
      <c r="Q37" s="10"/>
      <c r="R37" s="10"/>
      <c r="S37" s="10"/>
      <c r="T37" s="10"/>
      <c r="U37" s="10"/>
      <c r="V37" s="10">
        <v>100</v>
      </c>
    </row>
    <row xmlns:x14ac="http://schemas.microsoft.com/office/spreadsheetml/2009/9/ac" r="38" s="185" customFormat="true" ht="12" x14ac:dyDescent="0.2">
      <c r="A38" s="183" t="s">
        <v>159</v>
      </c>
      <c r="B38" s="10">
        <v>2024</v>
      </c>
      <c r="C38" s="18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5" customFormat="true" ht="12" x14ac:dyDescent="0.2">
      <c r="A39" s="183" t="s">
        <v>159</v>
      </c>
      <c r="B39" s="10">
        <v>2025</v>
      </c>
      <c r="C39" s="18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5" customFormat="true" ht="12" x14ac:dyDescent="0.2">
      <c r="A40" s="183" t="s">
        <v>159</v>
      </c>
      <c r="B40" s="10">
        <v>2026</v>
      </c>
      <c r="C40" s="18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5" customFormat="true" ht="12" x14ac:dyDescent="0.2">
      <c r="A41" s="183" t="s">
        <v>159</v>
      </c>
      <c r="B41" s="10">
        <v>2027</v>
      </c>
      <c r="C41" s="18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5" customFormat="true" ht="12" x14ac:dyDescent="0.2">
      <c r="A42" s="183" t="s">
        <v>159</v>
      </c>
      <c r="B42" s="10">
        <v>2028</v>
      </c>
      <c r="C42" s="18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5" customFormat="true" ht="12" x14ac:dyDescent="0.2">
      <c r="A43" s="183" t="s">
        <v>159</v>
      </c>
      <c r="B43" s="10">
        <v>2029</v>
      </c>
      <c r="C43" s="18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5" customFormat="true" ht="12" x14ac:dyDescent="0.2">
      <c r="A44" s="183" t="s">
        <v>159</v>
      </c>
      <c r="B44" s="10">
        <v>2030</v>
      </c>
      <c r="C44" s="18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5" customFormat="true" ht="12" x14ac:dyDescent="0.2">
      <c r="A45" s="183" t="s">
        <v>159</v>
      </c>
      <c r="B45" s="10">
        <v>2000</v>
      </c>
      <c r="C45" s="184" t="s">
        <v>1</v>
      </c>
      <c r="D45" s="10">
        <v>607830.32806434622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5" customFormat="true" ht="12" x14ac:dyDescent="0.2">
      <c r="A46" s="183" t="s">
        <v>159</v>
      </c>
      <c r="B46" s="10">
        <v>2001</v>
      </c>
      <c r="C46" s="184" t="s">
        <v>1</v>
      </c>
      <c r="D46" s="10">
        <v>626627.66947906499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5" customFormat="true" ht="12" x14ac:dyDescent="0.2">
      <c r="A47" s="183" t="s">
        <v>159</v>
      </c>
      <c r="B47" s="10">
        <v>2002</v>
      </c>
      <c r="C47" s="184" t="s">
        <v>1</v>
      </c>
      <c r="D47" s="10">
        <v>638804.62594184862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5" customFormat="true" ht="12" x14ac:dyDescent="0.2">
      <c r="A48" s="183" t="s">
        <v>159</v>
      </c>
      <c r="B48" s="10">
        <v>2003</v>
      </c>
      <c r="C48" s="184" t="s">
        <v>1</v>
      </c>
      <c r="D48" s="10">
        <v>657687.81427730562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5" customFormat="true" ht="12" x14ac:dyDescent="0.2">
      <c r="A49" s="183" t="s">
        <v>159</v>
      </c>
      <c r="B49" s="10">
        <v>2004</v>
      </c>
      <c r="C49" s="184" t="s">
        <v>1</v>
      </c>
      <c r="D49" s="10">
        <v>674850.95818809501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5" customFormat="true" ht="12" x14ac:dyDescent="0.2">
      <c r="A50" s="183" t="s">
        <v>159</v>
      </c>
      <c r="B50" s="10">
        <v>2005</v>
      </c>
      <c r="C50" s="184" t="s">
        <v>1</v>
      </c>
      <c r="D50" s="10">
        <v>692465.97788085951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5" customFormat="true" ht="12" x14ac:dyDescent="0.2">
      <c r="A51" s="183" t="s">
        <v>159</v>
      </c>
      <c r="B51" s="10">
        <v>2006</v>
      </c>
      <c r="C51" s="184" t="s">
        <v>1</v>
      </c>
      <c r="D51" s="10">
        <v>710537.23974136356</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5" customFormat="true" ht="12" x14ac:dyDescent="0.2">
      <c r="A52" s="183" t="s">
        <v>159</v>
      </c>
      <c r="B52" s="10">
        <v>2007</v>
      </c>
      <c r="C52" s="184" t="s">
        <v>1</v>
      </c>
      <c r="D52" s="10">
        <v>728028.10229862214</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5" customFormat="true" ht="12" x14ac:dyDescent="0.2">
      <c r="A53" s="183" t="s">
        <v>159</v>
      </c>
      <c r="B53" s="10">
        <v>2008</v>
      </c>
      <c r="C53" s="184" t="s">
        <v>1</v>
      </c>
      <c r="D53" s="10">
        <v>747036.04812496179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5" customFormat="true" ht="12" x14ac:dyDescent="0.2">
      <c r="A54" s="183" t="s">
        <v>159</v>
      </c>
      <c r="B54" s="10">
        <v>2009</v>
      </c>
      <c r="C54" s="184" t="s">
        <v>1</v>
      </c>
      <c r="D54" s="10">
        <v>767573.26978302014</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5" customFormat="true" ht="12" x14ac:dyDescent="0.2">
      <c r="A55" s="183" t="s">
        <v>159</v>
      </c>
      <c r="B55" s="10">
        <v>2010</v>
      </c>
      <c r="C55" s="184" t="s">
        <v>1</v>
      </c>
      <c r="D55" s="10">
        <v>789530.60069465637</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5" customFormat="true" ht="12" x14ac:dyDescent="0.2">
      <c r="A56" s="183" t="s">
        <v>159</v>
      </c>
      <c r="B56" s="10">
        <v>2011</v>
      </c>
      <c r="C56" s="184" t="s">
        <v>1</v>
      </c>
      <c r="D56" s="10">
        <v>811766.7037340164</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5" customFormat="true" ht="12" x14ac:dyDescent="0.2">
      <c r="A57" s="183" t="s">
        <v>159</v>
      </c>
      <c r="B57" s="10">
        <v>2012</v>
      </c>
      <c r="C57" s="184" t="s">
        <v>1</v>
      </c>
      <c r="D57" s="10">
        <v>833362.25509094237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5" customFormat="true" ht="12" x14ac:dyDescent="0.2">
      <c r="A58" s="183" t="s">
        <v>159</v>
      </c>
      <c r="B58" s="10">
        <v>2013</v>
      </c>
      <c r="C58" s="184" t="s">
        <v>1</v>
      </c>
      <c r="D58" s="10">
        <v>855428.54062705988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5" customFormat="true" ht="12" x14ac:dyDescent="0.2">
      <c r="A59" s="183" t="s">
        <v>159</v>
      </c>
      <c r="B59" s="10">
        <v>2014</v>
      </c>
      <c r="C59" s="184" t="s">
        <v>1</v>
      </c>
      <c r="D59" s="10">
        <v>879622.2540185547</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5" customFormat="true" ht="12" x14ac:dyDescent="0.2">
      <c r="A60" s="183" t="s">
        <v>159</v>
      </c>
      <c r="B60" s="10">
        <v>2015</v>
      </c>
      <c r="C60" s="184" t="s">
        <v>1</v>
      </c>
      <c r="D60" s="10">
        <v>901145.92722908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5" customFormat="true" ht="12" x14ac:dyDescent="0.2">
      <c r="A61" s="183" t="s">
        <v>159</v>
      </c>
      <c r="B61" s="10">
        <v>2016</v>
      </c>
      <c r="C61" s="184" t="s">
        <v>1</v>
      </c>
      <c r="D61" s="10">
        <v>930944.25169944763</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5" customFormat="true" ht="12" x14ac:dyDescent="0.2">
      <c r="A62" s="183" t="s">
        <v>159</v>
      </c>
      <c r="B62" s="10">
        <v>2017</v>
      </c>
      <c r="C62" s="184" t="s">
        <v>1</v>
      </c>
      <c r="D62" s="10">
        <v>960977.30106548313</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5" customFormat="true" ht="12" x14ac:dyDescent="0.2">
      <c r="A63" s="183" t="s">
        <v>159</v>
      </c>
      <c r="B63" s="10">
        <v>2018</v>
      </c>
      <c r="C63" s="184" t="s">
        <v>1</v>
      </c>
      <c r="D63" s="10">
        <v>990177.18497222906</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5" customFormat="true" ht="12" x14ac:dyDescent="0.2">
      <c r="A64" s="183" t="s">
        <v>159</v>
      </c>
      <c r="B64" s="10">
        <v>2019</v>
      </c>
      <c r="C64" s="184" t="s">
        <v>1</v>
      </c>
      <c r="D64" s="10">
        <v>1018024.29895668</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5" customFormat="true" ht="12" x14ac:dyDescent="0.2">
      <c r="A65" s="183" t="s">
        <v>159</v>
      </c>
      <c r="B65" s="10">
        <v>2020</v>
      </c>
      <c r="C65" s="184" t="s">
        <v>1</v>
      </c>
      <c r="D65" s="10">
        <v>1048092.027276764</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5" customFormat="true" ht="12" x14ac:dyDescent="0.2">
      <c r="A66" s="183" t="s">
        <v>159</v>
      </c>
      <c r="B66" s="10">
        <v>2021</v>
      </c>
      <c r="C66" s="184" t="s">
        <v>1</v>
      </c>
      <c r="D66" s="10">
        <v>1081215.0511863329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5" customFormat="true" ht="12" x14ac:dyDescent="0.2">
      <c r="A67" s="183" t="s">
        <v>159</v>
      </c>
      <c r="B67" s="10">
        <v>2022</v>
      </c>
      <c r="C67" s="184" t="s">
        <v>1</v>
      </c>
      <c r="D67" s="10">
        <v>1112511.926842232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5" customFormat="true" ht="12" x14ac:dyDescent="0.2">
      <c r="A68" s="183" t="s">
        <v>159</v>
      </c>
      <c r="B68" s="10">
        <v>2023</v>
      </c>
      <c r="C68" s="184" t="s">
        <v>1</v>
      </c>
      <c r="D68" s="10">
        <v>1136762.2328784179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5" customFormat="true" ht="12" x14ac:dyDescent="0.2">
      <c r="A69" s="183" t="s">
        <v>159</v>
      </c>
      <c r="B69" s="10">
        <v>2024</v>
      </c>
      <c r="C69" s="18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5" customFormat="true" ht="12" x14ac:dyDescent="0.2">
      <c r="A70" s="183" t="s">
        <v>159</v>
      </c>
      <c r="B70" s="10">
        <v>2025</v>
      </c>
      <c r="C70" s="18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5" customFormat="true" ht="12" x14ac:dyDescent="0.2">
      <c r="A71" s="183" t="s">
        <v>159</v>
      </c>
      <c r="B71" s="10">
        <v>2026</v>
      </c>
      <c r="C71" s="18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5" customFormat="true" ht="12" x14ac:dyDescent="0.2">
      <c r="A72" s="183" t="s">
        <v>159</v>
      </c>
      <c r="B72" s="10">
        <v>2027</v>
      </c>
      <c r="C72" s="18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5" customFormat="true" ht="12" x14ac:dyDescent="0.2">
      <c r="A73" s="183" t="s">
        <v>159</v>
      </c>
      <c r="B73" s="10">
        <v>2028</v>
      </c>
      <c r="C73" s="18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5" customFormat="true" ht="12" x14ac:dyDescent="0.2">
      <c r="A74" s="183" t="s">
        <v>159</v>
      </c>
      <c r="B74" s="10">
        <v>2029</v>
      </c>
      <c r="C74" s="18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5" customFormat="true" ht="12" x14ac:dyDescent="0.2">
      <c r="A75" s="183" t="s">
        <v>159</v>
      </c>
      <c r="B75" s="10">
        <v>2030</v>
      </c>
      <c r="C75" s="18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5" customFormat="true" ht="12" x14ac:dyDescent="0.2">
      <c r="A76" s="183" t="s">
        <v>159</v>
      </c>
      <c r="B76" s="10">
        <v>2000</v>
      </c>
      <c r="C76" s="184" t="s">
        <v>2</v>
      </c>
      <c r="D76" s="10">
        <v>1007064.671935654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5" customFormat="true" ht="12" x14ac:dyDescent="0.2">
      <c r="A77" s="183" t="s">
        <v>159</v>
      </c>
      <c r="B77" s="10">
        <v>2001</v>
      </c>
      <c r="C77" s="184" t="s">
        <v>2</v>
      </c>
      <c r="D77" s="10">
        <v>1034633.330520935</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5" customFormat="true" ht="12" x14ac:dyDescent="0.2">
      <c r="A78" s="183" t="s">
        <v>159</v>
      </c>
      <c r="B78" s="10">
        <v>2002</v>
      </c>
      <c r="C78" s="184" t="s">
        <v>2</v>
      </c>
      <c r="D78" s="10">
        <v>1051065.3740581509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5" customFormat="true" ht="12" x14ac:dyDescent="0.2">
      <c r="A79" s="183" t="s">
        <v>159</v>
      </c>
      <c r="B79" s="10">
        <v>2003</v>
      </c>
      <c r="C79" s="184" t="s">
        <v>2</v>
      </c>
      <c r="D79" s="10">
        <v>1078369.185722694</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5" customFormat="true" ht="12" x14ac:dyDescent="0.2">
      <c r="A80" s="183" t="s">
        <v>159</v>
      </c>
      <c r="B80" s="10">
        <v>2004</v>
      </c>
      <c r="C80" s="184" t="s">
        <v>2</v>
      </c>
      <c r="D80" s="10">
        <v>1102663.0418119051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5" customFormat="true" ht="12" x14ac:dyDescent="0.2">
      <c r="A81" s="183" t="s">
        <v>159</v>
      </c>
      <c r="B81" s="10">
        <v>2005</v>
      </c>
      <c r="C81" s="184" t="s">
        <v>2</v>
      </c>
      <c r="D81" s="10">
        <v>1126510.02211914</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5" customFormat="true" ht="12" x14ac:dyDescent="0.2">
      <c r="A82" s="183" t="s">
        <v>159</v>
      </c>
      <c r="B82" s="10">
        <v>2006</v>
      </c>
      <c r="C82" s="184" t="s">
        <v>2</v>
      </c>
      <c r="D82" s="10">
        <v>1149848.760258636</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5" customFormat="true" ht="12" x14ac:dyDescent="0.2">
      <c r="A83" s="183" t="s">
        <v>159</v>
      </c>
      <c r="B83" s="10">
        <v>2007</v>
      </c>
      <c r="C83" s="184" t="s">
        <v>2</v>
      </c>
      <c r="D83" s="10">
        <v>1170894.897701378</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5" customFormat="true" ht="12" x14ac:dyDescent="0.2">
      <c r="A84" s="183" t="s">
        <v>159</v>
      </c>
      <c r="B84" s="10">
        <v>2008</v>
      </c>
      <c r="C84" s="184" t="s">
        <v>2</v>
      </c>
      <c r="D84" s="10">
        <v>1193014.951875038</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5" customFormat="true" ht="12" x14ac:dyDescent="0.2">
      <c r="A85" s="183" t="s">
        <v>159</v>
      </c>
      <c r="B85" s="10">
        <v>2009</v>
      </c>
      <c r="C85" s="184" t="s">
        <v>2</v>
      </c>
      <c r="D85" s="10">
        <v>1216127.73021698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5" customFormat="true" ht="12" x14ac:dyDescent="0.2">
      <c r="A86" s="183" t="s">
        <v>159</v>
      </c>
      <c r="B86" s="10">
        <v>2010</v>
      </c>
      <c r="C86" s="184" t="s">
        <v>2</v>
      </c>
      <c r="D86" s="10">
        <v>1239902.3993053441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5" customFormat="true" ht="12" x14ac:dyDescent="0.2">
      <c r="A87" s="183" t="s">
        <v>159</v>
      </c>
      <c r="B87" s="10">
        <v>2011</v>
      </c>
      <c r="C87" s="184" t="s">
        <v>2</v>
      </c>
      <c r="D87" s="10">
        <v>1262506.296265984</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5" customFormat="true" ht="12" x14ac:dyDescent="0.2">
      <c r="A88" s="183" t="s">
        <v>159</v>
      </c>
      <c r="B88" s="10">
        <v>2012</v>
      </c>
      <c r="C88" s="184" t="s">
        <v>2</v>
      </c>
      <c r="D88" s="10">
        <v>1282414.7449090581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5" customFormat="true" ht="12" x14ac:dyDescent="0.2">
      <c r="A89" s="183" t="s">
        <v>159</v>
      </c>
      <c r="B89" s="10">
        <v>2013</v>
      </c>
      <c r="C89" s="184" t="s">
        <v>2</v>
      </c>
      <c r="D89" s="10">
        <v>1301313.45937294</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5" customFormat="true" ht="12" x14ac:dyDescent="0.2">
      <c r="A90" s="183" t="s">
        <v>159</v>
      </c>
      <c r="B90" s="10">
        <v>2014</v>
      </c>
      <c r="C90" s="184" t="s">
        <v>2</v>
      </c>
      <c r="D90" s="10">
        <v>1321689.7459814451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5" customFormat="true" ht="12" x14ac:dyDescent="0.2">
      <c r="A91" s="183" t="s">
        <v>159</v>
      </c>
      <c r="B91" s="10">
        <v>2015</v>
      </c>
      <c r="C91" s="184" t="s">
        <v>2</v>
      </c>
      <c r="D91" s="10">
        <v>1336225.0727709199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5" customFormat="true" ht="12" x14ac:dyDescent="0.2">
      <c r="A92" s="183" t="s">
        <v>159</v>
      </c>
      <c r="B92" s="10">
        <v>2016</v>
      </c>
      <c r="C92" s="184" t="s">
        <v>2</v>
      </c>
      <c r="D92" s="10">
        <v>1361005.7483005519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5" customFormat="true" ht="12" x14ac:dyDescent="0.2">
      <c r="A93" s="183" t="s">
        <v>159</v>
      </c>
      <c r="B93" s="10">
        <v>2017</v>
      </c>
      <c r="C93" s="184" t="s">
        <v>2</v>
      </c>
      <c r="D93" s="10">
        <v>1384013.6989345171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5" customFormat="true" ht="12" x14ac:dyDescent="0.2">
      <c r="A94" s="183" t="s">
        <v>159</v>
      </c>
      <c r="B94" s="10">
        <v>2018</v>
      </c>
      <c r="C94" s="184" t="s">
        <v>2</v>
      </c>
      <c r="D94" s="10">
        <v>1403636.8150277711</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5" customFormat="true" ht="12" x14ac:dyDescent="0.2">
      <c r="A95" s="183" t="s">
        <v>159</v>
      </c>
      <c r="B95" s="10">
        <v>2019</v>
      </c>
      <c r="C95" s="184" t="s">
        <v>2</v>
      </c>
      <c r="D95" s="10">
        <v>1419189.7010433199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5" customFormat="true" ht="12" x14ac:dyDescent="0.2">
      <c r="A96" s="183" t="s">
        <v>159</v>
      </c>
      <c r="B96" s="10">
        <v>2020</v>
      </c>
      <c r="C96" s="184" t="s">
        <v>2</v>
      </c>
      <c r="D96" s="10">
        <v>1435655.9727232361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5" customFormat="true" ht="12" x14ac:dyDescent="0.2">
      <c r="A97" s="183" t="s">
        <v>159</v>
      </c>
      <c r="B97" s="10">
        <v>2021</v>
      </c>
      <c r="C97" s="184" t="s">
        <v>2</v>
      </c>
      <c r="D97" s="10">
        <v>1453991.9488136671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5" customFormat="true" ht="12" x14ac:dyDescent="0.2">
      <c r="A98" s="183" t="s">
        <v>159</v>
      </c>
      <c r="B98" s="10">
        <v>2022</v>
      </c>
      <c r="C98" s="184" t="s">
        <v>2</v>
      </c>
      <c r="D98" s="10">
        <v>1467525.073157768</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5" customFormat="true" ht="12" x14ac:dyDescent="0.2">
      <c r="A99" s="183" t="s">
        <v>159</v>
      </c>
      <c r="B99" s="10">
        <v>2023</v>
      </c>
      <c r="C99" s="184" t="s">
        <v>2</v>
      </c>
      <c r="D99" s="10">
        <v>1469653.7671215821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5" customFormat="true" ht="12" x14ac:dyDescent="0.2">
      <c r="A100" s="183" t="s">
        <v>159</v>
      </c>
      <c r="B100" s="10">
        <v>2024</v>
      </c>
      <c r="C100" s="18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5" customFormat="true" ht="12" x14ac:dyDescent="0.2">
      <c r="A101" s="183" t="s">
        <v>159</v>
      </c>
      <c r="B101" s="10">
        <v>2025</v>
      </c>
      <c r="C101" s="18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5" customFormat="true" ht="12" x14ac:dyDescent="0.2">
      <c r="A102" s="183" t="s">
        <v>159</v>
      </c>
      <c r="B102" s="10">
        <v>2026</v>
      </c>
      <c r="C102" s="18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5" customFormat="true" ht="12" x14ac:dyDescent="0.2">
      <c r="A103" s="183" t="s">
        <v>159</v>
      </c>
      <c r="B103" s="10">
        <v>2027</v>
      </c>
      <c r="C103" s="18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5" customFormat="true" ht="12" x14ac:dyDescent="0.2">
      <c r="A104" s="183" t="s">
        <v>159</v>
      </c>
      <c r="B104" s="10">
        <v>2028</v>
      </c>
      <c r="C104" s="18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5" customFormat="true" ht="12" x14ac:dyDescent="0.2">
      <c r="A105" s="183" t="s">
        <v>159</v>
      </c>
      <c r="B105" s="10">
        <v>2029</v>
      </c>
      <c r="C105" s="18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5" customFormat="true" ht="12" x14ac:dyDescent="0.2">
      <c r="A106" s="183" t="s">
        <v>159</v>
      </c>
      <c r="B106" s="10">
        <v>2030</v>
      </c>
      <c r="C106" s="18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5" customFormat="true" ht="12" x14ac:dyDescent="0.2">
      <c r="A107" s="183" t="s">
        <v>159</v>
      </c>
      <c r="B107" s="10">
        <v>2000</v>
      </c>
      <c r="C107" s="184" t="s">
        <v>16</v>
      </c>
      <c r="D107" s="10">
        <v>363685</v>
      </c>
      <c r="E107" s="10">
        <v>99.586776859504127</v>
      </c>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5" customFormat="true" ht="12" x14ac:dyDescent="0.2">
      <c r="A108" s="183" t="s">
        <v>159</v>
      </c>
      <c r="B108" s="10">
        <v>2001</v>
      </c>
      <c r="C108" s="184" t="s">
        <v>16</v>
      </c>
      <c r="D108" s="10">
        <v>372410</v>
      </c>
      <c r="E108" s="10">
        <v>99.586776859504127</v>
      </c>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5" customFormat="true" ht="12" x14ac:dyDescent="0.2">
      <c r="A109" s="183" t="s">
        <v>159</v>
      </c>
      <c r="B109" s="10">
        <v>2002</v>
      </c>
      <c r="C109" s="184" t="s">
        <v>16</v>
      </c>
      <c r="D109" s="10">
        <v>378080</v>
      </c>
      <c r="E109" s="10">
        <v>99.586776859504127</v>
      </c>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5" customFormat="true" ht="12" x14ac:dyDescent="0.2">
      <c r="A110" s="183" t="s">
        <v>159</v>
      </c>
      <c r="B110" s="10">
        <v>2003</v>
      </c>
      <c r="C110" s="186" t="s">
        <v>16</v>
      </c>
      <c r="D110" s="10">
        <v>386989</v>
      </c>
      <c r="E110" s="10">
        <v>99.586776859504127</v>
      </c>
      <c r="F110" s="10"/>
      <c r="G110" s="10"/>
      <c r="H110" s="10"/>
      <c r="I110" s="10"/>
      <c r="J110" s="10">
        <v>100</v>
      </c>
      <c r="K110" s="10"/>
      <c r="L110" s="10"/>
      <c r="M110" s="10"/>
      <c r="N110" s="10"/>
      <c r="O110" s="10"/>
      <c r="P110" s="10">
        <v>100</v>
      </c>
      <c r="Q110" s="10"/>
      <c r="R110" s="10"/>
      <c r="S110" s="10"/>
      <c r="T110" s="10"/>
      <c r="U110" s="10"/>
      <c r="V110" s="10">
        <v>100</v>
      </c>
      <c r="W110" s="187"/>
      <c r="X110" s="187"/>
      <c r="Y110" s="187"/>
      <c r="Z110" s="187"/>
      <c r="AA110" s="187"/>
      <c r="AB110" s="187"/>
      <c r="AC110" s="187"/>
      <c r="AD110" s="187"/>
      <c r="AE110" s="187"/>
    </row>
    <row xmlns:x14ac="http://schemas.microsoft.com/office/spreadsheetml/2009/9/ac" r="111" s="185" customFormat="true" ht="12" x14ac:dyDescent="0.2">
      <c r="A111" s="183" t="s">
        <v>159</v>
      </c>
      <c r="B111" s="10">
        <v>2004</v>
      </c>
      <c r="C111" s="186" t="s">
        <v>16</v>
      </c>
      <c r="D111" s="10">
        <v>396457</v>
      </c>
      <c r="E111" s="10">
        <v>99.586776859504127</v>
      </c>
      <c r="F111" s="10"/>
      <c r="G111" s="10"/>
      <c r="H111" s="10"/>
      <c r="I111" s="10"/>
      <c r="J111" s="10">
        <v>100</v>
      </c>
      <c r="K111" s="10"/>
      <c r="L111" s="10"/>
      <c r="M111" s="10"/>
      <c r="N111" s="10"/>
      <c r="O111" s="10"/>
      <c r="P111" s="10">
        <v>100</v>
      </c>
      <c r="Q111" s="10"/>
      <c r="R111" s="10"/>
      <c r="S111" s="10"/>
      <c r="T111" s="10"/>
      <c r="U111" s="10"/>
      <c r="V111" s="10">
        <v>100</v>
      </c>
      <c r="W111" s="187"/>
      <c r="X111" s="187"/>
      <c r="Y111" s="187"/>
      <c r="Z111" s="187"/>
      <c r="AA111" s="187"/>
      <c r="AB111" s="187"/>
      <c r="AC111" s="187"/>
      <c r="AD111" s="187"/>
      <c r="AE111" s="187"/>
    </row>
    <row xmlns:x14ac="http://schemas.microsoft.com/office/spreadsheetml/2009/9/ac" r="112" s="185" customFormat="true" ht="12" x14ac:dyDescent="0.2">
      <c r="A112" s="183" t="s">
        <v>159</v>
      </c>
      <c r="B112" s="10">
        <v>2005</v>
      </c>
      <c r="C112" s="186" t="s">
        <v>16</v>
      </c>
      <c r="D112" s="10">
        <v>405638</v>
      </c>
      <c r="E112" s="10">
        <v>99.586776859504127</v>
      </c>
      <c r="F112" s="10"/>
      <c r="G112" s="10"/>
      <c r="H112" s="10"/>
      <c r="I112" s="10"/>
      <c r="J112" s="10">
        <v>100</v>
      </c>
      <c r="K112" s="10"/>
      <c r="L112" s="10"/>
      <c r="M112" s="10"/>
      <c r="N112" s="10"/>
      <c r="O112" s="10"/>
      <c r="P112" s="10">
        <v>100</v>
      </c>
      <c r="Q112" s="10"/>
      <c r="R112" s="10"/>
      <c r="S112" s="10"/>
      <c r="T112" s="10"/>
      <c r="U112" s="10"/>
      <c r="V112" s="10">
        <v>100</v>
      </c>
      <c r="W112" s="187"/>
      <c r="X112" s="187"/>
      <c r="Y112" s="187"/>
      <c r="Z112" s="187"/>
      <c r="AA112" s="187"/>
      <c r="AB112" s="187"/>
      <c r="AC112" s="187"/>
      <c r="AD112" s="187"/>
      <c r="AE112" s="187"/>
    </row>
    <row xmlns:x14ac="http://schemas.microsoft.com/office/spreadsheetml/2009/9/ac" r="113" s="185" customFormat="true" ht="12" x14ac:dyDescent="0.2">
      <c r="A113" s="183" t="s">
        <v>159</v>
      </c>
      <c r="B113" s="10">
        <v>2006</v>
      </c>
      <c r="C113" s="186" t="s">
        <v>16</v>
      </c>
      <c r="D113" s="10">
        <v>413696</v>
      </c>
      <c r="E113" s="10">
        <v>99.586776859504127</v>
      </c>
      <c r="F113" s="10"/>
      <c r="G113" s="10"/>
      <c r="H113" s="10"/>
      <c r="I113" s="10"/>
      <c r="J113" s="10">
        <v>100</v>
      </c>
      <c r="K113" s="10"/>
      <c r="L113" s="10"/>
      <c r="M113" s="10"/>
      <c r="N113" s="10"/>
      <c r="O113" s="10"/>
      <c r="P113" s="10">
        <v>100</v>
      </c>
      <c r="Q113" s="10"/>
      <c r="R113" s="10"/>
      <c r="S113" s="10"/>
      <c r="T113" s="10"/>
      <c r="U113" s="10"/>
      <c r="V113" s="10">
        <v>100</v>
      </c>
      <c r="W113" s="187"/>
      <c r="X113" s="187"/>
      <c r="Y113" s="187"/>
      <c r="Z113" s="187"/>
      <c r="AA113" s="187"/>
      <c r="AB113" s="187"/>
      <c r="AC113" s="187"/>
      <c r="AD113" s="187"/>
      <c r="AE113" s="187"/>
    </row>
    <row xmlns:x14ac="http://schemas.microsoft.com/office/spreadsheetml/2009/9/ac" r="114" s="185" customFormat="true" ht="12" x14ac:dyDescent="0.2">
      <c r="A114" s="183" t="s">
        <v>159</v>
      </c>
      <c r="B114" s="10">
        <v>2007</v>
      </c>
      <c r="C114" s="186" t="s">
        <v>16</v>
      </c>
      <c r="D114" s="10">
        <v>421986</v>
      </c>
      <c r="E114" s="10">
        <v>99.586776859504127</v>
      </c>
      <c r="F114" s="10"/>
      <c r="G114" s="10"/>
      <c r="H114" s="10"/>
      <c r="I114" s="10"/>
      <c r="J114" s="10">
        <v>100</v>
      </c>
      <c r="K114" s="10"/>
      <c r="L114" s="10"/>
      <c r="M114" s="10"/>
      <c r="N114" s="10"/>
      <c r="O114" s="10"/>
      <c r="P114" s="10">
        <v>100</v>
      </c>
      <c r="Q114" s="10"/>
      <c r="R114" s="10"/>
      <c r="S114" s="10"/>
      <c r="T114" s="10"/>
      <c r="U114" s="10"/>
      <c r="V114" s="10">
        <v>100</v>
      </c>
      <c r="W114" s="187"/>
      <c r="X114" s="187"/>
      <c r="Y114" s="187"/>
      <c r="Z114" s="187"/>
      <c r="AA114" s="187"/>
      <c r="AB114" s="187"/>
      <c r="AC114" s="187"/>
      <c r="AD114" s="187"/>
      <c r="AE114" s="187"/>
    </row>
    <row xmlns:x14ac="http://schemas.microsoft.com/office/spreadsheetml/2009/9/ac" r="115" s="185" customFormat="true" ht="12" x14ac:dyDescent="0.2">
      <c r="A115" s="183" t="s">
        <v>159</v>
      </c>
      <c r="B115" s="10">
        <v>2008</v>
      </c>
      <c r="C115" s="186" t="s">
        <v>16</v>
      </c>
      <c r="D115" s="10">
        <v>430764</v>
      </c>
      <c r="E115" s="10">
        <v>99.586776859504127</v>
      </c>
      <c r="F115" s="10"/>
      <c r="G115" s="10"/>
      <c r="H115" s="10"/>
      <c r="I115" s="10"/>
      <c r="J115" s="10">
        <v>100</v>
      </c>
      <c r="K115" s="10"/>
      <c r="L115" s="10"/>
      <c r="M115" s="10"/>
      <c r="N115" s="10"/>
      <c r="O115" s="10"/>
      <c r="P115" s="10">
        <v>100</v>
      </c>
      <c r="Q115" s="10"/>
      <c r="R115" s="10"/>
      <c r="S115" s="10"/>
      <c r="T115" s="10"/>
      <c r="U115" s="10"/>
      <c r="V115" s="10">
        <v>100</v>
      </c>
      <c r="W115" s="187"/>
      <c r="X115" s="187"/>
      <c r="Y115" s="187"/>
      <c r="Z115" s="187"/>
      <c r="AA115" s="187"/>
      <c r="AB115" s="187"/>
      <c r="AC115" s="187"/>
      <c r="AD115" s="187"/>
      <c r="AE115" s="187"/>
    </row>
    <row xmlns:x14ac="http://schemas.microsoft.com/office/spreadsheetml/2009/9/ac" r="116" s="185" customFormat="true" ht="12" x14ac:dyDescent="0.2">
      <c r="A116" s="183" t="s">
        <v>159</v>
      </c>
      <c r="B116" s="10">
        <v>2009</v>
      </c>
      <c r="C116" s="188" t="s">
        <v>16</v>
      </c>
      <c r="D116" s="10">
        <v>441415</v>
      </c>
      <c r="E116" s="10">
        <v>99.586776859504127</v>
      </c>
      <c r="F116" s="10"/>
      <c r="G116" s="10"/>
      <c r="H116" s="10"/>
      <c r="I116" s="10"/>
      <c r="J116" s="10">
        <v>100</v>
      </c>
      <c r="K116" s="10"/>
      <c r="L116" s="10"/>
      <c r="M116" s="10"/>
      <c r="N116" s="10"/>
      <c r="O116" s="10"/>
      <c r="P116" s="10">
        <v>100</v>
      </c>
      <c r="Q116" s="10"/>
      <c r="R116" s="10"/>
      <c r="S116" s="10"/>
      <c r="T116" s="10"/>
      <c r="U116" s="10"/>
      <c r="V116" s="10">
        <v>100</v>
      </c>
      <c r="W116" s="188"/>
      <c r="X116" s="188"/>
      <c r="Y116" s="188"/>
      <c r="Z116" s="188"/>
      <c r="AA116" s="188"/>
      <c r="AB116" s="188"/>
      <c r="AC116" s="188"/>
    </row>
    <row xmlns:x14ac="http://schemas.microsoft.com/office/spreadsheetml/2009/9/ac" r="117" s="185" customFormat="true" ht="12" x14ac:dyDescent="0.2">
      <c r="A117" s="183" t="s">
        <v>159</v>
      </c>
      <c r="B117" s="10">
        <v>2010</v>
      </c>
      <c r="C117" s="188" t="s">
        <v>16</v>
      </c>
      <c r="D117" s="10">
        <v>452210</v>
      </c>
      <c r="E117" s="10">
        <v>99.586776859504127</v>
      </c>
      <c r="F117" s="10"/>
      <c r="G117" s="10"/>
      <c r="H117" s="10"/>
      <c r="I117" s="10"/>
      <c r="J117" s="10">
        <v>100</v>
      </c>
      <c r="K117" s="10"/>
      <c r="L117" s="10"/>
      <c r="M117" s="10"/>
      <c r="N117" s="10"/>
      <c r="O117" s="10"/>
      <c r="P117" s="10">
        <v>100</v>
      </c>
      <c r="Q117" s="10"/>
      <c r="R117" s="10"/>
      <c r="S117" s="10"/>
      <c r="T117" s="10"/>
      <c r="U117" s="10"/>
      <c r="V117" s="10">
        <v>100</v>
      </c>
      <c r="W117" s="188"/>
      <c r="X117" s="188"/>
      <c r="Y117" s="188"/>
      <c r="Z117" s="188"/>
      <c r="AA117" s="188"/>
      <c r="AB117" s="188"/>
      <c r="AC117" s="188"/>
    </row>
    <row xmlns:x14ac="http://schemas.microsoft.com/office/spreadsheetml/2009/9/ac" r="118" s="185" customFormat="true" ht="12" x14ac:dyDescent="0.2">
      <c r="A118" s="183" t="s">
        <v>159</v>
      </c>
      <c r="B118" s="10">
        <v>2011</v>
      </c>
      <c r="C118" s="188" t="s">
        <v>16</v>
      </c>
      <c r="D118" s="10">
        <v>463540</v>
      </c>
      <c r="E118" s="10">
        <v>99.586776859504127</v>
      </c>
      <c r="F118" s="10"/>
      <c r="G118" s="10"/>
      <c r="H118" s="10"/>
      <c r="I118" s="10"/>
      <c r="J118" s="10">
        <v>100</v>
      </c>
      <c r="K118" s="10"/>
      <c r="L118" s="10"/>
      <c r="M118" s="10"/>
      <c r="N118" s="10"/>
      <c r="O118" s="10"/>
      <c r="P118" s="10">
        <v>100</v>
      </c>
      <c r="Q118" s="10"/>
      <c r="R118" s="10"/>
      <c r="S118" s="10"/>
      <c r="T118" s="10"/>
      <c r="U118" s="10"/>
      <c r="V118" s="10">
        <v>100</v>
      </c>
      <c r="W118" s="188"/>
      <c r="X118" s="188"/>
      <c r="Y118" s="188"/>
      <c r="Z118" s="188"/>
      <c r="AA118" s="188"/>
      <c r="AB118" s="188"/>
      <c r="AC118" s="188"/>
      <c r="AD118" s="188"/>
    </row>
    <row xmlns:x14ac="http://schemas.microsoft.com/office/spreadsheetml/2009/9/ac" r="119" s="185" customFormat="true" ht="12" x14ac:dyDescent="0.2">
      <c r="A119" s="183" t="s">
        <v>159</v>
      </c>
      <c r="B119" s="10">
        <v>2012</v>
      </c>
      <c r="C119" s="188" t="s">
        <v>16</v>
      </c>
      <c r="D119" s="10">
        <v>474462</v>
      </c>
      <c r="E119" s="10">
        <v>99.586776859504127</v>
      </c>
      <c r="F119" s="10"/>
      <c r="G119" s="10"/>
      <c r="H119" s="10"/>
      <c r="I119" s="10"/>
      <c r="J119" s="10">
        <v>100</v>
      </c>
      <c r="K119" s="10"/>
      <c r="L119" s="10"/>
      <c r="M119" s="10"/>
      <c r="N119" s="10"/>
      <c r="O119" s="10"/>
      <c r="P119" s="10">
        <v>100</v>
      </c>
      <c r="Q119" s="10"/>
      <c r="R119" s="10"/>
      <c r="S119" s="10"/>
      <c r="T119" s="10"/>
      <c r="U119" s="10"/>
      <c r="V119" s="10">
        <v>100</v>
      </c>
      <c r="W119" s="188"/>
      <c r="X119" s="188"/>
      <c r="Y119" s="188"/>
      <c r="Z119" s="188"/>
      <c r="AA119" s="188"/>
      <c r="AB119" s="188"/>
      <c r="AC119" s="188"/>
      <c r="AD119" s="188"/>
    </row>
    <row xmlns:x14ac="http://schemas.microsoft.com/office/spreadsheetml/2009/9/ac" r="120" s="185" customFormat="true" ht="12" x14ac:dyDescent="0.2">
      <c r="A120" s="183" t="s">
        <v>159</v>
      </c>
      <c r="B120" s="10">
        <v>2013</v>
      </c>
      <c r="C120" s="188" t="s">
        <v>16</v>
      </c>
      <c r="D120" s="10">
        <v>484851</v>
      </c>
      <c r="E120" s="10">
        <v>99.586776859504127</v>
      </c>
      <c r="F120" s="10">
        <v>50.619834710743802</v>
      </c>
      <c r="G120" s="10"/>
      <c r="H120" s="10"/>
      <c r="I120" s="10">
        <v>49.380165289256198</v>
      </c>
      <c r="J120" s="10">
        <v>50.619834710743802</v>
      </c>
      <c r="K120" s="10">
        <v>76.033057851239676</v>
      </c>
      <c r="L120" s="10"/>
      <c r="M120" s="10"/>
      <c r="N120" s="10"/>
      <c r="O120" s="10">
        <v>23.966942148760321</v>
      </c>
      <c r="P120" s="10">
        <v>76.033057851239676</v>
      </c>
      <c r="Q120" s="10"/>
      <c r="R120" s="10"/>
      <c r="S120" s="10"/>
      <c r="T120" s="10"/>
      <c r="U120" s="10"/>
      <c r="V120" s="10">
        <v>100</v>
      </c>
      <c r="W120" s="188"/>
      <c r="X120" s="188"/>
      <c r="Y120" s="188"/>
      <c r="Z120" s="188"/>
      <c r="AA120" s="188"/>
      <c r="AB120" s="188"/>
      <c r="AC120" s="188"/>
      <c r="AD120" s="188"/>
    </row>
    <row xmlns:x14ac="http://schemas.microsoft.com/office/spreadsheetml/2009/9/ac" r="121" s="185" customFormat="true" ht="12" x14ac:dyDescent="0.2">
      <c r="A121" s="183" t="s">
        <v>159</v>
      </c>
      <c r="B121" s="10">
        <v>2014</v>
      </c>
      <c r="C121" s="188" t="s">
        <v>16</v>
      </c>
      <c r="D121" s="10">
        <v>496819</v>
      </c>
      <c r="E121" s="10">
        <v>99.586776859504127</v>
      </c>
      <c r="F121" s="10">
        <v>50.619834710743802</v>
      </c>
      <c r="G121" s="10"/>
      <c r="H121" s="10"/>
      <c r="I121" s="10">
        <v>49.380165289256198</v>
      </c>
      <c r="J121" s="10">
        <v>50.619834710743802</v>
      </c>
      <c r="K121" s="10">
        <v>76.033057851239676</v>
      </c>
      <c r="L121" s="10"/>
      <c r="M121" s="10"/>
      <c r="N121" s="10"/>
      <c r="O121" s="10">
        <v>23.966942148760321</v>
      </c>
      <c r="P121" s="10">
        <v>76.033057851239676</v>
      </c>
      <c r="Q121" s="10"/>
      <c r="R121" s="10"/>
      <c r="S121" s="10"/>
      <c r="T121" s="10"/>
      <c r="U121" s="10"/>
      <c r="V121" s="10">
        <v>100</v>
      </c>
      <c r="W121" s="188"/>
      <c r="X121" s="188"/>
      <c r="Y121" s="188"/>
      <c r="Z121" s="188"/>
      <c r="AA121" s="188"/>
      <c r="AB121" s="188"/>
      <c r="AC121" s="188"/>
      <c r="AD121" s="188"/>
    </row>
    <row xmlns:x14ac="http://schemas.microsoft.com/office/spreadsheetml/2009/9/ac" r="122" s="185" customFormat="true" ht="12" x14ac:dyDescent="0.2">
      <c r="A122" s="183" t="s">
        <v>159</v>
      </c>
      <c r="B122" s="10">
        <v>2015</v>
      </c>
      <c r="C122" s="188" t="s">
        <v>16</v>
      </c>
      <c r="D122" s="10">
        <v>506407</v>
      </c>
      <c r="E122" s="10">
        <v>99.586776859504127</v>
      </c>
      <c r="F122" s="10">
        <v>50.619834710743802</v>
      </c>
      <c r="G122" s="10"/>
      <c r="H122" s="10"/>
      <c r="I122" s="10">
        <v>49.380165289256198</v>
      </c>
      <c r="J122" s="10">
        <v>50.619834710743802</v>
      </c>
      <c r="K122" s="10">
        <v>76.033057851239676</v>
      </c>
      <c r="L122" s="10"/>
      <c r="M122" s="10"/>
      <c r="N122" s="10"/>
      <c r="O122" s="10">
        <v>23.966942148760321</v>
      </c>
      <c r="P122" s="10">
        <v>76.033057851239676</v>
      </c>
      <c r="Q122" s="10"/>
      <c r="R122" s="10"/>
      <c r="S122" s="10"/>
      <c r="T122" s="10"/>
      <c r="U122" s="10"/>
      <c r="V122" s="10">
        <v>100</v>
      </c>
      <c r="W122" s="188"/>
      <c r="X122" s="188"/>
      <c r="Y122" s="188"/>
      <c r="Z122" s="188"/>
      <c r="AA122" s="188"/>
      <c r="AB122" s="188"/>
      <c r="AC122" s="188"/>
      <c r="AD122" s="188"/>
    </row>
    <row xmlns:x14ac="http://schemas.microsoft.com/office/spreadsheetml/2009/9/ac" r="123" s="185" customFormat="true" ht="12" x14ac:dyDescent="0.2">
      <c r="A123" s="183" t="s">
        <v>159</v>
      </c>
      <c r="B123" s="10">
        <v>2016</v>
      </c>
      <c r="C123" s="188" t="s">
        <v>16</v>
      </c>
      <c r="D123" s="10">
        <v>516521</v>
      </c>
      <c r="E123" s="10">
        <v>99.586776859504127</v>
      </c>
      <c r="F123" s="10">
        <v>50.619834710743802</v>
      </c>
      <c r="G123" s="10"/>
      <c r="H123" s="10"/>
      <c r="I123" s="10">
        <v>49.380165289256198</v>
      </c>
      <c r="J123" s="10">
        <v>50.619834710743802</v>
      </c>
      <c r="K123" s="10">
        <v>76.033057851239676</v>
      </c>
      <c r="L123" s="10"/>
      <c r="M123" s="10"/>
      <c r="N123" s="10"/>
      <c r="O123" s="10">
        <v>23.966942148760321</v>
      </c>
      <c r="P123" s="10">
        <v>76.033057851239676</v>
      </c>
      <c r="Q123" s="10"/>
      <c r="R123" s="10"/>
      <c r="S123" s="10"/>
      <c r="T123" s="10"/>
      <c r="U123" s="10"/>
      <c r="V123" s="10">
        <v>100</v>
      </c>
      <c r="W123" s="188"/>
      <c r="X123" s="188"/>
      <c r="Y123" s="188"/>
      <c r="Z123" s="188"/>
      <c r="AA123" s="188"/>
      <c r="AB123" s="188"/>
      <c r="AC123" s="188"/>
      <c r="AD123" s="188"/>
    </row>
    <row xmlns:x14ac="http://schemas.microsoft.com/office/spreadsheetml/2009/9/ac" r="124" s="185" customFormat="true" ht="12" x14ac:dyDescent="0.2">
      <c r="A124" s="183" t="s">
        <v>159</v>
      </c>
      <c r="B124" s="10">
        <v>2017</v>
      </c>
      <c r="C124" s="188" t="s">
        <v>16</v>
      </c>
      <c r="D124" s="10">
        <v>522062</v>
      </c>
      <c r="E124" s="10">
        <v>99.586776859504127</v>
      </c>
      <c r="F124" s="10">
        <v>50.619834710743802</v>
      </c>
      <c r="G124" s="10"/>
      <c r="H124" s="10"/>
      <c r="I124" s="10">
        <v>49.380165289256198</v>
      </c>
      <c r="J124" s="10">
        <v>50.619834710743802</v>
      </c>
      <c r="K124" s="10">
        <v>76.033057851239676</v>
      </c>
      <c r="L124" s="10"/>
      <c r="M124" s="10"/>
      <c r="N124" s="10"/>
      <c r="O124" s="10">
        <v>23.966942148760321</v>
      </c>
      <c r="P124" s="10">
        <v>76.033057851239676</v>
      </c>
      <c r="Q124" s="10"/>
      <c r="R124" s="10"/>
      <c r="S124" s="10"/>
      <c r="T124" s="10"/>
      <c r="U124" s="10"/>
      <c r="V124" s="10">
        <v>100</v>
      </c>
      <c r="W124" s="188"/>
      <c r="X124" s="188"/>
      <c r="Y124" s="188"/>
      <c r="Z124" s="188"/>
      <c r="AA124" s="188"/>
      <c r="AB124" s="188"/>
      <c r="AC124" s="188"/>
      <c r="AD124" s="188"/>
    </row>
    <row xmlns:x14ac="http://schemas.microsoft.com/office/spreadsheetml/2009/9/ac" r="125" s="185" customFormat="true" ht="12" x14ac:dyDescent="0.2">
      <c r="A125" s="183" t="s">
        <v>159</v>
      </c>
      <c r="B125" s="10">
        <v>2018</v>
      </c>
      <c r="C125" s="188" t="s">
        <v>16</v>
      </c>
      <c r="D125" s="10">
        <v>524235</v>
      </c>
      <c r="E125" s="10">
        <v>99.586776859504127</v>
      </c>
      <c r="F125" s="10">
        <v>50.619834710743802</v>
      </c>
      <c r="G125" s="10"/>
      <c r="H125" s="10"/>
      <c r="I125" s="10">
        <v>49.380165289256198</v>
      </c>
      <c r="J125" s="10">
        <v>50.619834710743802</v>
      </c>
      <c r="K125" s="10">
        <v>76.033057851239676</v>
      </c>
      <c r="L125" s="10"/>
      <c r="M125" s="10"/>
      <c r="N125" s="10"/>
      <c r="O125" s="10">
        <v>23.966942148760321</v>
      </c>
      <c r="P125" s="10">
        <v>76.033057851239676</v>
      </c>
      <c r="Q125" s="10"/>
      <c r="R125" s="10"/>
      <c r="S125" s="10"/>
      <c r="T125" s="10"/>
      <c r="U125" s="10"/>
      <c r="V125" s="10">
        <v>100</v>
      </c>
      <c r="W125" s="188"/>
      <c r="X125" s="188"/>
      <c r="Y125" s="188"/>
      <c r="Z125" s="188"/>
      <c r="AA125" s="188"/>
      <c r="AB125" s="188"/>
      <c r="AC125" s="188"/>
      <c r="AD125" s="188"/>
    </row>
    <row xmlns:x14ac="http://schemas.microsoft.com/office/spreadsheetml/2009/9/ac" r="126" s="185" customFormat="true" ht="12" x14ac:dyDescent="0.2">
      <c r="A126" s="183" t="s">
        <v>159</v>
      </c>
      <c r="B126" s="10">
        <v>2019</v>
      </c>
      <c r="C126" s="188" t="s">
        <v>16</v>
      </c>
      <c r="D126" s="10">
        <v>522352</v>
      </c>
      <c r="E126" s="10">
        <v>99.586776859504127</v>
      </c>
      <c r="F126" s="10">
        <v>50.619834710743802</v>
      </c>
      <c r="G126" s="10"/>
      <c r="H126" s="10"/>
      <c r="I126" s="10">
        <v>49.380165289256198</v>
      </c>
      <c r="J126" s="10">
        <v>50.619834710743802</v>
      </c>
      <c r="K126" s="10">
        <v>76.033057851239676</v>
      </c>
      <c r="L126" s="10"/>
      <c r="M126" s="10"/>
      <c r="N126" s="10"/>
      <c r="O126" s="10">
        <v>23.966942148760321</v>
      </c>
      <c r="P126" s="10">
        <v>76.033057851239676</v>
      </c>
      <c r="Q126" s="10"/>
      <c r="R126" s="10"/>
      <c r="S126" s="10"/>
      <c r="T126" s="10"/>
      <c r="U126" s="10"/>
      <c r="V126" s="10">
        <v>100</v>
      </c>
      <c r="W126" s="188"/>
      <c r="X126" s="188"/>
      <c r="Y126" s="188"/>
      <c r="Z126" s="188"/>
      <c r="AA126" s="188"/>
      <c r="AB126" s="188"/>
      <c r="AC126" s="188"/>
      <c r="AD126" s="188"/>
    </row>
    <row xmlns:x14ac="http://schemas.microsoft.com/office/spreadsheetml/2009/9/ac" r="127" s="185" customFormat="true" ht="12" x14ac:dyDescent="0.2">
      <c r="A127" s="183" t="s">
        <v>159</v>
      </c>
      <c r="B127" s="10">
        <v>2020</v>
      </c>
      <c r="C127" s="188" t="s">
        <v>16</v>
      </c>
      <c r="D127" s="10">
        <v>525677</v>
      </c>
      <c r="E127" s="10">
        <v>99.586776859504127</v>
      </c>
      <c r="F127" s="10">
        <v>50.619834710743802</v>
      </c>
      <c r="G127" s="10"/>
      <c r="H127" s="10"/>
      <c r="I127" s="10">
        <v>49.380165289256198</v>
      </c>
      <c r="J127" s="10">
        <v>50.619834710743802</v>
      </c>
      <c r="K127" s="10">
        <v>76.033057851239676</v>
      </c>
      <c r="L127" s="10"/>
      <c r="M127" s="10"/>
      <c r="N127" s="10"/>
      <c r="O127" s="10">
        <v>23.966942148760321</v>
      </c>
      <c r="P127" s="10">
        <v>76.033057851239676</v>
      </c>
      <c r="Q127" s="10"/>
      <c r="R127" s="10"/>
      <c r="S127" s="10"/>
      <c r="T127" s="10"/>
      <c r="U127" s="10"/>
      <c r="V127" s="10">
        <v>100</v>
      </c>
      <c r="W127" s="188"/>
      <c r="X127" s="188"/>
      <c r="Y127" s="188"/>
      <c r="Z127" s="188"/>
      <c r="AA127" s="188"/>
      <c r="AB127" s="188"/>
      <c r="AC127" s="188"/>
      <c r="AD127" s="188"/>
    </row>
    <row xmlns:x14ac="http://schemas.microsoft.com/office/spreadsheetml/2009/9/ac" r="128" s="185" customFormat="true" ht="12" x14ac:dyDescent="0.2">
      <c r="A128" s="188" t="s">
        <v>159</v>
      </c>
      <c r="B128" s="10">
        <v>2021</v>
      </c>
      <c r="C128" s="188" t="s">
        <v>16</v>
      </c>
      <c r="D128" s="10">
        <v>534951</v>
      </c>
      <c r="E128" s="10">
        <v>99.586776859504127</v>
      </c>
      <c r="F128" s="10">
        <v>50.619834710743802</v>
      </c>
      <c r="G128" s="10"/>
      <c r="H128" s="10"/>
      <c r="I128" s="10">
        <v>49.380165289256198</v>
      </c>
      <c r="J128" s="10">
        <v>50.619834710743802</v>
      </c>
      <c r="K128" s="10">
        <v>76.033057851239676</v>
      </c>
      <c r="L128" s="10"/>
      <c r="M128" s="10"/>
      <c r="N128" s="10"/>
      <c r="O128" s="10">
        <v>23.966942148760321</v>
      </c>
      <c r="P128" s="10">
        <v>76.033057851239676</v>
      </c>
      <c r="Q128" s="10"/>
      <c r="R128" s="10"/>
      <c r="S128" s="10"/>
      <c r="T128" s="10"/>
      <c r="U128" s="10"/>
      <c r="V128" s="10">
        <v>100</v>
      </c>
      <c r="W128" s="188"/>
      <c r="X128" s="188"/>
      <c r="Y128" s="188"/>
      <c r="Z128" s="188"/>
      <c r="AA128" s="188"/>
      <c r="AB128" s="188"/>
      <c r="AC128" s="188"/>
      <c r="AD128" s="188"/>
    </row>
    <row xmlns:x14ac="http://schemas.microsoft.com/office/spreadsheetml/2009/9/ac" r="129" s="185" customFormat="true" ht="12" x14ac:dyDescent="0.2">
      <c r="A129" s="188" t="s">
        <v>159</v>
      </c>
      <c r="B129" s="10">
        <v>2022</v>
      </c>
      <c r="C129" s="188" t="s">
        <v>16</v>
      </c>
      <c r="D129" s="10">
        <v>550217</v>
      </c>
      <c r="E129" s="10">
        <v>99.586776859504127</v>
      </c>
      <c r="F129" s="10"/>
      <c r="G129" s="10"/>
      <c r="H129" s="10"/>
      <c r="I129" s="10"/>
      <c r="J129" s="10">
        <v>100</v>
      </c>
      <c r="K129" s="10"/>
      <c r="L129" s="10"/>
      <c r="M129" s="10"/>
      <c r="N129" s="10"/>
      <c r="O129" s="10"/>
      <c r="P129" s="10">
        <v>100</v>
      </c>
      <c r="Q129" s="10"/>
      <c r="R129" s="10"/>
      <c r="S129" s="10"/>
      <c r="T129" s="10"/>
      <c r="U129" s="10"/>
      <c r="V129" s="10">
        <v>100</v>
      </c>
      <c r="W129" s="188"/>
      <c r="X129" s="188"/>
      <c r="Y129" s="188"/>
      <c r="Z129" s="188"/>
      <c r="AA129" s="188"/>
      <c r="AB129" s="188"/>
      <c r="AC129" s="188"/>
      <c r="AD129" s="188"/>
    </row>
    <row xmlns:x14ac="http://schemas.microsoft.com/office/spreadsheetml/2009/9/ac" r="130" s="185" customFormat="true" ht="12" x14ac:dyDescent="0.2">
      <c r="A130" s="188" t="s">
        <v>159</v>
      </c>
      <c r="B130" s="10">
        <v>2023</v>
      </c>
      <c r="C130" s="188" t="s">
        <v>16</v>
      </c>
      <c r="D130" s="10">
        <v>565065</v>
      </c>
      <c r="E130" s="10">
        <v>99.586776859504127</v>
      </c>
      <c r="F130" s="10"/>
      <c r="G130" s="10"/>
      <c r="H130" s="10"/>
      <c r="I130" s="10"/>
      <c r="J130" s="10">
        <v>100</v>
      </c>
      <c r="K130" s="10"/>
      <c r="L130" s="10"/>
      <c r="M130" s="10"/>
      <c r="N130" s="10"/>
      <c r="O130" s="10"/>
      <c r="P130" s="10">
        <v>100</v>
      </c>
      <c r="Q130" s="10"/>
      <c r="R130" s="10"/>
      <c r="S130" s="10"/>
      <c r="T130" s="10"/>
      <c r="U130" s="10"/>
      <c r="V130" s="10">
        <v>100</v>
      </c>
      <c r="W130" s="188"/>
      <c r="X130" s="188"/>
      <c r="Y130" s="188"/>
      <c r="Z130" s="188"/>
      <c r="AA130" s="188"/>
      <c r="AB130" s="188"/>
      <c r="AC130" s="188"/>
      <c r="AD130" s="188"/>
    </row>
    <row xmlns:x14ac="http://schemas.microsoft.com/office/spreadsheetml/2009/9/ac" r="131" s="185" customFormat="true" ht="12" x14ac:dyDescent="0.2">
      <c r="A131" s="188" t="s">
        <v>159</v>
      </c>
      <c r="B131" s="10">
        <v>2024</v>
      </c>
      <c r="C131" s="188" t="s">
        <v>16</v>
      </c>
      <c r="D131" s="10"/>
      <c r="E131" s="10"/>
      <c r="F131" s="10"/>
      <c r="G131" s="10"/>
      <c r="H131" s="10"/>
      <c r="I131" s="10"/>
      <c r="J131" s="10"/>
      <c r="K131" s="10"/>
      <c r="L131" s="10"/>
      <c r="M131" s="10"/>
      <c r="N131" s="10"/>
      <c r="O131" s="10"/>
      <c r="P131" s="10"/>
      <c r="Q131" s="10"/>
      <c r="R131" s="10"/>
      <c r="S131" s="10"/>
      <c r="T131" s="10"/>
      <c r="U131" s="10"/>
      <c r="V131" s="10"/>
      <c r="W131" s="188"/>
      <c r="X131" s="188"/>
      <c r="Y131" s="188"/>
      <c r="Z131" s="188"/>
      <c r="AA131" s="188"/>
      <c r="AB131" s="188"/>
      <c r="AC131" s="188"/>
      <c r="AD131" s="188"/>
    </row>
    <row xmlns:x14ac="http://schemas.microsoft.com/office/spreadsheetml/2009/9/ac" r="132" s="185" customFormat="true" ht="12" x14ac:dyDescent="0.2">
      <c r="A132" s="188" t="s">
        <v>159</v>
      </c>
      <c r="B132" s="10">
        <v>2025</v>
      </c>
      <c r="C132" s="188" t="s">
        <v>16</v>
      </c>
      <c r="D132" s="10"/>
      <c r="E132" s="10"/>
      <c r="F132" s="10"/>
      <c r="G132" s="10"/>
      <c r="H132" s="10"/>
      <c r="I132" s="10"/>
      <c r="J132" s="10"/>
      <c r="K132" s="10"/>
      <c r="L132" s="10"/>
      <c r="M132" s="10"/>
      <c r="N132" s="10"/>
      <c r="O132" s="10"/>
      <c r="P132" s="10"/>
      <c r="Q132" s="10"/>
      <c r="R132" s="10"/>
      <c r="S132" s="10"/>
      <c r="T132" s="10"/>
      <c r="U132" s="10"/>
      <c r="V132" s="10"/>
      <c r="W132" s="188"/>
      <c r="X132" s="188"/>
      <c r="Y132" s="188"/>
      <c r="Z132" s="188"/>
      <c r="AA132" s="188"/>
      <c r="AB132" s="188"/>
      <c r="AC132" s="188"/>
      <c r="AD132" s="188"/>
    </row>
    <row xmlns:x14ac="http://schemas.microsoft.com/office/spreadsheetml/2009/9/ac" r="133" s="185" customFormat="true" ht="12" x14ac:dyDescent="0.2">
      <c r="A133" s="188" t="s">
        <v>159</v>
      </c>
      <c r="B133" s="10">
        <v>2026</v>
      </c>
      <c r="C133" s="188" t="s">
        <v>16</v>
      </c>
      <c r="D133" s="10"/>
      <c r="E133" s="10"/>
      <c r="F133" s="10"/>
      <c r="G133" s="10"/>
      <c r="H133" s="10"/>
      <c r="I133" s="10"/>
      <c r="J133" s="10"/>
      <c r="K133" s="10"/>
      <c r="L133" s="10"/>
      <c r="M133" s="10"/>
      <c r="N133" s="10"/>
      <c r="O133" s="10"/>
      <c r="P133" s="10"/>
      <c r="Q133" s="10"/>
      <c r="R133" s="10"/>
      <c r="S133" s="10"/>
      <c r="T133" s="10"/>
      <c r="U133" s="10"/>
      <c r="V133" s="10"/>
      <c r="W133" s="188"/>
      <c r="X133" s="188"/>
      <c r="Y133" s="188"/>
      <c r="Z133" s="188"/>
      <c r="AA133" s="188"/>
      <c r="AB133" s="188"/>
      <c r="AC133" s="188"/>
      <c r="AD133" s="188"/>
    </row>
    <row xmlns:x14ac="http://schemas.microsoft.com/office/spreadsheetml/2009/9/ac" r="134" s="185" customFormat="true" ht="12" x14ac:dyDescent="0.2">
      <c r="A134" s="188" t="s">
        <v>159</v>
      </c>
      <c r="B134" s="10">
        <v>2027</v>
      </c>
      <c r="C134" s="188" t="s">
        <v>16</v>
      </c>
      <c r="D134" s="10"/>
      <c r="E134" s="10"/>
      <c r="F134" s="10"/>
      <c r="G134" s="10"/>
      <c r="H134" s="10"/>
      <c r="I134" s="10"/>
      <c r="J134" s="10"/>
      <c r="K134" s="10"/>
      <c r="L134" s="10"/>
      <c r="M134" s="10"/>
      <c r="N134" s="10"/>
      <c r="O134" s="10"/>
      <c r="P134" s="10"/>
      <c r="Q134" s="10"/>
      <c r="R134" s="10"/>
      <c r="S134" s="10"/>
      <c r="T134" s="10"/>
      <c r="U134" s="10"/>
      <c r="V134" s="10"/>
      <c r="W134" s="188"/>
      <c r="X134" s="188"/>
      <c r="Y134" s="188"/>
      <c r="Z134" s="188"/>
      <c r="AA134" s="188"/>
      <c r="AB134" s="188"/>
      <c r="AC134" s="188"/>
      <c r="AD134" s="188"/>
    </row>
    <row xmlns:x14ac="http://schemas.microsoft.com/office/spreadsheetml/2009/9/ac" r="135" s="185" customFormat="true" ht="12" x14ac:dyDescent="0.2">
      <c r="A135" s="188" t="s">
        <v>159</v>
      </c>
      <c r="B135" s="10">
        <v>2028</v>
      </c>
      <c r="C135" s="188" t="s">
        <v>16</v>
      </c>
      <c r="D135" s="10"/>
      <c r="E135" s="10"/>
      <c r="F135" s="10"/>
      <c r="G135" s="10"/>
      <c r="H135" s="10"/>
      <c r="I135" s="10"/>
      <c r="J135" s="10"/>
      <c r="K135" s="10"/>
      <c r="L135" s="10"/>
      <c r="M135" s="10"/>
      <c r="N135" s="10"/>
      <c r="O135" s="10"/>
      <c r="P135" s="10"/>
      <c r="Q135" s="10"/>
      <c r="R135" s="10"/>
      <c r="S135" s="10"/>
      <c r="T135" s="10"/>
      <c r="U135" s="10"/>
      <c r="V135" s="10"/>
      <c r="W135" s="188"/>
      <c r="X135" s="188"/>
      <c r="Y135" s="188"/>
      <c r="Z135" s="188"/>
      <c r="AA135" s="188"/>
      <c r="AB135" s="188"/>
      <c r="AC135" s="188"/>
      <c r="AD135" s="188"/>
    </row>
    <row xmlns:x14ac="http://schemas.microsoft.com/office/spreadsheetml/2009/9/ac" r="136" s="185" customFormat="true" ht="12" x14ac:dyDescent="0.2">
      <c r="A136" s="188" t="s">
        <v>159</v>
      </c>
      <c r="B136" s="10">
        <v>2029</v>
      </c>
      <c r="C136" s="188" t="s">
        <v>16</v>
      </c>
      <c r="D136" s="10"/>
      <c r="E136" s="10"/>
      <c r="F136" s="10"/>
      <c r="G136" s="10"/>
      <c r="H136" s="10"/>
      <c r="I136" s="10"/>
      <c r="J136" s="10"/>
      <c r="K136" s="10"/>
      <c r="L136" s="10"/>
      <c r="M136" s="10"/>
      <c r="N136" s="10"/>
      <c r="O136" s="10"/>
      <c r="P136" s="10"/>
      <c r="Q136" s="10"/>
      <c r="R136" s="10"/>
      <c r="S136" s="10"/>
      <c r="T136" s="10"/>
      <c r="U136" s="10"/>
      <c r="V136" s="10"/>
      <c r="W136" s="188"/>
      <c r="X136" s="188"/>
      <c r="Y136" s="188"/>
      <c r="Z136" s="188"/>
      <c r="AA136" s="188"/>
      <c r="AB136" s="188"/>
      <c r="AC136" s="188"/>
      <c r="AD136" s="188"/>
    </row>
    <row xmlns:x14ac="http://schemas.microsoft.com/office/spreadsheetml/2009/9/ac" r="137" s="185" customFormat="true" ht="12" x14ac:dyDescent="0.2">
      <c r="A137" s="188" t="s">
        <v>159</v>
      </c>
      <c r="B137" s="10">
        <v>2030</v>
      </c>
      <c r="C137" s="188" t="s">
        <v>16</v>
      </c>
      <c r="D137" s="10"/>
      <c r="E137" s="10"/>
      <c r="F137" s="10"/>
      <c r="G137" s="10"/>
      <c r="H137" s="10"/>
      <c r="I137" s="10"/>
      <c r="J137" s="10"/>
      <c r="K137" s="10"/>
      <c r="L137" s="10"/>
      <c r="M137" s="10"/>
      <c r="N137" s="10"/>
      <c r="O137" s="10"/>
      <c r="P137" s="10"/>
      <c r="Q137" s="10"/>
      <c r="R137" s="10"/>
      <c r="S137" s="10"/>
      <c r="T137" s="10"/>
      <c r="U137" s="10"/>
      <c r="V137" s="10"/>
      <c r="W137" s="188"/>
      <c r="X137" s="188"/>
      <c r="Y137" s="188"/>
      <c r="Z137" s="188"/>
      <c r="AA137" s="188"/>
      <c r="AB137" s="188"/>
      <c r="AC137" s="188"/>
      <c r="AD137" s="188"/>
    </row>
    <row xmlns:x14ac="http://schemas.microsoft.com/office/spreadsheetml/2009/9/ac" r="138" s="185" customFormat="true" ht="12" x14ac:dyDescent="0.2">
      <c r="A138" s="188" t="s">
        <v>159</v>
      </c>
      <c r="B138" s="10">
        <v>2000</v>
      </c>
      <c r="C138" s="188" t="s">
        <v>17</v>
      </c>
      <c r="D138" s="10">
        <v>640775</v>
      </c>
      <c r="E138" s="10"/>
      <c r="F138" s="10"/>
      <c r="G138" s="10"/>
      <c r="H138" s="10"/>
      <c r="I138" s="10"/>
      <c r="J138" s="10">
        <v>100</v>
      </c>
      <c r="K138" s="10"/>
      <c r="L138" s="10"/>
      <c r="M138" s="10"/>
      <c r="N138" s="10"/>
      <c r="O138" s="10"/>
      <c r="P138" s="10">
        <v>100</v>
      </c>
      <c r="Q138" s="10"/>
      <c r="R138" s="10"/>
      <c r="S138" s="10"/>
      <c r="T138" s="10"/>
      <c r="U138" s="10"/>
      <c r="V138" s="10">
        <v>100</v>
      </c>
      <c r="W138" s="188"/>
      <c r="X138" s="188"/>
      <c r="Y138" s="188"/>
      <c r="Z138" s="188"/>
      <c r="AA138" s="188"/>
      <c r="AB138" s="188"/>
      <c r="AC138" s="188"/>
      <c r="AD138" s="188"/>
    </row>
    <row xmlns:x14ac="http://schemas.microsoft.com/office/spreadsheetml/2009/9/ac" r="139" s="185" customFormat="true" ht="12" x14ac:dyDescent="0.2">
      <c r="A139" s="188" t="s">
        <v>159</v>
      </c>
      <c r="B139" s="10">
        <v>2001</v>
      </c>
      <c r="C139" s="188" t="s">
        <v>17</v>
      </c>
      <c r="D139" s="10">
        <v>655954</v>
      </c>
      <c r="E139" s="10"/>
      <c r="F139" s="10"/>
      <c r="G139" s="10"/>
      <c r="H139" s="10"/>
      <c r="I139" s="10"/>
      <c r="J139" s="10">
        <v>100</v>
      </c>
      <c r="K139" s="10"/>
      <c r="L139" s="10"/>
      <c r="M139" s="10"/>
      <c r="N139" s="10"/>
      <c r="O139" s="10"/>
      <c r="P139" s="10">
        <v>100</v>
      </c>
      <c r="Q139" s="10"/>
      <c r="R139" s="10"/>
      <c r="S139" s="10"/>
      <c r="T139" s="10"/>
      <c r="U139" s="10"/>
      <c r="V139" s="10">
        <v>100</v>
      </c>
      <c r="W139" s="188"/>
      <c r="X139" s="188"/>
      <c r="Y139" s="188"/>
      <c r="Z139" s="188"/>
      <c r="AA139" s="188"/>
      <c r="AB139" s="188"/>
      <c r="AC139" s="188"/>
      <c r="AD139" s="188"/>
    </row>
    <row xmlns:x14ac="http://schemas.microsoft.com/office/spreadsheetml/2009/9/ac" r="140" s="185" customFormat="true" ht="12" x14ac:dyDescent="0.2">
      <c r="A140" s="188" t="s">
        <v>159</v>
      </c>
      <c r="B140" s="10">
        <v>2002</v>
      </c>
      <c r="C140" s="188" t="s">
        <v>17</v>
      </c>
      <c r="D140" s="10">
        <v>666703</v>
      </c>
      <c r="E140" s="10"/>
      <c r="F140" s="10"/>
      <c r="G140" s="10"/>
      <c r="H140" s="10"/>
      <c r="I140" s="10"/>
      <c r="J140" s="10">
        <v>100</v>
      </c>
      <c r="K140" s="10"/>
      <c r="L140" s="10"/>
      <c r="M140" s="10"/>
      <c r="N140" s="10"/>
      <c r="O140" s="10"/>
      <c r="P140" s="10">
        <v>100</v>
      </c>
      <c r="Q140" s="10"/>
      <c r="R140" s="10"/>
      <c r="S140" s="10"/>
      <c r="T140" s="10"/>
      <c r="U140" s="10"/>
      <c r="V140" s="10">
        <v>100</v>
      </c>
      <c r="W140" s="188"/>
      <c r="X140" s="188"/>
      <c r="Y140" s="188"/>
      <c r="Z140" s="188"/>
      <c r="AA140" s="188"/>
      <c r="AB140" s="188"/>
      <c r="AC140" s="188"/>
      <c r="AD140" s="188"/>
    </row>
    <row xmlns:x14ac="http://schemas.microsoft.com/office/spreadsheetml/2009/9/ac" r="141" s="185" customFormat="true" ht="12" x14ac:dyDescent="0.2">
      <c r="A141" s="188" t="s">
        <v>159</v>
      </c>
      <c r="B141" s="10">
        <v>2003</v>
      </c>
      <c r="C141" s="188" t="s">
        <v>17</v>
      </c>
      <c r="D141" s="10">
        <v>683358</v>
      </c>
      <c r="E141" s="10"/>
      <c r="F141" s="10"/>
      <c r="G141" s="10"/>
      <c r="H141" s="10"/>
      <c r="I141" s="10"/>
      <c r="J141" s="10">
        <v>100</v>
      </c>
      <c r="K141" s="10"/>
      <c r="L141" s="10"/>
      <c r="M141" s="10"/>
      <c r="N141" s="10"/>
      <c r="O141" s="10"/>
      <c r="P141" s="10">
        <v>100</v>
      </c>
      <c r="Q141" s="10"/>
      <c r="R141" s="10"/>
      <c r="S141" s="10"/>
      <c r="T141" s="10"/>
      <c r="U141" s="10"/>
      <c r="V141" s="10">
        <v>100</v>
      </c>
      <c r="W141" s="188"/>
      <c r="X141" s="188"/>
      <c r="Y141" s="188"/>
      <c r="Z141" s="188"/>
      <c r="AA141" s="188"/>
      <c r="AB141" s="188"/>
      <c r="AC141" s="188"/>
      <c r="AD141" s="188"/>
    </row>
    <row xmlns:x14ac="http://schemas.microsoft.com/office/spreadsheetml/2009/9/ac" r="142" s="185" customFormat="true" ht="12" x14ac:dyDescent="0.2">
      <c r="A142" s="188" t="s">
        <v>159</v>
      </c>
      <c r="B142" s="10">
        <v>2004</v>
      </c>
      <c r="C142" s="188" t="s">
        <v>17</v>
      </c>
      <c r="D142" s="10">
        <v>698366</v>
      </c>
      <c r="E142" s="10"/>
      <c r="F142" s="10">
        <v>25.615808393554289</v>
      </c>
      <c r="G142" s="10"/>
      <c r="H142" s="10"/>
      <c r="I142" s="10">
        <v>74.384191606445711</v>
      </c>
      <c r="J142" s="10">
        <v>25.615808393554289</v>
      </c>
      <c r="K142" s="10">
        <v>60.693538637678557</v>
      </c>
      <c r="L142" s="10"/>
      <c r="M142" s="10"/>
      <c r="N142" s="10"/>
      <c r="O142" s="10"/>
      <c r="P142" s="10">
        <v>100</v>
      </c>
      <c r="Q142" s="10"/>
      <c r="R142" s="10"/>
      <c r="S142" s="10"/>
      <c r="T142" s="10"/>
      <c r="U142" s="10"/>
      <c r="V142" s="10">
        <v>100</v>
      </c>
      <c r="W142" s="188"/>
      <c r="X142" s="188"/>
      <c r="Y142" s="188"/>
      <c r="Z142" s="188"/>
      <c r="AA142" s="188"/>
      <c r="AB142" s="188"/>
      <c r="AC142" s="188"/>
      <c r="AD142" s="188"/>
    </row>
    <row xmlns:x14ac="http://schemas.microsoft.com/office/spreadsheetml/2009/9/ac" r="143" s="185" customFormat="true" ht="12" x14ac:dyDescent="0.2">
      <c r="A143" s="188" t="s">
        <v>159</v>
      </c>
      <c r="B143" s="10">
        <v>2005</v>
      </c>
      <c r="C143" s="188" t="s">
        <v>17</v>
      </c>
      <c r="D143" s="10">
        <v>714102</v>
      </c>
      <c r="E143" s="10"/>
      <c r="F143" s="10">
        <v>25.615808393554289</v>
      </c>
      <c r="G143" s="10"/>
      <c r="H143" s="10"/>
      <c r="I143" s="10">
        <v>74.384191606445711</v>
      </c>
      <c r="J143" s="10">
        <v>25.615808393554289</v>
      </c>
      <c r="K143" s="10">
        <v>60.693538637678557</v>
      </c>
      <c r="L143" s="10"/>
      <c r="M143" s="10"/>
      <c r="N143" s="10"/>
      <c r="O143" s="10"/>
      <c r="P143" s="10">
        <v>100</v>
      </c>
      <c r="Q143" s="10"/>
      <c r="R143" s="10"/>
      <c r="S143" s="10"/>
      <c r="T143" s="10"/>
      <c r="U143" s="10"/>
      <c r="V143" s="10">
        <v>100</v>
      </c>
      <c r="W143" s="188"/>
      <c r="X143" s="188"/>
      <c r="Y143" s="188"/>
      <c r="Z143" s="188"/>
      <c r="AA143" s="188"/>
      <c r="AB143" s="188"/>
      <c r="AC143" s="188"/>
      <c r="AD143" s="188"/>
    </row>
    <row xmlns:x14ac="http://schemas.microsoft.com/office/spreadsheetml/2009/9/ac" r="144" s="185" customFormat="true" ht="12" x14ac:dyDescent="0.2">
      <c r="A144" s="188" t="s">
        <v>159</v>
      </c>
      <c r="B144" s="10">
        <v>2006</v>
      </c>
      <c r="C144" s="188" t="s">
        <v>17</v>
      </c>
      <c r="D144" s="10">
        <v>730891</v>
      </c>
      <c r="E144" s="10"/>
      <c r="F144" s="10">
        <v>25.615808393554289</v>
      </c>
      <c r="G144" s="10"/>
      <c r="H144" s="10"/>
      <c r="I144" s="10">
        <v>74.384191606445711</v>
      </c>
      <c r="J144" s="10">
        <v>25.615808393554289</v>
      </c>
      <c r="K144" s="10">
        <v>60.693538637678557</v>
      </c>
      <c r="L144" s="10"/>
      <c r="M144" s="10"/>
      <c r="N144" s="10"/>
      <c r="O144" s="10"/>
      <c r="P144" s="10">
        <v>100</v>
      </c>
      <c r="Q144" s="10"/>
      <c r="R144" s="10"/>
      <c r="S144" s="10"/>
      <c r="T144" s="10"/>
      <c r="U144" s="10"/>
      <c r="V144" s="10">
        <v>100</v>
      </c>
      <c r="W144" s="188"/>
      <c r="X144" s="188"/>
      <c r="Y144" s="188"/>
      <c r="Z144" s="188"/>
      <c r="AA144" s="188"/>
      <c r="AB144" s="188"/>
      <c r="AC144" s="188"/>
      <c r="AD144" s="188"/>
    </row>
    <row xmlns:x14ac="http://schemas.microsoft.com/office/spreadsheetml/2009/9/ac" r="145" s="185" customFormat="true" ht="12" x14ac:dyDescent="0.2">
      <c r="A145" s="188" t="s">
        <v>159</v>
      </c>
      <c r="B145" s="10">
        <v>2007</v>
      </c>
      <c r="C145" s="188" t="s">
        <v>17</v>
      </c>
      <c r="D145" s="10">
        <v>747738</v>
      </c>
      <c r="E145" s="10"/>
      <c r="F145" s="10">
        <v>25.615808393554289</v>
      </c>
      <c r="G145" s="10"/>
      <c r="H145" s="10"/>
      <c r="I145" s="10">
        <v>74.384191606445711</v>
      </c>
      <c r="J145" s="10">
        <v>25.615808393554289</v>
      </c>
      <c r="K145" s="10">
        <v>60.693538637678557</v>
      </c>
      <c r="L145" s="10"/>
      <c r="M145" s="10"/>
      <c r="N145" s="10"/>
      <c r="O145" s="10"/>
      <c r="P145" s="10">
        <v>100</v>
      </c>
      <c r="Q145" s="10"/>
      <c r="R145" s="10"/>
      <c r="S145" s="10"/>
      <c r="T145" s="10"/>
      <c r="U145" s="10"/>
      <c r="V145" s="10">
        <v>100</v>
      </c>
      <c r="W145" s="188"/>
      <c r="X145" s="188"/>
      <c r="Y145" s="188"/>
      <c r="Z145" s="188"/>
      <c r="AA145" s="188"/>
      <c r="AB145" s="188"/>
      <c r="AC145" s="188"/>
      <c r="AD145" s="188"/>
    </row>
    <row xmlns:x14ac="http://schemas.microsoft.com/office/spreadsheetml/2009/9/ac" r="146" s="185" customFormat="true" ht="12" x14ac:dyDescent="0.2">
      <c r="A146" s="188" t="s">
        <v>159</v>
      </c>
      <c r="B146" s="10">
        <v>2008</v>
      </c>
      <c r="C146" s="188" t="s">
        <v>17</v>
      </c>
      <c r="D146" s="10">
        <v>763736</v>
      </c>
      <c r="E146" s="10"/>
      <c r="F146" s="10">
        <v>25.615808393554289</v>
      </c>
      <c r="G146" s="10"/>
      <c r="H146" s="10"/>
      <c r="I146" s="10">
        <v>74.384191606445711</v>
      </c>
      <c r="J146" s="10">
        <v>25.615808393554289</v>
      </c>
      <c r="K146" s="10">
        <v>60.693538637678557</v>
      </c>
      <c r="L146" s="10"/>
      <c r="M146" s="10"/>
      <c r="N146" s="10"/>
      <c r="O146" s="10"/>
      <c r="P146" s="10">
        <v>100</v>
      </c>
      <c r="Q146" s="10"/>
      <c r="R146" s="10"/>
      <c r="S146" s="10"/>
      <c r="T146" s="10"/>
      <c r="U146" s="10"/>
      <c r="V146" s="10">
        <v>100</v>
      </c>
      <c r="W146" s="188"/>
      <c r="X146" s="188"/>
      <c r="Y146" s="188"/>
      <c r="Z146" s="188"/>
      <c r="AA146" s="188"/>
      <c r="AB146" s="188"/>
      <c r="AC146" s="188"/>
      <c r="AD146" s="188"/>
    </row>
    <row xmlns:x14ac="http://schemas.microsoft.com/office/spreadsheetml/2009/9/ac" r="147" s="185" customFormat="true" ht="12" x14ac:dyDescent="0.2">
      <c r="A147" s="188" t="s">
        <v>159</v>
      </c>
      <c r="B147" s="10">
        <v>2009</v>
      </c>
      <c r="C147" s="188" t="s">
        <v>17</v>
      </c>
      <c r="D147" s="10">
        <v>779415</v>
      </c>
      <c r="E147" s="10"/>
      <c r="F147" s="10">
        <v>24.979567026554609</v>
      </c>
      <c r="G147" s="10">
        <v>15.95</v>
      </c>
      <c r="H147" s="10">
        <v>9.0295670265546057</v>
      </c>
      <c r="I147" s="10">
        <v>75.020432973445395</v>
      </c>
      <c r="J147" s="10">
        <v>0</v>
      </c>
      <c r="K147" s="10">
        <v>59.590006032328347</v>
      </c>
      <c r="L147" s="10"/>
      <c r="M147" s="10"/>
      <c r="N147" s="10"/>
      <c r="O147" s="10"/>
      <c r="P147" s="10">
        <v>100</v>
      </c>
      <c r="Q147" s="10"/>
      <c r="R147" s="10"/>
      <c r="S147" s="10"/>
      <c r="T147" s="10"/>
      <c r="U147" s="10"/>
      <c r="V147" s="10">
        <v>100</v>
      </c>
      <c r="W147" s="188"/>
      <c r="X147" s="188"/>
      <c r="Y147" s="188"/>
      <c r="Z147" s="188"/>
      <c r="AA147" s="188"/>
      <c r="AB147" s="188"/>
      <c r="AC147" s="188"/>
      <c r="AD147" s="188"/>
    </row>
    <row xmlns:x14ac="http://schemas.microsoft.com/office/spreadsheetml/2009/9/ac" r="148" s="185" customFormat="true" ht="12" x14ac:dyDescent="0.2">
      <c r="A148" s="188" t="s">
        <v>159</v>
      </c>
      <c r="B148" s="10">
        <v>2010</v>
      </c>
      <c r="C148" s="188" t="s">
        <v>17</v>
      </c>
      <c r="D148" s="10">
        <v>797231</v>
      </c>
      <c r="E148" s="10"/>
      <c r="F148" s="10">
        <v>24.343325659555148</v>
      </c>
      <c r="G148" s="10">
        <v>15.95</v>
      </c>
      <c r="H148" s="10">
        <v>8.3933256595551491</v>
      </c>
      <c r="I148" s="10">
        <v>75.656674340444852</v>
      </c>
      <c r="J148" s="10">
        <v>0</v>
      </c>
      <c r="K148" s="10">
        <v>58.486473426978137</v>
      </c>
      <c r="L148" s="10"/>
      <c r="M148" s="10"/>
      <c r="N148" s="10"/>
      <c r="O148" s="10"/>
      <c r="P148" s="10">
        <v>100</v>
      </c>
      <c r="Q148" s="10"/>
      <c r="R148" s="10"/>
      <c r="S148" s="10"/>
      <c r="T148" s="10"/>
      <c r="U148" s="10"/>
      <c r="V148" s="10">
        <v>100</v>
      </c>
      <c r="W148" s="188"/>
      <c r="X148" s="188"/>
      <c r="Y148" s="188"/>
      <c r="Z148" s="188"/>
      <c r="AA148" s="188"/>
      <c r="AB148" s="188"/>
      <c r="AC148" s="188"/>
      <c r="AD148" s="188"/>
    </row>
    <row xmlns:x14ac="http://schemas.microsoft.com/office/spreadsheetml/2009/9/ac" r="149" s="185" customFormat="true" ht="12" x14ac:dyDescent="0.2">
      <c r="A149" s="188" t="s">
        <v>159</v>
      </c>
      <c r="B149" s="10">
        <v>2011</v>
      </c>
      <c r="C149" s="188" t="s">
        <v>17</v>
      </c>
      <c r="D149" s="10">
        <v>814674</v>
      </c>
      <c r="E149" s="10"/>
      <c r="F149" s="10">
        <v>23.707084292555692</v>
      </c>
      <c r="G149" s="10">
        <v>15.95</v>
      </c>
      <c r="H149" s="10">
        <v>7.7570842925556924</v>
      </c>
      <c r="I149" s="10">
        <v>76.292915707444308</v>
      </c>
      <c r="J149" s="10">
        <v>0</v>
      </c>
      <c r="K149" s="10">
        <v>57.382940821627933</v>
      </c>
      <c r="L149" s="10">
        <v>41</v>
      </c>
      <c r="M149" s="10"/>
      <c r="N149" s="10"/>
      <c r="O149" s="10">
        <v>59</v>
      </c>
      <c r="P149" s="10">
        <v>41</v>
      </c>
      <c r="Q149" s="10"/>
      <c r="R149" s="10"/>
      <c r="S149" s="10"/>
      <c r="T149" s="10"/>
      <c r="U149" s="10"/>
      <c r="V149" s="10">
        <v>100</v>
      </c>
      <c r="W149" s="188"/>
      <c r="X149" s="188"/>
      <c r="Y149" s="188"/>
      <c r="Z149" s="188"/>
      <c r="AA149" s="188"/>
      <c r="AB149" s="188"/>
      <c r="AC149" s="188"/>
      <c r="AD149" s="188"/>
    </row>
    <row xmlns:x14ac="http://schemas.microsoft.com/office/spreadsheetml/2009/9/ac" r="150" s="185" customFormat="true" ht="12" x14ac:dyDescent="0.2">
      <c r="A150" s="188" t="s">
        <v>159</v>
      </c>
      <c r="B150" s="10">
        <v>2012</v>
      </c>
      <c r="C150" s="188" t="s">
        <v>17</v>
      </c>
      <c r="D150" s="10">
        <v>831641</v>
      </c>
      <c r="E150" s="10"/>
      <c r="F150" s="10">
        <v>23.070842925556239</v>
      </c>
      <c r="G150" s="10">
        <v>15.95</v>
      </c>
      <c r="H150" s="10">
        <v>7.1208429255562358</v>
      </c>
      <c r="I150" s="10">
        <v>76.929157074443765</v>
      </c>
      <c r="J150" s="10">
        <v>0</v>
      </c>
      <c r="K150" s="10">
        <v>56.279408216277723</v>
      </c>
      <c r="L150" s="10">
        <v>41</v>
      </c>
      <c r="M150" s="10"/>
      <c r="N150" s="10"/>
      <c r="O150" s="10">
        <v>59</v>
      </c>
      <c r="P150" s="10">
        <v>41</v>
      </c>
      <c r="Q150" s="10"/>
      <c r="R150" s="10"/>
      <c r="S150" s="10"/>
      <c r="T150" s="10"/>
      <c r="U150" s="10"/>
      <c r="V150" s="10">
        <v>100</v>
      </c>
      <c r="W150" s="188"/>
      <c r="X150" s="188"/>
      <c r="Y150" s="188"/>
      <c r="Z150" s="188"/>
      <c r="AA150" s="188"/>
      <c r="AB150" s="188"/>
      <c r="AC150" s="188"/>
      <c r="AD150" s="188"/>
    </row>
    <row xmlns:x14ac="http://schemas.microsoft.com/office/spreadsheetml/2009/9/ac" r="151" s="185" customFormat="true" ht="12" x14ac:dyDescent="0.2">
      <c r="A151" s="188" t="s">
        <v>159</v>
      </c>
      <c r="B151" s="10">
        <v>2013</v>
      </c>
      <c r="C151" s="188" t="s">
        <v>17</v>
      </c>
      <c r="D151" s="10">
        <v>848707</v>
      </c>
      <c r="E151" s="10">
        <v>97.750803284541234</v>
      </c>
      <c r="F151" s="10">
        <v>22.434601558556778</v>
      </c>
      <c r="G151" s="10">
        <v>15.95</v>
      </c>
      <c r="H151" s="10">
        <v>6.4846015585567791</v>
      </c>
      <c r="I151" s="10">
        <v>77.565398441443222</v>
      </c>
      <c r="J151" s="10">
        <v>0</v>
      </c>
      <c r="K151" s="10">
        <v>55.175875610927051</v>
      </c>
      <c r="L151" s="10">
        <v>41</v>
      </c>
      <c r="M151" s="10"/>
      <c r="N151" s="10"/>
      <c r="O151" s="10">
        <v>59</v>
      </c>
      <c r="P151" s="10">
        <v>41</v>
      </c>
      <c r="Q151" s="10"/>
      <c r="R151" s="10"/>
      <c r="S151" s="10"/>
      <c r="T151" s="10"/>
      <c r="U151" s="10"/>
      <c r="V151" s="10">
        <v>100</v>
      </c>
      <c r="W151" s="188"/>
      <c r="X151" s="188"/>
      <c r="Y151" s="188"/>
      <c r="Z151" s="188"/>
      <c r="AA151" s="188"/>
      <c r="AB151" s="188"/>
      <c r="AC151" s="188"/>
      <c r="AD151" s="188"/>
    </row>
    <row xmlns:x14ac="http://schemas.microsoft.com/office/spreadsheetml/2009/9/ac" r="152" s="185" customFormat="true" ht="12" x14ac:dyDescent="0.2">
      <c r="A152" s="188" t="s">
        <v>159</v>
      </c>
      <c r="B152" s="10">
        <v>2014</v>
      </c>
      <c r="C152" s="188" t="s">
        <v>17</v>
      </c>
      <c r="D152" s="10">
        <v>866625</v>
      </c>
      <c r="E152" s="10">
        <v>97.750803284541234</v>
      </c>
      <c r="F152" s="10">
        <v>21.798360191557322</v>
      </c>
      <c r="G152" s="10">
        <v>15.95</v>
      </c>
      <c r="H152" s="10">
        <v>5.8483601915573216</v>
      </c>
      <c r="I152" s="10">
        <v>78.201639808442678</v>
      </c>
      <c r="J152" s="10">
        <v>0</v>
      </c>
      <c r="K152" s="10">
        <v>54.07234300557684</v>
      </c>
      <c r="L152" s="10">
        <v>41</v>
      </c>
      <c r="M152" s="10"/>
      <c r="N152" s="10"/>
      <c r="O152" s="10">
        <v>59</v>
      </c>
      <c r="P152" s="10">
        <v>41</v>
      </c>
      <c r="Q152" s="10"/>
      <c r="R152" s="10"/>
      <c r="S152" s="10"/>
      <c r="T152" s="10"/>
      <c r="U152" s="10"/>
      <c r="V152" s="10">
        <v>100</v>
      </c>
      <c r="W152" s="188"/>
      <c r="X152" s="188"/>
      <c r="Y152" s="188"/>
      <c r="Z152" s="188"/>
      <c r="AA152" s="188"/>
      <c r="AB152" s="188"/>
      <c r="AC152" s="188"/>
      <c r="AD152" s="188"/>
    </row>
    <row xmlns:x14ac="http://schemas.microsoft.com/office/spreadsheetml/2009/9/ac" r="153" s="185" customFormat="true" ht="12" x14ac:dyDescent="0.2">
      <c r="A153" s="188" t="s">
        <v>159</v>
      </c>
      <c r="B153" s="10">
        <v>2015</v>
      </c>
      <c r="C153" s="188" t="s">
        <v>17</v>
      </c>
      <c r="D153" s="10">
        <v>884717</v>
      </c>
      <c r="E153" s="10">
        <v>97.750803284541234</v>
      </c>
      <c r="F153" s="10">
        <v>21.162118824557869</v>
      </c>
      <c r="G153" s="10">
        <v>15.95</v>
      </c>
      <c r="H153" s="10">
        <v>5.2121188245578658</v>
      </c>
      <c r="I153" s="10">
        <v>78.837881175442135</v>
      </c>
      <c r="J153" s="10">
        <v>0</v>
      </c>
      <c r="K153" s="10">
        <v>52.96881040022663</v>
      </c>
      <c r="L153" s="10">
        <v>41</v>
      </c>
      <c r="M153" s="10"/>
      <c r="N153" s="10"/>
      <c r="O153" s="10">
        <v>59</v>
      </c>
      <c r="P153" s="10">
        <v>41</v>
      </c>
      <c r="Q153" s="10"/>
      <c r="R153" s="10"/>
      <c r="S153" s="10"/>
      <c r="T153" s="10"/>
      <c r="U153" s="10"/>
      <c r="V153" s="10">
        <v>100</v>
      </c>
      <c r="W153" s="188"/>
      <c r="X153" s="188"/>
      <c r="Y153" s="188"/>
      <c r="Z153" s="188"/>
      <c r="AA153" s="188"/>
      <c r="AB153" s="188"/>
      <c r="AC153" s="188"/>
      <c r="AD153" s="188"/>
    </row>
    <row xmlns:x14ac="http://schemas.microsoft.com/office/spreadsheetml/2009/9/ac" r="154" s="185" customFormat="true" ht="12" x14ac:dyDescent="0.2">
      <c r="A154" s="188" t="s">
        <v>159</v>
      </c>
      <c r="B154" s="10">
        <v>2016</v>
      </c>
      <c r="C154" s="188" t="s">
        <v>17</v>
      </c>
      <c r="D154" s="10">
        <v>905690</v>
      </c>
      <c r="E154" s="10">
        <v>97.750803284541234</v>
      </c>
      <c r="F154" s="10">
        <v>20.525877457558408</v>
      </c>
      <c r="G154" s="10">
        <v>15.95</v>
      </c>
      <c r="H154" s="10">
        <v>4.5758774575584091</v>
      </c>
      <c r="I154" s="10">
        <v>79.474122542441592</v>
      </c>
      <c r="J154" s="10">
        <v>0</v>
      </c>
      <c r="K154" s="10">
        <v>51.86527779487642</v>
      </c>
      <c r="L154" s="10">
        <v>41</v>
      </c>
      <c r="M154" s="10"/>
      <c r="N154" s="10"/>
      <c r="O154" s="10">
        <v>59</v>
      </c>
      <c r="P154" s="10">
        <v>41</v>
      </c>
      <c r="Q154" s="10"/>
      <c r="R154" s="10"/>
      <c r="S154" s="10"/>
      <c r="T154" s="10"/>
      <c r="U154" s="10"/>
      <c r="V154" s="10">
        <v>100</v>
      </c>
      <c r="W154" s="188"/>
      <c r="X154" s="188"/>
      <c r="Y154" s="188"/>
      <c r="Z154" s="188"/>
      <c r="AA154" s="188"/>
      <c r="AB154" s="188"/>
      <c r="AC154" s="188"/>
      <c r="AD154" s="188"/>
    </row>
    <row xmlns:x14ac="http://schemas.microsoft.com/office/spreadsheetml/2009/9/ac" r="155" s="185" customFormat="true" ht="12" x14ac:dyDescent="0.2">
      <c r="A155" s="188" t="s">
        <v>159</v>
      </c>
      <c r="B155" s="10">
        <v>2017</v>
      </c>
      <c r="C155" s="188" t="s">
        <v>17</v>
      </c>
      <c r="D155" s="10">
        <v>929298</v>
      </c>
      <c r="E155" s="10">
        <v>97.750803284541234</v>
      </c>
      <c r="F155" s="10">
        <v>19.889636090558952</v>
      </c>
      <c r="G155" s="10">
        <v>15.95</v>
      </c>
      <c r="H155" s="10">
        <v>3.939636090558952</v>
      </c>
      <c r="I155" s="10">
        <v>80.110363909441048</v>
      </c>
      <c r="J155" s="10">
        <v>0</v>
      </c>
      <c r="K155" s="10">
        <v>50.761745189525747</v>
      </c>
      <c r="L155" s="10">
        <v>41</v>
      </c>
      <c r="M155" s="10"/>
      <c r="N155" s="10"/>
      <c r="O155" s="10">
        <v>59</v>
      </c>
      <c r="P155" s="10">
        <v>41</v>
      </c>
      <c r="Q155" s="10"/>
      <c r="R155" s="10"/>
      <c r="S155" s="10"/>
      <c r="T155" s="10"/>
      <c r="U155" s="10"/>
      <c r="V155" s="10">
        <v>100</v>
      </c>
      <c r="W155" s="188"/>
      <c r="X155" s="188"/>
      <c r="Y155" s="188"/>
      <c r="Z155" s="188"/>
      <c r="AA155" s="188"/>
      <c r="AB155" s="188"/>
      <c r="AC155" s="188"/>
      <c r="AD155" s="188"/>
    </row>
    <row xmlns:x14ac="http://schemas.microsoft.com/office/spreadsheetml/2009/9/ac" r="156" s="185" customFormat="true" ht="12" x14ac:dyDescent="0.2">
      <c r="A156" s="188" t="s">
        <v>159</v>
      </c>
      <c r="B156" s="10">
        <v>2018</v>
      </c>
      <c r="C156" s="188" t="s">
        <v>17</v>
      </c>
      <c r="D156" s="10">
        <v>952887</v>
      </c>
      <c r="E156" s="10">
        <v>97.750803284541234</v>
      </c>
      <c r="F156" s="10">
        <v>19.253394723559499</v>
      </c>
      <c r="G156" s="10">
        <v>15.95</v>
      </c>
      <c r="H156" s="10">
        <v>3.3033947235594958</v>
      </c>
      <c r="I156" s="10">
        <v>80.746605276440505</v>
      </c>
      <c r="J156" s="10">
        <v>0</v>
      </c>
      <c r="K156" s="10">
        <v>49.658212584175537</v>
      </c>
      <c r="L156" s="10">
        <v>41</v>
      </c>
      <c r="M156" s="10"/>
      <c r="N156" s="10"/>
      <c r="O156" s="10">
        <v>59</v>
      </c>
      <c r="P156" s="10">
        <v>41</v>
      </c>
      <c r="Q156" s="10"/>
      <c r="R156" s="10"/>
      <c r="S156" s="10"/>
      <c r="T156" s="10"/>
      <c r="U156" s="10"/>
      <c r="V156" s="10">
        <v>100</v>
      </c>
      <c r="W156" s="188"/>
      <c r="X156" s="188"/>
      <c r="Y156" s="188"/>
      <c r="Z156" s="188"/>
      <c r="AA156" s="188"/>
      <c r="AB156" s="188"/>
      <c r="AC156" s="188"/>
      <c r="AD156" s="188"/>
    </row>
    <row xmlns:x14ac="http://schemas.microsoft.com/office/spreadsheetml/2009/9/ac" r="157" s="185" customFormat="true" ht="12" x14ac:dyDescent="0.2">
      <c r="A157" s="188" t="s">
        <v>159</v>
      </c>
      <c r="B157" s="10">
        <v>2019</v>
      </c>
      <c r="C157" s="188" t="s">
        <v>17</v>
      </c>
      <c r="D157" s="10">
        <v>974615</v>
      </c>
      <c r="E157" s="10">
        <v>97.750803284541234</v>
      </c>
      <c r="F157" s="10">
        <v>18.617153356560038</v>
      </c>
      <c r="G157" s="10">
        <v>15.95</v>
      </c>
      <c r="H157" s="10">
        <v>2.6671533565600392</v>
      </c>
      <c r="I157" s="10">
        <v>81.382846643439962</v>
      </c>
      <c r="J157" s="10">
        <v>0</v>
      </c>
      <c r="K157" s="10">
        <v>48.554679978825327</v>
      </c>
      <c r="L157" s="10">
        <v>41</v>
      </c>
      <c r="M157" s="10"/>
      <c r="N157" s="10"/>
      <c r="O157" s="10">
        <v>59</v>
      </c>
      <c r="P157" s="10">
        <v>41</v>
      </c>
      <c r="Q157" s="10"/>
      <c r="R157" s="10"/>
      <c r="S157" s="10"/>
      <c r="T157" s="10"/>
      <c r="U157" s="10"/>
      <c r="V157" s="10">
        <v>100</v>
      </c>
      <c r="W157" s="188"/>
      <c r="X157" s="188"/>
      <c r="Y157" s="188"/>
      <c r="Z157" s="188"/>
      <c r="AA157" s="188"/>
      <c r="AB157" s="188"/>
      <c r="AC157" s="188"/>
      <c r="AD157" s="188"/>
    </row>
    <row xmlns:x14ac="http://schemas.microsoft.com/office/spreadsheetml/2009/9/ac" r="158" s="185" customFormat="true" ht="12" x14ac:dyDescent="0.2">
      <c r="A158" s="188" t="s">
        <v>159</v>
      </c>
      <c r="B158" s="10">
        <v>2020</v>
      </c>
      <c r="C158" s="188" t="s">
        <v>17</v>
      </c>
      <c r="D158" s="10">
        <v>993685</v>
      </c>
      <c r="E158" s="10">
        <v>97.750803284541234</v>
      </c>
      <c r="F158" s="10">
        <v>18.617153356560038</v>
      </c>
      <c r="G158" s="10">
        <v>15.95</v>
      </c>
      <c r="H158" s="10">
        <v>2.6671533565600392</v>
      </c>
      <c r="I158" s="10">
        <v>81.382846643439962</v>
      </c>
      <c r="J158" s="10">
        <v>0</v>
      </c>
      <c r="K158" s="10">
        <v>48.554679978825327</v>
      </c>
      <c r="L158" s="10"/>
      <c r="M158" s="10"/>
      <c r="N158" s="10"/>
      <c r="O158" s="10"/>
      <c r="P158" s="10">
        <v>100</v>
      </c>
      <c r="Q158" s="10"/>
      <c r="R158" s="10"/>
      <c r="S158" s="10"/>
      <c r="T158" s="10"/>
      <c r="U158" s="10"/>
      <c r="V158" s="10">
        <v>100</v>
      </c>
      <c r="W158" s="188"/>
      <c r="X158" s="188"/>
      <c r="Y158" s="188"/>
      <c r="Z158" s="188"/>
      <c r="AA158" s="188"/>
      <c r="AB158" s="188"/>
      <c r="AC158" s="188"/>
      <c r="AD158" s="188"/>
    </row>
    <row xmlns:x14ac="http://schemas.microsoft.com/office/spreadsheetml/2009/9/ac" r="159" s="185" customFormat="true" ht="12" x14ac:dyDescent="0.2">
      <c r="A159" s="188" t="s">
        <v>159</v>
      </c>
      <c r="B159" s="10">
        <v>2021</v>
      </c>
      <c r="C159" s="188" t="s">
        <v>17</v>
      </c>
      <c r="D159" s="10">
        <v>1009601</v>
      </c>
      <c r="E159" s="10">
        <v>97.750803284541234</v>
      </c>
      <c r="F159" s="10">
        <v>18.617153356560038</v>
      </c>
      <c r="G159" s="10">
        <v>15.95</v>
      </c>
      <c r="H159" s="10">
        <v>2.6671533565600392</v>
      </c>
      <c r="I159" s="10">
        <v>81.382846643439962</v>
      </c>
      <c r="J159" s="10">
        <v>0</v>
      </c>
      <c r="K159" s="10">
        <v>48.554679978825327</v>
      </c>
      <c r="L159" s="10"/>
      <c r="M159" s="10"/>
      <c r="N159" s="10"/>
      <c r="O159" s="10"/>
      <c r="P159" s="10">
        <v>100</v>
      </c>
      <c r="Q159" s="10"/>
      <c r="R159" s="10"/>
      <c r="S159" s="10"/>
      <c r="T159" s="10"/>
      <c r="U159" s="10"/>
      <c r="V159" s="10">
        <v>100</v>
      </c>
      <c r="W159" s="188"/>
      <c r="X159" s="188"/>
      <c r="Y159" s="188"/>
      <c r="Z159" s="188"/>
      <c r="AA159" s="188"/>
      <c r="AB159" s="188"/>
      <c r="AC159" s="188"/>
      <c r="AD159" s="188"/>
    </row>
    <row xmlns:x14ac="http://schemas.microsoft.com/office/spreadsheetml/2009/9/ac" r="160" s="185" customFormat="true" ht="12" x14ac:dyDescent="0.2">
      <c r="A160" s="188" t="s">
        <v>159</v>
      </c>
      <c r="B160" s="10">
        <v>2022</v>
      </c>
      <c r="C160" s="188" t="s">
        <v>17</v>
      </c>
      <c r="D160" s="10">
        <v>1017768</v>
      </c>
      <c r="E160" s="10"/>
      <c r="F160" s="10">
        <v>18.617153356560038</v>
      </c>
      <c r="G160" s="10">
        <v>15.95</v>
      </c>
      <c r="H160" s="10">
        <v>2.6671533565600392</v>
      </c>
      <c r="I160" s="10">
        <v>81.382846643439962</v>
      </c>
      <c r="J160" s="10">
        <v>0</v>
      </c>
      <c r="K160" s="10">
        <v>48.554679978825327</v>
      </c>
      <c r="L160" s="10"/>
      <c r="M160" s="10"/>
      <c r="N160" s="10"/>
      <c r="O160" s="10"/>
      <c r="P160" s="10">
        <v>100</v>
      </c>
      <c r="Q160" s="10"/>
      <c r="R160" s="10"/>
      <c r="S160" s="10"/>
      <c r="T160" s="10"/>
      <c r="U160" s="10"/>
      <c r="V160" s="10">
        <v>100</v>
      </c>
      <c r="W160" s="188"/>
      <c r="X160" s="188"/>
      <c r="Y160" s="188"/>
      <c r="Z160" s="188"/>
      <c r="AA160" s="188"/>
      <c r="AB160" s="188"/>
      <c r="AC160" s="188"/>
      <c r="AD160" s="188"/>
    </row>
    <row xmlns:x14ac="http://schemas.microsoft.com/office/spreadsheetml/2009/9/ac" r="161" s="185" customFormat="true" ht="12" x14ac:dyDescent="0.2">
      <c r="A161" s="188" t="s">
        <v>159</v>
      </c>
      <c r="B161" s="10">
        <v>2023</v>
      </c>
      <c r="C161" s="188" t="s">
        <v>17</v>
      </c>
      <c r="D161" s="10">
        <v>1034735</v>
      </c>
      <c r="E161" s="10"/>
      <c r="F161" s="10">
        <v>18.617153356560038</v>
      </c>
      <c r="G161" s="10"/>
      <c r="H161" s="10"/>
      <c r="I161" s="10">
        <v>81.382846643439962</v>
      </c>
      <c r="J161" s="10">
        <v>18.617153356560038</v>
      </c>
      <c r="K161" s="10">
        <v>48.554679978825327</v>
      </c>
      <c r="L161" s="10"/>
      <c r="M161" s="10"/>
      <c r="N161" s="10"/>
      <c r="O161" s="10"/>
      <c r="P161" s="10">
        <v>100</v>
      </c>
      <c r="Q161" s="10"/>
      <c r="R161" s="10"/>
      <c r="S161" s="10"/>
      <c r="T161" s="10"/>
      <c r="U161" s="10"/>
      <c r="V161" s="10">
        <v>100</v>
      </c>
      <c r="W161" s="188"/>
      <c r="X161" s="188"/>
      <c r="Y161" s="188"/>
      <c r="Z161" s="188"/>
      <c r="AA161" s="188"/>
      <c r="AB161" s="188"/>
      <c r="AC161" s="188"/>
      <c r="AD161" s="188"/>
    </row>
    <row xmlns:x14ac="http://schemas.microsoft.com/office/spreadsheetml/2009/9/ac" r="162" s="185" customFormat="true" ht="12" x14ac:dyDescent="0.2">
      <c r="A162" s="188" t="s">
        <v>159</v>
      </c>
      <c r="B162" s="10">
        <v>2024</v>
      </c>
      <c r="C162" s="188" t="s">
        <v>17</v>
      </c>
      <c r="D162" s="10"/>
      <c r="E162" s="10"/>
      <c r="F162" s="10"/>
      <c r="G162" s="10"/>
      <c r="H162" s="10"/>
      <c r="I162" s="10"/>
      <c r="J162" s="10"/>
      <c r="K162" s="10"/>
      <c r="L162" s="10"/>
      <c r="M162" s="10"/>
      <c r="N162" s="10"/>
      <c r="O162" s="10"/>
      <c r="P162" s="10"/>
      <c r="Q162" s="10"/>
      <c r="R162" s="10"/>
      <c r="S162" s="10"/>
      <c r="T162" s="10"/>
      <c r="U162" s="10"/>
      <c r="V162" s="10"/>
      <c r="W162" s="188"/>
      <c r="X162" s="188"/>
      <c r="Y162" s="188"/>
      <c r="Z162" s="188"/>
      <c r="AA162" s="188"/>
      <c r="AB162" s="188"/>
      <c r="AC162" s="188"/>
      <c r="AD162" s="188"/>
    </row>
    <row xmlns:x14ac="http://schemas.microsoft.com/office/spreadsheetml/2009/9/ac" r="163" s="185" customFormat="true" ht="12" x14ac:dyDescent="0.2">
      <c r="A163" s="188" t="s">
        <v>159</v>
      </c>
      <c r="B163" s="10">
        <v>2025</v>
      </c>
      <c r="C163" s="188" t="s">
        <v>17</v>
      </c>
      <c r="D163" s="10"/>
      <c r="E163" s="10"/>
      <c r="F163" s="10"/>
      <c r="G163" s="10"/>
      <c r="H163" s="10"/>
      <c r="I163" s="10"/>
      <c r="J163" s="10"/>
      <c r="K163" s="10"/>
      <c r="L163" s="10"/>
      <c r="M163" s="10"/>
      <c r="N163" s="10"/>
      <c r="O163" s="10"/>
      <c r="P163" s="10"/>
      <c r="Q163" s="10"/>
      <c r="R163" s="10"/>
      <c r="S163" s="10"/>
      <c r="T163" s="10"/>
      <c r="U163" s="10"/>
      <c r="V163" s="10"/>
      <c r="W163" s="188"/>
      <c r="X163" s="188"/>
      <c r="Y163" s="188"/>
      <c r="Z163" s="188"/>
      <c r="AA163" s="188"/>
      <c r="AB163" s="188"/>
      <c r="AC163" s="188"/>
      <c r="AD163" s="188"/>
    </row>
    <row xmlns:x14ac="http://schemas.microsoft.com/office/spreadsheetml/2009/9/ac" r="164" s="185" customFormat="true" ht="12" x14ac:dyDescent="0.2">
      <c r="A164" s="188" t="s">
        <v>159</v>
      </c>
      <c r="B164" s="10">
        <v>2026</v>
      </c>
      <c r="C164" s="188" t="s">
        <v>17</v>
      </c>
      <c r="D164" s="10"/>
      <c r="E164" s="10"/>
      <c r="F164" s="10"/>
      <c r="G164" s="10"/>
      <c r="H164" s="10"/>
      <c r="I164" s="10"/>
      <c r="J164" s="10"/>
      <c r="K164" s="10"/>
      <c r="L164" s="10"/>
      <c r="M164" s="10"/>
      <c r="N164" s="10"/>
      <c r="O164" s="10"/>
      <c r="P164" s="10"/>
      <c r="Q164" s="10"/>
      <c r="R164" s="10"/>
      <c r="S164" s="10"/>
      <c r="T164" s="10"/>
      <c r="U164" s="10"/>
      <c r="V164" s="10"/>
      <c r="W164" s="188"/>
      <c r="X164" s="188"/>
      <c r="Y164" s="188"/>
      <c r="Z164" s="188"/>
      <c r="AA164" s="188"/>
      <c r="AB164" s="188"/>
      <c r="AC164" s="188"/>
      <c r="AD164" s="188"/>
    </row>
    <row xmlns:x14ac="http://schemas.microsoft.com/office/spreadsheetml/2009/9/ac" r="165" s="185" customFormat="true" ht="12" x14ac:dyDescent="0.2">
      <c r="A165" s="188" t="s">
        <v>159</v>
      </c>
      <c r="B165" s="10">
        <v>2027</v>
      </c>
      <c r="C165" s="188" t="s">
        <v>17</v>
      </c>
      <c r="D165" s="10"/>
      <c r="E165" s="10"/>
      <c r="F165" s="10"/>
      <c r="G165" s="10"/>
      <c r="H165" s="10"/>
      <c r="I165" s="10"/>
      <c r="J165" s="10"/>
      <c r="K165" s="10"/>
      <c r="L165" s="10"/>
      <c r="M165" s="10"/>
      <c r="N165" s="10"/>
      <c r="O165" s="10"/>
      <c r="P165" s="10"/>
      <c r="Q165" s="10"/>
      <c r="R165" s="10"/>
      <c r="S165" s="10"/>
      <c r="T165" s="10"/>
      <c r="U165" s="10"/>
      <c r="V165" s="10"/>
      <c r="W165" s="188"/>
      <c r="X165" s="188"/>
      <c r="Y165" s="188"/>
      <c r="Z165" s="188"/>
      <c r="AA165" s="188"/>
      <c r="AB165" s="188"/>
      <c r="AC165" s="188"/>
      <c r="AD165" s="188"/>
    </row>
    <row xmlns:x14ac="http://schemas.microsoft.com/office/spreadsheetml/2009/9/ac" r="166" s="185" customFormat="true" ht="12" x14ac:dyDescent="0.2">
      <c r="A166" s="188" t="s">
        <v>159</v>
      </c>
      <c r="B166" s="10">
        <v>2028</v>
      </c>
      <c r="C166" s="188" t="s">
        <v>17</v>
      </c>
      <c r="D166" s="10"/>
      <c r="E166" s="10"/>
      <c r="F166" s="10"/>
      <c r="G166" s="10"/>
      <c r="H166" s="10"/>
      <c r="I166" s="10"/>
      <c r="J166" s="10"/>
      <c r="K166" s="10"/>
      <c r="L166" s="10"/>
      <c r="M166" s="10"/>
      <c r="N166" s="10"/>
      <c r="O166" s="10"/>
      <c r="P166" s="10"/>
      <c r="Q166" s="10"/>
      <c r="R166" s="10"/>
      <c r="S166" s="10"/>
      <c r="T166" s="10"/>
      <c r="U166" s="10"/>
      <c r="V166" s="10"/>
      <c r="W166" s="188"/>
      <c r="X166" s="188"/>
      <c r="Y166" s="188"/>
      <c r="Z166" s="188"/>
      <c r="AA166" s="188"/>
      <c r="AB166" s="188"/>
      <c r="AC166" s="188"/>
      <c r="AD166" s="188"/>
    </row>
    <row xmlns:x14ac="http://schemas.microsoft.com/office/spreadsheetml/2009/9/ac" r="167" s="185" customFormat="true" ht="12" x14ac:dyDescent="0.2">
      <c r="A167" s="188" t="s">
        <v>159</v>
      </c>
      <c r="B167" s="10">
        <v>2029</v>
      </c>
      <c r="C167" s="188" t="s">
        <v>17</v>
      </c>
      <c r="D167" s="10"/>
      <c r="E167" s="10"/>
      <c r="F167" s="10"/>
      <c r="G167" s="10"/>
      <c r="H167" s="10"/>
      <c r="I167" s="10"/>
      <c r="J167" s="10"/>
      <c r="K167" s="10"/>
      <c r="L167" s="10"/>
      <c r="M167" s="10"/>
      <c r="N167" s="10"/>
      <c r="O167" s="10"/>
      <c r="P167" s="10"/>
      <c r="Q167" s="10"/>
      <c r="R167" s="10"/>
      <c r="S167" s="10"/>
      <c r="T167" s="10"/>
      <c r="U167" s="10"/>
      <c r="V167" s="10"/>
      <c r="W167" s="188"/>
      <c r="X167" s="188"/>
      <c r="Y167" s="188"/>
      <c r="Z167" s="188"/>
      <c r="AA167" s="188"/>
      <c r="AB167" s="188"/>
    </row>
    <row xmlns:x14ac="http://schemas.microsoft.com/office/spreadsheetml/2009/9/ac" r="168" s="185" customFormat="true" ht="12" x14ac:dyDescent="0.2">
      <c r="A168" s="188" t="s">
        <v>159</v>
      </c>
      <c r="B168" s="10">
        <v>2030</v>
      </c>
      <c r="C168" s="188" t="s">
        <v>17</v>
      </c>
      <c r="D168" s="10"/>
      <c r="E168" s="10"/>
      <c r="F168" s="10"/>
      <c r="G168" s="10"/>
      <c r="H168" s="10"/>
      <c r="I168" s="10"/>
      <c r="J168" s="10"/>
      <c r="K168" s="10"/>
      <c r="L168" s="10"/>
      <c r="M168" s="10"/>
      <c r="N168" s="10"/>
      <c r="O168" s="10"/>
      <c r="P168" s="10"/>
      <c r="Q168" s="10"/>
      <c r="R168" s="10"/>
      <c r="S168" s="10"/>
      <c r="T168" s="10"/>
      <c r="U168" s="10"/>
      <c r="V168" s="10"/>
      <c r="W168" s="188"/>
      <c r="X168" s="188"/>
      <c r="Y168" s="188"/>
      <c r="Z168" s="188"/>
      <c r="AA168" s="188"/>
      <c r="AB168" s="188"/>
    </row>
    <row xmlns:x14ac="http://schemas.microsoft.com/office/spreadsheetml/2009/9/ac" r="169" ht="15.75" x14ac:dyDescent="0.25">
      <c r="A169" s="189" t="s">
        <v>159</v>
      </c>
      <c r="B169" s="10">
        <v>2000</v>
      </c>
      <c r="C169" s="189" t="s">
        <v>18</v>
      </c>
      <c r="D169" s="10">
        <v>610435</v>
      </c>
      <c r="E169" s="10"/>
      <c r="F169" s="10"/>
      <c r="G169" s="10"/>
      <c r="H169" s="10"/>
      <c r="I169" s="10"/>
      <c r="J169" s="10">
        <v>100</v>
      </c>
      <c r="K169" s="10"/>
      <c r="L169" s="10"/>
      <c r="M169" s="10"/>
      <c r="N169" s="10"/>
      <c r="O169" s="10"/>
      <c r="P169" s="10">
        <v>100</v>
      </c>
      <c r="Q169" s="10"/>
      <c r="R169" s="10"/>
      <c r="S169" s="10"/>
      <c r="T169" s="10"/>
      <c r="U169" s="10"/>
      <c r="V169" s="10">
        <v>100</v>
      </c>
      <c r="W169" s="189"/>
      <c r="X169" s="189"/>
      <c r="Y169" s="189"/>
      <c r="Z169" s="189"/>
      <c r="AA169" s="189"/>
      <c r="AB169" s="189"/>
    </row>
    <row xmlns:x14ac="http://schemas.microsoft.com/office/spreadsheetml/2009/9/ac" r="170" ht="15.75" x14ac:dyDescent="0.25">
      <c r="A170" s="189" t="s">
        <v>159</v>
      </c>
      <c r="B170" s="10">
        <v>2001</v>
      </c>
      <c r="C170" s="189" t="s">
        <v>18</v>
      </c>
      <c r="D170" s="10">
        <v>632897</v>
      </c>
      <c r="E170" s="10"/>
      <c r="F170" s="10"/>
      <c r="G170" s="10"/>
      <c r="H170" s="10"/>
      <c r="I170" s="10"/>
      <c r="J170" s="10">
        <v>100</v>
      </c>
      <c r="K170" s="10"/>
      <c r="L170" s="10"/>
      <c r="M170" s="10"/>
      <c r="N170" s="10"/>
      <c r="O170" s="10"/>
      <c r="P170" s="10">
        <v>100</v>
      </c>
      <c r="Q170" s="10"/>
      <c r="R170" s="10"/>
      <c r="S170" s="10"/>
      <c r="T170" s="10"/>
      <c r="U170" s="10"/>
      <c r="V170" s="10">
        <v>100</v>
      </c>
      <c r="W170" s="189"/>
      <c r="X170" s="189"/>
      <c r="Y170" s="189"/>
      <c r="Z170" s="189"/>
      <c r="AA170" s="189"/>
      <c r="AB170" s="189"/>
    </row>
    <row xmlns:x14ac="http://schemas.microsoft.com/office/spreadsheetml/2009/9/ac" r="171" ht="15.75" x14ac:dyDescent="0.25">
      <c r="A171" s="189" t="s">
        <v>159</v>
      </c>
      <c r="B171" s="10">
        <v>2002</v>
      </c>
      <c r="C171" s="189" t="s">
        <v>18</v>
      </c>
      <c r="D171" s="10">
        <v>645087</v>
      </c>
      <c r="E171" s="10"/>
      <c r="F171" s="10"/>
      <c r="G171" s="10"/>
      <c r="H171" s="10"/>
      <c r="I171" s="10"/>
      <c r="J171" s="10">
        <v>100</v>
      </c>
      <c r="K171" s="10"/>
      <c r="L171" s="10"/>
      <c r="M171" s="10"/>
      <c r="N171" s="10"/>
      <c r="O171" s="10"/>
      <c r="P171" s="10">
        <v>100</v>
      </c>
      <c r="Q171" s="10"/>
      <c r="R171" s="10"/>
      <c r="S171" s="10"/>
      <c r="T171" s="10"/>
      <c r="U171" s="10"/>
      <c r="V171" s="10">
        <v>100</v>
      </c>
      <c r="W171" s="189"/>
      <c r="X171" s="189"/>
      <c r="Y171" s="189"/>
      <c r="Z171" s="189"/>
      <c r="AA171" s="189"/>
      <c r="AB171" s="189"/>
    </row>
    <row xmlns:x14ac="http://schemas.microsoft.com/office/spreadsheetml/2009/9/ac" r="172" ht="15.75" x14ac:dyDescent="0.25">
      <c r="A172" s="189" t="s">
        <v>159</v>
      </c>
      <c r="B172" s="10">
        <v>2003</v>
      </c>
      <c r="C172" s="189" t="s">
        <v>18</v>
      </c>
      <c r="D172" s="10">
        <v>665710</v>
      </c>
      <c r="E172" s="10"/>
      <c r="F172" s="10"/>
      <c r="G172" s="10"/>
      <c r="H172" s="10"/>
      <c r="I172" s="10"/>
      <c r="J172" s="10">
        <v>100</v>
      </c>
      <c r="K172" s="10"/>
      <c r="L172" s="10"/>
      <c r="M172" s="10"/>
      <c r="N172" s="10"/>
      <c r="O172" s="10"/>
      <c r="P172" s="10">
        <v>100</v>
      </c>
      <c r="Q172" s="10"/>
      <c r="R172" s="10"/>
      <c r="S172" s="10"/>
      <c r="T172" s="10"/>
      <c r="U172" s="10"/>
      <c r="V172" s="10">
        <v>100</v>
      </c>
      <c r="W172" s="189"/>
      <c r="X172" s="189"/>
      <c r="Y172" s="189"/>
      <c r="Z172" s="189"/>
      <c r="AA172" s="189"/>
      <c r="AB172" s="189"/>
    </row>
    <row xmlns:x14ac="http://schemas.microsoft.com/office/spreadsheetml/2009/9/ac" r="173" ht="15.75" x14ac:dyDescent="0.25">
      <c r="A173" s="189" t="s">
        <v>159</v>
      </c>
      <c r="B173" s="10">
        <v>2004</v>
      </c>
      <c r="C173" s="189" t="s">
        <v>18</v>
      </c>
      <c r="D173" s="10">
        <v>682691</v>
      </c>
      <c r="E173" s="10"/>
      <c r="F173" s="10"/>
      <c r="G173" s="10"/>
      <c r="H173" s="10"/>
      <c r="I173" s="10"/>
      <c r="J173" s="10">
        <v>100</v>
      </c>
      <c r="K173" s="10"/>
      <c r="L173" s="10"/>
      <c r="M173" s="10"/>
      <c r="N173" s="10"/>
      <c r="O173" s="10"/>
      <c r="P173" s="10">
        <v>100</v>
      </c>
      <c r="Q173" s="10"/>
      <c r="R173" s="10"/>
      <c r="S173" s="10"/>
      <c r="T173" s="10"/>
      <c r="U173" s="10"/>
      <c r="V173" s="10">
        <v>100</v>
      </c>
      <c r="W173" s="189"/>
      <c r="X173" s="189"/>
      <c r="Y173" s="189"/>
      <c r="Z173" s="189"/>
      <c r="AA173" s="189"/>
      <c r="AB173" s="189"/>
    </row>
    <row xmlns:x14ac="http://schemas.microsoft.com/office/spreadsheetml/2009/9/ac" r="174" ht="15.75" x14ac:dyDescent="0.25">
      <c r="A174" s="189" t="s">
        <v>159</v>
      </c>
      <c r="B174" s="10">
        <v>2005</v>
      </c>
      <c r="C174" s="189" t="s">
        <v>18</v>
      </c>
      <c r="D174" s="10">
        <v>699236</v>
      </c>
      <c r="E174" s="10"/>
      <c r="F174" s="10">
        <v>43.169447728424252</v>
      </c>
      <c r="G174" s="10"/>
      <c r="H174" s="10"/>
      <c r="I174" s="10">
        <v>56.830552271575748</v>
      </c>
      <c r="J174" s="10">
        <v>43.169447728424252</v>
      </c>
      <c r="K174" s="10">
        <v>67.53870967741932</v>
      </c>
      <c r="L174" s="10"/>
      <c r="M174" s="10"/>
      <c r="N174" s="10"/>
      <c r="O174" s="10">
        <v>32.46129032258068</v>
      </c>
      <c r="P174" s="10">
        <v>67.53870967741932</v>
      </c>
      <c r="Q174" s="10"/>
      <c r="R174" s="10"/>
      <c r="S174" s="10"/>
      <c r="T174" s="10"/>
      <c r="U174" s="10"/>
      <c r="V174" s="10">
        <v>100</v>
      </c>
      <c r="W174" s="189"/>
      <c r="X174" s="189"/>
      <c r="Y174" s="189"/>
      <c r="Z174" s="189"/>
      <c r="AA174" s="189"/>
      <c r="AB174" s="189"/>
    </row>
    <row xmlns:x14ac="http://schemas.microsoft.com/office/spreadsheetml/2009/9/ac" r="175" ht="15.75" x14ac:dyDescent="0.25">
      <c r="A175" s="189" t="s">
        <v>159</v>
      </c>
      <c r="B175" s="10">
        <v>2006</v>
      </c>
      <c r="C175" s="189" t="s">
        <v>18</v>
      </c>
      <c r="D175" s="10">
        <v>715799</v>
      </c>
      <c r="E175" s="10"/>
      <c r="F175" s="10">
        <v>43.169447728424252</v>
      </c>
      <c r="G175" s="10"/>
      <c r="H175" s="10"/>
      <c r="I175" s="10">
        <v>56.830552271575748</v>
      </c>
      <c r="J175" s="10">
        <v>43.169447728424252</v>
      </c>
      <c r="K175" s="10">
        <v>67.53870967741932</v>
      </c>
      <c r="L175" s="10"/>
      <c r="M175" s="10"/>
      <c r="N175" s="10"/>
      <c r="O175" s="10">
        <v>32.46129032258068</v>
      </c>
      <c r="P175" s="10">
        <v>67.53870967741932</v>
      </c>
      <c r="Q175" s="10"/>
      <c r="R175" s="10"/>
      <c r="S175" s="10"/>
      <c r="T175" s="10"/>
      <c r="U175" s="10"/>
      <c r="V175" s="10">
        <v>100</v>
      </c>
      <c r="W175" s="189"/>
      <c r="X175" s="189"/>
      <c r="Y175" s="189"/>
      <c r="Z175" s="189"/>
      <c r="AA175" s="189"/>
      <c r="AB175" s="189"/>
    </row>
    <row xmlns:x14ac="http://schemas.microsoft.com/office/spreadsheetml/2009/9/ac" r="176" ht="15.75" x14ac:dyDescent="0.25">
      <c r="A176" s="189" t="s">
        <v>159</v>
      </c>
      <c r="B176" s="10">
        <v>2007</v>
      </c>
      <c r="C176" s="189" t="s">
        <v>18</v>
      </c>
      <c r="D176" s="10">
        <v>729199</v>
      </c>
      <c r="E176" s="10"/>
      <c r="F176" s="10">
        <v>43.169447728424252</v>
      </c>
      <c r="G176" s="10"/>
      <c r="H176" s="10"/>
      <c r="I176" s="10">
        <v>56.830552271575748</v>
      </c>
      <c r="J176" s="10">
        <v>43.169447728424252</v>
      </c>
      <c r="K176" s="10">
        <v>67.53870967741932</v>
      </c>
      <c r="L176" s="10"/>
      <c r="M176" s="10"/>
      <c r="N176" s="10"/>
      <c r="O176" s="10">
        <v>32.46129032258068</v>
      </c>
      <c r="P176" s="10">
        <v>67.53870967741932</v>
      </c>
      <c r="Q176" s="10"/>
      <c r="R176" s="10"/>
      <c r="S176" s="10"/>
      <c r="T176" s="10"/>
      <c r="U176" s="10"/>
      <c r="V176" s="10">
        <v>100</v>
      </c>
      <c r="W176" s="189"/>
      <c r="X176" s="189"/>
      <c r="Y176" s="189"/>
      <c r="Z176" s="189"/>
      <c r="AA176" s="189"/>
      <c r="AB176" s="189"/>
    </row>
    <row xmlns:x14ac="http://schemas.microsoft.com/office/spreadsheetml/2009/9/ac" r="177" ht="15.75" x14ac:dyDescent="0.25">
      <c r="A177" s="189" t="s">
        <v>159</v>
      </c>
      <c r="B177" s="10">
        <v>2008</v>
      </c>
      <c r="C177" s="189" t="s">
        <v>18</v>
      </c>
      <c r="D177" s="10">
        <v>745551</v>
      </c>
      <c r="E177" s="10"/>
      <c r="F177" s="10">
        <v>43.169447728424252</v>
      </c>
      <c r="G177" s="10"/>
      <c r="H177" s="10"/>
      <c r="I177" s="10">
        <v>56.830552271575748</v>
      </c>
      <c r="J177" s="10">
        <v>43.169447728424252</v>
      </c>
      <c r="K177" s="10">
        <v>67.53870967741932</v>
      </c>
      <c r="L177" s="10"/>
      <c r="M177" s="10"/>
      <c r="N177" s="10"/>
      <c r="O177" s="10">
        <v>32.46129032258068</v>
      </c>
      <c r="P177" s="10">
        <v>67.53870967741932</v>
      </c>
      <c r="Q177" s="10"/>
      <c r="R177" s="10"/>
      <c r="S177" s="10"/>
      <c r="T177" s="10"/>
      <c r="U177" s="10"/>
      <c r="V177" s="10">
        <v>100</v>
      </c>
      <c r="W177" s="189"/>
      <c r="X177" s="189"/>
      <c r="Y177" s="189"/>
      <c r="Z177" s="189"/>
      <c r="AA177" s="189"/>
      <c r="AB177" s="189"/>
    </row>
    <row xmlns:x14ac="http://schemas.microsoft.com/office/spreadsheetml/2009/9/ac" r="178" ht="15.75" x14ac:dyDescent="0.25">
      <c r="A178" s="189" t="s">
        <v>159</v>
      </c>
      <c r="B178" s="10">
        <v>2009</v>
      </c>
      <c r="C178" s="189" t="s">
        <v>18</v>
      </c>
      <c r="D178" s="10">
        <v>762871</v>
      </c>
      <c r="E178" s="10"/>
      <c r="F178" s="10">
        <v>43.169447728424252</v>
      </c>
      <c r="G178" s="10"/>
      <c r="H178" s="10"/>
      <c r="I178" s="10">
        <v>56.830552271575748</v>
      </c>
      <c r="J178" s="10">
        <v>43.169447728424252</v>
      </c>
      <c r="K178" s="10">
        <v>67.53870967741932</v>
      </c>
      <c r="L178" s="10"/>
      <c r="M178" s="10"/>
      <c r="N178" s="10"/>
      <c r="O178" s="10">
        <v>32.46129032258068</v>
      </c>
      <c r="P178" s="10">
        <v>67.53870967741932</v>
      </c>
      <c r="Q178" s="10"/>
      <c r="R178" s="10"/>
      <c r="S178" s="10"/>
      <c r="T178" s="10"/>
      <c r="U178" s="10"/>
      <c r="V178" s="10">
        <v>100</v>
      </c>
      <c r="W178" s="189"/>
      <c r="X178" s="189"/>
      <c r="Y178" s="189"/>
      <c r="Z178" s="189"/>
      <c r="AA178" s="189"/>
      <c r="AB178" s="189"/>
    </row>
    <row xmlns:x14ac="http://schemas.microsoft.com/office/spreadsheetml/2009/9/ac" r="179" ht="15.75" x14ac:dyDescent="0.25">
      <c r="A179" s="189" t="s">
        <v>159</v>
      </c>
      <c r="B179" s="10">
        <v>2010</v>
      </c>
      <c r="C179" s="189" t="s">
        <v>18</v>
      </c>
      <c r="D179" s="10">
        <v>779992</v>
      </c>
      <c r="E179" s="10"/>
      <c r="F179" s="10">
        <v>43.081894950177308</v>
      </c>
      <c r="G179" s="10"/>
      <c r="H179" s="10"/>
      <c r="I179" s="10">
        <v>56.918105049822692</v>
      </c>
      <c r="J179" s="10">
        <v>43.081894950177308</v>
      </c>
      <c r="K179" s="10">
        <v>68.845161290322721</v>
      </c>
      <c r="L179" s="10"/>
      <c r="M179" s="10"/>
      <c r="N179" s="10"/>
      <c r="O179" s="10">
        <v>31.154838709677279</v>
      </c>
      <c r="P179" s="10">
        <v>68.845161290322721</v>
      </c>
      <c r="Q179" s="10"/>
      <c r="R179" s="10"/>
      <c r="S179" s="10"/>
      <c r="T179" s="10"/>
      <c r="U179" s="10"/>
      <c r="V179" s="10">
        <v>100</v>
      </c>
      <c r="W179" s="189"/>
      <c r="X179" s="189"/>
      <c r="Y179" s="189"/>
      <c r="Z179" s="189"/>
      <c r="AA179" s="189"/>
      <c r="AB179" s="189"/>
    </row>
    <row xmlns:x14ac="http://schemas.microsoft.com/office/spreadsheetml/2009/9/ac" r="180" ht="15.75" x14ac:dyDescent="0.25">
      <c r="A180" s="189" t="s">
        <v>159</v>
      </c>
      <c r="B180" s="10">
        <v>2011</v>
      </c>
      <c r="C180" s="189" t="s">
        <v>18</v>
      </c>
      <c r="D180" s="10">
        <v>796059</v>
      </c>
      <c r="E180" s="10"/>
      <c r="F180" s="10">
        <v>42.994342171930377</v>
      </c>
      <c r="G180" s="10"/>
      <c r="H180" s="10"/>
      <c r="I180" s="10">
        <v>57.005657828069623</v>
      </c>
      <c r="J180" s="10">
        <v>42.994342171930377</v>
      </c>
      <c r="K180" s="10">
        <v>70.151612903225669</v>
      </c>
      <c r="L180" s="10"/>
      <c r="M180" s="10"/>
      <c r="N180" s="10"/>
      <c r="O180" s="10">
        <v>29.848387096774331</v>
      </c>
      <c r="P180" s="10">
        <v>70.151612903225669</v>
      </c>
      <c r="Q180" s="10"/>
      <c r="R180" s="10"/>
      <c r="S180" s="10"/>
      <c r="T180" s="10"/>
      <c r="U180" s="10"/>
      <c r="V180" s="10">
        <v>100</v>
      </c>
      <c r="W180" s="189"/>
      <c r="X180" s="189"/>
      <c r="Y180" s="189"/>
      <c r="Z180" s="189"/>
      <c r="AA180" s="189"/>
      <c r="AB180" s="189"/>
    </row>
    <row xmlns:x14ac="http://schemas.microsoft.com/office/spreadsheetml/2009/9/ac" r="181" ht="15.75" x14ac:dyDescent="0.25">
      <c r="A181" s="189" t="s">
        <v>159</v>
      </c>
      <c r="B181" s="10">
        <v>2012</v>
      </c>
      <c r="C181" s="189" t="s">
        <v>18</v>
      </c>
      <c r="D181" s="10">
        <v>809674</v>
      </c>
      <c r="E181" s="10"/>
      <c r="F181" s="10">
        <v>42.906789393683482</v>
      </c>
      <c r="G181" s="10"/>
      <c r="H181" s="10"/>
      <c r="I181" s="10">
        <v>57.093210606316518</v>
      </c>
      <c r="J181" s="10">
        <v>42.906789393683482</v>
      </c>
      <c r="K181" s="10">
        <v>71.45806451612907</v>
      </c>
      <c r="L181" s="10"/>
      <c r="M181" s="10"/>
      <c r="N181" s="10"/>
      <c r="O181" s="10">
        <v>28.54193548387093</v>
      </c>
      <c r="P181" s="10">
        <v>71.45806451612907</v>
      </c>
      <c r="Q181" s="10"/>
      <c r="R181" s="10"/>
      <c r="S181" s="10"/>
      <c r="T181" s="10"/>
      <c r="U181" s="10"/>
      <c r="V181" s="10">
        <v>100</v>
      </c>
      <c r="W181" s="189"/>
      <c r="X181" s="189"/>
      <c r="Y181" s="189"/>
      <c r="Z181" s="189"/>
      <c r="AA181" s="189"/>
      <c r="AB181" s="189"/>
    </row>
    <row xmlns:x14ac="http://schemas.microsoft.com/office/spreadsheetml/2009/9/ac" r="182" ht="15.75" x14ac:dyDescent="0.25">
      <c r="A182" s="189" t="s">
        <v>159</v>
      </c>
      <c r="B182" s="10">
        <v>2013</v>
      </c>
      <c r="C182" s="189" t="s">
        <v>18</v>
      </c>
      <c r="D182" s="10">
        <v>823184</v>
      </c>
      <c r="E182" s="10">
        <v>52.356020942408378</v>
      </c>
      <c r="F182" s="10">
        <v>42.819236615436552</v>
      </c>
      <c r="G182" s="10"/>
      <c r="H182" s="10"/>
      <c r="I182" s="10">
        <v>57.180763384563448</v>
      </c>
      <c r="J182" s="10">
        <v>42.819236615436552</v>
      </c>
      <c r="K182" s="10">
        <v>72.764516129032472</v>
      </c>
      <c r="L182" s="10"/>
      <c r="M182" s="10"/>
      <c r="N182" s="10"/>
      <c r="O182" s="10">
        <v>27.235483870967531</v>
      </c>
      <c r="P182" s="10">
        <v>72.764516129032472</v>
      </c>
      <c r="Q182" s="10"/>
      <c r="R182" s="10"/>
      <c r="S182" s="10"/>
      <c r="T182" s="10"/>
      <c r="U182" s="10"/>
      <c r="V182" s="10">
        <v>100</v>
      </c>
      <c r="W182" s="189"/>
      <c r="X182" s="189"/>
      <c r="Y182" s="189"/>
      <c r="Z182" s="189"/>
      <c r="AA182" s="189"/>
      <c r="AB182" s="189"/>
    </row>
    <row xmlns:x14ac="http://schemas.microsoft.com/office/spreadsheetml/2009/9/ac" r="183" ht="15.75" x14ac:dyDescent="0.25">
      <c r="A183" s="189" t="s">
        <v>159</v>
      </c>
      <c r="B183" s="10">
        <v>2014</v>
      </c>
      <c r="C183" s="189" t="s">
        <v>18</v>
      </c>
      <c r="D183" s="10">
        <v>837868</v>
      </c>
      <c r="E183" s="10">
        <v>52.356020942408378</v>
      </c>
      <c r="F183" s="10">
        <v>42.731683837189649</v>
      </c>
      <c r="G183" s="10"/>
      <c r="H183" s="10"/>
      <c r="I183" s="10">
        <v>57.268316162810351</v>
      </c>
      <c r="J183" s="10">
        <v>42.731683837189649</v>
      </c>
      <c r="K183" s="10">
        <v>74.070967741935419</v>
      </c>
      <c r="L183" s="10"/>
      <c r="M183" s="10"/>
      <c r="N183" s="10"/>
      <c r="O183" s="10">
        <v>25.929032258064581</v>
      </c>
      <c r="P183" s="10">
        <v>74.070967741935419</v>
      </c>
      <c r="Q183" s="10"/>
      <c r="R183" s="10"/>
      <c r="S183" s="10"/>
      <c r="T183" s="10"/>
      <c r="U183" s="10"/>
      <c r="V183" s="10">
        <v>100</v>
      </c>
      <c r="W183" s="189"/>
      <c r="X183" s="189"/>
      <c r="Y183" s="189"/>
      <c r="Z183" s="189"/>
      <c r="AA183" s="189"/>
      <c r="AB183" s="189"/>
    </row>
    <row xmlns:x14ac="http://schemas.microsoft.com/office/spreadsheetml/2009/9/ac" r="184" ht="15.75" x14ac:dyDescent="0.25">
      <c r="A184" s="189" t="s">
        <v>159</v>
      </c>
      <c r="B184" s="10">
        <v>2015</v>
      </c>
      <c r="C184" s="189" t="s">
        <v>18</v>
      </c>
      <c r="D184" s="10">
        <v>846247</v>
      </c>
      <c r="E184" s="10">
        <v>52.356020942408378</v>
      </c>
      <c r="F184" s="10">
        <v>42.644131058942719</v>
      </c>
      <c r="G184" s="10"/>
      <c r="H184" s="10"/>
      <c r="I184" s="10">
        <v>57.355868941057281</v>
      </c>
      <c r="J184" s="10">
        <v>42.644131058942719</v>
      </c>
      <c r="K184" s="10">
        <v>75.377419354838821</v>
      </c>
      <c r="L184" s="10"/>
      <c r="M184" s="10"/>
      <c r="N184" s="10"/>
      <c r="O184" s="10">
        <v>24.622580645161179</v>
      </c>
      <c r="P184" s="10">
        <v>75.377419354838821</v>
      </c>
      <c r="Q184" s="10"/>
      <c r="R184" s="10"/>
      <c r="S184" s="10"/>
      <c r="T184" s="10"/>
      <c r="U184" s="10"/>
      <c r="V184" s="10">
        <v>100</v>
      </c>
      <c r="W184" s="189"/>
      <c r="X184" s="189"/>
      <c r="Y184" s="189"/>
      <c r="Z184" s="189"/>
      <c r="AA184" s="189"/>
      <c r="AB184" s="189"/>
    </row>
    <row xmlns:x14ac="http://schemas.microsoft.com/office/spreadsheetml/2009/9/ac" r="185" ht="15.75" x14ac:dyDescent="0.25">
      <c r="A185" s="189" t="s">
        <v>159</v>
      </c>
      <c r="B185" s="10">
        <v>2016</v>
      </c>
      <c r="C185" s="189" t="s">
        <v>18</v>
      </c>
      <c r="D185" s="10">
        <v>869739</v>
      </c>
      <c r="E185" s="10">
        <v>52.356020942408378</v>
      </c>
      <c r="F185" s="10">
        <v>42.556578280695817</v>
      </c>
      <c r="G185" s="10"/>
      <c r="H185" s="10"/>
      <c r="I185" s="10">
        <v>57.443421719304183</v>
      </c>
      <c r="J185" s="10">
        <v>42.556578280695817</v>
      </c>
      <c r="K185" s="10">
        <v>76.683870967741768</v>
      </c>
      <c r="L185" s="10"/>
      <c r="M185" s="10"/>
      <c r="N185" s="10"/>
      <c r="O185" s="10">
        <v>23.316129032258232</v>
      </c>
      <c r="P185" s="10">
        <v>76.683870967741768</v>
      </c>
      <c r="Q185" s="10"/>
      <c r="R185" s="10"/>
      <c r="S185" s="10"/>
      <c r="T185" s="10"/>
      <c r="U185" s="10"/>
      <c r="V185" s="10">
        <v>100</v>
      </c>
      <c r="W185" s="189"/>
      <c r="X185" s="189"/>
      <c r="Y185" s="189"/>
      <c r="Z185" s="189"/>
      <c r="AA185" s="189"/>
      <c r="AB185" s="189"/>
    </row>
    <row xmlns:x14ac="http://schemas.microsoft.com/office/spreadsheetml/2009/9/ac" r="186" ht="15.75" x14ac:dyDescent="0.25">
      <c r="A186" s="189" t="s">
        <v>159</v>
      </c>
      <c r="B186" s="10">
        <v>2017</v>
      </c>
      <c r="C186" s="189" t="s">
        <v>18</v>
      </c>
      <c r="D186" s="10">
        <v>893631</v>
      </c>
      <c r="E186" s="10">
        <v>52.356020942408378</v>
      </c>
      <c r="F186" s="10">
        <v>42.469025502448893</v>
      </c>
      <c r="G186" s="10"/>
      <c r="H186" s="10"/>
      <c r="I186" s="10">
        <v>57.530974497551107</v>
      </c>
      <c r="J186" s="10">
        <v>42.469025502448893</v>
      </c>
      <c r="K186" s="10">
        <v>77.99032258064517</v>
      </c>
      <c r="L186" s="10"/>
      <c r="M186" s="10"/>
      <c r="N186" s="10"/>
      <c r="O186" s="10">
        <v>22.00967741935483</v>
      </c>
      <c r="P186" s="10">
        <v>77.99032258064517</v>
      </c>
      <c r="Q186" s="10"/>
      <c r="R186" s="10"/>
      <c r="S186" s="10"/>
      <c r="T186" s="10"/>
      <c r="U186" s="10"/>
      <c r="V186" s="10">
        <v>100</v>
      </c>
      <c r="W186" s="189"/>
      <c r="X186" s="189"/>
      <c r="Y186" s="189"/>
      <c r="Z186" s="189"/>
      <c r="AA186" s="189"/>
      <c r="AB186" s="189"/>
    </row>
    <row xmlns:x14ac="http://schemas.microsoft.com/office/spreadsheetml/2009/9/ac" r="187" ht="15.75" x14ac:dyDescent="0.25">
      <c r="A187" s="189" t="s">
        <v>159</v>
      </c>
      <c r="B187" s="10">
        <v>2018</v>
      </c>
      <c r="C187" s="189" t="s">
        <v>18</v>
      </c>
      <c r="D187" s="10">
        <v>916692</v>
      </c>
      <c r="E187" s="10">
        <v>52.356020942408378</v>
      </c>
      <c r="F187" s="10">
        <v>42.381472724201977</v>
      </c>
      <c r="G187" s="10"/>
      <c r="H187" s="10"/>
      <c r="I187" s="10">
        <v>57.618527275798023</v>
      </c>
      <c r="J187" s="10">
        <v>42.381472724201977</v>
      </c>
      <c r="K187" s="10">
        <v>79.296774193548572</v>
      </c>
      <c r="L187" s="10"/>
      <c r="M187" s="10"/>
      <c r="N187" s="10"/>
      <c r="O187" s="10">
        <v>20.703225806451432</v>
      </c>
      <c r="P187" s="10">
        <v>79.296774193548572</v>
      </c>
      <c r="Q187" s="10"/>
      <c r="R187" s="10"/>
      <c r="S187" s="10"/>
      <c r="T187" s="10"/>
      <c r="U187" s="10"/>
      <c r="V187" s="10">
        <v>100</v>
      </c>
      <c r="W187" s="189"/>
      <c r="X187" s="189"/>
      <c r="Y187" s="189"/>
      <c r="Z187" s="189"/>
      <c r="AA187" s="189"/>
      <c r="AB187" s="189"/>
    </row>
    <row xmlns:x14ac="http://schemas.microsoft.com/office/spreadsheetml/2009/9/ac" r="188" ht="15.75" x14ac:dyDescent="0.25">
      <c r="A188" s="189" t="s">
        <v>159</v>
      </c>
      <c r="B188" s="10">
        <v>2019</v>
      </c>
      <c r="C188" s="189" t="s">
        <v>18</v>
      </c>
      <c r="D188" s="10">
        <v>940247</v>
      </c>
      <c r="E188" s="10">
        <v>52.356020942408378</v>
      </c>
      <c r="F188" s="10">
        <v>42.293919945955047</v>
      </c>
      <c r="G188" s="10"/>
      <c r="H188" s="10"/>
      <c r="I188" s="10">
        <v>57.706080054044953</v>
      </c>
      <c r="J188" s="10">
        <v>42.293919945955047</v>
      </c>
      <c r="K188" s="10">
        <v>80.603225806451519</v>
      </c>
      <c r="L188" s="10"/>
      <c r="M188" s="10"/>
      <c r="N188" s="10"/>
      <c r="O188" s="10">
        <v>19.396774193548481</v>
      </c>
      <c r="P188" s="10">
        <v>80.603225806451519</v>
      </c>
      <c r="Q188" s="10"/>
      <c r="R188" s="10"/>
      <c r="S188" s="10"/>
      <c r="T188" s="10"/>
      <c r="U188" s="10"/>
      <c r="V188" s="10">
        <v>100</v>
      </c>
      <c r="W188" s="189"/>
      <c r="X188" s="189"/>
      <c r="Y188" s="189"/>
      <c r="Z188" s="189"/>
      <c r="AA188" s="189"/>
      <c r="AB188" s="189"/>
    </row>
    <row xmlns:x14ac="http://schemas.microsoft.com/office/spreadsheetml/2009/9/ac" r="189" ht="15.75" x14ac:dyDescent="0.25">
      <c r="A189" s="189" t="s">
        <v>159</v>
      </c>
      <c r="B189" s="10">
        <v>2020</v>
      </c>
      <c r="C189" s="189" t="s">
        <v>18</v>
      </c>
      <c r="D189" s="10">
        <v>964386</v>
      </c>
      <c r="E189" s="10">
        <v>52.356020942408378</v>
      </c>
      <c r="F189" s="10">
        <v>42.293919945955047</v>
      </c>
      <c r="G189" s="10"/>
      <c r="H189" s="10"/>
      <c r="I189" s="10">
        <v>57.706080054044953</v>
      </c>
      <c r="J189" s="10">
        <v>42.293919945955047</v>
      </c>
      <c r="K189" s="10">
        <v>80.603225806451519</v>
      </c>
      <c r="L189" s="10"/>
      <c r="M189" s="10"/>
      <c r="N189" s="10"/>
      <c r="O189" s="10">
        <v>19.396774193548481</v>
      </c>
      <c r="P189" s="10">
        <v>80.603225806451519</v>
      </c>
      <c r="Q189" s="10"/>
      <c r="R189" s="10"/>
      <c r="S189" s="10"/>
      <c r="T189" s="10"/>
      <c r="U189" s="10"/>
      <c r="V189" s="10">
        <v>100</v>
      </c>
      <c r="W189" s="189"/>
      <c r="X189" s="189"/>
      <c r="Y189" s="189"/>
      <c r="Z189" s="189"/>
      <c r="AA189" s="189"/>
      <c r="AB189" s="189"/>
    </row>
    <row xmlns:x14ac="http://schemas.microsoft.com/office/spreadsheetml/2009/9/ac" r="190" ht="15.75" x14ac:dyDescent="0.25">
      <c r="A190" s="189" t="s">
        <v>159</v>
      </c>
      <c r="B190" s="10">
        <v>2021</v>
      </c>
      <c r="C190" s="189" t="s">
        <v>18</v>
      </c>
      <c r="D190" s="10">
        <v>990655</v>
      </c>
      <c r="E190" s="10">
        <v>52.356020942408378</v>
      </c>
      <c r="F190" s="10">
        <v>42.293919945955047</v>
      </c>
      <c r="G190" s="10"/>
      <c r="H190" s="10"/>
      <c r="I190" s="10">
        <v>57.706080054044953</v>
      </c>
      <c r="J190" s="10">
        <v>42.293919945955047</v>
      </c>
      <c r="K190" s="10">
        <v>80.603225806451519</v>
      </c>
      <c r="L190" s="10"/>
      <c r="M190" s="10"/>
      <c r="N190" s="10"/>
      <c r="O190" s="10">
        <v>19.396774193548481</v>
      </c>
      <c r="P190" s="10">
        <v>80.603225806451519</v>
      </c>
      <c r="Q190" s="10"/>
      <c r="R190" s="10"/>
      <c r="S190" s="10"/>
      <c r="T190" s="10"/>
      <c r="U190" s="10"/>
      <c r="V190" s="10">
        <v>100</v>
      </c>
      <c r="W190" s="189"/>
      <c r="X190" s="189"/>
      <c r="Y190" s="189"/>
      <c r="Z190" s="189"/>
      <c r="AA190" s="189"/>
      <c r="AB190" s="189"/>
    </row>
    <row xmlns:x14ac="http://schemas.microsoft.com/office/spreadsheetml/2009/9/ac" r="191" ht="15.75" x14ac:dyDescent="0.25">
      <c r="A191" s="189" t="s">
        <v>159</v>
      </c>
      <c r="B191" s="10">
        <v>2022</v>
      </c>
      <c r="C191" s="189" t="s">
        <v>18</v>
      </c>
      <c r="D191" s="10">
        <v>1012052</v>
      </c>
      <c r="E191" s="10"/>
      <c r="F191" s="10">
        <v>42.293919945955047</v>
      </c>
      <c r="G191" s="10"/>
      <c r="H191" s="10"/>
      <c r="I191" s="10">
        <v>57.706080054044953</v>
      </c>
      <c r="J191" s="10">
        <v>42.293919945955047</v>
      </c>
      <c r="K191" s="10">
        <v>80.603225806451519</v>
      </c>
      <c r="L191" s="10"/>
      <c r="M191" s="10"/>
      <c r="N191" s="10"/>
      <c r="O191" s="10">
        <v>19.396774193548481</v>
      </c>
      <c r="P191" s="10">
        <v>80.603225806451519</v>
      </c>
      <c r="Q191" s="10"/>
      <c r="R191" s="10"/>
      <c r="S191" s="10"/>
      <c r="T191" s="10"/>
      <c r="U191" s="10"/>
      <c r="V191" s="10">
        <v>100</v>
      </c>
      <c r="W191" s="189"/>
      <c r="X191" s="189"/>
      <c r="Y191" s="189"/>
      <c r="Z191" s="189"/>
      <c r="AA191" s="189"/>
      <c r="AB191" s="189"/>
    </row>
    <row xmlns:x14ac="http://schemas.microsoft.com/office/spreadsheetml/2009/9/ac" r="192" ht="15.75" x14ac:dyDescent="0.25">
      <c r="A192" s="189" t="s">
        <v>159</v>
      </c>
      <c r="B192" s="10">
        <v>2023</v>
      </c>
      <c r="C192" s="189" t="s">
        <v>18</v>
      </c>
      <c r="D192" s="10">
        <v>1006615</v>
      </c>
      <c r="E192" s="10"/>
      <c r="F192" s="10">
        <v>42.293919945955047</v>
      </c>
      <c r="G192" s="10"/>
      <c r="H192" s="10"/>
      <c r="I192" s="10">
        <v>57.706080054044953</v>
      </c>
      <c r="J192" s="10">
        <v>42.293919945955047</v>
      </c>
      <c r="K192" s="10">
        <v>80.603225806451519</v>
      </c>
      <c r="L192" s="10"/>
      <c r="M192" s="10"/>
      <c r="N192" s="10"/>
      <c r="O192" s="10">
        <v>19.396774193548481</v>
      </c>
      <c r="P192" s="10">
        <v>80.603225806451519</v>
      </c>
      <c r="Q192" s="10"/>
      <c r="R192" s="10"/>
      <c r="S192" s="10"/>
      <c r="T192" s="10"/>
      <c r="U192" s="10"/>
      <c r="V192" s="10">
        <v>100</v>
      </c>
      <c r="W192" s="189"/>
      <c r="X192" s="189"/>
      <c r="Y192" s="189"/>
      <c r="Z192" s="189"/>
      <c r="AA192" s="189"/>
      <c r="AB192" s="189"/>
    </row>
    <row xmlns:x14ac="http://schemas.microsoft.com/office/spreadsheetml/2009/9/ac" r="193" ht="15.75" x14ac:dyDescent="0.25">
      <c r="A193" s="189" t="s">
        <v>159</v>
      </c>
      <c r="B193" s="10">
        <v>2024</v>
      </c>
      <c r="C193" s="189" t="s">
        <v>18</v>
      </c>
      <c r="D193" s="10"/>
      <c r="E193" s="10"/>
      <c r="F193" s="10"/>
      <c r="G193" s="10"/>
      <c r="H193" s="10"/>
      <c r="I193" s="10"/>
      <c r="J193" s="10"/>
      <c r="K193" s="10"/>
      <c r="L193" s="10"/>
      <c r="M193" s="10"/>
      <c r="N193" s="10"/>
      <c r="O193" s="10"/>
      <c r="P193" s="10"/>
      <c r="Q193" s="10"/>
      <c r="R193" s="10"/>
      <c r="S193" s="10"/>
      <c r="T193" s="10"/>
      <c r="U193" s="10"/>
      <c r="V193" s="10"/>
      <c r="W193" s="189"/>
      <c r="X193" s="189"/>
      <c r="Y193" s="189"/>
      <c r="Z193" s="189"/>
      <c r="AA193" s="189"/>
      <c r="AB193" s="189"/>
    </row>
    <row xmlns:x14ac="http://schemas.microsoft.com/office/spreadsheetml/2009/9/ac" r="194" ht="15.75" x14ac:dyDescent="0.25">
      <c r="A194" s="189" t="s">
        <v>159</v>
      </c>
      <c r="B194" s="10">
        <v>2025</v>
      </c>
      <c r="C194" s="189" t="s">
        <v>18</v>
      </c>
      <c r="D194" s="10"/>
      <c r="E194" s="10"/>
      <c r="F194" s="10"/>
      <c r="G194" s="10"/>
      <c r="H194" s="10"/>
      <c r="I194" s="10"/>
      <c r="J194" s="10"/>
      <c r="K194" s="10"/>
      <c r="L194" s="10"/>
      <c r="M194" s="10"/>
      <c r="N194" s="10"/>
      <c r="O194" s="10"/>
      <c r="P194" s="10"/>
      <c r="Q194" s="10"/>
      <c r="R194" s="10"/>
      <c r="S194" s="10"/>
      <c r="T194" s="10"/>
      <c r="U194" s="10"/>
      <c r="V194" s="10"/>
      <c r="W194" s="189"/>
      <c r="X194" s="189"/>
      <c r="Y194" s="189"/>
      <c r="Z194" s="189"/>
      <c r="AA194" s="189"/>
      <c r="AB194" s="189"/>
    </row>
    <row xmlns:x14ac="http://schemas.microsoft.com/office/spreadsheetml/2009/9/ac" r="195" ht="15.75" x14ac:dyDescent="0.25">
      <c r="A195" s="189" t="s">
        <v>159</v>
      </c>
      <c r="B195" s="10">
        <v>2026</v>
      </c>
      <c r="C195" s="189" t="s">
        <v>18</v>
      </c>
      <c r="D195" s="10"/>
      <c r="E195" s="10"/>
      <c r="F195" s="10"/>
      <c r="G195" s="10"/>
      <c r="H195" s="10"/>
      <c r="I195" s="10"/>
      <c r="J195" s="10"/>
      <c r="K195" s="10"/>
      <c r="L195" s="10"/>
      <c r="M195" s="10"/>
      <c r="N195" s="10"/>
      <c r="O195" s="10"/>
      <c r="P195" s="10"/>
      <c r="Q195" s="10"/>
      <c r="R195" s="10"/>
      <c r="S195" s="10"/>
      <c r="T195" s="10"/>
      <c r="U195" s="10"/>
      <c r="V195" s="10"/>
      <c r="W195" s="189"/>
      <c r="X195" s="189"/>
      <c r="Y195" s="189"/>
      <c r="Z195" s="189"/>
      <c r="AA195" s="189"/>
      <c r="AB195" s="189"/>
    </row>
    <row xmlns:x14ac="http://schemas.microsoft.com/office/spreadsheetml/2009/9/ac" r="196" ht="15.75" x14ac:dyDescent="0.25">
      <c r="A196" s="189" t="s">
        <v>159</v>
      </c>
      <c r="B196" s="10">
        <v>2027</v>
      </c>
      <c r="C196" s="189" t="s">
        <v>18</v>
      </c>
      <c r="D196" s="10"/>
      <c r="E196" s="10"/>
      <c r="F196" s="10"/>
      <c r="G196" s="10"/>
      <c r="H196" s="10"/>
      <c r="I196" s="10"/>
      <c r="J196" s="10"/>
      <c r="K196" s="10"/>
      <c r="L196" s="10"/>
      <c r="M196" s="10"/>
      <c r="N196" s="10"/>
      <c r="O196" s="10"/>
      <c r="P196" s="10"/>
      <c r="Q196" s="10"/>
      <c r="R196" s="10"/>
      <c r="S196" s="10"/>
      <c r="T196" s="10"/>
      <c r="U196" s="10"/>
      <c r="V196" s="10"/>
      <c r="W196" s="189"/>
      <c r="X196" s="189"/>
      <c r="Y196" s="189"/>
      <c r="Z196" s="189"/>
      <c r="AA196" s="189"/>
      <c r="AB196" s="189"/>
    </row>
    <row xmlns:x14ac="http://schemas.microsoft.com/office/spreadsheetml/2009/9/ac" r="197" ht="15.75" x14ac:dyDescent="0.25">
      <c r="A197" s="189" t="s">
        <v>159</v>
      </c>
      <c r="B197" s="10">
        <v>2028</v>
      </c>
      <c r="C197" s="189" t="s">
        <v>18</v>
      </c>
      <c r="D197" s="10"/>
      <c r="E197" s="10"/>
      <c r="F197" s="10"/>
      <c r="G197" s="10"/>
      <c r="H197" s="10"/>
      <c r="I197" s="10"/>
      <c r="J197" s="10"/>
      <c r="K197" s="10"/>
      <c r="L197" s="10"/>
      <c r="M197" s="10"/>
      <c r="N197" s="10"/>
      <c r="O197" s="10"/>
      <c r="P197" s="10"/>
      <c r="Q197" s="10"/>
      <c r="R197" s="10"/>
      <c r="S197" s="10"/>
      <c r="T197" s="10"/>
      <c r="U197" s="10"/>
      <c r="V197" s="10"/>
      <c r="W197" s="189"/>
      <c r="X197" s="189"/>
      <c r="Y197" s="189"/>
      <c r="Z197" s="189"/>
      <c r="AA197" s="189"/>
      <c r="AB197" s="189"/>
    </row>
    <row xmlns:x14ac="http://schemas.microsoft.com/office/spreadsheetml/2009/9/ac" r="198" ht="15.75" x14ac:dyDescent="0.25">
      <c r="A198" s="189" t="s">
        <v>159</v>
      </c>
      <c r="B198" s="10">
        <v>2029</v>
      </c>
      <c r="C198" s="189" t="s">
        <v>18</v>
      </c>
      <c r="D198" s="10"/>
      <c r="E198" s="10"/>
      <c r="F198" s="10"/>
      <c r="G198" s="10"/>
      <c r="H198" s="10"/>
      <c r="I198" s="10"/>
      <c r="J198" s="10"/>
      <c r="K198" s="10"/>
      <c r="L198" s="10"/>
      <c r="M198" s="10"/>
      <c r="N198" s="10"/>
      <c r="O198" s="10"/>
      <c r="P198" s="10"/>
      <c r="Q198" s="10"/>
      <c r="R198" s="10"/>
      <c r="S198" s="10"/>
      <c r="T198" s="10"/>
      <c r="U198" s="10"/>
      <c r="V198" s="10"/>
      <c r="W198" s="189"/>
      <c r="X198" s="189"/>
      <c r="Y198" s="189"/>
      <c r="Z198" s="189"/>
      <c r="AA198" s="189"/>
      <c r="AB198" s="189"/>
    </row>
    <row xmlns:x14ac="http://schemas.microsoft.com/office/spreadsheetml/2009/9/ac" r="199" ht="15.75" x14ac:dyDescent="0.25">
      <c r="A199" s="189" t="s">
        <v>159</v>
      </c>
      <c r="B199" s="10">
        <v>2030</v>
      </c>
      <c r="C199" s="189" t="s">
        <v>18</v>
      </c>
      <c r="D199" s="10"/>
      <c r="E199" s="10"/>
      <c r="F199" s="10"/>
      <c r="G199" s="10"/>
      <c r="H199" s="10"/>
      <c r="I199" s="10"/>
      <c r="J199" s="10"/>
      <c r="K199" s="10"/>
      <c r="L199" s="10"/>
      <c r="M199" s="10"/>
      <c r="N199" s="10"/>
      <c r="O199" s="10"/>
      <c r="P199" s="10"/>
      <c r="Q199" s="10"/>
      <c r="R199" s="10"/>
      <c r="S199" s="10"/>
      <c r="T199" s="10"/>
      <c r="U199" s="10"/>
      <c r="V199" s="10"/>
      <c r="W199" s="189"/>
      <c r="X199" s="189"/>
      <c r="Y199" s="189"/>
      <c r="Z199" s="189"/>
      <c r="AA199" s="189"/>
      <c r="AB199" s="189"/>
    </row>
    <row xmlns:x14ac="http://schemas.microsoft.com/office/spreadsheetml/2009/9/ac" r="200" ht="15.75" x14ac:dyDescent="0.25">
      <c r="A200" s="189"/>
      <c r="B200" s="190"/>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row>
    <row xmlns:x14ac="http://schemas.microsoft.com/office/spreadsheetml/2009/9/ac" r="201" ht="15.75" x14ac:dyDescent="0.25">
      <c r="A201" s="189"/>
      <c r="B201" s="190"/>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row>
    <row xmlns:x14ac="http://schemas.microsoft.com/office/spreadsheetml/2009/9/ac" r="202" ht="15.75" x14ac:dyDescent="0.25">
      <c r="A202" s="189"/>
      <c r="B202" s="190"/>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row>
    <row xmlns:x14ac="http://schemas.microsoft.com/office/spreadsheetml/2009/9/ac" r="203" ht="15.75" x14ac:dyDescent="0.25">
      <c r="A203" s="189"/>
      <c r="B203" s="190"/>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row>
    <row xmlns:x14ac="http://schemas.microsoft.com/office/spreadsheetml/2009/9/ac" r="204" ht="15.75" x14ac:dyDescent="0.25">
      <c r="A204" s="189"/>
      <c r="B204" s="190"/>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row>
    <row xmlns:x14ac="http://schemas.microsoft.com/office/spreadsheetml/2009/9/ac" r="205" ht="15.75" x14ac:dyDescent="0.25">
      <c r="A205" s="189"/>
      <c r="B205" s="190"/>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row>
    <row xmlns:x14ac="http://schemas.microsoft.com/office/spreadsheetml/2009/9/ac" r="206" ht="15.75" x14ac:dyDescent="0.25">
      <c r="A206" s="189"/>
      <c r="B206" s="190"/>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row>
    <row xmlns:x14ac="http://schemas.microsoft.com/office/spreadsheetml/2009/9/ac" r="207" ht="15.75" x14ac:dyDescent="0.25">
      <c r="A207" s="189"/>
      <c r="B207" s="190"/>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row>
    <row xmlns:x14ac="http://schemas.microsoft.com/office/spreadsheetml/2009/9/ac" r="208" ht="15.75" x14ac:dyDescent="0.25">
      <c r="A208" s="189"/>
      <c r="B208" s="190"/>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row>
    <row xmlns:x14ac="http://schemas.microsoft.com/office/spreadsheetml/2009/9/ac" r="209" ht="15.75" x14ac:dyDescent="0.25">
      <c r="A209" s="189"/>
      <c r="B209" s="190"/>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row>
    <row xmlns:x14ac="http://schemas.microsoft.com/office/spreadsheetml/2009/9/ac" r="210" ht="15.75" x14ac:dyDescent="0.25">
      <c r="A210" s="189"/>
      <c r="B210" s="190"/>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row>
    <row xmlns:x14ac="http://schemas.microsoft.com/office/spreadsheetml/2009/9/ac" r="211" ht="15.75" x14ac:dyDescent="0.25">
      <c r="A211" s="189"/>
      <c r="B211" s="190"/>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row>
    <row xmlns:x14ac="http://schemas.microsoft.com/office/spreadsheetml/2009/9/ac" r="212" ht="15.75" x14ac:dyDescent="0.25">
      <c r="A212" s="189"/>
      <c r="B212" s="190"/>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row>
    <row xmlns:x14ac="http://schemas.microsoft.com/office/spreadsheetml/2009/9/ac" r="213" ht="15.75" x14ac:dyDescent="0.25">
      <c r="A213" s="189"/>
      <c r="B213" s="190"/>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row>
    <row xmlns:x14ac="http://schemas.microsoft.com/office/spreadsheetml/2009/9/ac" r="214" ht="15.75" x14ac:dyDescent="0.25">
      <c r="A214" s="189"/>
      <c r="B214" s="190"/>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row>
    <row xmlns:x14ac="http://schemas.microsoft.com/office/spreadsheetml/2009/9/ac" r="215" ht="15.75" x14ac:dyDescent="0.25">
      <c r="A215" s="189"/>
      <c r="B215" s="190"/>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row>
    <row xmlns:x14ac="http://schemas.microsoft.com/office/spreadsheetml/2009/9/ac" r="216" ht="15.75" x14ac:dyDescent="0.25">
      <c r="A216" s="189"/>
      <c r="B216" s="190"/>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row>
    <row xmlns:x14ac="http://schemas.microsoft.com/office/spreadsheetml/2009/9/ac" r="217" ht="15.75" x14ac:dyDescent="0.25">
      <c r="A217" s="189"/>
      <c r="B217" s="190"/>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row>
    <row xmlns:x14ac="http://schemas.microsoft.com/office/spreadsheetml/2009/9/ac" r="218" ht="15.75" x14ac:dyDescent="0.25">
      <c r="A218" s="189"/>
      <c r="B218" s="190"/>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row>
    <row xmlns:x14ac="http://schemas.microsoft.com/office/spreadsheetml/2009/9/ac" r="219" ht="15.75" x14ac:dyDescent="0.25">
      <c r="A219" s="189"/>
      <c r="B219" s="190"/>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row>
    <row xmlns:x14ac="http://schemas.microsoft.com/office/spreadsheetml/2009/9/ac" r="220" ht="15.75" x14ac:dyDescent="0.25">
      <c r="A220" s="189"/>
      <c r="B220" s="190"/>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row>
    <row xmlns:x14ac="http://schemas.microsoft.com/office/spreadsheetml/2009/9/ac" r="221" ht="15.75" x14ac:dyDescent="0.25">
      <c r="A221" s="189"/>
      <c r="B221" s="190"/>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row>
    <row xmlns:x14ac="http://schemas.microsoft.com/office/spreadsheetml/2009/9/ac" r="222" ht="15.75" x14ac:dyDescent="0.25">
      <c r="A222" s="189"/>
      <c r="B222" s="190"/>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row>
    <row xmlns:x14ac="http://schemas.microsoft.com/office/spreadsheetml/2009/9/ac" r="223" ht="15.75" x14ac:dyDescent="0.25">
      <c r="A223" s="189"/>
      <c r="B223" s="190"/>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row>
    <row xmlns:x14ac="http://schemas.microsoft.com/office/spreadsheetml/2009/9/ac" r="224" ht="15.75" x14ac:dyDescent="0.25">
      <c r="A224" s="189"/>
      <c r="B224" s="190"/>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row>
    <row xmlns:x14ac="http://schemas.microsoft.com/office/spreadsheetml/2009/9/ac" r="225" ht="15.75" x14ac:dyDescent="0.25">
      <c r="A225" s="189"/>
      <c r="B225" s="190"/>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row>
    <row xmlns:x14ac="http://schemas.microsoft.com/office/spreadsheetml/2009/9/ac" r="226" ht="15.75" x14ac:dyDescent="0.25">
      <c r="A226" s="189"/>
      <c r="B226" s="190"/>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row>
    <row xmlns:x14ac="http://schemas.microsoft.com/office/spreadsheetml/2009/9/ac" r="227" ht="15.75" x14ac:dyDescent="0.25">
      <c r="A227" s="189"/>
      <c r="B227" s="190"/>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row>
    <row xmlns:x14ac="http://schemas.microsoft.com/office/spreadsheetml/2009/9/ac" r="228" ht="15.75" x14ac:dyDescent="0.25">
      <c r="A228" s="189"/>
      <c r="B228" s="190"/>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row>
    <row xmlns:x14ac="http://schemas.microsoft.com/office/spreadsheetml/2009/9/ac" r="229" ht="15.75" x14ac:dyDescent="0.25">
      <c r="A229" s="189"/>
      <c r="B229" s="190"/>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row>
    <row xmlns:x14ac="http://schemas.microsoft.com/office/spreadsheetml/2009/9/ac" r="230" ht="15.75" x14ac:dyDescent="0.25">
      <c r="A230" s="189"/>
      <c r="B230" s="190"/>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row>
    <row xmlns:x14ac="http://schemas.microsoft.com/office/spreadsheetml/2009/9/ac" r="231" ht="15.75" x14ac:dyDescent="0.25">
      <c r="A231" s="189"/>
      <c r="B231" s="190"/>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row>
    <row xmlns:x14ac="http://schemas.microsoft.com/office/spreadsheetml/2009/9/ac" r="232" ht="15.75" x14ac:dyDescent="0.25">
      <c r="A232" s="189"/>
      <c r="B232" s="190"/>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row>
    <row xmlns:x14ac="http://schemas.microsoft.com/office/spreadsheetml/2009/9/ac" r="233" ht="15.75" x14ac:dyDescent="0.25">
      <c r="A233" s="189"/>
      <c r="B233" s="190"/>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row>
    <row xmlns:x14ac="http://schemas.microsoft.com/office/spreadsheetml/2009/9/ac" r="234" ht="15.75" x14ac:dyDescent="0.25">
      <c r="A234" s="189"/>
      <c r="B234" s="190"/>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row>
    <row xmlns:x14ac="http://schemas.microsoft.com/office/spreadsheetml/2009/9/ac" r="235" ht="15.75" x14ac:dyDescent="0.25">
      <c r="A235" s="189"/>
      <c r="B235" s="190"/>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row>
    <row xmlns:x14ac="http://schemas.microsoft.com/office/spreadsheetml/2009/9/ac" r="236" ht="15.75" x14ac:dyDescent="0.25">
      <c r="A236" s="189"/>
      <c r="B236" s="190"/>
      <c r="C236" s="189"/>
      <c r="D236" s="189"/>
      <c r="E236" s="189"/>
      <c r="F236" s="189"/>
      <c r="G236" s="189"/>
      <c r="H236" s="189"/>
      <c r="I236" s="189"/>
      <c r="J236" s="189"/>
      <c r="K236" s="189"/>
      <c r="L236" s="189"/>
      <c r="M236" s="189"/>
      <c r="N236" s="189"/>
      <c r="O236" s="189"/>
      <c r="P236" s="189"/>
      <c r="Q236" s="189"/>
      <c r="R236" s="189"/>
      <c r="S236" s="189"/>
      <c r="T236" s="189"/>
      <c r="U236" s="189"/>
      <c r="V236" s="189"/>
      <c r="W236" s="189"/>
      <c r="X236" s="189"/>
      <c r="Y236" s="189"/>
      <c r="Z236" s="189"/>
      <c r="AA236" s="189"/>
    </row>
    <row xmlns:x14ac="http://schemas.microsoft.com/office/spreadsheetml/2009/9/ac" r="237" ht="15.75" x14ac:dyDescent="0.25">
      <c r="A237" s="189"/>
      <c r="B237" s="190"/>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row>
    <row xmlns:x14ac="http://schemas.microsoft.com/office/spreadsheetml/2009/9/ac" r="238" ht="15.75" x14ac:dyDescent="0.25">
      <c r="A238" s="189"/>
      <c r="B238" s="190"/>
      <c r="C238" s="189"/>
      <c r="D238" s="189"/>
      <c r="E238" s="189"/>
      <c r="F238" s="189"/>
      <c r="G238" s="189"/>
      <c r="H238" s="189"/>
      <c r="I238" s="189"/>
      <c r="J238" s="189"/>
      <c r="K238" s="189"/>
      <c r="L238" s="189"/>
      <c r="M238" s="189"/>
      <c r="N238" s="189"/>
      <c r="O238" s="189"/>
      <c r="P238" s="189"/>
      <c r="Q238" s="189"/>
      <c r="R238" s="189"/>
      <c r="S238" s="189"/>
      <c r="T238" s="189"/>
      <c r="U238" s="189"/>
      <c r="V238" s="189"/>
      <c r="W238" s="189"/>
      <c r="X238" s="189"/>
      <c r="Y238" s="189"/>
      <c r="Z238" s="189"/>
      <c r="AA238" s="189"/>
    </row>
    <row xmlns:x14ac="http://schemas.microsoft.com/office/spreadsheetml/2009/9/ac" r="239" ht="15.75" x14ac:dyDescent="0.25">
      <c r="A239" s="189"/>
      <c r="B239" s="190"/>
      <c r="C239" s="189"/>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row>
    <row xmlns:x14ac="http://schemas.microsoft.com/office/spreadsheetml/2009/9/ac" r="240" ht="15.75" x14ac:dyDescent="0.25">
      <c r="A240" s="189"/>
      <c r="B240" s="190"/>
      <c r="C240" s="189"/>
      <c r="D240" s="189"/>
      <c r="E240" s="189"/>
      <c r="F240" s="189"/>
      <c r="G240" s="189"/>
      <c r="H240" s="189"/>
      <c r="I240" s="189"/>
      <c r="J240" s="189"/>
      <c r="K240" s="189"/>
      <c r="L240" s="189"/>
      <c r="M240" s="189"/>
      <c r="N240" s="189"/>
      <c r="O240" s="189"/>
      <c r="P240" s="189"/>
      <c r="Q240" s="189"/>
      <c r="R240" s="189"/>
      <c r="S240" s="189"/>
      <c r="T240" s="189"/>
      <c r="U240" s="189"/>
      <c r="V240" s="189"/>
      <c r="W240" s="189"/>
      <c r="X240" s="189"/>
      <c r="Y240" s="189"/>
      <c r="Z240" s="189"/>
      <c r="AA240" s="189"/>
    </row>
    <row xmlns:x14ac="http://schemas.microsoft.com/office/spreadsheetml/2009/9/ac" r="241" ht="15.75" x14ac:dyDescent="0.25">
      <c r="A241" s="189"/>
      <c r="B241" s="190"/>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row>
    <row xmlns:x14ac="http://schemas.microsoft.com/office/spreadsheetml/2009/9/ac" r="242" ht="15.75" x14ac:dyDescent="0.25">
      <c r="A242" s="189"/>
      <c r="B242" s="190"/>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row>
    <row xmlns:x14ac="http://schemas.microsoft.com/office/spreadsheetml/2009/9/ac" r="243" ht="15.75" x14ac:dyDescent="0.25">
      <c r="A243" s="189"/>
      <c r="B243" s="190"/>
      <c r="C243" s="189"/>
      <c r="D243" s="189"/>
      <c r="E243" s="189"/>
      <c r="F243" s="189"/>
      <c r="G243" s="189"/>
      <c r="H243" s="189"/>
      <c r="I243" s="189"/>
      <c r="J243" s="189"/>
      <c r="K243" s="189"/>
      <c r="L243" s="189"/>
      <c r="M243" s="189"/>
      <c r="N243" s="189"/>
      <c r="O243" s="189"/>
      <c r="P243" s="189"/>
      <c r="Q243" s="189"/>
      <c r="R243" s="189"/>
      <c r="S243" s="189"/>
      <c r="T243" s="189"/>
      <c r="U243" s="189"/>
      <c r="V243" s="189"/>
      <c r="W243" s="189"/>
      <c r="X243" s="189"/>
      <c r="Y243" s="189"/>
      <c r="Z243" s="189"/>
      <c r="AA243" s="189"/>
    </row>
    <row xmlns:x14ac="http://schemas.microsoft.com/office/spreadsheetml/2009/9/ac" r="244" ht="15.75" x14ac:dyDescent="0.25">
      <c r="A244" s="189"/>
      <c r="B244" s="190"/>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row>
    <row xmlns:x14ac="http://schemas.microsoft.com/office/spreadsheetml/2009/9/ac" r="245" ht="15.75" x14ac:dyDescent="0.25">
      <c r="A245" s="189"/>
      <c r="B245" s="190"/>
      <c r="C245" s="189"/>
      <c r="D245" s="189"/>
      <c r="E245" s="189"/>
      <c r="F245" s="189"/>
      <c r="G245" s="189"/>
      <c r="H245" s="189"/>
      <c r="I245" s="189"/>
      <c r="J245" s="189"/>
      <c r="K245" s="189"/>
      <c r="L245" s="189"/>
      <c r="M245" s="189"/>
      <c r="N245" s="189"/>
      <c r="O245" s="189"/>
      <c r="P245" s="189"/>
      <c r="Q245" s="189"/>
      <c r="R245" s="189"/>
      <c r="S245" s="189"/>
      <c r="T245" s="189"/>
      <c r="U245" s="189"/>
      <c r="V245" s="189"/>
      <c r="W245" s="189"/>
      <c r="X245" s="189"/>
      <c r="Y245" s="189"/>
      <c r="Z245" s="189"/>
      <c r="AA245" s="189"/>
    </row>
    <row xmlns:x14ac="http://schemas.microsoft.com/office/spreadsheetml/2009/9/ac" r="246" ht="15.75" x14ac:dyDescent="0.25">
      <c r="A246" s="189"/>
      <c r="B246" s="190"/>
      <c r="C246" s="189"/>
      <c r="D246" s="189"/>
      <c r="E246" s="189"/>
      <c r="F246" s="189"/>
      <c r="G246" s="189"/>
      <c r="H246" s="189"/>
      <c r="I246" s="189"/>
      <c r="J246" s="189"/>
      <c r="K246" s="189"/>
      <c r="L246" s="189"/>
      <c r="M246" s="189"/>
      <c r="N246" s="189"/>
      <c r="O246" s="189"/>
      <c r="P246" s="189"/>
      <c r="Q246" s="189"/>
      <c r="R246" s="189"/>
      <c r="S246" s="189"/>
      <c r="T246" s="189"/>
      <c r="U246" s="189"/>
      <c r="V246" s="189"/>
      <c r="W246" s="189"/>
      <c r="X246" s="189"/>
      <c r="Y246" s="189"/>
      <c r="Z246" s="189"/>
      <c r="AA246" s="189"/>
    </row>
    <row xmlns:x14ac="http://schemas.microsoft.com/office/spreadsheetml/2009/9/ac" r="247" ht="15.75" x14ac:dyDescent="0.25">
      <c r="A247" s="189"/>
      <c r="B247" s="190"/>
      <c r="C247" s="189"/>
      <c r="D247" s="189"/>
      <c r="E247" s="189"/>
      <c r="F247" s="189"/>
      <c r="G247" s="189"/>
      <c r="H247" s="189"/>
      <c r="I247" s="189"/>
      <c r="J247" s="189"/>
      <c r="K247" s="189"/>
      <c r="L247" s="189"/>
      <c r="M247" s="189"/>
      <c r="N247" s="189"/>
      <c r="O247" s="189"/>
      <c r="P247" s="189"/>
      <c r="Q247" s="189"/>
      <c r="R247" s="189"/>
      <c r="S247" s="189"/>
      <c r="T247" s="189"/>
      <c r="U247" s="189"/>
      <c r="V247" s="189"/>
      <c r="W247" s="189"/>
      <c r="X247" s="189"/>
      <c r="Y247" s="189"/>
      <c r="Z247" s="189"/>
      <c r="AA247" s="189"/>
    </row>
    <row xmlns:x14ac="http://schemas.microsoft.com/office/spreadsheetml/2009/9/ac" r="248" ht="15.75" x14ac:dyDescent="0.25">
      <c r="A248" s="189"/>
      <c r="B248" s="190"/>
      <c r="C248" s="189"/>
      <c r="D248" s="189"/>
      <c r="E248" s="189"/>
      <c r="F248" s="189"/>
      <c r="G248" s="189"/>
      <c r="H248" s="189"/>
      <c r="I248" s="189"/>
      <c r="J248" s="189"/>
      <c r="K248" s="189"/>
      <c r="L248" s="189"/>
      <c r="M248" s="189"/>
      <c r="N248" s="189"/>
      <c r="O248" s="189"/>
      <c r="P248" s="189"/>
      <c r="Q248" s="189"/>
      <c r="R248" s="189"/>
      <c r="S248" s="189"/>
      <c r="T248" s="189"/>
      <c r="U248" s="189"/>
      <c r="V248" s="189"/>
      <c r="W248" s="189"/>
      <c r="X248" s="189"/>
      <c r="Y248" s="189"/>
      <c r="Z248" s="189"/>
      <c r="AA248" s="189"/>
    </row>
    <row xmlns:x14ac="http://schemas.microsoft.com/office/spreadsheetml/2009/9/ac" r="249" ht="15.75" x14ac:dyDescent="0.25">
      <c r="A249" s="189"/>
      <c r="B249" s="190"/>
      <c r="C249" s="189"/>
      <c r="D249" s="189"/>
      <c r="E249" s="189"/>
      <c r="F249" s="189"/>
      <c r="G249" s="189"/>
      <c r="H249" s="189"/>
      <c r="I249" s="189"/>
      <c r="J249" s="189"/>
      <c r="K249" s="189"/>
      <c r="L249" s="189"/>
      <c r="M249" s="189"/>
      <c r="N249" s="189"/>
      <c r="O249" s="189"/>
      <c r="P249" s="189"/>
      <c r="Q249" s="189"/>
      <c r="R249" s="189"/>
      <c r="S249" s="189"/>
      <c r="T249" s="189"/>
      <c r="U249" s="189"/>
      <c r="V249" s="189"/>
      <c r="W249" s="189"/>
      <c r="X249" s="189"/>
      <c r="Y249" s="189"/>
      <c r="Z249" s="189"/>
      <c r="AA249" s="189"/>
    </row>
    <row xmlns:x14ac="http://schemas.microsoft.com/office/spreadsheetml/2009/9/ac" r="250" ht="15.75" x14ac:dyDescent="0.25">
      <c r="A250" s="189"/>
      <c r="B250" s="190"/>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row>
    <row xmlns:x14ac="http://schemas.microsoft.com/office/spreadsheetml/2009/9/ac" r="251" ht="15.75" x14ac:dyDescent="0.25">
      <c r="A251" s="189"/>
      <c r="B251" s="190"/>
      <c r="C251" s="189"/>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row>
    <row xmlns:x14ac="http://schemas.microsoft.com/office/spreadsheetml/2009/9/ac" r="252" ht="15.75" x14ac:dyDescent="0.25">
      <c r="A252" s="189"/>
      <c r="B252" s="190"/>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row>
    <row xmlns:x14ac="http://schemas.microsoft.com/office/spreadsheetml/2009/9/ac" r="253" ht="15.75" x14ac:dyDescent="0.25">
      <c r="A253" s="189"/>
      <c r="B253" s="190"/>
      <c r="C253" s="189"/>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row>
    <row xmlns:x14ac="http://schemas.microsoft.com/office/spreadsheetml/2009/9/ac" r="254" ht="15.75" x14ac:dyDescent="0.25">
      <c r="A254" s="189"/>
      <c r="B254" s="190"/>
      <c r="C254" s="189"/>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row>
    <row xmlns:x14ac="http://schemas.microsoft.com/office/spreadsheetml/2009/9/ac" r="255" ht="15.75" x14ac:dyDescent="0.25">
      <c r="A255" s="189"/>
      <c r="B255" s="190"/>
      <c r="C255" s="189"/>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row>
    <row xmlns:x14ac="http://schemas.microsoft.com/office/spreadsheetml/2009/9/ac" r="256" ht="15.75" x14ac:dyDescent="0.25">
      <c r="A256" s="189"/>
      <c r="B256" s="190"/>
      <c r="C256" s="189"/>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row>
    <row xmlns:x14ac="http://schemas.microsoft.com/office/spreadsheetml/2009/9/ac" r="257" ht="15.75" x14ac:dyDescent="0.25">
      <c r="A257" s="189"/>
      <c r="B257" s="190"/>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row>
    <row xmlns:x14ac="http://schemas.microsoft.com/office/spreadsheetml/2009/9/ac" r="258" ht="15.75" x14ac:dyDescent="0.25">
      <c r="A258" s="189"/>
      <c r="B258" s="190"/>
      <c r="C258" s="189"/>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row>
    <row xmlns:x14ac="http://schemas.microsoft.com/office/spreadsheetml/2009/9/ac" r="259" ht="15.75" x14ac:dyDescent="0.25">
      <c r="A259" s="189"/>
      <c r="B259" s="190"/>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row>
    <row xmlns:x14ac="http://schemas.microsoft.com/office/spreadsheetml/2009/9/ac" r="260" ht="15.75" x14ac:dyDescent="0.25">
      <c r="A260" s="189"/>
      <c r="B260" s="190"/>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row>
    <row xmlns:x14ac="http://schemas.microsoft.com/office/spreadsheetml/2009/9/ac" r="261" ht="15.75" x14ac:dyDescent="0.25">
      <c r="A261" s="189"/>
      <c r="B261" s="190"/>
      <c r="C261" s="189"/>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189"/>
      <c r="AA261" s="189"/>
    </row>
    <row xmlns:x14ac="http://schemas.microsoft.com/office/spreadsheetml/2009/9/ac" r="262" ht="15.75" x14ac:dyDescent="0.25">
      <c r="A262" s="189"/>
      <c r="B262" s="190"/>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row>
    <row xmlns:x14ac="http://schemas.microsoft.com/office/spreadsheetml/2009/9/ac" r="263" ht="15.75" x14ac:dyDescent="0.25">
      <c r="A263" s="189"/>
      <c r="B263" s="190"/>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row>
    <row xmlns:x14ac="http://schemas.microsoft.com/office/spreadsheetml/2009/9/ac" r="264" ht="15.75" x14ac:dyDescent="0.25">
      <c r="A264" s="189"/>
      <c r="B264" s="190"/>
      <c r="C264" s="189"/>
      <c r="D264" s="189"/>
      <c r="E264" s="189"/>
      <c r="F264" s="189"/>
      <c r="G264" s="189"/>
      <c r="H264" s="189"/>
      <c r="I264" s="189"/>
      <c r="J264" s="189"/>
      <c r="K264" s="189"/>
      <c r="L264" s="189"/>
      <c r="M264" s="189"/>
      <c r="N264" s="189"/>
      <c r="O264" s="189"/>
      <c r="P264" s="189"/>
      <c r="Q264" s="189"/>
      <c r="R264" s="189"/>
      <c r="S264" s="189"/>
      <c r="T264" s="189"/>
      <c r="U264" s="189"/>
      <c r="V264" s="189"/>
      <c r="W264" s="189"/>
      <c r="X264" s="189"/>
      <c r="Y264" s="189"/>
      <c r="Z264" s="189"/>
      <c r="AA264" s="189"/>
    </row>
    <row xmlns:x14ac="http://schemas.microsoft.com/office/spreadsheetml/2009/9/ac" r="265" ht="15.75" x14ac:dyDescent="0.25">
      <c r="A265" s="189"/>
      <c r="B265" s="190"/>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row>
    <row xmlns:x14ac="http://schemas.microsoft.com/office/spreadsheetml/2009/9/ac" r="266" ht="15.75" x14ac:dyDescent="0.25">
      <c r="A266" s="189"/>
      <c r="B266" s="190"/>
      <c r="C266" s="189"/>
      <c r="D266" s="189"/>
      <c r="E266" s="189"/>
      <c r="F266" s="189"/>
      <c r="G266" s="189"/>
      <c r="H266" s="189"/>
      <c r="I266" s="189"/>
      <c r="J266" s="189"/>
      <c r="K266" s="189"/>
      <c r="L266" s="189"/>
      <c r="M266" s="189"/>
      <c r="N266" s="189"/>
      <c r="O266" s="189"/>
      <c r="P266" s="189"/>
      <c r="Q266" s="189"/>
      <c r="R266" s="189"/>
      <c r="S266" s="189"/>
      <c r="T266" s="189"/>
      <c r="U266" s="189"/>
      <c r="V266" s="189"/>
      <c r="W266" s="189"/>
      <c r="X266" s="189"/>
      <c r="Y266" s="189"/>
      <c r="Z266" s="189"/>
      <c r="AA266" s="189"/>
    </row>
    <row xmlns:x14ac="http://schemas.microsoft.com/office/spreadsheetml/2009/9/ac" r="267" ht="15.75" x14ac:dyDescent="0.25">
      <c r="A267" s="189"/>
      <c r="B267" s="190"/>
      <c r="C267" s="189"/>
      <c r="D267" s="189"/>
      <c r="E267" s="189"/>
      <c r="F267" s="189"/>
      <c r="G267" s="189"/>
      <c r="H267" s="189"/>
      <c r="I267" s="189"/>
      <c r="J267" s="189"/>
      <c r="K267" s="189"/>
      <c r="L267" s="189"/>
      <c r="M267" s="189"/>
      <c r="N267" s="189"/>
      <c r="O267" s="189"/>
      <c r="P267" s="189"/>
      <c r="Q267" s="189"/>
      <c r="R267" s="189"/>
      <c r="S267" s="189"/>
      <c r="T267" s="189"/>
      <c r="U267" s="189"/>
      <c r="V267" s="189"/>
      <c r="W267" s="189"/>
      <c r="X267" s="189"/>
      <c r="Y267" s="189"/>
      <c r="Z267" s="189"/>
      <c r="AA267" s="189"/>
    </row>
    <row xmlns:x14ac="http://schemas.microsoft.com/office/spreadsheetml/2009/9/ac" r="268" ht="15.75" x14ac:dyDescent="0.25">
      <c r="A268" s="189"/>
      <c r="B268" s="190"/>
      <c r="C268" s="189"/>
      <c r="D268" s="189"/>
      <c r="E268" s="189"/>
      <c r="F268" s="189"/>
      <c r="G268" s="189"/>
      <c r="H268" s="189"/>
      <c r="I268" s="189"/>
      <c r="J268" s="189"/>
      <c r="K268" s="189"/>
      <c r="L268" s="189"/>
      <c r="M268" s="189"/>
      <c r="N268" s="189"/>
      <c r="O268" s="189"/>
      <c r="P268" s="189"/>
      <c r="Q268" s="189"/>
      <c r="R268" s="189"/>
      <c r="S268" s="189"/>
      <c r="T268" s="189"/>
      <c r="U268" s="189"/>
      <c r="V268" s="189"/>
      <c r="W268" s="189"/>
      <c r="X268" s="189"/>
      <c r="Y268" s="189"/>
      <c r="Z268" s="189"/>
      <c r="AA268" s="189"/>
    </row>
    <row xmlns:x14ac="http://schemas.microsoft.com/office/spreadsheetml/2009/9/ac" r="269" ht="15.75" x14ac:dyDescent="0.25">
      <c r="A269" s="189"/>
      <c r="B269" s="190"/>
      <c r="C269" s="189"/>
      <c r="D269" s="189"/>
      <c r="E269" s="189"/>
      <c r="F269" s="189"/>
      <c r="G269" s="189"/>
      <c r="H269" s="189"/>
      <c r="I269" s="189"/>
      <c r="J269" s="189"/>
      <c r="K269" s="189"/>
      <c r="L269" s="189"/>
      <c r="M269" s="189"/>
      <c r="N269" s="189"/>
      <c r="O269" s="189"/>
      <c r="P269" s="189"/>
      <c r="Q269" s="189"/>
      <c r="R269" s="189"/>
      <c r="S269" s="189"/>
      <c r="T269" s="189"/>
      <c r="U269" s="189"/>
      <c r="V269" s="189"/>
      <c r="W269" s="189"/>
      <c r="X269" s="189"/>
      <c r="Y269" s="189"/>
      <c r="Z269" s="189"/>
      <c r="AA269" s="189"/>
    </row>
    <row xmlns:x14ac="http://schemas.microsoft.com/office/spreadsheetml/2009/9/ac" r="270" ht="15.75" x14ac:dyDescent="0.25">
      <c r="A270" s="189"/>
      <c r="B270" s="190"/>
      <c r="C270" s="189"/>
      <c r="D270" s="189"/>
      <c r="E270" s="189"/>
      <c r="F270" s="189"/>
      <c r="G270" s="189"/>
      <c r="H270" s="189"/>
      <c r="I270" s="189"/>
      <c r="J270" s="189"/>
      <c r="K270" s="189"/>
      <c r="L270" s="189"/>
      <c r="M270" s="189"/>
      <c r="N270" s="189"/>
      <c r="O270" s="189"/>
      <c r="P270" s="189"/>
      <c r="Q270" s="189"/>
      <c r="R270" s="189"/>
      <c r="S270" s="189"/>
      <c r="T270" s="189"/>
      <c r="U270" s="189"/>
      <c r="V270" s="189"/>
      <c r="W270" s="189"/>
      <c r="X270" s="189"/>
      <c r="Y270" s="189"/>
      <c r="Z270" s="189"/>
      <c r="AA270" s="189"/>
    </row>
    <row xmlns:x14ac="http://schemas.microsoft.com/office/spreadsheetml/2009/9/ac" r="271" ht="15.75" x14ac:dyDescent="0.25">
      <c r="A271" s="189"/>
      <c r="B271" s="190"/>
      <c r="C271" s="189"/>
      <c r="D271" s="189"/>
      <c r="E271" s="189"/>
      <c r="F271" s="189"/>
      <c r="G271" s="189"/>
      <c r="H271" s="189"/>
      <c r="I271" s="189"/>
      <c r="J271" s="189"/>
      <c r="K271" s="189"/>
      <c r="L271" s="189"/>
      <c r="M271" s="189"/>
      <c r="N271" s="189"/>
      <c r="O271" s="189"/>
      <c r="P271" s="189"/>
      <c r="Q271" s="189"/>
      <c r="R271" s="189"/>
      <c r="S271" s="189"/>
      <c r="T271" s="189"/>
      <c r="U271" s="189"/>
      <c r="V271" s="189"/>
      <c r="W271" s="189"/>
      <c r="X271" s="189"/>
      <c r="Y271" s="189"/>
      <c r="Z271" s="189"/>
      <c r="AA271" s="189"/>
    </row>
    <row xmlns:x14ac="http://schemas.microsoft.com/office/spreadsheetml/2009/9/ac" r="272" ht="15.75" x14ac:dyDescent="0.25">
      <c r="A272" s="189"/>
      <c r="B272" s="190"/>
      <c r="C272" s="189"/>
      <c r="D272" s="189"/>
      <c r="E272" s="189"/>
      <c r="F272" s="189"/>
      <c r="G272" s="189"/>
      <c r="H272" s="189"/>
      <c r="I272" s="189"/>
      <c r="J272" s="189"/>
      <c r="K272" s="189"/>
      <c r="L272" s="189"/>
      <c r="M272" s="189"/>
      <c r="N272" s="189"/>
      <c r="O272" s="189"/>
      <c r="P272" s="189"/>
      <c r="Q272" s="189"/>
      <c r="R272" s="189"/>
      <c r="S272" s="189"/>
      <c r="T272" s="189"/>
      <c r="U272" s="189"/>
      <c r="V272" s="189"/>
      <c r="W272" s="189"/>
      <c r="X272" s="189"/>
      <c r="Y272" s="189"/>
      <c r="Z272" s="189"/>
      <c r="AA272" s="189"/>
    </row>
    <row xmlns:x14ac="http://schemas.microsoft.com/office/spreadsheetml/2009/9/ac" r="273" ht="15.75" x14ac:dyDescent="0.25">
      <c r="A273" s="189"/>
      <c r="B273" s="190"/>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row>
    <row xmlns:x14ac="http://schemas.microsoft.com/office/spreadsheetml/2009/9/ac" r="274" ht="15.75" x14ac:dyDescent="0.25">
      <c r="A274" s="189"/>
      <c r="B274" s="190"/>
      <c r="C274" s="189"/>
      <c r="D274" s="189"/>
      <c r="E274" s="189"/>
      <c r="F274" s="189"/>
      <c r="G274" s="189"/>
      <c r="H274" s="189"/>
      <c r="I274" s="189"/>
      <c r="J274" s="189"/>
      <c r="K274" s="189"/>
      <c r="L274" s="189"/>
      <c r="M274" s="189"/>
      <c r="N274" s="189"/>
      <c r="O274" s="189"/>
      <c r="P274" s="189"/>
      <c r="Q274" s="189"/>
      <c r="R274" s="189"/>
      <c r="S274" s="189"/>
      <c r="T274" s="189"/>
      <c r="U274" s="189"/>
      <c r="V274" s="189"/>
      <c r="W274" s="189"/>
      <c r="X274" s="189"/>
      <c r="Y274" s="189"/>
      <c r="Z274" s="189"/>
      <c r="AA274" s="189"/>
    </row>
    <row xmlns:x14ac="http://schemas.microsoft.com/office/spreadsheetml/2009/9/ac" r="275" ht="15.75" x14ac:dyDescent="0.25">
      <c r="A275" s="189"/>
      <c r="B275" s="190"/>
      <c r="C275" s="189"/>
      <c r="D275" s="189"/>
      <c r="E275" s="189"/>
      <c r="F275" s="189"/>
      <c r="G275" s="189"/>
      <c r="H275" s="189"/>
      <c r="I275" s="189"/>
      <c r="J275" s="189"/>
      <c r="K275" s="189"/>
      <c r="L275" s="189"/>
      <c r="M275" s="189"/>
      <c r="N275" s="189"/>
      <c r="O275" s="189"/>
      <c r="P275" s="189"/>
      <c r="Q275" s="189"/>
      <c r="R275" s="189"/>
      <c r="S275" s="189"/>
      <c r="T275" s="189"/>
      <c r="U275" s="189"/>
      <c r="V275" s="189"/>
      <c r="W275" s="189"/>
      <c r="X275" s="189"/>
      <c r="Y275" s="189"/>
      <c r="Z275" s="189"/>
      <c r="AA275" s="189"/>
    </row>
    <row xmlns:x14ac="http://schemas.microsoft.com/office/spreadsheetml/2009/9/ac" r="276" ht="15.75" x14ac:dyDescent="0.25">
      <c r="A276" s="189"/>
      <c r="B276" s="190"/>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row>
    <row xmlns:x14ac="http://schemas.microsoft.com/office/spreadsheetml/2009/9/ac" r="277" ht="15.75" x14ac:dyDescent="0.25">
      <c r="A277" s="189"/>
      <c r="B277" s="190"/>
      <c r="C277" s="189"/>
      <c r="D277" s="189"/>
      <c r="E277" s="189"/>
      <c r="F277" s="189"/>
      <c r="G277" s="189"/>
      <c r="H277" s="189"/>
      <c r="I277" s="189"/>
      <c r="J277" s="189"/>
      <c r="K277" s="189"/>
      <c r="L277" s="189"/>
      <c r="M277" s="189"/>
      <c r="N277" s="189"/>
      <c r="O277" s="189"/>
      <c r="P277" s="189"/>
      <c r="Q277" s="189"/>
      <c r="R277" s="189"/>
      <c r="S277" s="189"/>
      <c r="T277" s="189"/>
      <c r="U277" s="189"/>
      <c r="V277" s="189"/>
      <c r="W277" s="189"/>
      <c r="X277" s="189"/>
      <c r="Y277" s="189"/>
      <c r="Z277" s="189"/>
      <c r="AA277" s="189"/>
    </row>
    <row xmlns:x14ac="http://schemas.microsoft.com/office/spreadsheetml/2009/9/ac" r="278" ht="15.75" x14ac:dyDescent="0.25">
      <c r="A278" s="189"/>
      <c r="B278" s="190"/>
      <c r="C278" s="189"/>
      <c r="D278" s="189"/>
      <c r="E278" s="189"/>
      <c r="F278" s="189"/>
      <c r="G278" s="189"/>
      <c r="H278" s="189"/>
      <c r="I278" s="189"/>
      <c r="J278" s="189"/>
      <c r="K278" s="189"/>
      <c r="L278" s="189"/>
      <c r="M278" s="189"/>
      <c r="N278" s="189"/>
      <c r="O278" s="189"/>
      <c r="P278" s="189"/>
      <c r="Q278" s="189"/>
      <c r="R278" s="189"/>
      <c r="S278" s="189"/>
      <c r="T278" s="189"/>
      <c r="U278" s="189"/>
      <c r="V278" s="189"/>
      <c r="W278" s="189"/>
      <c r="X278" s="189"/>
      <c r="Y278" s="189"/>
      <c r="Z278" s="189"/>
      <c r="AA278" s="189"/>
    </row>
    <row xmlns:x14ac="http://schemas.microsoft.com/office/spreadsheetml/2009/9/ac" r="279" ht="15.75" x14ac:dyDescent="0.25">
      <c r="A279" s="189"/>
      <c r="B279" s="190"/>
      <c r="C279" s="189"/>
      <c r="D279" s="189"/>
      <c r="E279" s="189"/>
      <c r="F279" s="189"/>
      <c r="G279" s="189"/>
      <c r="H279" s="189"/>
      <c r="I279" s="189"/>
      <c r="J279" s="189"/>
      <c r="K279" s="189"/>
      <c r="L279" s="189"/>
      <c r="M279" s="189"/>
      <c r="N279" s="189"/>
      <c r="O279" s="189"/>
      <c r="P279" s="189"/>
      <c r="Q279" s="189"/>
      <c r="R279" s="189"/>
      <c r="S279" s="189"/>
      <c r="T279" s="189"/>
      <c r="U279" s="189"/>
      <c r="V279" s="189"/>
      <c r="W279" s="189"/>
      <c r="X279" s="189"/>
      <c r="Y279" s="189"/>
      <c r="Z279" s="189"/>
      <c r="AA279" s="189"/>
    </row>
    <row xmlns:x14ac="http://schemas.microsoft.com/office/spreadsheetml/2009/9/ac" r="280" ht="15.75" x14ac:dyDescent="0.25">
      <c r="A280" s="189"/>
      <c r="B280" s="190"/>
      <c r="C280" s="189"/>
      <c r="D280" s="189"/>
      <c r="E280" s="189"/>
      <c r="F280" s="189"/>
      <c r="G280" s="189"/>
      <c r="H280" s="189"/>
      <c r="I280" s="189"/>
      <c r="J280" s="189"/>
      <c r="K280" s="189"/>
      <c r="L280" s="189"/>
      <c r="M280" s="189"/>
      <c r="N280" s="189"/>
      <c r="O280" s="189"/>
      <c r="P280" s="189"/>
      <c r="Q280" s="189"/>
      <c r="R280" s="189"/>
      <c r="S280" s="189"/>
      <c r="T280" s="189"/>
      <c r="U280" s="189"/>
      <c r="V280" s="189"/>
      <c r="W280" s="189"/>
      <c r="X280" s="189"/>
      <c r="Y280" s="189"/>
      <c r="Z280" s="189"/>
      <c r="AA280" s="189"/>
    </row>
    <row xmlns:x14ac="http://schemas.microsoft.com/office/spreadsheetml/2009/9/ac" r="281" ht="15.75" x14ac:dyDescent="0.25">
      <c r="A281" s="189"/>
      <c r="B281" s="190"/>
      <c r="C281" s="189"/>
      <c r="D281" s="189"/>
      <c r="E281" s="189"/>
      <c r="F281" s="189"/>
      <c r="G281" s="189"/>
      <c r="H281" s="189"/>
      <c r="I281" s="189"/>
      <c r="J281" s="189"/>
      <c r="K281" s="189"/>
      <c r="L281" s="189"/>
      <c r="M281" s="189"/>
      <c r="N281" s="189"/>
      <c r="O281" s="189"/>
      <c r="P281" s="189"/>
      <c r="Q281" s="189"/>
      <c r="R281" s="189"/>
      <c r="S281" s="189"/>
      <c r="T281" s="189"/>
      <c r="U281" s="189"/>
      <c r="V281" s="189"/>
      <c r="W281" s="189"/>
      <c r="X281" s="189"/>
      <c r="Y281" s="189"/>
      <c r="Z281" s="189"/>
      <c r="AA281" s="189"/>
    </row>
    <row xmlns:x14ac="http://schemas.microsoft.com/office/spreadsheetml/2009/9/ac" r="282" ht="15.75" x14ac:dyDescent="0.25">
      <c r="A282" s="189"/>
      <c r="B282" s="190"/>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row>
    <row xmlns:x14ac="http://schemas.microsoft.com/office/spreadsheetml/2009/9/ac" r="283" ht="15.75" x14ac:dyDescent="0.25">
      <c r="A283" s="189"/>
      <c r="B283" s="190"/>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row>
    <row xmlns:x14ac="http://schemas.microsoft.com/office/spreadsheetml/2009/9/ac" r="284" ht="15.75" x14ac:dyDescent="0.25">
      <c r="A284" s="189"/>
      <c r="B284" s="190"/>
      <c r="C284" s="189"/>
      <c r="D284" s="189"/>
      <c r="E284" s="189"/>
      <c r="F284" s="189"/>
      <c r="G284" s="189"/>
      <c r="H284" s="189"/>
      <c r="I284" s="189"/>
      <c r="J284" s="189"/>
      <c r="K284" s="189"/>
      <c r="L284" s="189"/>
      <c r="M284" s="189"/>
      <c r="N284" s="189"/>
      <c r="O284" s="189"/>
      <c r="P284" s="189"/>
      <c r="Q284" s="189"/>
      <c r="R284" s="189"/>
      <c r="S284" s="189"/>
      <c r="T284" s="189"/>
      <c r="U284" s="189"/>
      <c r="V284" s="189"/>
      <c r="W284" s="189"/>
      <c r="X284" s="189"/>
      <c r="Y284" s="189"/>
      <c r="Z284" s="189"/>
      <c r="AA284" s="189"/>
    </row>
    <row xmlns:x14ac="http://schemas.microsoft.com/office/spreadsheetml/2009/9/ac" r="285" ht="15.75" x14ac:dyDescent="0.25">
      <c r="A285" s="189"/>
      <c r="B285" s="190"/>
      <c r="C285" s="189"/>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row>
    <row xmlns:x14ac="http://schemas.microsoft.com/office/spreadsheetml/2009/9/ac" r="286" ht="15.75" x14ac:dyDescent="0.25">
      <c r="A286" s="189"/>
      <c r="B286" s="190"/>
      <c r="C286" s="189"/>
      <c r="D286" s="189"/>
      <c r="E286" s="189"/>
      <c r="F286" s="189"/>
      <c r="G286" s="189"/>
      <c r="H286" s="189"/>
      <c r="I286" s="189"/>
      <c r="J286" s="189"/>
      <c r="K286" s="189"/>
      <c r="L286" s="189"/>
      <c r="M286" s="189"/>
      <c r="N286" s="189"/>
      <c r="O286" s="189"/>
      <c r="P286" s="189"/>
      <c r="Q286" s="189"/>
      <c r="R286" s="189"/>
      <c r="S286" s="189"/>
      <c r="T286" s="189"/>
      <c r="U286" s="189"/>
      <c r="V286" s="189"/>
      <c r="W286" s="189"/>
      <c r="X286" s="189"/>
      <c r="Y286" s="189"/>
      <c r="Z286" s="189"/>
      <c r="AA286" s="189"/>
    </row>
    <row xmlns:x14ac="http://schemas.microsoft.com/office/spreadsheetml/2009/9/ac" r="287" ht="15.75" x14ac:dyDescent="0.25">
      <c r="A287" s="189"/>
      <c r="B287" s="190"/>
      <c r="C287" s="189"/>
      <c r="D287" s="189"/>
      <c r="E287" s="189"/>
      <c r="F287" s="189"/>
      <c r="G287" s="189"/>
      <c r="H287" s="189"/>
      <c r="I287" s="189"/>
      <c r="J287" s="189"/>
      <c r="K287" s="189"/>
      <c r="L287" s="189"/>
      <c r="M287" s="189"/>
      <c r="N287" s="189"/>
      <c r="O287" s="189"/>
      <c r="P287" s="189"/>
      <c r="Q287" s="189"/>
      <c r="R287" s="189"/>
      <c r="S287" s="189"/>
      <c r="T287" s="189"/>
      <c r="U287" s="189"/>
      <c r="V287" s="189"/>
      <c r="W287" s="189"/>
      <c r="X287" s="189"/>
      <c r="Y287" s="189"/>
      <c r="Z287" s="189"/>
      <c r="AA287" s="189"/>
    </row>
    <row xmlns:x14ac="http://schemas.microsoft.com/office/spreadsheetml/2009/9/ac" r="288" ht="15.75" x14ac:dyDescent="0.25">
      <c r="A288" s="189"/>
      <c r="B288" s="190"/>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row>
    <row xmlns:x14ac="http://schemas.microsoft.com/office/spreadsheetml/2009/9/ac" r="289" ht="15.75" x14ac:dyDescent="0.25">
      <c r="A289" s="189"/>
      <c r="B289" s="190"/>
      <c r="C289" s="189"/>
      <c r="D289" s="189"/>
      <c r="E289" s="189"/>
      <c r="F289" s="189"/>
      <c r="G289" s="189"/>
      <c r="H289" s="189"/>
      <c r="I289" s="189"/>
      <c r="J289" s="189"/>
      <c r="K289" s="189"/>
      <c r="L289" s="189"/>
      <c r="M289" s="189"/>
      <c r="N289" s="189"/>
      <c r="O289" s="189"/>
      <c r="P289" s="189"/>
      <c r="Q289" s="189"/>
      <c r="R289" s="189"/>
      <c r="S289" s="189"/>
      <c r="T289" s="189"/>
      <c r="U289" s="189"/>
      <c r="V289" s="189"/>
      <c r="W289" s="189"/>
      <c r="X289" s="189"/>
      <c r="Y289" s="189"/>
      <c r="Z289" s="189"/>
      <c r="AA289" s="189"/>
    </row>
    <row xmlns:x14ac="http://schemas.microsoft.com/office/spreadsheetml/2009/9/ac" r="290" ht="15.75" x14ac:dyDescent="0.25">
      <c r="A290" s="189"/>
      <c r="B290" s="190"/>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row>
    <row xmlns:x14ac="http://schemas.microsoft.com/office/spreadsheetml/2009/9/ac" r="291" ht="15.75" x14ac:dyDescent="0.25">
      <c r="A291" s="189"/>
      <c r="B291" s="190"/>
      <c r="C291" s="189"/>
      <c r="D291" s="189"/>
      <c r="E291" s="189"/>
      <c r="F291" s="189"/>
      <c r="G291" s="189"/>
      <c r="H291" s="189"/>
      <c r="I291" s="189"/>
      <c r="J291" s="189"/>
      <c r="K291" s="189"/>
      <c r="L291" s="189"/>
      <c r="M291" s="189"/>
      <c r="N291" s="189"/>
      <c r="O291" s="189"/>
      <c r="P291" s="189"/>
      <c r="Q291" s="189"/>
      <c r="R291" s="189"/>
      <c r="S291" s="189"/>
      <c r="T291" s="189"/>
      <c r="U291" s="189"/>
      <c r="V291" s="189"/>
      <c r="W291" s="189"/>
      <c r="X291" s="189"/>
      <c r="Y291" s="189"/>
      <c r="Z291" s="189"/>
      <c r="AA291" s="189"/>
    </row>
    <row xmlns:x14ac="http://schemas.microsoft.com/office/spreadsheetml/2009/9/ac" r="292" ht="15.75" x14ac:dyDescent="0.25">
      <c r="A292" s="189"/>
      <c r="B292" s="190"/>
      <c r="C292" s="189"/>
      <c r="D292" s="189"/>
      <c r="E292" s="189"/>
      <c r="F292" s="189"/>
      <c r="G292" s="189"/>
      <c r="H292" s="189"/>
      <c r="I292" s="189"/>
      <c r="J292" s="189"/>
      <c r="K292" s="189"/>
      <c r="L292" s="189"/>
      <c r="M292" s="189"/>
      <c r="N292" s="189"/>
      <c r="O292" s="189"/>
      <c r="P292" s="189"/>
      <c r="Q292" s="189"/>
      <c r="R292" s="189"/>
      <c r="S292" s="189"/>
      <c r="T292" s="189"/>
      <c r="U292" s="189"/>
      <c r="V292" s="189"/>
      <c r="W292" s="189"/>
      <c r="X292" s="189"/>
      <c r="Y292" s="189"/>
      <c r="Z292" s="189"/>
      <c r="AA292" s="189"/>
    </row>
    <row xmlns:x14ac="http://schemas.microsoft.com/office/spreadsheetml/2009/9/ac" r="293" ht="15.75" x14ac:dyDescent="0.25">
      <c r="A293" s="189"/>
      <c r="B293" s="190"/>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row>
    <row xmlns:x14ac="http://schemas.microsoft.com/office/spreadsheetml/2009/9/ac" r="294" ht="15.75" x14ac:dyDescent="0.25">
      <c r="A294" s="189"/>
      <c r="B294" s="190"/>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row>
    <row xmlns:x14ac="http://schemas.microsoft.com/office/spreadsheetml/2009/9/ac" r="295" ht="15.75" x14ac:dyDescent="0.25">
      <c r="A295" s="189"/>
      <c r="B295" s="190"/>
      <c r="C295" s="189"/>
      <c r="D295" s="189"/>
      <c r="E295" s="189"/>
      <c r="F295" s="189"/>
      <c r="G295" s="189"/>
      <c r="H295" s="189"/>
      <c r="I295" s="189"/>
      <c r="J295" s="189"/>
      <c r="K295" s="189"/>
      <c r="L295" s="189"/>
      <c r="M295" s="189"/>
      <c r="N295" s="189"/>
      <c r="O295" s="189"/>
      <c r="P295" s="189"/>
      <c r="Q295" s="189"/>
      <c r="R295" s="189"/>
      <c r="S295" s="189"/>
      <c r="T295" s="189"/>
      <c r="U295" s="189"/>
      <c r="V295" s="189"/>
      <c r="W295" s="189"/>
      <c r="X295" s="189"/>
      <c r="Y295" s="189"/>
      <c r="Z295" s="189"/>
      <c r="AA295" s="189"/>
    </row>
    <row xmlns:x14ac="http://schemas.microsoft.com/office/spreadsheetml/2009/9/ac" r="296" ht="15.75" x14ac:dyDescent="0.25">
      <c r="A296" s="189"/>
      <c r="B296" s="190"/>
      <c r="C296" s="189"/>
      <c r="D296" s="189"/>
      <c r="E296" s="189"/>
      <c r="F296" s="189"/>
      <c r="G296" s="189"/>
      <c r="H296" s="189"/>
      <c r="I296" s="189"/>
      <c r="J296" s="189"/>
      <c r="K296" s="189"/>
      <c r="L296" s="189"/>
      <c r="M296" s="189"/>
      <c r="N296" s="189"/>
      <c r="O296" s="189"/>
      <c r="P296" s="189"/>
      <c r="Q296" s="189"/>
      <c r="R296" s="189"/>
      <c r="S296" s="189"/>
      <c r="T296" s="189"/>
      <c r="U296" s="189"/>
      <c r="V296" s="189"/>
      <c r="W296" s="189"/>
      <c r="X296" s="189"/>
      <c r="Y296" s="189"/>
      <c r="Z296" s="189"/>
      <c r="AA296" s="189"/>
    </row>
    <row xmlns:x14ac="http://schemas.microsoft.com/office/spreadsheetml/2009/9/ac" r="297" ht="15.75" x14ac:dyDescent="0.25">
      <c r="A297" s="189"/>
      <c r="B297" s="190"/>
      <c r="C297" s="189"/>
      <c r="D297" s="189"/>
      <c r="E297" s="189"/>
      <c r="F297" s="189"/>
      <c r="G297" s="189"/>
      <c r="H297" s="189"/>
      <c r="I297" s="189"/>
      <c r="J297" s="189"/>
      <c r="K297" s="189"/>
      <c r="L297" s="189"/>
      <c r="M297" s="189"/>
      <c r="N297" s="189"/>
      <c r="O297" s="189"/>
      <c r="P297" s="189"/>
      <c r="Q297" s="189"/>
      <c r="R297" s="189"/>
      <c r="S297" s="189"/>
      <c r="T297" s="189"/>
      <c r="U297" s="189"/>
      <c r="V297" s="189"/>
      <c r="W297" s="189"/>
      <c r="X297" s="189"/>
      <c r="Y297" s="189"/>
      <c r="Z297" s="189"/>
      <c r="AA297" s="189"/>
    </row>
    <row xmlns:x14ac="http://schemas.microsoft.com/office/spreadsheetml/2009/9/ac" r="298" ht="15.75" x14ac:dyDescent="0.25">
      <c r="A298" s="189"/>
      <c r="B298" s="190"/>
      <c r="C298" s="189"/>
      <c r="D298" s="189"/>
      <c r="E298" s="189"/>
      <c r="F298" s="189"/>
      <c r="G298" s="189"/>
      <c r="H298" s="189"/>
      <c r="I298" s="189"/>
      <c r="J298" s="189"/>
      <c r="K298" s="189"/>
      <c r="L298" s="189"/>
      <c r="M298" s="189"/>
      <c r="N298" s="189"/>
      <c r="O298" s="189"/>
      <c r="P298" s="189"/>
      <c r="Q298" s="189"/>
      <c r="R298" s="189"/>
      <c r="S298" s="189"/>
      <c r="T298" s="189"/>
      <c r="U298" s="189"/>
      <c r="V298" s="189"/>
      <c r="W298" s="189"/>
      <c r="X298" s="189"/>
      <c r="Y298" s="189"/>
      <c r="Z298" s="189"/>
      <c r="AA298" s="189"/>
    </row>
    <row xmlns:x14ac="http://schemas.microsoft.com/office/spreadsheetml/2009/9/ac" r="299" ht="15.75" x14ac:dyDescent="0.25">
      <c r="A299" s="189"/>
      <c r="B299" s="190"/>
      <c r="C299" s="189"/>
      <c r="D299" s="189"/>
      <c r="E299" s="189"/>
      <c r="F299" s="189"/>
      <c r="G299" s="189"/>
      <c r="H299" s="189"/>
      <c r="I299" s="189"/>
      <c r="J299" s="189"/>
      <c r="K299" s="189"/>
      <c r="L299" s="189"/>
      <c r="M299" s="189"/>
      <c r="N299" s="189"/>
      <c r="O299" s="189"/>
      <c r="P299" s="189"/>
      <c r="Q299" s="189"/>
      <c r="R299" s="189"/>
      <c r="S299" s="189"/>
      <c r="T299" s="189"/>
      <c r="U299" s="189"/>
      <c r="V299" s="189"/>
      <c r="W299" s="189"/>
      <c r="X299" s="189"/>
      <c r="Y299" s="189"/>
      <c r="Z299" s="189"/>
      <c r="AA299" s="189"/>
    </row>
    <row xmlns:x14ac="http://schemas.microsoft.com/office/spreadsheetml/2009/9/ac" r="300" ht="15.75" x14ac:dyDescent="0.25">
      <c r="A300" s="189"/>
      <c r="B300" s="190"/>
      <c r="C300" s="189"/>
      <c r="D300" s="189"/>
      <c r="E300" s="189"/>
      <c r="F300" s="189"/>
      <c r="G300" s="189"/>
      <c r="H300" s="189"/>
      <c r="I300" s="189"/>
      <c r="J300" s="189"/>
      <c r="K300" s="189"/>
      <c r="L300" s="189"/>
      <c r="M300" s="189"/>
      <c r="N300" s="189"/>
      <c r="O300" s="189"/>
      <c r="P300" s="189"/>
      <c r="Q300" s="189"/>
      <c r="R300" s="189"/>
      <c r="S300" s="189"/>
      <c r="T300" s="189"/>
      <c r="U300" s="189"/>
      <c r="V300" s="189"/>
      <c r="W300" s="189"/>
      <c r="X300" s="189"/>
      <c r="Y300" s="189"/>
      <c r="Z300" s="189"/>
      <c r="AA300" s="189"/>
    </row>
    <row xmlns:x14ac="http://schemas.microsoft.com/office/spreadsheetml/2009/9/ac" r="301" ht="15.75" x14ac:dyDescent="0.25">
      <c r="A301" s="189"/>
      <c r="B301" s="190"/>
      <c r="C301" s="189"/>
      <c r="D301" s="189"/>
      <c r="E301" s="189"/>
      <c r="F301" s="189"/>
      <c r="G301" s="189"/>
      <c r="H301" s="189"/>
      <c r="I301" s="189"/>
      <c r="J301" s="189"/>
      <c r="K301" s="189"/>
      <c r="L301" s="189"/>
      <c r="M301" s="189"/>
      <c r="N301" s="189"/>
      <c r="O301" s="189"/>
      <c r="P301" s="189"/>
      <c r="Q301" s="189"/>
      <c r="R301" s="189"/>
      <c r="S301" s="189"/>
      <c r="T301" s="189"/>
      <c r="U301" s="189"/>
      <c r="V301" s="189"/>
      <c r="W301" s="189"/>
      <c r="X301" s="189"/>
      <c r="Y301" s="189"/>
      <c r="Z301" s="189"/>
      <c r="AA301" s="189"/>
    </row>
    <row xmlns:x14ac="http://schemas.microsoft.com/office/spreadsheetml/2009/9/ac" r="302" ht="15.75" x14ac:dyDescent="0.25">
      <c r="A302" s="189"/>
      <c r="B302" s="190"/>
      <c r="C302" s="189"/>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row>
    <row xmlns:x14ac="http://schemas.microsoft.com/office/spreadsheetml/2009/9/ac" r="303" ht="15.75" x14ac:dyDescent="0.25">
      <c r="A303" s="189"/>
      <c r="B303" s="190"/>
      <c r="C303" s="189"/>
      <c r="D303" s="189"/>
      <c r="E303" s="189"/>
      <c r="F303" s="189"/>
      <c r="G303" s="189"/>
      <c r="H303" s="189"/>
      <c r="I303" s="189"/>
      <c r="J303" s="189"/>
      <c r="K303" s="189"/>
      <c r="L303" s="189"/>
      <c r="M303" s="189"/>
      <c r="N303" s="189"/>
      <c r="O303" s="189"/>
      <c r="P303" s="189"/>
      <c r="Q303" s="189"/>
      <c r="R303" s="189"/>
      <c r="S303" s="189"/>
      <c r="T303" s="189"/>
      <c r="U303" s="189"/>
      <c r="V303" s="189"/>
      <c r="W303" s="189"/>
      <c r="X303" s="189"/>
      <c r="Y303" s="189"/>
      <c r="Z303" s="189"/>
      <c r="AA303" s="189"/>
    </row>
    <row xmlns:x14ac="http://schemas.microsoft.com/office/spreadsheetml/2009/9/ac" r="304" ht="15.75" x14ac:dyDescent="0.25">
      <c r="A304" s="189"/>
      <c r="B304" s="190"/>
      <c r="C304" s="189"/>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row>
    <row xmlns:x14ac="http://schemas.microsoft.com/office/spreadsheetml/2009/9/ac" r="305" ht="15.75" x14ac:dyDescent="0.25">
      <c r="A305" s="189"/>
      <c r="B305" s="190"/>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row>
    <row xmlns:x14ac="http://schemas.microsoft.com/office/spreadsheetml/2009/9/ac" r="306" ht="15.75" x14ac:dyDescent="0.25">
      <c r="A306" s="189"/>
      <c r="B306" s="190"/>
      <c r="C306" s="189"/>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row>
    <row xmlns:x14ac="http://schemas.microsoft.com/office/spreadsheetml/2009/9/ac" r="307" ht="15.75" x14ac:dyDescent="0.25">
      <c r="A307" s="189"/>
      <c r="B307" s="190"/>
      <c r="C307" s="189"/>
      <c r="D307" s="189"/>
      <c r="E307" s="189"/>
      <c r="F307" s="189"/>
      <c r="G307" s="189"/>
      <c r="H307" s="189"/>
      <c r="I307" s="189"/>
      <c r="J307" s="189"/>
      <c r="K307" s="189"/>
      <c r="L307" s="189"/>
      <c r="M307" s="189"/>
      <c r="N307" s="189"/>
      <c r="O307" s="189"/>
      <c r="P307" s="189"/>
      <c r="Q307" s="189"/>
      <c r="R307" s="189"/>
      <c r="S307" s="189"/>
      <c r="T307" s="189"/>
      <c r="U307" s="189"/>
      <c r="V307" s="189"/>
      <c r="W307" s="189"/>
      <c r="X307" s="189"/>
      <c r="Y307" s="189"/>
      <c r="Z307" s="189"/>
      <c r="AA307" s="189"/>
    </row>
    <row xmlns:x14ac="http://schemas.microsoft.com/office/spreadsheetml/2009/9/ac" r="308" ht="15.75" x14ac:dyDescent="0.25">
      <c r="A308" s="189"/>
      <c r="B308" s="190"/>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row>
    <row xmlns:x14ac="http://schemas.microsoft.com/office/spreadsheetml/2009/9/ac" r="309" ht="15.75" x14ac:dyDescent="0.25">
      <c r="A309" s="189"/>
      <c r="B309" s="190"/>
      <c r="C309" s="189"/>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row>
    <row xmlns:x14ac="http://schemas.microsoft.com/office/spreadsheetml/2009/9/ac" r="310" ht="15.75" x14ac:dyDescent="0.25">
      <c r="A310" s="189"/>
      <c r="B310" s="190"/>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row>
    <row xmlns:x14ac="http://schemas.microsoft.com/office/spreadsheetml/2009/9/ac" r="311" ht="15.75" x14ac:dyDescent="0.25">
      <c r="A311" s="189"/>
      <c r="B311" s="190"/>
      <c r="C311" s="189"/>
      <c r="D311" s="189"/>
      <c r="E311" s="189"/>
      <c r="F311" s="189"/>
      <c r="G311" s="189"/>
      <c r="H311" s="189"/>
      <c r="I311" s="189"/>
      <c r="J311" s="189"/>
      <c r="K311" s="189"/>
      <c r="L311" s="189"/>
      <c r="M311" s="189"/>
      <c r="N311" s="189"/>
      <c r="O311" s="189"/>
      <c r="P311" s="189"/>
      <c r="Q311" s="189"/>
      <c r="R311" s="189"/>
      <c r="S311" s="189"/>
      <c r="T311" s="189"/>
      <c r="U311" s="189"/>
      <c r="V311" s="189"/>
      <c r="W311" s="189"/>
      <c r="X311" s="189"/>
      <c r="Y311" s="189"/>
      <c r="Z311" s="189"/>
      <c r="AA311" s="189"/>
    </row>
    <row xmlns:x14ac="http://schemas.microsoft.com/office/spreadsheetml/2009/9/ac" r="312" ht="15.75" x14ac:dyDescent="0.25">
      <c r="A312" s="189"/>
      <c r="B312" s="190"/>
      <c r="C312" s="189"/>
      <c r="D312" s="189"/>
      <c r="E312" s="189"/>
      <c r="F312" s="189"/>
      <c r="G312" s="189"/>
      <c r="H312" s="189"/>
      <c r="I312" s="189"/>
      <c r="J312" s="189"/>
      <c r="K312" s="189"/>
      <c r="L312" s="189"/>
      <c r="M312" s="189"/>
      <c r="N312" s="189"/>
      <c r="O312" s="189"/>
      <c r="P312" s="189"/>
      <c r="Q312" s="189"/>
      <c r="R312" s="189"/>
      <c r="S312" s="189"/>
      <c r="T312" s="189"/>
      <c r="U312" s="189"/>
      <c r="V312" s="189"/>
      <c r="W312" s="189"/>
      <c r="X312" s="189"/>
      <c r="Y312" s="189"/>
      <c r="Z312" s="189"/>
      <c r="AA312" s="189"/>
    </row>
    <row xmlns:x14ac="http://schemas.microsoft.com/office/spreadsheetml/2009/9/ac" r="313" ht="15.75" x14ac:dyDescent="0.25">
      <c r="A313" s="189"/>
      <c r="B313" s="190"/>
      <c r="C313" s="189"/>
      <c r="D313" s="189"/>
      <c r="E313" s="189"/>
      <c r="F313" s="189"/>
      <c r="G313" s="189"/>
      <c r="H313" s="189"/>
      <c r="I313" s="189"/>
      <c r="J313" s="189"/>
      <c r="K313" s="189"/>
      <c r="L313" s="189"/>
      <c r="M313" s="189"/>
      <c r="N313" s="189"/>
      <c r="O313" s="189"/>
      <c r="P313" s="189"/>
      <c r="Q313" s="189"/>
      <c r="R313" s="189"/>
      <c r="S313" s="189"/>
      <c r="T313" s="189"/>
      <c r="U313" s="189"/>
      <c r="V313" s="189"/>
      <c r="W313" s="189"/>
      <c r="X313" s="189"/>
      <c r="Y313" s="189"/>
      <c r="Z313" s="189"/>
      <c r="AA313" s="189"/>
    </row>
    <row xmlns:x14ac="http://schemas.microsoft.com/office/spreadsheetml/2009/9/ac" r="314" ht="15.75" x14ac:dyDescent="0.25">
      <c r="A314" s="189"/>
      <c r="B314" s="190"/>
      <c r="C314" s="189"/>
      <c r="D314" s="189"/>
      <c r="E314" s="189"/>
      <c r="F314" s="189"/>
      <c r="G314" s="189"/>
      <c r="H314" s="189"/>
      <c r="I314" s="189"/>
      <c r="J314" s="189"/>
      <c r="K314" s="189"/>
      <c r="L314" s="189"/>
      <c r="M314" s="189"/>
      <c r="N314" s="189"/>
      <c r="O314" s="189"/>
      <c r="P314" s="189"/>
      <c r="Q314" s="189"/>
      <c r="R314" s="189"/>
      <c r="S314" s="189"/>
      <c r="T314" s="189"/>
      <c r="U314" s="189"/>
      <c r="V314" s="189"/>
      <c r="W314" s="189"/>
      <c r="X314" s="189"/>
      <c r="Y314" s="189"/>
      <c r="Z314" s="189"/>
      <c r="AA314" s="189"/>
    </row>
    <row xmlns:x14ac="http://schemas.microsoft.com/office/spreadsheetml/2009/9/ac" r="315" ht="15.75" x14ac:dyDescent="0.25">
      <c r="A315" s="189"/>
      <c r="B315" s="190"/>
      <c r="C315" s="189"/>
      <c r="D315" s="189"/>
      <c r="E315" s="189"/>
      <c r="F315" s="189"/>
      <c r="G315" s="189"/>
      <c r="H315" s="189"/>
      <c r="I315" s="189"/>
      <c r="J315" s="189"/>
      <c r="K315" s="189"/>
      <c r="L315" s="189"/>
      <c r="M315" s="189"/>
      <c r="N315" s="189"/>
      <c r="O315" s="189"/>
      <c r="P315" s="189"/>
      <c r="Q315" s="189"/>
      <c r="R315" s="189"/>
      <c r="S315" s="189"/>
      <c r="T315" s="189"/>
      <c r="U315" s="189"/>
      <c r="V315" s="189"/>
      <c r="W315" s="189"/>
      <c r="X315" s="189"/>
      <c r="Y315" s="189"/>
      <c r="Z315" s="189"/>
      <c r="AA315" s="189"/>
    </row>
    <row xmlns:x14ac="http://schemas.microsoft.com/office/spreadsheetml/2009/9/ac" r="316" ht="15.75" x14ac:dyDescent="0.25">
      <c r="A316" s="189"/>
      <c r="B316" s="190"/>
      <c r="C316" s="189"/>
      <c r="D316" s="189"/>
      <c r="E316" s="189"/>
      <c r="F316" s="189"/>
      <c r="G316" s="189"/>
      <c r="H316" s="189"/>
      <c r="I316" s="189"/>
      <c r="J316" s="189"/>
      <c r="K316" s="189"/>
      <c r="L316" s="189"/>
      <c r="M316" s="189"/>
      <c r="N316" s="189"/>
      <c r="O316" s="189"/>
      <c r="P316" s="189"/>
      <c r="Q316" s="189"/>
      <c r="R316" s="189"/>
      <c r="S316" s="189"/>
      <c r="T316" s="189"/>
      <c r="U316" s="189"/>
      <c r="V316" s="189"/>
      <c r="W316" s="189"/>
      <c r="X316" s="189"/>
      <c r="Y316" s="189"/>
      <c r="Z316" s="189"/>
      <c r="AA316" s="189"/>
    </row>
    <row xmlns:x14ac="http://schemas.microsoft.com/office/spreadsheetml/2009/9/ac" r="317" ht="15.75" x14ac:dyDescent="0.25">
      <c r="A317" s="189"/>
      <c r="B317" s="190"/>
      <c r="C317" s="189"/>
      <c r="D317" s="189"/>
      <c r="E317" s="189"/>
      <c r="F317" s="189"/>
      <c r="G317" s="189"/>
      <c r="H317" s="189"/>
      <c r="I317" s="189"/>
      <c r="J317" s="189"/>
      <c r="K317" s="189"/>
      <c r="L317" s="189"/>
      <c r="M317" s="189"/>
      <c r="N317" s="189"/>
      <c r="O317" s="189"/>
      <c r="P317" s="189"/>
      <c r="Q317" s="189"/>
      <c r="R317" s="189"/>
      <c r="S317" s="189"/>
      <c r="T317" s="189"/>
      <c r="U317" s="189"/>
      <c r="V317" s="189"/>
      <c r="W317" s="189"/>
      <c r="X317" s="189"/>
      <c r="Y317" s="189"/>
      <c r="Z317" s="189"/>
      <c r="AA317" s="189"/>
    </row>
    <row xmlns:x14ac="http://schemas.microsoft.com/office/spreadsheetml/2009/9/ac" r="318" ht="15.75" x14ac:dyDescent="0.25">
      <c r="A318" s="189"/>
      <c r="B318" s="190"/>
      <c r="C318" s="189"/>
      <c r="D318" s="189"/>
      <c r="E318" s="189"/>
      <c r="F318" s="189"/>
      <c r="G318" s="189"/>
      <c r="H318" s="189"/>
      <c r="I318" s="189"/>
      <c r="J318" s="189"/>
      <c r="K318" s="189"/>
      <c r="L318" s="189"/>
      <c r="M318" s="189"/>
      <c r="N318" s="189"/>
      <c r="O318" s="189"/>
      <c r="P318" s="189"/>
      <c r="Q318" s="189"/>
      <c r="R318" s="189"/>
      <c r="S318" s="189"/>
      <c r="T318" s="189"/>
      <c r="U318" s="189"/>
      <c r="V318" s="189"/>
      <c r="W318" s="189"/>
      <c r="X318" s="189"/>
      <c r="Y318" s="189"/>
      <c r="Z318" s="189"/>
      <c r="AA318" s="189"/>
    </row>
    <row xmlns:x14ac="http://schemas.microsoft.com/office/spreadsheetml/2009/9/ac" r="319" ht="15.75" x14ac:dyDescent="0.25">
      <c r="A319" s="189"/>
      <c r="B319" s="190"/>
      <c r="C319" s="189"/>
      <c r="D319" s="189"/>
      <c r="E319" s="189"/>
      <c r="F319" s="189"/>
      <c r="G319" s="189"/>
      <c r="H319" s="189"/>
      <c r="I319" s="189"/>
      <c r="J319" s="189"/>
      <c r="K319" s="189"/>
      <c r="L319" s="189"/>
      <c r="M319" s="189"/>
      <c r="N319" s="189"/>
      <c r="O319" s="189"/>
      <c r="P319" s="189"/>
      <c r="Q319" s="189"/>
      <c r="R319" s="189"/>
      <c r="S319" s="189"/>
      <c r="T319" s="189"/>
      <c r="U319" s="189"/>
      <c r="V319" s="189"/>
      <c r="W319" s="189"/>
      <c r="X319" s="189"/>
      <c r="Y319" s="189"/>
      <c r="Z319" s="189"/>
      <c r="AA319" s="189"/>
    </row>
    <row xmlns:x14ac="http://schemas.microsoft.com/office/spreadsheetml/2009/9/ac" r="320" ht="15.75" x14ac:dyDescent="0.25">
      <c r="A320" s="189"/>
      <c r="B320" s="190"/>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row>
    <row xmlns:x14ac="http://schemas.microsoft.com/office/spreadsheetml/2009/9/ac" r="321" ht="15.75" x14ac:dyDescent="0.25">
      <c r="A321" s="189"/>
      <c r="B321" s="190"/>
      <c r="C321" s="189"/>
      <c r="D321" s="189"/>
      <c r="E321" s="189"/>
      <c r="F321" s="189"/>
      <c r="G321" s="189"/>
      <c r="H321" s="189"/>
      <c r="I321" s="189"/>
      <c r="J321" s="189"/>
      <c r="K321" s="189"/>
      <c r="L321" s="189"/>
      <c r="M321" s="189"/>
      <c r="N321" s="189"/>
      <c r="O321" s="189"/>
      <c r="P321" s="189"/>
      <c r="Q321" s="189"/>
      <c r="R321" s="189"/>
      <c r="S321" s="189"/>
      <c r="T321" s="189"/>
      <c r="U321" s="189"/>
      <c r="V321" s="189"/>
      <c r="W321" s="189"/>
      <c r="X321" s="189"/>
      <c r="Y321" s="189"/>
      <c r="Z321" s="189"/>
      <c r="AA321" s="189"/>
    </row>
    <row xmlns:x14ac="http://schemas.microsoft.com/office/spreadsheetml/2009/9/ac" r="322" ht="15.75" x14ac:dyDescent="0.25">
      <c r="A322" s="189"/>
      <c r="B322" s="190"/>
      <c r="C322" s="189"/>
      <c r="D322" s="189"/>
      <c r="E322" s="189"/>
      <c r="F322" s="189"/>
      <c r="G322" s="189"/>
      <c r="H322" s="189"/>
      <c r="I322" s="189"/>
      <c r="J322" s="189"/>
      <c r="K322" s="189"/>
      <c r="L322" s="189"/>
      <c r="M322" s="189"/>
      <c r="N322" s="189"/>
      <c r="O322" s="189"/>
      <c r="P322" s="189"/>
      <c r="Q322" s="189"/>
      <c r="R322" s="189"/>
      <c r="S322" s="189"/>
      <c r="T322" s="189"/>
      <c r="U322" s="189"/>
      <c r="V322" s="189"/>
      <c r="W322" s="189"/>
      <c r="X322" s="189"/>
      <c r="Y322" s="189"/>
      <c r="Z322" s="189"/>
      <c r="AA322" s="189"/>
    </row>
    <row xmlns:x14ac="http://schemas.microsoft.com/office/spreadsheetml/2009/9/ac" r="323" ht="15.75" x14ac:dyDescent="0.25">
      <c r="A323" s="189"/>
      <c r="B323" s="190"/>
      <c r="C323" s="189"/>
      <c r="D323" s="189"/>
      <c r="E323" s="189"/>
      <c r="F323" s="189"/>
      <c r="G323" s="189"/>
      <c r="H323" s="189"/>
      <c r="I323" s="189"/>
      <c r="J323" s="189"/>
      <c r="K323" s="189"/>
      <c r="L323" s="189"/>
      <c r="M323" s="189"/>
      <c r="N323" s="189"/>
      <c r="O323" s="189"/>
      <c r="P323" s="189"/>
      <c r="Q323" s="189"/>
      <c r="R323" s="189"/>
      <c r="S323" s="189"/>
      <c r="T323" s="189"/>
      <c r="U323" s="189"/>
      <c r="V323" s="189"/>
      <c r="W323" s="189"/>
      <c r="X323" s="189"/>
      <c r="Y323" s="189"/>
      <c r="Z323" s="189"/>
      <c r="AA323" s="189"/>
    </row>
    <row xmlns:x14ac="http://schemas.microsoft.com/office/spreadsheetml/2009/9/ac" r="324" ht="15.75" x14ac:dyDescent="0.25">
      <c r="A324" s="189"/>
      <c r="B324" s="190"/>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row>
    <row xmlns:x14ac="http://schemas.microsoft.com/office/spreadsheetml/2009/9/ac" r="325" ht="15.75" x14ac:dyDescent="0.25">
      <c r="A325" s="189"/>
      <c r="B325" s="190"/>
      <c r="C325" s="189"/>
      <c r="D325" s="189"/>
      <c r="E325" s="189"/>
      <c r="F325" s="189"/>
      <c r="G325" s="189"/>
      <c r="H325" s="189"/>
      <c r="I325" s="189"/>
      <c r="J325" s="189"/>
      <c r="K325" s="189"/>
      <c r="L325" s="189"/>
      <c r="M325" s="189"/>
      <c r="N325" s="189"/>
      <c r="O325" s="189"/>
      <c r="P325" s="189"/>
      <c r="Q325" s="189"/>
      <c r="R325" s="189"/>
      <c r="S325" s="189"/>
      <c r="T325" s="189"/>
      <c r="U325" s="189"/>
      <c r="V325" s="189"/>
      <c r="W325" s="189"/>
      <c r="X325" s="189"/>
      <c r="Y325" s="189"/>
      <c r="Z325" s="189"/>
      <c r="AA325" s="189"/>
    </row>
    <row xmlns:x14ac="http://schemas.microsoft.com/office/spreadsheetml/2009/9/ac" r="326" ht="15.75" x14ac:dyDescent="0.25">
      <c r="A326" s="189"/>
      <c r="B326" s="190"/>
      <c r="C326" s="189"/>
      <c r="D326" s="189"/>
      <c r="E326" s="189"/>
      <c r="F326" s="189"/>
      <c r="G326" s="189"/>
      <c r="H326" s="189"/>
      <c r="I326" s="189"/>
      <c r="J326" s="189"/>
      <c r="K326" s="189"/>
      <c r="L326" s="189"/>
      <c r="M326" s="189"/>
      <c r="N326" s="189"/>
      <c r="O326" s="189"/>
      <c r="P326" s="189"/>
      <c r="Q326" s="189"/>
      <c r="R326" s="189"/>
      <c r="S326" s="189"/>
      <c r="T326" s="189"/>
      <c r="U326" s="189"/>
      <c r="V326" s="189"/>
      <c r="W326" s="189"/>
      <c r="X326" s="189"/>
      <c r="Y326" s="189"/>
      <c r="Z326" s="189"/>
      <c r="AA326" s="189"/>
    </row>
    <row xmlns:x14ac="http://schemas.microsoft.com/office/spreadsheetml/2009/9/ac" r="327" ht="15.75" x14ac:dyDescent="0.25">
      <c r="A327" s="189"/>
      <c r="B327" s="190"/>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row>
    <row xmlns:x14ac="http://schemas.microsoft.com/office/spreadsheetml/2009/9/ac" r="328" ht="15.75" x14ac:dyDescent="0.25">
      <c r="A328" s="189"/>
      <c r="B328" s="190"/>
      <c r="C328" s="189"/>
      <c r="D328" s="189"/>
      <c r="E328" s="189"/>
      <c r="F328" s="189"/>
      <c r="G328" s="189"/>
      <c r="H328" s="189"/>
      <c r="I328" s="189"/>
      <c r="J328" s="189"/>
      <c r="K328" s="189"/>
      <c r="L328" s="189"/>
      <c r="M328" s="189"/>
      <c r="N328" s="189"/>
      <c r="O328" s="189"/>
      <c r="P328" s="189"/>
      <c r="Q328" s="189"/>
      <c r="R328" s="189"/>
      <c r="S328" s="189"/>
      <c r="T328" s="189"/>
      <c r="U328" s="189"/>
      <c r="V328" s="189"/>
      <c r="W328" s="189"/>
      <c r="X328" s="189"/>
      <c r="Y328" s="189"/>
      <c r="Z328" s="189"/>
      <c r="AA328" s="189"/>
    </row>
    <row xmlns:x14ac="http://schemas.microsoft.com/office/spreadsheetml/2009/9/ac" r="329" ht="15.75" x14ac:dyDescent="0.25">
      <c r="A329" s="189"/>
      <c r="B329" s="190"/>
      <c r="C329" s="189"/>
      <c r="D329" s="189"/>
      <c r="E329" s="189"/>
      <c r="F329" s="189"/>
      <c r="G329" s="189"/>
      <c r="H329" s="189"/>
      <c r="I329" s="189"/>
      <c r="J329" s="189"/>
      <c r="K329" s="189"/>
      <c r="L329" s="189"/>
      <c r="M329" s="189"/>
      <c r="N329" s="189"/>
      <c r="O329" s="189"/>
      <c r="P329" s="189"/>
      <c r="Q329" s="189"/>
      <c r="R329" s="189"/>
      <c r="S329" s="189"/>
      <c r="T329" s="189"/>
      <c r="U329" s="189"/>
      <c r="V329" s="189"/>
      <c r="W329" s="189"/>
      <c r="X329" s="189"/>
      <c r="Y329" s="189"/>
      <c r="Z329" s="189"/>
      <c r="AA329" s="189"/>
    </row>
    <row xmlns:x14ac="http://schemas.microsoft.com/office/spreadsheetml/2009/9/ac" r="330" ht="15.75" x14ac:dyDescent="0.25">
      <c r="A330" s="189"/>
      <c r="B330" s="190"/>
      <c r="C330" s="189"/>
      <c r="D330" s="189"/>
      <c r="E330" s="189"/>
      <c r="F330" s="189"/>
      <c r="G330" s="189"/>
      <c r="H330" s="189"/>
      <c r="I330" s="189"/>
      <c r="J330" s="189"/>
      <c r="K330" s="189"/>
      <c r="L330" s="189"/>
      <c r="M330" s="189"/>
      <c r="N330" s="189"/>
      <c r="O330" s="189"/>
      <c r="P330" s="189"/>
      <c r="Q330" s="189"/>
      <c r="R330" s="189"/>
      <c r="S330" s="189"/>
      <c r="T330" s="189"/>
      <c r="U330" s="189"/>
      <c r="V330" s="189"/>
      <c r="W330" s="189"/>
      <c r="X330" s="189"/>
      <c r="Y330" s="189"/>
      <c r="Z330" s="189"/>
      <c r="AA330" s="189"/>
    </row>
    <row xmlns:x14ac="http://schemas.microsoft.com/office/spreadsheetml/2009/9/ac" r="331" ht="15.75" x14ac:dyDescent="0.25">
      <c r="A331" s="189"/>
      <c r="B331" s="190"/>
      <c r="C331" s="189"/>
      <c r="D331" s="189"/>
      <c r="E331" s="189"/>
      <c r="F331" s="189"/>
      <c r="G331" s="189"/>
      <c r="H331" s="189"/>
      <c r="I331" s="189"/>
      <c r="J331" s="189"/>
      <c r="K331" s="189"/>
      <c r="L331" s="189"/>
      <c r="M331" s="189"/>
      <c r="N331" s="189"/>
      <c r="O331" s="189"/>
      <c r="P331" s="189"/>
      <c r="Q331" s="189"/>
      <c r="R331" s="189"/>
      <c r="S331" s="189"/>
      <c r="T331" s="189"/>
      <c r="U331" s="189"/>
      <c r="V331" s="189"/>
      <c r="W331" s="189"/>
      <c r="X331" s="189"/>
      <c r="Y331" s="189"/>
      <c r="Z331" s="189"/>
      <c r="AA331" s="189"/>
    </row>
    <row xmlns:x14ac="http://schemas.microsoft.com/office/spreadsheetml/2009/9/ac" r="332" ht="15.75" x14ac:dyDescent="0.25">
      <c r="A332" s="189"/>
      <c r="B332" s="190"/>
      <c r="C332" s="189"/>
      <c r="D332" s="189"/>
      <c r="E332" s="189"/>
      <c r="F332" s="189"/>
      <c r="G332" s="189"/>
      <c r="H332" s="189"/>
      <c r="I332" s="189"/>
      <c r="J332" s="189"/>
      <c r="K332" s="189"/>
      <c r="L332" s="189"/>
      <c r="M332" s="189"/>
      <c r="N332" s="189"/>
      <c r="O332" s="189"/>
      <c r="P332" s="189"/>
      <c r="Q332" s="189"/>
      <c r="R332" s="189"/>
      <c r="S332" s="189"/>
      <c r="T332" s="189"/>
      <c r="U332" s="189"/>
      <c r="V332" s="189"/>
      <c r="W332" s="189"/>
      <c r="X332" s="189"/>
      <c r="Y332" s="189"/>
      <c r="Z332" s="189"/>
      <c r="AA332" s="189"/>
    </row>
    <row xmlns:x14ac="http://schemas.microsoft.com/office/spreadsheetml/2009/9/ac" r="333" ht="15.75" x14ac:dyDescent="0.25">
      <c r="A333" s="189"/>
      <c r="B333" s="190"/>
      <c r="C333" s="189"/>
      <c r="D333" s="189"/>
      <c r="E333" s="189"/>
      <c r="F333" s="189"/>
      <c r="G333" s="189"/>
      <c r="H333" s="189"/>
      <c r="I333" s="189"/>
      <c r="J333" s="189"/>
      <c r="K333" s="189"/>
      <c r="L333" s="189"/>
      <c r="M333" s="189"/>
      <c r="N333" s="189"/>
      <c r="O333" s="189"/>
      <c r="P333" s="189"/>
      <c r="Q333" s="189"/>
      <c r="R333" s="189"/>
      <c r="S333" s="189"/>
      <c r="T333" s="189"/>
      <c r="U333" s="189"/>
      <c r="V333" s="189"/>
      <c r="W333" s="189"/>
      <c r="X333" s="189"/>
      <c r="Y333" s="189"/>
      <c r="Z333" s="189"/>
      <c r="AA333" s="189"/>
    </row>
    <row xmlns:x14ac="http://schemas.microsoft.com/office/spreadsheetml/2009/9/ac" r="334" ht="15.75" x14ac:dyDescent="0.25">
      <c r="A334" s="189"/>
      <c r="B334" s="190"/>
      <c r="C334" s="189"/>
      <c r="D334" s="189"/>
      <c r="E334" s="189"/>
      <c r="F334" s="189"/>
      <c r="G334" s="189"/>
      <c r="H334" s="189"/>
      <c r="I334" s="189"/>
      <c r="J334" s="189"/>
      <c r="K334" s="189"/>
      <c r="L334" s="189"/>
      <c r="M334" s="189"/>
      <c r="N334" s="189"/>
      <c r="O334" s="189"/>
      <c r="P334" s="189"/>
      <c r="Q334" s="189"/>
      <c r="R334" s="189"/>
      <c r="S334" s="189"/>
      <c r="T334" s="189"/>
      <c r="U334" s="189"/>
      <c r="V334" s="189"/>
      <c r="W334" s="189"/>
      <c r="X334" s="189"/>
      <c r="Y334" s="189"/>
      <c r="Z334" s="189"/>
      <c r="AA334" s="189"/>
    </row>
    <row xmlns:x14ac="http://schemas.microsoft.com/office/spreadsheetml/2009/9/ac" r="335" ht="15.75" x14ac:dyDescent="0.25">
      <c r="A335" s="189"/>
      <c r="B335" s="190"/>
      <c r="C335" s="189"/>
      <c r="D335" s="189"/>
      <c r="E335" s="189"/>
      <c r="F335" s="189"/>
      <c r="G335" s="189"/>
      <c r="H335" s="189"/>
      <c r="I335" s="189"/>
      <c r="J335" s="189"/>
      <c r="K335" s="189"/>
      <c r="L335" s="189"/>
      <c r="M335" s="189"/>
      <c r="N335" s="189"/>
      <c r="O335" s="189"/>
      <c r="P335" s="189"/>
      <c r="Q335" s="189"/>
      <c r="R335" s="189"/>
      <c r="S335" s="189"/>
      <c r="T335" s="189"/>
      <c r="U335" s="189"/>
      <c r="V335" s="189"/>
      <c r="W335" s="189"/>
      <c r="X335" s="189"/>
      <c r="Y335" s="189"/>
      <c r="Z335" s="189"/>
      <c r="AA335" s="189"/>
    </row>
    <row xmlns:x14ac="http://schemas.microsoft.com/office/spreadsheetml/2009/9/ac" r="336" ht="15.75" x14ac:dyDescent="0.25">
      <c r="A336" s="189"/>
      <c r="B336" s="190"/>
      <c r="C336" s="189"/>
      <c r="D336" s="189"/>
      <c r="E336" s="189"/>
      <c r="F336" s="189"/>
      <c r="G336" s="189"/>
      <c r="H336" s="189"/>
      <c r="I336" s="189"/>
      <c r="J336" s="189"/>
      <c r="K336" s="189"/>
      <c r="L336" s="189"/>
      <c r="M336" s="189"/>
      <c r="N336" s="189"/>
      <c r="O336" s="189"/>
      <c r="P336" s="189"/>
      <c r="Q336" s="189"/>
      <c r="R336" s="189"/>
      <c r="S336" s="189"/>
      <c r="T336" s="189"/>
      <c r="U336" s="189"/>
      <c r="V336" s="189"/>
      <c r="W336" s="189"/>
      <c r="X336" s="189"/>
      <c r="Y336" s="189"/>
      <c r="Z336" s="189"/>
      <c r="AA336" s="189"/>
    </row>
    <row xmlns:x14ac="http://schemas.microsoft.com/office/spreadsheetml/2009/9/ac" r="337" ht="15.75" x14ac:dyDescent="0.25">
      <c r="A337" s="189"/>
      <c r="B337" s="190"/>
      <c r="C337" s="189"/>
      <c r="D337" s="189"/>
      <c r="E337" s="189"/>
      <c r="F337" s="189"/>
      <c r="G337" s="189"/>
      <c r="H337" s="189"/>
      <c r="I337" s="189"/>
      <c r="J337" s="189"/>
      <c r="K337" s="189"/>
      <c r="L337" s="189"/>
      <c r="M337" s="189"/>
      <c r="N337" s="189"/>
      <c r="O337" s="189"/>
      <c r="P337" s="189"/>
      <c r="Q337" s="189"/>
      <c r="R337" s="189"/>
      <c r="S337" s="189"/>
      <c r="T337" s="189"/>
      <c r="U337" s="189"/>
      <c r="V337" s="189"/>
      <c r="W337" s="189"/>
      <c r="X337" s="189"/>
      <c r="Y337" s="189"/>
      <c r="Z337" s="189"/>
      <c r="AA337" s="189"/>
    </row>
    <row xmlns:x14ac="http://schemas.microsoft.com/office/spreadsheetml/2009/9/ac" r="338" ht="15.75" x14ac:dyDescent="0.25">
      <c r="A338" s="189"/>
      <c r="B338" s="190"/>
      <c r="C338" s="189"/>
      <c r="D338" s="189"/>
      <c r="E338" s="189"/>
      <c r="F338" s="189"/>
      <c r="G338" s="189"/>
      <c r="H338" s="189"/>
      <c r="I338" s="189"/>
      <c r="J338" s="189"/>
      <c r="K338" s="189"/>
      <c r="L338" s="189"/>
      <c r="M338" s="189"/>
      <c r="N338" s="189"/>
      <c r="O338" s="189"/>
      <c r="P338" s="189"/>
      <c r="Q338" s="189"/>
      <c r="R338" s="189"/>
      <c r="S338" s="189"/>
      <c r="T338" s="189"/>
      <c r="U338" s="189"/>
      <c r="V338" s="189"/>
      <c r="W338" s="189"/>
      <c r="X338" s="189"/>
      <c r="Y338" s="189"/>
      <c r="Z338" s="189"/>
      <c r="AA338" s="189"/>
    </row>
    <row xmlns:x14ac="http://schemas.microsoft.com/office/spreadsheetml/2009/9/ac" r="339" ht="15.75" x14ac:dyDescent="0.25">
      <c r="A339" s="189"/>
      <c r="B339" s="190"/>
      <c r="C339" s="189"/>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row>
    <row xmlns:x14ac="http://schemas.microsoft.com/office/spreadsheetml/2009/9/ac" r="340" ht="15.75" x14ac:dyDescent="0.25">
      <c r="A340" s="189"/>
      <c r="B340" s="190"/>
      <c r="C340" s="189"/>
      <c r="D340" s="189"/>
      <c r="E340" s="189"/>
      <c r="F340" s="189"/>
      <c r="G340" s="189"/>
      <c r="H340" s="189"/>
      <c r="I340" s="189"/>
      <c r="J340" s="189"/>
      <c r="K340" s="189"/>
      <c r="L340" s="189"/>
      <c r="M340" s="189"/>
      <c r="N340" s="189"/>
      <c r="O340" s="189"/>
      <c r="P340" s="189"/>
      <c r="Q340" s="189"/>
      <c r="R340" s="189"/>
      <c r="S340" s="189"/>
      <c r="T340" s="189"/>
      <c r="U340" s="189"/>
      <c r="V340" s="189"/>
      <c r="W340" s="189"/>
      <c r="X340" s="189"/>
      <c r="Y340" s="189"/>
      <c r="Z340" s="189"/>
      <c r="AA340" s="189"/>
    </row>
    <row xmlns:x14ac="http://schemas.microsoft.com/office/spreadsheetml/2009/9/ac" r="341" ht="15.75" x14ac:dyDescent="0.25">
      <c r="A341" s="189"/>
      <c r="B341" s="190"/>
      <c r="C341" s="189"/>
      <c r="D341" s="189"/>
      <c r="E341" s="189"/>
      <c r="F341" s="189"/>
      <c r="G341" s="189"/>
      <c r="H341" s="189"/>
      <c r="I341" s="189"/>
      <c r="J341" s="189"/>
      <c r="K341" s="189"/>
      <c r="L341" s="189"/>
      <c r="M341" s="189"/>
      <c r="N341" s="189"/>
      <c r="O341" s="189"/>
      <c r="P341" s="189"/>
      <c r="Q341" s="189"/>
      <c r="R341" s="189"/>
      <c r="S341" s="189"/>
      <c r="T341" s="189"/>
      <c r="U341" s="189"/>
      <c r="V341" s="189"/>
      <c r="W341" s="189"/>
      <c r="X341" s="189"/>
      <c r="Y341" s="189"/>
      <c r="Z341" s="189"/>
      <c r="AA341" s="189"/>
    </row>
    <row xmlns:x14ac="http://schemas.microsoft.com/office/spreadsheetml/2009/9/ac" r="342" ht="15.75" x14ac:dyDescent="0.25">
      <c r="A342" s="189"/>
      <c r="B342" s="190"/>
      <c r="C342" s="189"/>
      <c r="D342" s="189"/>
      <c r="E342" s="189"/>
      <c r="F342" s="189"/>
      <c r="G342" s="189"/>
      <c r="H342" s="189"/>
      <c r="I342" s="189"/>
      <c r="J342" s="189"/>
      <c r="K342" s="189"/>
      <c r="L342" s="189"/>
      <c r="M342" s="189"/>
      <c r="N342" s="189"/>
      <c r="O342" s="189"/>
      <c r="P342" s="189"/>
      <c r="Q342" s="189"/>
      <c r="R342" s="189"/>
      <c r="S342" s="189"/>
      <c r="T342" s="189"/>
      <c r="U342" s="189"/>
      <c r="V342" s="189"/>
      <c r="W342" s="189"/>
      <c r="X342" s="189"/>
      <c r="Y342" s="189"/>
      <c r="Z342" s="189"/>
      <c r="AA342" s="189"/>
    </row>
    <row xmlns:x14ac="http://schemas.microsoft.com/office/spreadsheetml/2009/9/ac" r="343" ht="15.75" x14ac:dyDescent="0.25">
      <c r="A343" s="189"/>
      <c r="B343" s="190"/>
      <c r="C343" s="189"/>
      <c r="D343" s="189"/>
      <c r="E343" s="189"/>
      <c r="F343" s="189"/>
      <c r="G343" s="189"/>
      <c r="H343" s="189"/>
      <c r="I343" s="189"/>
      <c r="J343" s="189"/>
      <c r="K343" s="189"/>
      <c r="L343" s="189"/>
      <c r="M343" s="189"/>
      <c r="N343" s="189"/>
      <c r="O343" s="189"/>
      <c r="P343" s="189"/>
      <c r="Q343" s="189"/>
      <c r="R343" s="189"/>
      <c r="S343" s="189"/>
      <c r="T343" s="189"/>
      <c r="U343" s="189"/>
      <c r="V343" s="189"/>
      <c r="W343" s="189"/>
      <c r="X343" s="189"/>
      <c r="Y343" s="189"/>
      <c r="Z343" s="189"/>
      <c r="AA343" s="189"/>
    </row>
    <row xmlns:x14ac="http://schemas.microsoft.com/office/spreadsheetml/2009/9/ac" r="344" ht="15.75" x14ac:dyDescent="0.25">
      <c r="A344" s="189"/>
      <c r="B344" s="190"/>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row>
    <row xmlns:x14ac="http://schemas.microsoft.com/office/spreadsheetml/2009/9/ac" r="345" ht="15.75" x14ac:dyDescent="0.25">
      <c r="A345" s="189"/>
      <c r="B345" s="190"/>
      <c r="C345" s="189"/>
      <c r="D345" s="189"/>
      <c r="E345" s="189"/>
      <c r="F345" s="189"/>
      <c r="G345" s="189"/>
      <c r="H345" s="189"/>
      <c r="I345" s="189"/>
      <c r="J345" s="189"/>
      <c r="K345" s="189"/>
      <c r="L345" s="189"/>
      <c r="M345" s="189"/>
      <c r="N345" s="189"/>
      <c r="O345" s="189"/>
      <c r="P345" s="189"/>
      <c r="Q345" s="189"/>
      <c r="R345" s="189"/>
      <c r="S345" s="189"/>
      <c r="T345" s="189"/>
      <c r="U345" s="189"/>
      <c r="V345" s="189"/>
      <c r="W345" s="189"/>
      <c r="X345" s="189"/>
      <c r="Y345" s="189"/>
      <c r="Z345" s="189"/>
      <c r="AA345" s="189"/>
    </row>
    <row xmlns:x14ac="http://schemas.microsoft.com/office/spreadsheetml/2009/9/ac" r="346" ht="15.75" x14ac:dyDescent="0.25">
      <c r="A346" s="189"/>
      <c r="B346" s="190"/>
      <c r="C346" s="189"/>
      <c r="D346" s="189"/>
      <c r="E346" s="189"/>
      <c r="F346" s="189"/>
      <c r="G346" s="189"/>
      <c r="H346" s="189"/>
      <c r="I346" s="189"/>
      <c r="J346" s="189"/>
      <c r="K346" s="189"/>
      <c r="L346" s="189"/>
      <c r="M346" s="189"/>
      <c r="N346" s="189"/>
      <c r="O346" s="189"/>
      <c r="P346" s="189"/>
      <c r="Q346" s="189"/>
      <c r="R346" s="189"/>
      <c r="S346" s="189"/>
      <c r="T346" s="189"/>
      <c r="U346" s="189"/>
      <c r="V346" s="189"/>
      <c r="W346" s="189"/>
      <c r="X346" s="189"/>
      <c r="Y346" s="189"/>
      <c r="Z346" s="189"/>
      <c r="AA346" s="189"/>
    </row>
    <row xmlns:x14ac="http://schemas.microsoft.com/office/spreadsheetml/2009/9/ac" r="347" ht="15.75" x14ac:dyDescent="0.25">
      <c r="A347" s="189"/>
      <c r="B347" s="190"/>
      <c r="C347" s="189"/>
      <c r="D347" s="189"/>
      <c r="E347" s="189"/>
      <c r="F347" s="189"/>
      <c r="G347" s="189"/>
      <c r="H347" s="189"/>
      <c r="I347" s="189"/>
      <c r="J347" s="189"/>
      <c r="K347" s="189"/>
      <c r="L347" s="189"/>
      <c r="M347" s="189"/>
      <c r="N347" s="189"/>
      <c r="O347" s="189"/>
      <c r="P347" s="189"/>
      <c r="Q347" s="189"/>
      <c r="R347" s="189"/>
      <c r="S347" s="189"/>
      <c r="T347" s="189"/>
      <c r="U347" s="189"/>
      <c r="V347" s="189"/>
      <c r="W347" s="189"/>
      <c r="X347" s="189"/>
      <c r="Y347" s="189"/>
      <c r="Z347" s="189"/>
      <c r="AA347" s="189"/>
    </row>
    <row xmlns:x14ac="http://schemas.microsoft.com/office/spreadsheetml/2009/9/ac" r="348" ht="15.75" x14ac:dyDescent="0.25">
      <c r="A348" s="189"/>
      <c r="B348" s="190"/>
      <c r="C348" s="189"/>
      <c r="D348" s="189"/>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row>
    <row xmlns:x14ac="http://schemas.microsoft.com/office/spreadsheetml/2009/9/ac" r="349" ht="15.75" x14ac:dyDescent="0.25">
      <c r="A349" s="189"/>
      <c r="B349" s="190"/>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row>
    <row xmlns:x14ac="http://schemas.microsoft.com/office/spreadsheetml/2009/9/ac" r="350" ht="15.75" x14ac:dyDescent="0.25">
      <c r="A350" s="189"/>
      <c r="B350" s="190"/>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row>
    <row xmlns:x14ac="http://schemas.microsoft.com/office/spreadsheetml/2009/9/ac" r="351" ht="15.75" x14ac:dyDescent="0.25">
      <c r="A351" s="189"/>
      <c r="B351" s="190"/>
      <c r="C351" s="189"/>
      <c r="D351" s="189"/>
      <c r="E351" s="189"/>
      <c r="F351" s="189"/>
      <c r="G351" s="189"/>
      <c r="H351" s="189"/>
      <c r="I351" s="189"/>
      <c r="J351" s="189"/>
      <c r="K351" s="189"/>
      <c r="L351" s="189"/>
      <c r="M351" s="189"/>
      <c r="N351" s="189"/>
      <c r="O351" s="189"/>
      <c r="P351" s="189"/>
      <c r="Q351" s="189"/>
      <c r="R351" s="189"/>
      <c r="S351" s="189"/>
      <c r="T351" s="189"/>
      <c r="U351" s="189"/>
      <c r="V351" s="189"/>
      <c r="W351" s="189"/>
      <c r="X351" s="189"/>
      <c r="Y351" s="189"/>
      <c r="Z351" s="189"/>
      <c r="AA351" s="189"/>
    </row>
    <row xmlns:x14ac="http://schemas.microsoft.com/office/spreadsheetml/2009/9/ac" r="352" ht="15.75" x14ac:dyDescent="0.25">
      <c r="A352" s="189"/>
      <c r="B352" s="190"/>
      <c r="C352" s="189"/>
      <c r="D352" s="189"/>
      <c r="E352" s="189"/>
      <c r="F352" s="189"/>
      <c r="G352" s="189"/>
      <c r="H352" s="189"/>
      <c r="I352" s="189"/>
      <c r="J352" s="189"/>
      <c r="K352" s="189"/>
      <c r="L352" s="189"/>
      <c r="M352" s="189"/>
      <c r="N352" s="189"/>
      <c r="O352" s="189"/>
      <c r="P352" s="189"/>
      <c r="Q352" s="189"/>
      <c r="R352" s="189"/>
      <c r="S352" s="189"/>
      <c r="T352" s="189"/>
      <c r="U352" s="189"/>
      <c r="V352" s="189"/>
      <c r="W352" s="189"/>
      <c r="X352" s="189"/>
      <c r="Y352" s="189"/>
      <c r="Z352" s="189"/>
      <c r="AA352" s="189"/>
    </row>
    <row xmlns:x14ac="http://schemas.microsoft.com/office/spreadsheetml/2009/9/ac" r="353" ht="15.75" x14ac:dyDescent="0.25">
      <c r="A353" s="189"/>
      <c r="B353" s="190"/>
      <c r="C353" s="189"/>
      <c r="D353" s="189"/>
      <c r="E353" s="189"/>
      <c r="F353" s="189"/>
      <c r="G353" s="189"/>
      <c r="H353" s="189"/>
      <c r="I353" s="189"/>
      <c r="J353" s="189"/>
      <c r="K353" s="189"/>
      <c r="L353" s="189"/>
      <c r="M353" s="189"/>
      <c r="N353" s="189"/>
      <c r="O353" s="189"/>
      <c r="P353" s="189"/>
      <c r="Q353" s="189"/>
      <c r="R353" s="189"/>
      <c r="S353" s="189"/>
      <c r="T353" s="189"/>
      <c r="U353" s="189"/>
      <c r="V353" s="189"/>
      <c r="W353" s="189"/>
      <c r="X353" s="189"/>
      <c r="Y353" s="189"/>
      <c r="Z353" s="189"/>
      <c r="AA353" s="189"/>
    </row>
    <row xmlns:x14ac="http://schemas.microsoft.com/office/spreadsheetml/2009/9/ac" r="354" ht="15.75" x14ac:dyDescent="0.25">
      <c r="A354" s="189"/>
      <c r="B354" s="190"/>
      <c r="C354" s="189"/>
      <c r="D354" s="189"/>
      <c r="E354" s="189"/>
      <c r="F354" s="189"/>
      <c r="G354" s="189"/>
      <c r="H354" s="189"/>
      <c r="I354" s="189"/>
      <c r="J354" s="189"/>
      <c r="K354" s="189"/>
      <c r="L354" s="189"/>
      <c r="M354" s="189"/>
      <c r="N354" s="189"/>
      <c r="O354" s="189"/>
      <c r="P354" s="189"/>
      <c r="Q354" s="189"/>
      <c r="R354" s="189"/>
      <c r="S354" s="189"/>
      <c r="T354" s="189"/>
      <c r="U354" s="189"/>
      <c r="V354" s="189"/>
      <c r="W354" s="189"/>
      <c r="X354" s="189"/>
      <c r="Y354" s="189"/>
      <c r="Z354" s="189"/>
      <c r="AA354" s="189"/>
    </row>
    <row xmlns:x14ac="http://schemas.microsoft.com/office/spreadsheetml/2009/9/ac" r="355" ht="15.75" x14ac:dyDescent="0.25">
      <c r="A355" s="189"/>
      <c r="B355" s="190"/>
      <c r="C355" s="189"/>
      <c r="D355" s="189"/>
      <c r="E355" s="189"/>
      <c r="F355" s="189"/>
      <c r="G355" s="189"/>
      <c r="H355" s="189"/>
      <c r="I355" s="189"/>
      <c r="J355" s="189"/>
      <c r="K355" s="189"/>
      <c r="L355" s="189"/>
      <c r="M355" s="189"/>
      <c r="N355" s="189"/>
      <c r="O355" s="189"/>
      <c r="P355" s="189"/>
      <c r="Q355" s="189"/>
      <c r="R355" s="189"/>
      <c r="S355" s="189"/>
      <c r="T355" s="189"/>
      <c r="U355" s="189"/>
      <c r="V355" s="189"/>
      <c r="W355" s="189"/>
      <c r="X355" s="189"/>
      <c r="Y355" s="189"/>
      <c r="Z355" s="189"/>
      <c r="AA355" s="189"/>
    </row>
    <row xmlns:x14ac="http://schemas.microsoft.com/office/spreadsheetml/2009/9/ac" r="356" ht="15.75" x14ac:dyDescent="0.25">
      <c r="A356" s="189"/>
      <c r="B356" s="190"/>
      <c r="C356" s="189"/>
      <c r="D356" s="189"/>
      <c r="E356" s="189"/>
      <c r="F356" s="189"/>
      <c r="G356" s="189"/>
      <c r="H356" s="189"/>
      <c r="I356" s="189"/>
      <c r="J356" s="189"/>
      <c r="K356" s="189"/>
      <c r="L356" s="189"/>
      <c r="M356" s="189"/>
      <c r="N356" s="189"/>
      <c r="O356" s="189"/>
      <c r="P356" s="189"/>
      <c r="Q356" s="189"/>
      <c r="R356" s="189"/>
      <c r="S356" s="189"/>
      <c r="T356" s="189"/>
      <c r="U356" s="189"/>
      <c r="V356" s="189"/>
      <c r="W356" s="189"/>
      <c r="X356" s="189"/>
      <c r="Y356" s="189"/>
      <c r="Z356" s="189"/>
      <c r="AA356" s="189"/>
    </row>
    <row xmlns:x14ac="http://schemas.microsoft.com/office/spreadsheetml/2009/9/ac" r="357" ht="15.75" x14ac:dyDescent="0.25">
      <c r="A357" s="189"/>
      <c r="B357" s="190"/>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row>
    <row xmlns:x14ac="http://schemas.microsoft.com/office/spreadsheetml/2009/9/ac" r="358" ht="15.75" x14ac:dyDescent="0.25">
      <c r="A358" s="189"/>
      <c r="B358" s="190"/>
      <c r="C358" s="189"/>
      <c r="D358" s="189"/>
      <c r="E358" s="189"/>
      <c r="F358" s="189"/>
      <c r="G358" s="189"/>
      <c r="H358" s="189"/>
      <c r="I358" s="189"/>
      <c r="J358" s="189"/>
      <c r="K358" s="189"/>
      <c r="L358" s="189"/>
      <c r="M358" s="189"/>
      <c r="N358" s="189"/>
      <c r="O358" s="189"/>
      <c r="P358" s="189"/>
      <c r="Q358" s="189"/>
      <c r="R358" s="189"/>
      <c r="S358" s="189"/>
      <c r="T358" s="189"/>
      <c r="U358" s="189"/>
      <c r="V358" s="189"/>
      <c r="W358" s="189"/>
      <c r="X358" s="189"/>
      <c r="Y358" s="189"/>
      <c r="Z358" s="189"/>
      <c r="AA358" s="189"/>
    </row>
    <row xmlns:x14ac="http://schemas.microsoft.com/office/spreadsheetml/2009/9/ac" r="359" ht="15.75" x14ac:dyDescent="0.25">
      <c r="A359" s="189"/>
      <c r="B359" s="190"/>
      <c r="C359" s="189"/>
      <c r="D359" s="189"/>
      <c r="E359" s="189"/>
      <c r="F359" s="189"/>
      <c r="G359" s="189"/>
      <c r="H359" s="189"/>
      <c r="I359" s="189"/>
      <c r="J359" s="189"/>
      <c r="K359" s="189"/>
      <c r="L359" s="189"/>
      <c r="M359" s="189"/>
      <c r="N359" s="189"/>
      <c r="O359" s="189"/>
      <c r="P359" s="189"/>
      <c r="Q359" s="189"/>
      <c r="R359" s="189"/>
      <c r="S359" s="189"/>
      <c r="T359" s="189"/>
      <c r="U359" s="189"/>
      <c r="V359" s="189"/>
      <c r="W359" s="189"/>
      <c r="X359" s="189"/>
      <c r="Y359" s="189"/>
      <c r="Z359" s="189"/>
      <c r="AA359" s="189"/>
    </row>
    <row xmlns:x14ac="http://schemas.microsoft.com/office/spreadsheetml/2009/9/ac" r="360" ht="15.75" x14ac:dyDescent="0.25">
      <c r="A360" s="189"/>
      <c r="B360" s="190"/>
      <c r="C360" s="189"/>
      <c r="D360" s="189"/>
      <c r="E360" s="189"/>
      <c r="F360" s="189"/>
      <c r="G360" s="189"/>
      <c r="H360" s="189"/>
      <c r="I360" s="189"/>
      <c r="J360" s="189"/>
      <c r="K360" s="189"/>
      <c r="L360" s="189"/>
      <c r="M360" s="189"/>
      <c r="N360" s="189"/>
      <c r="O360" s="189"/>
      <c r="P360" s="189"/>
      <c r="Q360" s="189"/>
      <c r="R360" s="189"/>
      <c r="S360" s="189"/>
      <c r="T360" s="189"/>
      <c r="U360" s="189"/>
      <c r="V360" s="189"/>
      <c r="W360" s="189"/>
      <c r="X360" s="189"/>
      <c r="Y360" s="189"/>
      <c r="Z360" s="189"/>
      <c r="AA360" s="189"/>
    </row>
    <row xmlns:x14ac="http://schemas.microsoft.com/office/spreadsheetml/2009/9/ac" r="361" ht="15.75" x14ac:dyDescent="0.25">
      <c r="A361" s="189"/>
      <c r="B361" s="190"/>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row>
    <row xmlns:x14ac="http://schemas.microsoft.com/office/spreadsheetml/2009/9/ac" r="362" ht="15.75" x14ac:dyDescent="0.25">
      <c r="A362" s="189"/>
      <c r="B362" s="190"/>
      <c r="C362" s="189"/>
      <c r="D362" s="189"/>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row>
    <row xmlns:x14ac="http://schemas.microsoft.com/office/spreadsheetml/2009/9/ac" r="363" ht="15.75" x14ac:dyDescent="0.25">
      <c r="A363" s="189"/>
      <c r="B363" s="190"/>
      <c r="C363" s="189"/>
      <c r="D363" s="189"/>
      <c r="E363" s="189"/>
      <c r="F363" s="189"/>
      <c r="G363" s="189"/>
      <c r="H363" s="189"/>
      <c r="I363" s="189"/>
      <c r="J363" s="189"/>
      <c r="K363" s="189"/>
      <c r="L363" s="189"/>
      <c r="M363" s="189"/>
      <c r="N363" s="189"/>
      <c r="O363" s="189"/>
      <c r="P363" s="189"/>
      <c r="Q363" s="189"/>
      <c r="R363" s="189"/>
      <c r="S363" s="189"/>
      <c r="T363" s="189"/>
      <c r="U363" s="189"/>
      <c r="V363" s="189"/>
      <c r="W363" s="189"/>
      <c r="X363" s="189"/>
      <c r="Y363" s="189"/>
      <c r="Z363" s="189"/>
      <c r="AA363" s="189"/>
    </row>
    <row xmlns:x14ac="http://schemas.microsoft.com/office/spreadsheetml/2009/9/ac" r="364" ht="15.75" x14ac:dyDescent="0.25">
      <c r="A364" s="189"/>
      <c r="B364" s="190"/>
      <c r="C364" s="189"/>
      <c r="D364" s="189"/>
      <c r="E364" s="189"/>
      <c r="F364" s="189"/>
      <c r="G364" s="189"/>
      <c r="H364" s="189"/>
      <c r="I364" s="189"/>
      <c r="J364" s="189"/>
      <c r="K364" s="189"/>
      <c r="L364" s="189"/>
      <c r="M364" s="189"/>
      <c r="N364" s="189"/>
      <c r="O364" s="189"/>
      <c r="P364" s="189"/>
      <c r="Q364" s="189"/>
      <c r="R364" s="189"/>
      <c r="S364" s="189"/>
      <c r="T364" s="189"/>
      <c r="U364" s="189"/>
      <c r="V364" s="189"/>
      <c r="W364" s="189"/>
      <c r="X364" s="189"/>
      <c r="Y364" s="189"/>
      <c r="Z364" s="189"/>
      <c r="AA364" s="189"/>
    </row>
    <row xmlns:x14ac="http://schemas.microsoft.com/office/spreadsheetml/2009/9/ac" r="365" ht="15.75" x14ac:dyDescent="0.25">
      <c r="A365" s="189"/>
      <c r="B365" s="190"/>
      <c r="C365" s="189"/>
      <c r="D365" s="189"/>
      <c r="E365" s="189"/>
      <c r="F365" s="189"/>
      <c r="G365" s="189"/>
      <c r="H365" s="189"/>
      <c r="I365" s="189"/>
      <c r="J365" s="189"/>
      <c r="K365" s="189"/>
      <c r="L365" s="189"/>
      <c r="M365" s="189"/>
      <c r="N365" s="189"/>
      <c r="O365" s="189"/>
      <c r="P365" s="189"/>
      <c r="Q365" s="189"/>
      <c r="R365" s="189"/>
      <c r="S365" s="189"/>
      <c r="T365" s="189"/>
      <c r="U365" s="189"/>
      <c r="V365" s="189"/>
      <c r="W365" s="189"/>
      <c r="X365" s="189"/>
      <c r="Y365" s="189"/>
      <c r="Z365" s="189"/>
      <c r="AA365" s="189"/>
    </row>
    <row xmlns:x14ac="http://schemas.microsoft.com/office/spreadsheetml/2009/9/ac" r="366" ht="15.75" x14ac:dyDescent="0.25">
      <c r="A366" s="189"/>
      <c r="B366" s="190"/>
      <c r="C366" s="189"/>
      <c r="D366" s="189"/>
      <c r="E366" s="189"/>
      <c r="F366" s="189"/>
      <c r="G366" s="189"/>
      <c r="H366" s="189"/>
      <c r="I366" s="189"/>
      <c r="J366" s="189"/>
      <c r="K366" s="189"/>
      <c r="L366" s="189"/>
      <c r="M366" s="189"/>
      <c r="N366" s="189"/>
      <c r="O366" s="189"/>
      <c r="P366" s="189"/>
      <c r="Q366" s="189"/>
      <c r="R366" s="189"/>
      <c r="S366" s="189"/>
      <c r="T366" s="189"/>
      <c r="U366" s="189"/>
      <c r="V366" s="189"/>
      <c r="W366" s="189"/>
      <c r="X366" s="189"/>
      <c r="Y366" s="189"/>
      <c r="Z366" s="189"/>
      <c r="AA366" s="189"/>
    </row>
    <row xmlns:x14ac="http://schemas.microsoft.com/office/spreadsheetml/2009/9/ac" r="367" ht="15.75" x14ac:dyDescent="0.25">
      <c r="A367" s="189"/>
      <c r="B367" s="190"/>
      <c r="C367" s="189"/>
      <c r="D367" s="189"/>
      <c r="E367" s="189"/>
      <c r="F367" s="189"/>
      <c r="G367" s="189"/>
      <c r="H367" s="189"/>
      <c r="I367" s="189"/>
      <c r="J367" s="189"/>
      <c r="K367" s="189"/>
      <c r="L367" s="189"/>
      <c r="M367" s="189"/>
      <c r="N367" s="189"/>
      <c r="O367" s="189"/>
      <c r="P367" s="189"/>
      <c r="Q367" s="189"/>
      <c r="R367" s="189"/>
      <c r="S367" s="189"/>
      <c r="T367" s="189"/>
      <c r="U367" s="189"/>
      <c r="V367" s="189"/>
      <c r="W367" s="189"/>
      <c r="X367" s="189"/>
      <c r="Y367" s="189"/>
      <c r="Z367" s="189"/>
      <c r="AA367" s="189"/>
    </row>
    <row xmlns:x14ac="http://schemas.microsoft.com/office/spreadsheetml/2009/9/ac" r="368" ht="15.75" x14ac:dyDescent="0.25">
      <c r="A368" s="189"/>
      <c r="B368" s="190"/>
      <c r="C368" s="189"/>
      <c r="D368" s="189"/>
      <c r="E368" s="189"/>
      <c r="F368" s="189"/>
      <c r="G368" s="189"/>
      <c r="H368" s="189"/>
      <c r="I368" s="189"/>
      <c r="J368" s="189"/>
      <c r="K368" s="189"/>
      <c r="L368" s="189"/>
      <c r="M368" s="189"/>
      <c r="N368" s="189"/>
      <c r="O368" s="189"/>
      <c r="P368" s="189"/>
      <c r="Q368" s="189"/>
      <c r="R368" s="189"/>
      <c r="S368" s="189"/>
      <c r="T368" s="189"/>
      <c r="U368" s="189"/>
      <c r="V368" s="189"/>
      <c r="W368" s="189"/>
      <c r="X368" s="189"/>
      <c r="Y368" s="189"/>
      <c r="Z368" s="189"/>
      <c r="AA368" s="189"/>
    </row>
    <row xmlns:x14ac="http://schemas.microsoft.com/office/spreadsheetml/2009/9/ac" r="369" ht="15.75" x14ac:dyDescent="0.25">
      <c r="A369" s="189"/>
      <c r="B369" s="190"/>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row>
    <row xmlns:x14ac="http://schemas.microsoft.com/office/spreadsheetml/2009/9/ac" r="370" ht="15.75" x14ac:dyDescent="0.25">
      <c r="A370" s="189"/>
      <c r="B370" s="190"/>
      <c r="C370" s="189"/>
      <c r="D370" s="189"/>
      <c r="E370" s="189"/>
      <c r="F370" s="189"/>
      <c r="G370" s="189"/>
      <c r="H370" s="189"/>
      <c r="I370" s="189"/>
      <c r="J370" s="189"/>
      <c r="K370" s="189"/>
      <c r="L370" s="189"/>
      <c r="M370" s="189"/>
      <c r="N370" s="189"/>
      <c r="O370" s="189"/>
      <c r="P370" s="189"/>
      <c r="Q370" s="189"/>
      <c r="R370" s="189"/>
      <c r="S370" s="189"/>
      <c r="T370" s="189"/>
      <c r="U370" s="189"/>
      <c r="V370" s="189"/>
      <c r="W370" s="189"/>
      <c r="X370" s="189"/>
      <c r="Y370" s="189"/>
      <c r="Z370" s="189"/>
      <c r="AA370" s="189"/>
    </row>
    <row xmlns:x14ac="http://schemas.microsoft.com/office/spreadsheetml/2009/9/ac" r="371" ht="15.75" x14ac:dyDescent="0.25">
      <c r="A371" s="189"/>
      <c r="B371" s="190"/>
      <c r="C371" s="189"/>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189"/>
      <c r="AA371" s="189"/>
    </row>
    <row xmlns:x14ac="http://schemas.microsoft.com/office/spreadsheetml/2009/9/ac" r="372" ht="15.75" x14ac:dyDescent="0.25">
      <c r="A372" s="189"/>
      <c r="B372" s="190"/>
      <c r="C372" s="189"/>
      <c r="D372" s="189"/>
      <c r="E372" s="189"/>
      <c r="F372" s="189"/>
      <c r="G372" s="189"/>
      <c r="H372" s="189"/>
      <c r="I372" s="189"/>
      <c r="J372" s="189"/>
      <c r="K372" s="189"/>
      <c r="L372" s="189"/>
      <c r="M372" s="189"/>
      <c r="N372" s="189"/>
      <c r="O372" s="189"/>
      <c r="P372" s="189"/>
      <c r="Q372" s="189"/>
      <c r="R372" s="189"/>
      <c r="S372" s="189"/>
      <c r="T372" s="189"/>
      <c r="U372" s="189"/>
      <c r="V372" s="189"/>
      <c r="W372" s="189"/>
      <c r="X372" s="189"/>
      <c r="Y372" s="189"/>
      <c r="Z372" s="189"/>
      <c r="AA372" s="189"/>
    </row>
    <row xmlns:x14ac="http://schemas.microsoft.com/office/spreadsheetml/2009/9/ac" r="373" ht="15.75" x14ac:dyDescent="0.25">
      <c r="A373" s="189"/>
      <c r="B373" s="190"/>
      <c r="C373" s="189"/>
      <c r="D373" s="189"/>
      <c r="E373" s="189"/>
      <c r="F373" s="189"/>
      <c r="G373" s="189"/>
      <c r="H373" s="189"/>
      <c r="I373" s="189"/>
      <c r="J373" s="189"/>
      <c r="K373" s="189"/>
      <c r="L373" s="189"/>
      <c r="M373" s="189"/>
      <c r="N373" s="189"/>
      <c r="O373" s="189"/>
      <c r="P373" s="189"/>
      <c r="Q373" s="189"/>
      <c r="R373" s="189"/>
      <c r="S373" s="189"/>
      <c r="T373" s="189"/>
      <c r="U373" s="189"/>
      <c r="V373" s="189"/>
      <c r="W373" s="189"/>
      <c r="X373" s="189"/>
      <c r="Y373" s="189"/>
      <c r="Z373" s="189"/>
      <c r="AA373" s="189"/>
    </row>
    <row xmlns:x14ac="http://schemas.microsoft.com/office/spreadsheetml/2009/9/ac" r="374" ht="15.75" x14ac:dyDescent="0.25">
      <c r="A374" s="189"/>
      <c r="B374" s="190"/>
      <c r="C374" s="189"/>
      <c r="D374" s="189"/>
      <c r="E374" s="189"/>
      <c r="F374" s="189"/>
      <c r="G374" s="189"/>
      <c r="H374" s="189"/>
      <c r="I374" s="189"/>
      <c r="J374" s="189"/>
      <c r="K374" s="189"/>
      <c r="L374" s="189"/>
      <c r="M374" s="189"/>
      <c r="N374" s="189"/>
      <c r="O374" s="189"/>
      <c r="P374" s="189"/>
      <c r="Q374" s="189"/>
      <c r="R374" s="189"/>
      <c r="S374" s="189"/>
      <c r="T374" s="189"/>
      <c r="U374" s="189"/>
      <c r="V374" s="189"/>
      <c r="W374" s="189"/>
      <c r="X374" s="189"/>
      <c r="Y374" s="189"/>
      <c r="Z374" s="189"/>
      <c r="AA374" s="189"/>
    </row>
    <row xmlns:x14ac="http://schemas.microsoft.com/office/spreadsheetml/2009/9/ac" r="375" ht="15.75" x14ac:dyDescent="0.25">
      <c r="A375" s="189"/>
      <c r="B375" s="190"/>
      <c r="C375" s="189"/>
      <c r="D375" s="189"/>
      <c r="E375" s="189"/>
      <c r="F375" s="189"/>
      <c r="G375" s="189"/>
      <c r="H375" s="189"/>
      <c r="I375" s="189"/>
      <c r="J375" s="189"/>
      <c r="K375" s="189"/>
      <c r="L375" s="189"/>
      <c r="M375" s="189"/>
      <c r="N375" s="189"/>
      <c r="O375" s="189"/>
      <c r="P375" s="189"/>
      <c r="Q375" s="189"/>
      <c r="R375" s="189"/>
      <c r="S375" s="189"/>
      <c r="T375" s="189"/>
      <c r="U375" s="189"/>
      <c r="V375" s="189"/>
      <c r="W375" s="189"/>
      <c r="X375" s="189"/>
      <c r="Y375" s="189"/>
      <c r="Z375" s="189"/>
      <c r="AA375" s="189"/>
    </row>
    <row xmlns:x14ac="http://schemas.microsoft.com/office/spreadsheetml/2009/9/ac" r="376" ht="15.75" x14ac:dyDescent="0.25">
      <c r="A376" s="189"/>
      <c r="B376" s="190"/>
      <c r="C376" s="189"/>
      <c r="D376" s="189"/>
      <c r="E376" s="189"/>
      <c r="F376" s="189"/>
      <c r="G376" s="189"/>
      <c r="H376" s="189"/>
      <c r="I376" s="189"/>
      <c r="J376" s="189"/>
      <c r="K376" s="189"/>
      <c r="L376" s="189"/>
      <c r="M376" s="189"/>
      <c r="N376" s="189"/>
      <c r="O376" s="189"/>
      <c r="P376" s="189"/>
      <c r="Q376" s="189"/>
      <c r="R376" s="189"/>
      <c r="S376" s="189"/>
      <c r="T376" s="189"/>
      <c r="U376" s="189"/>
      <c r="V376" s="189"/>
      <c r="W376" s="189"/>
      <c r="X376" s="189"/>
      <c r="Y376" s="189"/>
      <c r="Z376" s="189"/>
      <c r="AA376" s="189"/>
    </row>
    <row xmlns:x14ac="http://schemas.microsoft.com/office/spreadsheetml/2009/9/ac" r="377" ht="15.75" x14ac:dyDescent="0.25">
      <c r="A377" s="189"/>
      <c r="B377" s="190"/>
      <c r="C377" s="189"/>
      <c r="D377" s="189"/>
      <c r="E377" s="189"/>
      <c r="F377" s="189"/>
      <c r="G377" s="189"/>
      <c r="H377" s="189"/>
      <c r="I377" s="189"/>
      <c r="J377" s="189"/>
      <c r="K377" s="189"/>
      <c r="L377" s="189"/>
      <c r="M377" s="189"/>
      <c r="N377" s="189"/>
      <c r="O377" s="189"/>
      <c r="P377" s="189"/>
      <c r="Q377" s="189"/>
      <c r="R377" s="189"/>
      <c r="S377" s="189"/>
      <c r="T377" s="189"/>
      <c r="U377" s="189"/>
      <c r="V377" s="189"/>
      <c r="W377" s="189"/>
      <c r="X377" s="189"/>
      <c r="Y377" s="189"/>
      <c r="Z377" s="189"/>
      <c r="AA377" s="189"/>
    </row>
    <row xmlns:x14ac="http://schemas.microsoft.com/office/spreadsheetml/2009/9/ac" r="378" ht="15.75" x14ac:dyDescent="0.25">
      <c r="A378" s="189"/>
      <c r="B378" s="190"/>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row>
    <row xmlns:x14ac="http://schemas.microsoft.com/office/spreadsheetml/2009/9/ac" r="379" ht="15.75" x14ac:dyDescent="0.25">
      <c r="A379" s="189"/>
      <c r="B379" s="190"/>
      <c r="C379" s="189"/>
      <c r="D379" s="189"/>
      <c r="E379" s="189"/>
      <c r="F379" s="189"/>
      <c r="G379" s="189"/>
      <c r="H379" s="189"/>
      <c r="I379" s="189"/>
      <c r="J379" s="189"/>
      <c r="K379" s="189"/>
      <c r="L379" s="189"/>
      <c r="M379" s="189"/>
      <c r="N379" s="189"/>
      <c r="O379" s="189"/>
      <c r="P379" s="189"/>
      <c r="Q379" s="189"/>
      <c r="R379" s="189"/>
      <c r="S379" s="189"/>
      <c r="T379" s="189"/>
      <c r="U379" s="189"/>
      <c r="V379" s="189"/>
      <c r="W379" s="189"/>
      <c r="X379" s="189"/>
      <c r="Y379" s="189"/>
      <c r="Z379" s="189"/>
      <c r="AA379" s="189"/>
    </row>
    <row xmlns:x14ac="http://schemas.microsoft.com/office/spreadsheetml/2009/9/ac" r="380" ht="15.75" x14ac:dyDescent="0.25">
      <c r="A380" s="189"/>
      <c r="B380" s="190"/>
      <c r="C380" s="189"/>
      <c r="D380" s="189"/>
      <c r="E380" s="189"/>
      <c r="F380" s="189"/>
      <c r="G380" s="189"/>
      <c r="H380" s="189"/>
      <c r="I380" s="189"/>
      <c r="J380" s="189"/>
      <c r="K380" s="189"/>
      <c r="L380" s="189"/>
      <c r="M380" s="189"/>
      <c r="N380" s="189"/>
      <c r="O380" s="189"/>
      <c r="P380" s="189"/>
      <c r="Q380" s="189"/>
      <c r="R380" s="189"/>
      <c r="S380" s="189"/>
      <c r="T380" s="189"/>
      <c r="U380" s="189"/>
      <c r="V380" s="189"/>
      <c r="W380" s="189"/>
      <c r="X380" s="189"/>
      <c r="Y380" s="189"/>
      <c r="Z380" s="189"/>
      <c r="AA380" s="189"/>
    </row>
    <row xmlns:x14ac="http://schemas.microsoft.com/office/spreadsheetml/2009/9/ac" r="381" ht="15.75" x14ac:dyDescent="0.25">
      <c r="A381" s="189"/>
      <c r="B381" s="190"/>
      <c r="C381" s="189"/>
      <c r="D381" s="189"/>
      <c r="E381" s="189"/>
      <c r="F381" s="189"/>
      <c r="G381" s="189"/>
      <c r="H381" s="189"/>
      <c r="I381" s="189"/>
      <c r="J381" s="189"/>
      <c r="K381" s="189"/>
      <c r="L381" s="189"/>
      <c r="M381" s="189"/>
      <c r="N381" s="189"/>
      <c r="O381" s="189"/>
      <c r="P381" s="189"/>
      <c r="Q381" s="189"/>
      <c r="R381" s="189"/>
      <c r="S381" s="189"/>
      <c r="T381" s="189"/>
      <c r="U381" s="189"/>
      <c r="V381" s="189"/>
      <c r="W381" s="189"/>
      <c r="X381" s="189"/>
      <c r="Y381" s="189"/>
      <c r="Z381" s="189"/>
      <c r="AA381" s="189"/>
    </row>
    <row xmlns:x14ac="http://schemas.microsoft.com/office/spreadsheetml/2009/9/ac" r="382" ht="15.75" x14ac:dyDescent="0.25">
      <c r="A382" s="189"/>
      <c r="B382" s="190"/>
      <c r="C382" s="189"/>
      <c r="D382" s="189"/>
      <c r="E382" s="189"/>
      <c r="F382" s="189"/>
      <c r="G382" s="189"/>
      <c r="H382" s="189"/>
      <c r="I382" s="189"/>
      <c r="J382" s="189"/>
      <c r="K382" s="189"/>
      <c r="L382" s="189"/>
      <c r="M382" s="189"/>
      <c r="N382" s="189"/>
      <c r="O382" s="189"/>
      <c r="P382" s="189"/>
      <c r="Q382" s="189"/>
      <c r="R382" s="189"/>
      <c r="S382" s="189"/>
      <c r="T382" s="189"/>
      <c r="U382" s="189"/>
      <c r="V382" s="189"/>
      <c r="W382" s="189"/>
      <c r="X382" s="189"/>
      <c r="Y382" s="189"/>
      <c r="Z382" s="189"/>
      <c r="AA382" s="189"/>
    </row>
    <row xmlns:x14ac="http://schemas.microsoft.com/office/spreadsheetml/2009/9/ac" r="383" ht="15.75" x14ac:dyDescent="0.25">
      <c r="A383" s="189"/>
      <c r="B383" s="190"/>
      <c r="C383" s="189"/>
      <c r="D383" s="189"/>
      <c r="E383" s="189"/>
      <c r="F383" s="189"/>
      <c r="G383" s="189"/>
      <c r="H383" s="189"/>
      <c r="I383" s="189"/>
      <c r="J383" s="189"/>
      <c r="K383" s="189"/>
      <c r="L383" s="189"/>
      <c r="M383" s="189"/>
      <c r="N383" s="189"/>
      <c r="O383" s="189"/>
      <c r="P383" s="189"/>
      <c r="Q383" s="189"/>
      <c r="R383" s="189"/>
      <c r="S383" s="189"/>
      <c r="T383" s="189"/>
      <c r="U383" s="189"/>
      <c r="V383" s="189"/>
      <c r="W383" s="189"/>
      <c r="X383" s="189"/>
      <c r="Y383" s="189"/>
      <c r="Z383" s="189"/>
      <c r="AA383" s="189"/>
    </row>
    <row xmlns:x14ac="http://schemas.microsoft.com/office/spreadsheetml/2009/9/ac" r="384" ht="15.75" x14ac:dyDescent="0.25">
      <c r="A384" s="189"/>
      <c r="B384" s="190"/>
      <c r="C384" s="189"/>
      <c r="D384" s="189"/>
      <c r="E384" s="189"/>
      <c r="F384" s="189"/>
      <c r="G384" s="189"/>
      <c r="H384" s="189"/>
      <c r="I384" s="189"/>
      <c r="J384" s="189"/>
      <c r="K384" s="189"/>
      <c r="L384" s="189"/>
      <c r="M384" s="189"/>
      <c r="N384" s="189"/>
      <c r="O384" s="189"/>
      <c r="P384" s="189"/>
      <c r="Q384" s="189"/>
      <c r="R384" s="189"/>
      <c r="S384" s="189"/>
      <c r="T384" s="189"/>
      <c r="U384" s="189"/>
      <c r="V384" s="189"/>
      <c r="W384" s="189"/>
      <c r="X384" s="189"/>
      <c r="Y384" s="189"/>
      <c r="Z384" s="189"/>
      <c r="AA384" s="189"/>
    </row>
    <row xmlns:x14ac="http://schemas.microsoft.com/office/spreadsheetml/2009/9/ac" r="385" ht="15.75" x14ac:dyDescent="0.25">
      <c r="A385" s="189"/>
      <c r="B385" s="190"/>
      <c r="C385" s="189"/>
      <c r="D385" s="189"/>
      <c r="E385" s="189"/>
      <c r="F385" s="189"/>
      <c r="G385" s="189"/>
      <c r="H385" s="189"/>
      <c r="I385" s="189"/>
      <c r="J385" s="189"/>
      <c r="K385" s="189"/>
      <c r="L385" s="189"/>
      <c r="M385" s="189"/>
      <c r="N385" s="189"/>
      <c r="O385" s="189"/>
      <c r="P385" s="189"/>
      <c r="Q385" s="189"/>
      <c r="R385" s="189"/>
      <c r="S385" s="189"/>
      <c r="T385" s="189"/>
      <c r="U385" s="189"/>
      <c r="V385" s="189"/>
      <c r="W385" s="189"/>
      <c r="X385" s="189"/>
      <c r="Y385" s="189"/>
      <c r="Z385" s="189"/>
      <c r="AA385" s="189"/>
    </row>
    <row xmlns:x14ac="http://schemas.microsoft.com/office/spreadsheetml/2009/9/ac" r="386" ht="15.75" x14ac:dyDescent="0.25">
      <c r="A386" s="189"/>
      <c r="B386" s="190"/>
      <c r="C386" s="189"/>
      <c r="D386" s="189"/>
      <c r="E386" s="189"/>
      <c r="F386" s="189"/>
      <c r="G386" s="189"/>
      <c r="H386" s="189"/>
      <c r="I386" s="189"/>
      <c r="J386" s="189"/>
      <c r="K386" s="189"/>
      <c r="L386" s="189"/>
      <c r="M386" s="189"/>
      <c r="N386" s="189"/>
      <c r="O386" s="189"/>
      <c r="P386" s="189"/>
      <c r="Q386" s="189"/>
      <c r="R386" s="189"/>
      <c r="S386" s="189"/>
      <c r="T386" s="189"/>
      <c r="U386" s="189"/>
      <c r="V386" s="189"/>
      <c r="W386" s="189"/>
      <c r="X386" s="189"/>
      <c r="Y386" s="189"/>
      <c r="Z386" s="189"/>
      <c r="AA386" s="189"/>
    </row>
    <row xmlns:x14ac="http://schemas.microsoft.com/office/spreadsheetml/2009/9/ac" r="387" ht="15.75" x14ac:dyDescent="0.25">
      <c r="A387" s="189"/>
      <c r="B387" s="190"/>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row>
    <row xmlns:x14ac="http://schemas.microsoft.com/office/spreadsheetml/2009/9/ac" r="388" ht="15.75" x14ac:dyDescent="0.25">
      <c r="A388" s="189"/>
      <c r="B388" s="190"/>
      <c r="C388" s="189"/>
      <c r="D388" s="189"/>
      <c r="E388" s="189"/>
      <c r="F388" s="189"/>
      <c r="G388" s="189"/>
      <c r="H388" s="189"/>
      <c r="I388" s="189"/>
      <c r="J388" s="189"/>
      <c r="K388" s="189"/>
      <c r="L388" s="189"/>
      <c r="M388" s="189"/>
      <c r="N388" s="189"/>
      <c r="O388" s="189"/>
      <c r="P388" s="189"/>
      <c r="Q388" s="189"/>
      <c r="R388" s="189"/>
      <c r="S388" s="189"/>
      <c r="T388" s="189"/>
      <c r="U388" s="189"/>
      <c r="V388" s="189"/>
      <c r="W388" s="189"/>
      <c r="X388" s="189"/>
      <c r="Y388" s="189"/>
      <c r="Z388" s="189"/>
      <c r="AA388" s="189"/>
    </row>
    <row xmlns:x14ac="http://schemas.microsoft.com/office/spreadsheetml/2009/9/ac" r="389" ht="15.75" x14ac:dyDescent="0.25">
      <c r="A389" s="189"/>
      <c r="B389" s="190"/>
      <c r="C389" s="189"/>
      <c r="D389" s="189"/>
      <c r="E389" s="189"/>
      <c r="F389" s="189"/>
      <c r="G389" s="189"/>
      <c r="H389" s="189"/>
      <c r="I389" s="189"/>
      <c r="J389" s="189"/>
      <c r="K389" s="189"/>
      <c r="L389" s="189"/>
      <c r="M389" s="189"/>
      <c r="N389" s="189"/>
      <c r="O389" s="189"/>
      <c r="P389" s="189"/>
      <c r="Q389" s="189"/>
      <c r="R389" s="189"/>
      <c r="S389" s="189"/>
      <c r="T389" s="189"/>
      <c r="U389" s="189"/>
      <c r="V389" s="189"/>
      <c r="W389" s="189"/>
      <c r="X389" s="189"/>
      <c r="Y389" s="189"/>
      <c r="Z389" s="189"/>
      <c r="AA389" s="189"/>
    </row>
    <row xmlns:x14ac="http://schemas.microsoft.com/office/spreadsheetml/2009/9/ac" r="390" ht="15.75" x14ac:dyDescent="0.25">
      <c r="A390" s="189"/>
      <c r="B390" s="190"/>
      <c r="C390" s="189"/>
      <c r="D390" s="189"/>
      <c r="E390" s="189"/>
      <c r="F390" s="189"/>
      <c r="G390" s="189"/>
      <c r="H390" s="189"/>
      <c r="I390" s="189"/>
      <c r="J390" s="189"/>
      <c r="K390" s="189"/>
      <c r="L390" s="189"/>
      <c r="M390" s="189"/>
      <c r="N390" s="189"/>
      <c r="O390" s="189"/>
      <c r="P390" s="189"/>
      <c r="Q390" s="189"/>
      <c r="R390" s="189"/>
      <c r="S390" s="189"/>
      <c r="T390" s="189"/>
      <c r="U390" s="189"/>
      <c r="V390" s="189"/>
      <c r="W390" s="189"/>
      <c r="X390" s="189"/>
      <c r="Y390" s="189"/>
      <c r="Z390" s="189"/>
      <c r="AA390" s="189"/>
    </row>
    <row xmlns:x14ac="http://schemas.microsoft.com/office/spreadsheetml/2009/9/ac" r="391" ht="15.75" x14ac:dyDescent="0.25">
      <c r="A391" s="189"/>
      <c r="B391" s="190"/>
      <c r="C391" s="189"/>
      <c r="D391" s="189"/>
      <c r="E391" s="189"/>
      <c r="F391" s="189"/>
      <c r="G391" s="189"/>
      <c r="H391" s="189"/>
      <c r="I391" s="189"/>
      <c r="J391" s="189"/>
      <c r="K391" s="189"/>
      <c r="L391" s="189"/>
      <c r="M391" s="189"/>
      <c r="N391" s="189"/>
      <c r="O391" s="189"/>
      <c r="P391" s="189"/>
      <c r="Q391" s="189"/>
      <c r="R391" s="189"/>
      <c r="S391" s="189"/>
      <c r="T391" s="189"/>
      <c r="U391" s="189"/>
      <c r="V391" s="189"/>
      <c r="W391" s="189"/>
      <c r="X391" s="189"/>
      <c r="Y391" s="189"/>
      <c r="Z391" s="189"/>
      <c r="AA391" s="189"/>
    </row>
    <row xmlns:x14ac="http://schemas.microsoft.com/office/spreadsheetml/2009/9/ac" r="392" ht="15.75" x14ac:dyDescent="0.25">
      <c r="A392" s="189"/>
      <c r="B392" s="190"/>
      <c r="C392" s="189"/>
      <c r="D392" s="189"/>
      <c r="E392" s="189"/>
      <c r="F392" s="189"/>
      <c r="G392" s="189"/>
      <c r="H392" s="189"/>
      <c r="I392" s="189"/>
      <c r="J392" s="189"/>
      <c r="K392" s="189"/>
      <c r="L392" s="189"/>
      <c r="M392" s="189"/>
      <c r="N392" s="189"/>
      <c r="O392" s="189"/>
      <c r="P392" s="189"/>
      <c r="Q392" s="189"/>
      <c r="R392" s="189"/>
      <c r="S392" s="189"/>
      <c r="T392" s="189"/>
      <c r="U392" s="189"/>
      <c r="V392" s="189"/>
      <c r="W392" s="189"/>
      <c r="X392" s="189"/>
      <c r="Y392" s="189"/>
      <c r="Z392" s="189"/>
      <c r="AA392" s="189"/>
    </row>
    <row xmlns:x14ac="http://schemas.microsoft.com/office/spreadsheetml/2009/9/ac" r="393" ht="15.75" x14ac:dyDescent="0.25">
      <c r="A393" s="189"/>
      <c r="B393" s="190"/>
      <c r="C393" s="189"/>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189"/>
      <c r="AA393" s="189"/>
    </row>
    <row xmlns:x14ac="http://schemas.microsoft.com/office/spreadsheetml/2009/9/ac" r="394" ht="15.75" x14ac:dyDescent="0.25">
      <c r="A394" s="189"/>
      <c r="B394" s="190"/>
      <c r="C394" s="189"/>
      <c r="D394" s="189"/>
      <c r="E394" s="189"/>
      <c r="F394" s="189"/>
      <c r="G394" s="189"/>
      <c r="H394" s="189"/>
      <c r="I394" s="189"/>
      <c r="J394" s="189"/>
      <c r="K394" s="189"/>
      <c r="L394" s="189"/>
      <c r="M394" s="189"/>
      <c r="N394" s="189"/>
      <c r="O394" s="189"/>
      <c r="P394" s="189"/>
      <c r="Q394" s="189"/>
      <c r="R394" s="189"/>
      <c r="S394" s="189"/>
      <c r="T394" s="189"/>
      <c r="U394" s="189"/>
      <c r="V394" s="189"/>
      <c r="W394" s="189"/>
      <c r="X394" s="189"/>
      <c r="Y394" s="189"/>
      <c r="Z394" s="189"/>
      <c r="AA394" s="189"/>
    </row>
    <row xmlns:x14ac="http://schemas.microsoft.com/office/spreadsheetml/2009/9/ac" r="395" ht="15.75" x14ac:dyDescent="0.25">
      <c r="A395" s="189"/>
      <c r="B395" s="190"/>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row>
    <row xmlns:x14ac="http://schemas.microsoft.com/office/spreadsheetml/2009/9/ac" r="396" ht="15.75" x14ac:dyDescent="0.25">
      <c r="A396" s="189"/>
      <c r="B396" s="190"/>
      <c r="C396" s="189"/>
      <c r="D396" s="189"/>
      <c r="E396" s="189"/>
      <c r="F396" s="189"/>
      <c r="G396" s="189"/>
      <c r="H396" s="189"/>
      <c r="I396" s="189"/>
      <c r="J396" s="189"/>
      <c r="K396" s="189"/>
      <c r="L396" s="189"/>
      <c r="M396" s="189"/>
      <c r="N396" s="189"/>
      <c r="O396" s="189"/>
      <c r="P396" s="189"/>
      <c r="Q396" s="189"/>
      <c r="R396" s="189"/>
      <c r="S396" s="189"/>
      <c r="T396" s="189"/>
      <c r="U396" s="189"/>
      <c r="V396" s="189"/>
      <c r="W396" s="189"/>
      <c r="X396" s="189"/>
      <c r="Y396" s="189"/>
      <c r="Z396" s="189"/>
      <c r="AA396" s="189"/>
    </row>
    <row xmlns:x14ac="http://schemas.microsoft.com/office/spreadsheetml/2009/9/ac" r="397" ht="15.75" x14ac:dyDescent="0.25">
      <c r="A397" s="189"/>
      <c r="B397" s="190"/>
      <c r="C397" s="189"/>
      <c r="D397" s="189"/>
      <c r="E397" s="189"/>
      <c r="F397" s="189"/>
      <c r="G397" s="189"/>
      <c r="H397" s="189"/>
      <c r="I397" s="189"/>
      <c r="J397" s="189"/>
      <c r="K397" s="189"/>
      <c r="L397" s="189"/>
      <c r="M397" s="189"/>
      <c r="N397" s="189"/>
      <c r="O397" s="189"/>
      <c r="P397" s="189"/>
      <c r="Q397" s="189"/>
      <c r="R397" s="189"/>
      <c r="S397" s="189"/>
      <c r="T397" s="189"/>
      <c r="U397" s="189"/>
      <c r="V397" s="189"/>
      <c r="W397" s="189"/>
      <c r="X397" s="189"/>
      <c r="Y397" s="189"/>
      <c r="Z397" s="189"/>
      <c r="AA397" s="189"/>
    </row>
    <row xmlns:x14ac="http://schemas.microsoft.com/office/spreadsheetml/2009/9/ac" r="398" ht="15.75" x14ac:dyDescent="0.25">
      <c r="A398" s="189"/>
      <c r="B398" s="190"/>
      <c r="C398" s="189"/>
      <c r="D398" s="189"/>
      <c r="E398" s="189"/>
      <c r="F398" s="189"/>
      <c r="G398" s="189"/>
      <c r="H398" s="189"/>
      <c r="I398" s="189"/>
      <c r="J398" s="189"/>
      <c r="K398" s="189"/>
      <c r="L398" s="189"/>
      <c r="M398" s="189"/>
      <c r="N398" s="189"/>
      <c r="O398" s="189"/>
      <c r="P398" s="189"/>
      <c r="Q398" s="189"/>
      <c r="R398" s="189"/>
      <c r="S398" s="189"/>
      <c r="T398" s="189"/>
      <c r="U398" s="189"/>
      <c r="V398" s="189"/>
      <c r="W398" s="189"/>
      <c r="X398" s="189"/>
      <c r="Y398" s="189"/>
      <c r="Z398" s="189"/>
      <c r="AA398" s="189"/>
    </row>
    <row xmlns:x14ac="http://schemas.microsoft.com/office/spreadsheetml/2009/9/ac" r="399" ht="15.75" x14ac:dyDescent="0.25">
      <c r="A399" s="189"/>
      <c r="B399" s="190"/>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row>
    <row xmlns:x14ac="http://schemas.microsoft.com/office/spreadsheetml/2009/9/ac" r="400" ht="15.75" x14ac:dyDescent="0.25">
      <c r="A400" s="189"/>
      <c r="B400" s="190"/>
      <c r="C400" s="189"/>
      <c r="D400" s="189"/>
      <c r="E400" s="189"/>
      <c r="F400" s="189"/>
      <c r="G400" s="189"/>
      <c r="H400" s="189"/>
      <c r="I400" s="189"/>
      <c r="J400" s="189"/>
      <c r="K400" s="189"/>
      <c r="L400" s="189"/>
      <c r="M400" s="189"/>
      <c r="N400" s="189"/>
      <c r="O400" s="189"/>
      <c r="P400" s="189"/>
      <c r="Q400" s="189"/>
      <c r="R400" s="189"/>
      <c r="S400" s="189"/>
      <c r="T400" s="189"/>
      <c r="U400" s="189"/>
      <c r="V400" s="189"/>
      <c r="W400" s="189"/>
      <c r="X400" s="189"/>
      <c r="Y400" s="189"/>
      <c r="Z400" s="189"/>
      <c r="AA400" s="189"/>
    </row>
    <row xmlns:x14ac="http://schemas.microsoft.com/office/spreadsheetml/2009/9/ac" r="401" ht="15.75" x14ac:dyDescent="0.25">
      <c r="A401" s="189"/>
      <c r="B401" s="190"/>
      <c r="C401" s="189"/>
      <c r="D401" s="189"/>
      <c r="E401" s="189"/>
      <c r="F401" s="189"/>
      <c r="G401" s="189"/>
      <c r="H401" s="189"/>
      <c r="I401" s="189"/>
      <c r="J401" s="189"/>
      <c r="K401" s="189"/>
      <c r="L401" s="189"/>
      <c r="M401" s="189"/>
      <c r="N401" s="189"/>
      <c r="O401" s="189"/>
      <c r="P401" s="189"/>
      <c r="Q401" s="189"/>
      <c r="R401" s="189"/>
      <c r="S401" s="189"/>
      <c r="T401" s="189"/>
      <c r="U401" s="189"/>
      <c r="V401" s="189"/>
      <c r="W401" s="189"/>
      <c r="X401" s="189"/>
      <c r="Y401" s="189"/>
      <c r="Z401" s="189"/>
      <c r="AA401" s="189"/>
    </row>
    <row xmlns:x14ac="http://schemas.microsoft.com/office/spreadsheetml/2009/9/ac" r="402" ht="15.75" x14ac:dyDescent="0.25">
      <c r="A402" s="189"/>
      <c r="B402" s="190"/>
      <c r="C402" s="189"/>
      <c r="D402" s="189"/>
      <c r="E402" s="189"/>
      <c r="F402" s="189"/>
      <c r="G402" s="189"/>
      <c r="H402" s="189"/>
      <c r="I402" s="189"/>
      <c r="J402" s="189"/>
      <c r="K402" s="189"/>
      <c r="L402" s="189"/>
      <c r="M402" s="189"/>
      <c r="N402" s="189"/>
      <c r="O402" s="189"/>
      <c r="P402" s="189"/>
      <c r="Q402" s="189"/>
      <c r="R402" s="189"/>
      <c r="S402" s="189"/>
      <c r="T402" s="189"/>
      <c r="U402" s="189"/>
      <c r="V402" s="189"/>
      <c r="W402" s="189"/>
      <c r="X402" s="189"/>
      <c r="Y402" s="189"/>
      <c r="Z402" s="189"/>
      <c r="AA402" s="189"/>
    </row>
    <row xmlns:x14ac="http://schemas.microsoft.com/office/spreadsheetml/2009/9/ac" r="403" ht="15.75" x14ac:dyDescent="0.25">
      <c r="A403" s="189"/>
      <c r="B403" s="190"/>
      <c r="C403" s="189"/>
      <c r="D403" s="189"/>
      <c r="E403" s="189"/>
      <c r="F403" s="189"/>
      <c r="G403" s="189"/>
      <c r="H403" s="189"/>
      <c r="I403" s="189"/>
      <c r="J403" s="189"/>
      <c r="K403" s="189"/>
      <c r="L403" s="189"/>
      <c r="M403" s="189"/>
      <c r="N403" s="189"/>
      <c r="O403" s="189"/>
      <c r="P403" s="189"/>
      <c r="Q403" s="189"/>
      <c r="R403" s="189"/>
      <c r="S403" s="189"/>
      <c r="T403" s="189"/>
      <c r="U403" s="189"/>
      <c r="V403" s="189"/>
      <c r="W403" s="189"/>
      <c r="X403" s="189"/>
      <c r="Y403" s="189"/>
      <c r="Z403" s="189"/>
      <c r="AA403" s="189"/>
    </row>
    <row xmlns:x14ac="http://schemas.microsoft.com/office/spreadsheetml/2009/9/ac" r="404" ht="15.75" x14ac:dyDescent="0.25">
      <c r="A404" s="189"/>
      <c r="B404" s="190"/>
      <c r="C404" s="189"/>
      <c r="D404" s="189"/>
      <c r="E404" s="189"/>
      <c r="F404" s="189"/>
      <c r="G404" s="189"/>
      <c r="H404" s="189"/>
      <c r="I404" s="189"/>
      <c r="J404" s="189"/>
      <c r="K404" s="189"/>
      <c r="L404" s="189"/>
      <c r="M404" s="189"/>
      <c r="N404" s="189"/>
      <c r="O404" s="189"/>
      <c r="P404" s="189"/>
      <c r="Q404" s="189"/>
      <c r="R404" s="189"/>
      <c r="S404" s="189"/>
      <c r="T404" s="189"/>
      <c r="U404" s="189"/>
      <c r="V404" s="189"/>
      <c r="W404" s="189"/>
      <c r="X404" s="189"/>
      <c r="Y404" s="189"/>
      <c r="Z404" s="189"/>
      <c r="AA404" s="189"/>
    </row>
    <row xmlns:x14ac="http://schemas.microsoft.com/office/spreadsheetml/2009/9/ac" r="405" ht="15.75" x14ac:dyDescent="0.25">
      <c r="A405" s="189"/>
      <c r="B405" s="190"/>
      <c r="C405" s="189"/>
      <c r="D405" s="189"/>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row>
    <row xmlns:x14ac="http://schemas.microsoft.com/office/spreadsheetml/2009/9/ac" r="406" ht="15.75" x14ac:dyDescent="0.25">
      <c r="A406" s="189"/>
      <c r="B406" s="190"/>
      <c r="C406" s="189"/>
      <c r="D406" s="189"/>
      <c r="E406" s="189"/>
      <c r="F406" s="189"/>
      <c r="G406" s="189"/>
      <c r="H406" s="189"/>
      <c r="I406" s="189"/>
      <c r="J406" s="189"/>
      <c r="K406" s="189"/>
      <c r="L406" s="189"/>
      <c r="M406" s="189"/>
      <c r="N406" s="189"/>
      <c r="O406" s="189"/>
      <c r="P406" s="189"/>
      <c r="Q406" s="189"/>
      <c r="R406" s="189"/>
      <c r="S406" s="189"/>
      <c r="T406" s="189"/>
      <c r="U406" s="189"/>
      <c r="V406" s="189"/>
      <c r="W406" s="189"/>
      <c r="X406" s="189"/>
      <c r="Y406" s="189"/>
      <c r="Z406" s="189"/>
      <c r="AA406" s="189"/>
    </row>
    <row xmlns:x14ac="http://schemas.microsoft.com/office/spreadsheetml/2009/9/ac" r="407" ht="15.75" x14ac:dyDescent="0.25">
      <c r="A407" s="189"/>
      <c r="B407" s="190"/>
      <c r="C407" s="189"/>
      <c r="D407" s="189"/>
      <c r="E407" s="189"/>
      <c r="F407" s="189"/>
      <c r="G407" s="189"/>
      <c r="H407" s="189"/>
      <c r="I407" s="189"/>
      <c r="J407" s="189"/>
      <c r="K407" s="189"/>
      <c r="L407" s="189"/>
      <c r="M407" s="189"/>
      <c r="N407" s="189"/>
      <c r="O407" s="189"/>
      <c r="P407" s="189"/>
      <c r="Q407" s="189"/>
      <c r="R407" s="189"/>
      <c r="S407" s="189"/>
      <c r="T407" s="189"/>
      <c r="U407" s="189"/>
      <c r="V407" s="189"/>
      <c r="W407" s="189"/>
      <c r="X407" s="189"/>
      <c r="Y407" s="189"/>
      <c r="Z407" s="189"/>
      <c r="AA407" s="189"/>
    </row>
    <row xmlns:x14ac="http://schemas.microsoft.com/office/spreadsheetml/2009/9/ac" r="408" ht="15.75" x14ac:dyDescent="0.25">
      <c r="A408" s="189"/>
      <c r="B408" s="190"/>
      <c r="C408" s="189"/>
      <c r="D408" s="189"/>
      <c r="E408" s="189"/>
      <c r="F408" s="189"/>
      <c r="G408" s="189"/>
      <c r="H408" s="189"/>
      <c r="I408" s="189"/>
      <c r="J408" s="189"/>
      <c r="K408" s="189"/>
      <c r="L408" s="189"/>
      <c r="M408" s="189"/>
      <c r="N408" s="189"/>
      <c r="O408" s="189"/>
      <c r="P408" s="189"/>
      <c r="Q408" s="189"/>
      <c r="R408" s="189"/>
      <c r="S408" s="189"/>
      <c r="T408" s="189"/>
      <c r="U408" s="189"/>
      <c r="V408" s="189"/>
      <c r="W408" s="189"/>
      <c r="X408" s="189"/>
      <c r="Y408" s="189"/>
      <c r="Z408" s="189"/>
      <c r="AA408" s="189"/>
    </row>
    <row xmlns:x14ac="http://schemas.microsoft.com/office/spreadsheetml/2009/9/ac" r="409" ht="15.75" x14ac:dyDescent="0.25">
      <c r="A409" s="189"/>
      <c r="B409" s="190"/>
      <c r="C409" s="189"/>
      <c r="D409" s="189"/>
      <c r="E409" s="189"/>
      <c r="F409" s="189"/>
      <c r="G409" s="189"/>
      <c r="H409" s="189"/>
      <c r="I409" s="189"/>
      <c r="J409" s="189"/>
      <c r="K409" s="189"/>
      <c r="L409" s="189"/>
      <c r="M409" s="189"/>
      <c r="N409" s="189"/>
      <c r="O409" s="189"/>
      <c r="P409" s="189"/>
      <c r="Q409" s="189"/>
      <c r="R409" s="189"/>
      <c r="S409" s="189"/>
      <c r="T409" s="189"/>
      <c r="U409" s="189"/>
      <c r="V409" s="189"/>
      <c r="W409" s="189"/>
      <c r="X409" s="189"/>
      <c r="Y409" s="189"/>
      <c r="Z409" s="189"/>
      <c r="AA409" s="189"/>
    </row>
    <row xmlns:x14ac="http://schemas.microsoft.com/office/spreadsheetml/2009/9/ac" r="410" ht="15.75" x14ac:dyDescent="0.25">
      <c r="A410" s="189"/>
      <c r="B410" s="190"/>
      <c r="C410" s="189"/>
      <c r="D410" s="189"/>
      <c r="E410" s="189"/>
      <c r="F410" s="189"/>
      <c r="G410" s="189"/>
      <c r="H410" s="189"/>
      <c r="I410" s="189"/>
      <c r="J410" s="189"/>
      <c r="K410" s="189"/>
      <c r="L410" s="189"/>
      <c r="M410" s="189"/>
      <c r="N410" s="189"/>
      <c r="O410" s="189"/>
      <c r="P410" s="189"/>
      <c r="Q410" s="189"/>
      <c r="R410" s="189"/>
      <c r="S410" s="189"/>
      <c r="T410" s="189"/>
      <c r="U410" s="189"/>
      <c r="V410" s="189"/>
      <c r="W410" s="189"/>
      <c r="X410" s="189"/>
      <c r="Y410" s="189"/>
      <c r="Z410" s="189"/>
      <c r="AA410" s="189"/>
    </row>
    <row xmlns:x14ac="http://schemas.microsoft.com/office/spreadsheetml/2009/9/ac" r="411" ht="15.75" x14ac:dyDescent="0.25">
      <c r="A411" s="189"/>
      <c r="B411" s="190"/>
      <c r="C411" s="189"/>
      <c r="D411" s="189"/>
      <c r="E411" s="189"/>
      <c r="F411" s="189"/>
      <c r="G411" s="189"/>
      <c r="H411" s="189"/>
      <c r="I411" s="189"/>
      <c r="J411" s="189"/>
      <c r="K411" s="189"/>
      <c r="L411" s="189"/>
      <c r="M411" s="189"/>
      <c r="N411" s="189"/>
      <c r="O411" s="189"/>
      <c r="P411" s="189"/>
      <c r="Q411" s="189"/>
      <c r="R411" s="189"/>
      <c r="S411" s="189"/>
      <c r="T411" s="189"/>
      <c r="U411" s="189"/>
      <c r="V411" s="189"/>
      <c r="W411" s="189"/>
      <c r="X411" s="189"/>
      <c r="Y411" s="189"/>
      <c r="Z411" s="189"/>
      <c r="AA411" s="189"/>
    </row>
    <row xmlns:x14ac="http://schemas.microsoft.com/office/spreadsheetml/2009/9/ac" r="412" ht="15.75" x14ac:dyDescent="0.25">
      <c r="A412" s="189"/>
      <c r="B412" s="190"/>
      <c r="C412" s="189"/>
      <c r="D412" s="189"/>
      <c r="E412" s="189"/>
      <c r="F412" s="189"/>
      <c r="G412" s="189"/>
      <c r="H412" s="189"/>
      <c r="I412" s="189"/>
      <c r="J412" s="189"/>
      <c r="K412" s="189"/>
      <c r="L412" s="189"/>
      <c r="M412" s="189"/>
      <c r="N412" s="189"/>
      <c r="O412" s="189"/>
      <c r="P412" s="189"/>
      <c r="Q412" s="189"/>
      <c r="R412" s="189"/>
      <c r="S412" s="189"/>
      <c r="T412" s="189"/>
      <c r="U412" s="189"/>
      <c r="V412" s="189"/>
      <c r="W412" s="189"/>
      <c r="X412" s="189"/>
      <c r="Y412" s="189"/>
      <c r="Z412" s="189"/>
      <c r="AA412" s="189"/>
    </row>
    <row xmlns:x14ac="http://schemas.microsoft.com/office/spreadsheetml/2009/9/ac" r="413" ht="15.75" x14ac:dyDescent="0.25">
      <c r="A413" s="189"/>
      <c r="B413" s="190"/>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row>
    <row xmlns:x14ac="http://schemas.microsoft.com/office/spreadsheetml/2009/9/ac" r="414" ht="15.75" x14ac:dyDescent="0.25">
      <c r="A414" s="189"/>
      <c r="B414" s="190"/>
      <c r="C414" s="189"/>
      <c r="D414" s="189"/>
      <c r="E414" s="189"/>
      <c r="F414" s="189"/>
      <c r="G414" s="189"/>
      <c r="H414" s="189"/>
      <c r="I414" s="189"/>
      <c r="J414" s="189"/>
      <c r="K414" s="189"/>
      <c r="L414" s="189"/>
      <c r="M414" s="189"/>
      <c r="N414" s="189"/>
      <c r="O414" s="189"/>
      <c r="P414" s="189"/>
      <c r="Q414" s="189"/>
      <c r="R414" s="189"/>
      <c r="S414" s="189"/>
      <c r="T414" s="189"/>
      <c r="U414" s="189"/>
      <c r="V414" s="189"/>
      <c r="W414" s="189"/>
      <c r="X414" s="189"/>
      <c r="Y414" s="189"/>
      <c r="Z414" s="189"/>
      <c r="AA414" s="189"/>
    </row>
    <row xmlns:x14ac="http://schemas.microsoft.com/office/spreadsheetml/2009/9/ac" r="415" ht="15.75" x14ac:dyDescent="0.25">
      <c r="A415" s="189"/>
      <c r="B415" s="190"/>
      <c r="C415" s="189"/>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189"/>
      <c r="AA415" s="189"/>
    </row>
    <row xmlns:x14ac="http://schemas.microsoft.com/office/spreadsheetml/2009/9/ac" r="416" ht="15.75" x14ac:dyDescent="0.25">
      <c r="A416" s="189"/>
      <c r="B416" s="190"/>
      <c r="C416" s="189"/>
      <c r="D416" s="189"/>
      <c r="E416" s="189"/>
      <c r="F416" s="189"/>
      <c r="G416" s="189"/>
      <c r="H416" s="189"/>
      <c r="I416" s="189"/>
      <c r="J416" s="189"/>
      <c r="K416" s="189"/>
      <c r="L416" s="189"/>
      <c r="M416" s="189"/>
      <c r="N416" s="189"/>
      <c r="O416" s="189"/>
      <c r="P416" s="189"/>
      <c r="Q416" s="189"/>
      <c r="R416" s="189"/>
      <c r="S416" s="189"/>
      <c r="T416" s="189"/>
      <c r="U416" s="189"/>
      <c r="V416" s="189"/>
      <c r="W416" s="189"/>
      <c r="X416" s="189"/>
      <c r="Y416" s="189"/>
      <c r="Z416" s="189"/>
      <c r="AA416" s="189"/>
    </row>
    <row xmlns:x14ac="http://schemas.microsoft.com/office/spreadsheetml/2009/9/ac" r="417" ht="15.75" x14ac:dyDescent="0.25">
      <c r="A417" s="189"/>
      <c r="B417" s="190"/>
      <c r="C417" s="189"/>
      <c r="D417" s="189"/>
      <c r="E417" s="189"/>
      <c r="F417" s="189"/>
      <c r="G417" s="189"/>
      <c r="H417" s="189"/>
      <c r="I417" s="189"/>
      <c r="J417" s="189"/>
      <c r="K417" s="189"/>
      <c r="L417" s="189"/>
      <c r="M417" s="189"/>
      <c r="N417" s="189"/>
      <c r="O417" s="189"/>
      <c r="P417" s="189"/>
      <c r="Q417" s="189"/>
      <c r="R417" s="189"/>
      <c r="S417" s="189"/>
      <c r="T417" s="189"/>
      <c r="U417" s="189"/>
      <c r="V417" s="189"/>
      <c r="W417" s="189"/>
      <c r="X417" s="189"/>
      <c r="Y417" s="189"/>
      <c r="Z417" s="189"/>
      <c r="AA417" s="189"/>
    </row>
    <row xmlns:x14ac="http://schemas.microsoft.com/office/spreadsheetml/2009/9/ac" r="418" ht="15.75" x14ac:dyDescent="0.25">
      <c r="A418" s="189"/>
      <c r="B418" s="190"/>
      <c r="C418" s="189"/>
      <c r="D418" s="189"/>
      <c r="E418" s="189"/>
      <c r="F418" s="189"/>
      <c r="G418" s="189"/>
      <c r="H418" s="189"/>
      <c r="I418" s="189"/>
      <c r="J418" s="189"/>
      <c r="K418" s="189"/>
      <c r="L418" s="189"/>
      <c r="M418" s="189"/>
      <c r="N418" s="189"/>
      <c r="O418" s="189"/>
      <c r="P418" s="189"/>
      <c r="Q418" s="189"/>
      <c r="R418" s="189"/>
      <c r="S418" s="189"/>
      <c r="T418" s="189"/>
      <c r="U418" s="189"/>
      <c r="V418" s="189"/>
      <c r="W418" s="189"/>
      <c r="X418" s="189"/>
      <c r="Y418" s="189"/>
      <c r="Z418" s="189"/>
      <c r="AA418" s="189"/>
    </row>
    <row xmlns:x14ac="http://schemas.microsoft.com/office/spreadsheetml/2009/9/ac" r="419" ht="15.75" x14ac:dyDescent="0.25">
      <c r="A419" s="189"/>
      <c r="B419" s="190"/>
      <c r="C419" s="189"/>
      <c r="D419" s="189"/>
      <c r="E419" s="189"/>
      <c r="F419" s="189"/>
      <c r="G419" s="189"/>
      <c r="H419" s="189"/>
      <c r="I419" s="189"/>
      <c r="J419" s="189"/>
      <c r="K419" s="189"/>
      <c r="L419" s="189"/>
      <c r="M419" s="189"/>
      <c r="N419" s="189"/>
      <c r="O419" s="189"/>
      <c r="P419" s="189"/>
      <c r="Q419" s="189"/>
      <c r="R419" s="189"/>
      <c r="S419" s="189"/>
      <c r="T419" s="189"/>
      <c r="U419" s="189"/>
      <c r="V419" s="189"/>
      <c r="W419" s="189"/>
      <c r="X419" s="189"/>
      <c r="Y419" s="189"/>
      <c r="Z419" s="189"/>
      <c r="AA419" s="189"/>
    </row>
    <row xmlns:x14ac="http://schemas.microsoft.com/office/spreadsheetml/2009/9/ac" r="420" ht="15.75" x14ac:dyDescent="0.25">
      <c r="A420" s="189"/>
      <c r="B420" s="190"/>
      <c r="C420" s="189"/>
      <c r="D420" s="189"/>
      <c r="E420" s="189"/>
      <c r="F420" s="189"/>
      <c r="G420" s="189"/>
      <c r="H420" s="189"/>
      <c r="I420" s="189"/>
      <c r="J420" s="189"/>
      <c r="K420" s="189"/>
      <c r="L420" s="189"/>
      <c r="M420" s="189"/>
      <c r="N420" s="189"/>
      <c r="O420" s="189"/>
      <c r="P420" s="189"/>
      <c r="Q420" s="189"/>
      <c r="R420" s="189"/>
      <c r="S420" s="189"/>
      <c r="T420" s="189"/>
      <c r="U420" s="189"/>
      <c r="V420" s="189"/>
      <c r="W420" s="189"/>
      <c r="X420" s="189"/>
      <c r="Y420" s="189"/>
      <c r="Z420" s="189"/>
      <c r="AA420" s="189"/>
    </row>
    <row xmlns:x14ac="http://schemas.microsoft.com/office/spreadsheetml/2009/9/ac" r="421" ht="15.75" x14ac:dyDescent="0.25">
      <c r="A421" s="189"/>
      <c r="B421" s="190"/>
      <c r="C421" s="189"/>
      <c r="D421" s="189"/>
      <c r="E421" s="189"/>
      <c r="F421" s="189"/>
      <c r="G421" s="189"/>
      <c r="H421" s="189"/>
      <c r="I421" s="189"/>
      <c r="J421" s="189"/>
      <c r="K421" s="189"/>
      <c r="L421" s="189"/>
      <c r="M421" s="189"/>
      <c r="N421" s="189"/>
      <c r="O421" s="189"/>
      <c r="P421" s="189"/>
      <c r="Q421" s="189"/>
      <c r="R421" s="189"/>
      <c r="S421" s="189"/>
      <c r="T421" s="189"/>
      <c r="U421" s="189"/>
      <c r="V421" s="189"/>
      <c r="W421" s="189"/>
      <c r="X421" s="189"/>
      <c r="Y421" s="189"/>
      <c r="Z421" s="189"/>
      <c r="AA421" s="189"/>
    </row>
    <row xmlns:x14ac="http://schemas.microsoft.com/office/spreadsheetml/2009/9/ac" r="422" ht="15.75" x14ac:dyDescent="0.25">
      <c r="A422" s="189"/>
      <c r="B422" s="190"/>
      <c r="C422" s="189"/>
      <c r="D422" s="189"/>
      <c r="E422" s="189"/>
      <c r="F422" s="189"/>
      <c r="G422" s="189"/>
      <c r="H422" s="189"/>
      <c r="I422" s="189"/>
      <c r="J422" s="189"/>
      <c r="K422" s="189"/>
      <c r="L422" s="189"/>
      <c r="M422" s="189"/>
      <c r="N422" s="189"/>
      <c r="O422" s="189"/>
      <c r="P422" s="189"/>
      <c r="Q422" s="189"/>
      <c r="R422" s="189"/>
      <c r="S422" s="189"/>
      <c r="T422" s="189"/>
      <c r="U422" s="189"/>
      <c r="V422" s="189"/>
      <c r="W422" s="189"/>
      <c r="X422" s="189"/>
      <c r="Y422" s="189"/>
      <c r="Z422" s="189"/>
      <c r="AA422" s="189"/>
    </row>
    <row xmlns:x14ac="http://schemas.microsoft.com/office/spreadsheetml/2009/9/ac" r="423" ht="15.75" x14ac:dyDescent="0.25">
      <c r="A423" s="189"/>
      <c r="B423" s="190"/>
      <c r="C423" s="189"/>
      <c r="D423" s="189"/>
      <c r="E423" s="189"/>
      <c r="F423" s="189"/>
      <c r="G423" s="189"/>
      <c r="H423" s="189"/>
      <c r="I423" s="189"/>
      <c r="J423" s="189"/>
      <c r="K423" s="189"/>
      <c r="L423" s="189"/>
      <c r="M423" s="189"/>
      <c r="N423" s="189"/>
      <c r="O423" s="189"/>
      <c r="P423" s="189"/>
      <c r="Q423" s="189"/>
      <c r="R423" s="189"/>
      <c r="S423" s="189"/>
      <c r="T423" s="189"/>
      <c r="U423" s="189"/>
      <c r="V423" s="189"/>
      <c r="W423" s="189"/>
      <c r="X423" s="189"/>
      <c r="Y423" s="189"/>
      <c r="Z423" s="189"/>
      <c r="AA423" s="189"/>
    </row>
    <row xmlns:x14ac="http://schemas.microsoft.com/office/spreadsheetml/2009/9/ac" r="424" ht="15.75" x14ac:dyDescent="0.25">
      <c r="A424" s="189"/>
      <c r="B424" s="190"/>
      <c r="C424" s="189"/>
      <c r="D424" s="189"/>
      <c r="E424" s="189"/>
      <c r="F424" s="189"/>
      <c r="G424" s="189"/>
      <c r="H424" s="189"/>
      <c r="I424" s="189"/>
      <c r="J424" s="189"/>
      <c r="K424" s="189"/>
      <c r="L424" s="189"/>
      <c r="M424" s="189"/>
      <c r="N424" s="189"/>
      <c r="O424" s="189"/>
      <c r="P424" s="189"/>
      <c r="Q424" s="189"/>
      <c r="R424" s="189"/>
      <c r="S424" s="189"/>
      <c r="T424" s="189"/>
      <c r="U424" s="189"/>
      <c r="V424" s="189"/>
      <c r="W424" s="189"/>
      <c r="X424" s="189"/>
      <c r="Y424" s="189"/>
      <c r="Z424" s="189"/>
      <c r="AA424" s="189"/>
    </row>
    <row xmlns:x14ac="http://schemas.microsoft.com/office/spreadsheetml/2009/9/ac" r="425" ht="15.75" x14ac:dyDescent="0.25">
      <c r="A425" s="189"/>
      <c r="B425" s="190"/>
      <c r="C425" s="189"/>
      <c r="D425" s="189"/>
      <c r="E425" s="189"/>
      <c r="F425" s="189"/>
      <c r="G425" s="189"/>
      <c r="H425" s="189"/>
      <c r="I425" s="189"/>
      <c r="J425" s="189"/>
      <c r="K425" s="189"/>
      <c r="L425" s="189"/>
      <c r="M425" s="189"/>
      <c r="N425" s="189"/>
      <c r="O425" s="189"/>
      <c r="P425" s="189"/>
      <c r="Q425" s="189"/>
      <c r="R425" s="189"/>
      <c r="S425" s="189"/>
      <c r="T425" s="189"/>
      <c r="U425" s="189"/>
      <c r="V425" s="189"/>
      <c r="W425" s="189"/>
      <c r="X425" s="189"/>
      <c r="Y425" s="189"/>
      <c r="Z425" s="189"/>
      <c r="AA425" s="189"/>
    </row>
    <row xmlns:x14ac="http://schemas.microsoft.com/office/spreadsheetml/2009/9/ac" r="426" ht="15.75" x14ac:dyDescent="0.25">
      <c r="A426" s="189"/>
      <c r="B426" s="190"/>
      <c r="C426" s="189"/>
      <c r="D426" s="189"/>
      <c r="E426" s="189"/>
      <c r="F426" s="189"/>
      <c r="G426" s="189"/>
      <c r="H426" s="189"/>
      <c r="I426" s="189"/>
      <c r="J426" s="189"/>
      <c r="K426" s="189"/>
      <c r="L426" s="189"/>
      <c r="M426" s="189"/>
      <c r="N426" s="189"/>
      <c r="O426" s="189"/>
      <c r="P426" s="189"/>
      <c r="Q426" s="189"/>
      <c r="R426" s="189"/>
      <c r="S426" s="189"/>
      <c r="T426" s="189"/>
      <c r="U426" s="189"/>
      <c r="V426" s="189"/>
      <c r="W426" s="189"/>
      <c r="X426" s="189"/>
      <c r="Y426" s="189"/>
      <c r="Z426" s="189"/>
      <c r="AA426" s="189"/>
    </row>
    <row xmlns:x14ac="http://schemas.microsoft.com/office/spreadsheetml/2009/9/ac" r="427" ht="15.75" x14ac:dyDescent="0.25">
      <c r="A427" s="189"/>
      <c r="B427" s="190"/>
      <c r="C427" s="189"/>
      <c r="D427" s="189"/>
      <c r="E427" s="189"/>
      <c r="F427" s="189"/>
      <c r="G427" s="189"/>
      <c r="H427" s="189"/>
      <c r="I427" s="189"/>
      <c r="J427" s="189"/>
      <c r="K427" s="189"/>
      <c r="L427" s="189"/>
      <c r="M427" s="189"/>
      <c r="N427" s="189"/>
      <c r="O427" s="189"/>
      <c r="P427" s="189"/>
      <c r="Q427" s="189"/>
      <c r="R427" s="189"/>
      <c r="S427" s="189"/>
      <c r="T427" s="189"/>
      <c r="U427" s="189"/>
      <c r="V427" s="189"/>
      <c r="W427" s="189"/>
      <c r="X427" s="189"/>
      <c r="Y427" s="189"/>
      <c r="Z427" s="189"/>
      <c r="AA427" s="189"/>
    </row>
    <row xmlns:x14ac="http://schemas.microsoft.com/office/spreadsheetml/2009/9/ac" r="428" ht="15.75" x14ac:dyDescent="0.25">
      <c r="A428" s="189"/>
      <c r="B428" s="190"/>
      <c r="C428" s="189"/>
      <c r="D428" s="189"/>
      <c r="E428" s="189"/>
      <c r="F428" s="189"/>
      <c r="G428" s="189"/>
      <c r="H428" s="189"/>
      <c r="I428" s="189"/>
      <c r="J428" s="189"/>
      <c r="K428" s="189"/>
      <c r="L428" s="189"/>
      <c r="M428" s="189"/>
      <c r="N428" s="189"/>
      <c r="O428" s="189"/>
      <c r="P428" s="189"/>
      <c r="Q428" s="189"/>
      <c r="R428" s="189"/>
      <c r="S428" s="189"/>
      <c r="T428" s="189"/>
      <c r="U428" s="189"/>
      <c r="V428" s="189"/>
      <c r="W428" s="189"/>
      <c r="X428" s="189"/>
      <c r="Y428" s="189"/>
      <c r="Z428" s="189"/>
      <c r="AA428" s="189"/>
    </row>
    <row xmlns:x14ac="http://schemas.microsoft.com/office/spreadsheetml/2009/9/ac" r="429" ht="15.75" x14ac:dyDescent="0.25">
      <c r="A429" s="189"/>
      <c r="B429" s="190"/>
      <c r="C429" s="189"/>
      <c r="D429" s="189"/>
      <c r="E429" s="189"/>
      <c r="F429" s="189"/>
      <c r="G429" s="189"/>
      <c r="H429" s="189"/>
      <c r="I429" s="189"/>
      <c r="J429" s="189"/>
      <c r="K429" s="189"/>
      <c r="L429" s="189"/>
      <c r="M429" s="189"/>
      <c r="N429" s="189"/>
      <c r="O429" s="189"/>
      <c r="P429" s="189"/>
      <c r="Q429" s="189"/>
      <c r="R429" s="189"/>
      <c r="S429" s="189"/>
      <c r="T429" s="189"/>
      <c r="U429" s="189"/>
      <c r="V429" s="189"/>
      <c r="W429" s="189"/>
      <c r="X429" s="189"/>
      <c r="Y429" s="189"/>
      <c r="Z429" s="189"/>
      <c r="AA429" s="189"/>
    </row>
    <row xmlns:x14ac="http://schemas.microsoft.com/office/spreadsheetml/2009/9/ac" r="430" ht="15.75" x14ac:dyDescent="0.25">
      <c r="A430" s="189"/>
      <c r="B430" s="190"/>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row>
    <row xmlns:x14ac="http://schemas.microsoft.com/office/spreadsheetml/2009/9/ac" r="431" ht="15.75" x14ac:dyDescent="0.25">
      <c r="A431" s="189"/>
      <c r="B431" s="190"/>
      <c r="C431" s="189"/>
      <c r="D431" s="189"/>
      <c r="E431" s="189"/>
      <c r="F431" s="189"/>
      <c r="G431" s="189"/>
      <c r="H431" s="189"/>
      <c r="I431" s="189"/>
      <c r="J431" s="189"/>
      <c r="K431" s="189"/>
      <c r="L431" s="189"/>
      <c r="M431" s="189"/>
      <c r="N431" s="189"/>
      <c r="O431" s="189"/>
      <c r="P431" s="189"/>
      <c r="Q431" s="189"/>
      <c r="R431" s="189"/>
      <c r="S431" s="189"/>
      <c r="T431" s="189"/>
      <c r="U431" s="189"/>
      <c r="V431" s="189"/>
      <c r="W431" s="189"/>
      <c r="X431" s="189"/>
      <c r="Y431" s="189"/>
      <c r="Z431" s="189"/>
      <c r="AA431" s="189"/>
    </row>
    <row xmlns:x14ac="http://schemas.microsoft.com/office/spreadsheetml/2009/9/ac" r="432" ht="15.75" x14ac:dyDescent="0.25">
      <c r="A432" s="189"/>
      <c r="B432" s="190"/>
      <c r="C432" s="189"/>
      <c r="D432" s="189"/>
      <c r="E432" s="189"/>
      <c r="F432" s="189"/>
      <c r="G432" s="189"/>
      <c r="H432" s="189"/>
      <c r="I432" s="189"/>
      <c r="J432" s="189"/>
      <c r="K432" s="189"/>
      <c r="L432" s="189"/>
      <c r="M432" s="189"/>
      <c r="N432" s="189"/>
      <c r="O432" s="189"/>
      <c r="P432" s="189"/>
      <c r="Q432" s="189"/>
      <c r="R432" s="189"/>
      <c r="S432" s="189"/>
      <c r="T432" s="189"/>
      <c r="U432" s="189"/>
      <c r="V432" s="189"/>
      <c r="W432" s="189"/>
      <c r="X432" s="189"/>
      <c r="Y432" s="189"/>
      <c r="Z432" s="189"/>
      <c r="AA432" s="189"/>
    </row>
    <row xmlns:x14ac="http://schemas.microsoft.com/office/spreadsheetml/2009/9/ac" r="433" ht="15.75" x14ac:dyDescent="0.25">
      <c r="A433" s="189"/>
      <c r="B433" s="190"/>
      <c r="C433" s="189"/>
      <c r="D433" s="189"/>
      <c r="E433" s="189"/>
      <c r="F433" s="189"/>
      <c r="G433" s="189"/>
      <c r="H433" s="189"/>
      <c r="I433" s="189"/>
      <c r="J433" s="189"/>
      <c r="K433" s="189"/>
      <c r="L433" s="189"/>
      <c r="M433" s="189"/>
      <c r="N433" s="189"/>
      <c r="O433" s="189"/>
      <c r="P433" s="189"/>
      <c r="Q433" s="189"/>
      <c r="R433" s="189"/>
      <c r="S433" s="189"/>
      <c r="T433" s="189"/>
      <c r="U433" s="189"/>
      <c r="V433" s="189"/>
      <c r="W433" s="189"/>
      <c r="X433" s="189"/>
      <c r="Y433" s="189"/>
      <c r="Z433" s="189"/>
      <c r="AA433" s="189"/>
    </row>
    <row xmlns:x14ac="http://schemas.microsoft.com/office/spreadsheetml/2009/9/ac" r="434" ht="15.75" x14ac:dyDescent="0.25">
      <c r="A434" s="189"/>
      <c r="B434" s="190"/>
      <c r="C434" s="189"/>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row>
    <row xmlns:x14ac="http://schemas.microsoft.com/office/spreadsheetml/2009/9/ac" r="435" ht="15.75" x14ac:dyDescent="0.25">
      <c r="A435" s="189"/>
      <c r="B435" s="190"/>
      <c r="C435" s="189"/>
      <c r="D435" s="189"/>
      <c r="E435" s="189"/>
      <c r="F435" s="189"/>
      <c r="G435" s="189"/>
      <c r="H435" s="189"/>
      <c r="I435" s="189"/>
      <c r="J435" s="189"/>
      <c r="K435" s="189"/>
      <c r="L435" s="189"/>
      <c r="M435" s="189"/>
      <c r="N435" s="189"/>
      <c r="O435" s="189"/>
      <c r="P435" s="189"/>
      <c r="Q435" s="189"/>
      <c r="R435" s="189"/>
      <c r="S435" s="189"/>
      <c r="T435" s="189"/>
      <c r="U435" s="189"/>
      <c r="V435" s="189"/>
      <c r="W435" s="189"/>
      <c r="X435" s="189"/>
      <c r="Y435" s="189"/>
      <c r="Z435" s="189"/>
      <c r="AA435" s="189"/>
    </row>
    <row xmlns:x14ac="http://schemas.microsoft.com/office/spreadsheetml/2009/9/ac" r="436" ht="15.75" x14ac:dyDescent="0.25">
      <c r="A436" s="189"/>
      <c r="B436" s="190"/>
      <c r="C436" s="189"/>
      <c r="D436" s="189"/>
      <c r="E436" s="189"/>
      <c r="F436" s="189"/>
      <c r="G436" s="189"/>
      <c r="H436" s="189"/>
      <c r="I436" s="189"/>
      <c r="J436" s="189"/>
      <c r="K436" s="189"/>
      <c r="L436" s="189"/>
      <c r="M436" s="189"/>
      <c r="N436" s="189"/>
      <c r="O436" s="189"/>
      <c r="P436" s="189"/>
      <c r="Q436" s="189"/>
      <c r="R436" s="189"/>
      <c r="S436" s="189"/>
      <c r="T436" s="189"/>
      <c r="U436" s="189"/>
      <c r="V436" s="189"/>
      <c r="W436" s="189"/>
      <c r="X436" s="189"/>
      <c r="Y436" s="189"/>
      <c r="Z436" s="189"/>
      <c r="AA436" s="189"/>
    </row>
    <row xmlns:x14ac="http://schemas.microsoft.com/office/spreadsheetml/2009/9/ac" r="437" ht="15.75" x14ac:dyDescent="0.25">
      <c r="A437" s="189"/>
      <c r="B437" s="190"/>
      <c r="C437" s="189"/>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189"/>
      <c r="AA437" s="189"/>
    </row>
    <row xmlns:x14ac="http://schemas.microsoft.com/office/spreadsheetml/2009/9/ac" r="438" ht="15.75" x14ac:dyDescent="0.25">
      <c r="A438" s="189"/>
      <c r="B438" s="190"/>
      <c r="C438" s="189"/>
      <c r="D438" s="189"/>
      <c r="E438" s="189"/>
      <c r="F438" s="189"/>
      <c r="G438" s="189"/>
      <c r="H438" s="189"/>
      <c r="I438" s="189"/>
      <c r="J438" s="189"/>
      <c r="K438" s="189"/>
      <c r="L438" s="189"/>
      <c r="M438" s="189"/>
      <c r="N438" s="189"/>
      <c r="O438" s="189"/>
      <c r="P438" s="189"/>
      <c r="Q438" s="189"/>
      <c r="R438" s="189"/>
      <c r="S438" s="189"/>
      <c r="T438" s="189"/>
      <c r="U438" s="189"/>
      <c r="V438" s="189"/>
      <c r="W438" s="189"/>
      <c r="X438" s="189"/>
      <c r="Y438" s="189"/>
      <c r="Z438" s="189"/>
      <c r="AA438" s="189"/>
    </row>
    <row xmlns:x14ac="http://schemas.microsoft.com/office/spreadsheetml/2009/9/ac" r="439" ht="15.75" x14ac:dyDescent="0.25">
      <c r="A439" s="189"/>
      <c r="B439" s="190"/>
      <c r="C439" s="189"/>
      <c r="D439" s="189"/>
      <c r="E439" s="189"/>
      <c r="F439" s="189"/>
      <c r="G439" s="189"/>
      <c r="H439" s="189"/>
      <c r="I439" s="189"/>
      <c r="J439" s="189"/>
      <c r="K439" s="189"/>
      <c r="L439" s="189"/>
      <c r="M439" s="189"/>
      <c r="N439" s="189"/>
      <c r="O439" s="189"/>
      <c r="P439" s="189"/>
      <c r="Q439" s="189"/>
      <c r="R439" s="189"/>
      <c r="S439" s="189"/>
      <c r="T439" s="189"/>
      <c r="U439" s="189"/>
      <c r="V439" s="189"/>
      <c r="W439" s="189"/>
      <c r="X439" s="189"/>
      <c r="Y439" s="189"/>
      <c r="Z439" s="189"/>
      <c r="AA439" s="189"/>
    </row>
    <row xmlns:x14ac="http://schemas.microsoft.com/office/spreadsheetml/2009/9/ac" r="440" ht="15.75" x14ac:dyDescent="0.25">
      <c r="A440" s="189"/>
      <c r="B440" s="190"/>
      <c r="C440" s="189"/>
      <c r="D440" s="189"/>
      <c r="E440" s="189"/>
      <c r="F440" s="189"/>
      <c r="G440" s="189"/>
      <c r="H440" s="189"/>
      <c r="I440" s="189"/>
      <c r="J440" s="189"/>
      <c r="K440" s="189"/>
      <c r="L440" s="189"/>
      <c r="M440" s="189"/>
      <c r="N440" s="189"/>
      <c r="O440" s="189"/>
      <c r="P440" s="189"/>
      <c r="Q440" s="189"/>
      <c r="R440" s="189"/>
      <c r="S440" s="189"/>
      <c r="T440" s="189"/>
      <c r="U440" s="189"/>
      <c r="V440" s="189"/>
      <c r="W440" s="189"/>
      <c r="X440" s="189"/>
      <c r="Y440" s="189"/>
      <c r="Z440" s="189"/>
      <c r="AA440" s="189"/>
    </row>
    <row xmlns:x14ac="http://schemas.microsoft.com/office/spreadsheetml/2009/9/ac" r="441" ht="15.75" x14ac:dyDescent="0.25">
      <c r="A441" s="189"/>
      <c r="B441" s="190"/>
      <c r="C441" s="189"/>
      <c r="D441" s="189"/>
      <c r="E441" s="189"/>
      <c r="F441" s="189"/>
      <c r="G441" s="189"/>
      <c r="H441" s="189"/>
      <c r="I441" s="189"/>
      <c r="J441" s="189"/>
      <c r="K441" s="189"/>
      <c r="L441" s="189"/>
      <c r="M441" s="189"/>
      <c r="N441" s="189"/>
      <c r="O441" s="189"/>
      <c r="P441" s="189"/>
      <c r="Q441" s="189"/>
      <c r="R441" s="189"/>
      <c r="S441" s="189"/>
      <c r="T441" s="189"/>
      <c r="U441" s="189"/>
      <c r="V441" s="189"/>
      <c r="W441" s="189"/>
      <c r="X441" s="189"/>
      <c r="Y441" s="189"/>
      <c r="Z441" s="189"/>
      <c r="AA441" s="189"/>
    </row>
    <row xmlns:x14ac="http://schemas.microsoft.com/office/spreadsheetml/2009/9/ac" r="442" ht="15.75" x14ac:dyDescent="0.25">
      <c r="A442" s="189"/>
      <c r="B442" s="190"/>
      <c r="C442" s="189"/>
      <c r="D442" s="189"/>
      <c r="E442" s="189"/>
      <c r="F442" s="189"/>
      <c r="G442" s="189"/>
      <c r="H442" s="189"/>
      <c r="I442" s="189"/>
      <c r="J442" s="189"/>
      <c r="K442" s="189"/>
      <c r="L442" s="189"/>
      <c r="M442" s="189"/>
      <c r="N442" s="189"/>
      <c r="O442" s="189"/>
      <c r="P442" s="189"/>
      <c r="Q442" s="189"/>
      <c r="R442" s="189"/>
      <c r="S442" s="189"/>
      <c r="T442" s="189"/>
      <c r="U442" s="189"/>
      <c r="V442" s="189"/>
      <c r="W442" s="189"/>
      <c r="X442" s="189"/>
      <c r="Y442" s="189"/>
      <c r="Z442" s="189"/>
      <c r="AA442" s="189"/>
    </row>
    <row xmlns:x14ac="http://schemas.microsoft.com/office/spreadsheetml/2009/9/ac" r="443" ht="15.75" x14ac:dyDescent="0.25">
      <c r="A443" s="189"/>
      <c r="B443" s="190"/>
      <c r="C443" s="189"/>
      <c r="D443" s="189"/>
      <c r="E443" s="189"/>
      <c r="F443" s="189"/>
      <c r="G443" s="189"/>
      <c r="H443" s="189"/>
      <c r="I443" s="189"/>
      <c r="J443" s="189"/>
      <c r="K443" s="189"/>
      <c r="L443" s="189"/>
      <c r="M443" s="189"/>
      <c r="N443" s="189"/>
      <c r="O443" s="189"/>
      <c r="P443" s="189"/>
      <c r="Q443" s="189"/>
      <c r="R443" s="189"/>
      <c r="S443" s="189"/>
      <c r="T443" s="189"/>
      <c r="U443" s="189"/>
      <c r="V443" s="189"/>
      <c r="W443" s="189"/>
      <c r="X443" s="189"/>
      <c r="Y443" s="189"/>
      <c r="Z443" s="189"/>
      <c r="AA443" s="189"/>
    </row>
    <row xmlns:x14ac="http://schemas.microsoft.com/office/spreadsheetml/2009/9/ac" r="444" ht="15.75" x14ac:dyDescent="0.25">
      <c r="A444" s="189"/>
      <c r="B444" s="190"/>
      <c r="C444" s="189"/>
      <c r="D444" s="189"/>
      <c r="E444" s="189"/>
      <c r="F444" s="189"/>
      <c r="G444" s="189"/>
      <c r="H444" s="189"/>
      <c r="I444" s="189"/>
      <c r="J444" s="189"/>
      <c r="K444" s="189"/>
      <c r="L444" s="189"/>
      <c r="M444" s="189"/>
      <c r="N444" s="189"/>
      <c r="O444" s="189"/>
      <c r="P444" s="189"/>
      <c r="Q444" s="189"/>
      <c r="R444" s="189"/>
      <c r="S444" s="189"/>
      <c r="T444" s="189"/>
      <c r="U444" s="189"/>
      <c r="V444" s="189"/>
      <c r="W444" s="189"/>
      <c r="X444" s="189"/>
      <c r="Y444" s="189"/>
      <c r="Z444" s="189"/>
      <c r="AA444" s="189"/>
    </row>
    <row xmlns:x14ac="http://schemas.microsoft.com/office/spreadsheetml/2009/9/ac" r="445" ht="15.75" x14ac:dyDescent="0.25">
      <c r="A445" s="189"/>
      <c r="B445" s="190"/>
      <c r="C445" s="189"/>
      <c r="D445" s="189"/>
      <c r="E445" s="189"/>
      <c r="F445" s="189"/>
      <c r="G445" s="189"/>
      <c r="H445" s="189"/>
      <c r="I445" s="189"/>
      <c r="J445" s="189"/>
      <c r="K445" s="189"/>
      <c r="L445" s="189"/>
      <c r="M445" s="189"/>
      <c r="N445" s="189"/>
      <c r="O445" s="189"/>
      <c r="P445" s="189"/>
      <c r="Q445" s="189"/>
      <c r="R445" s="189"/>
      <c r="S445" s="189"/>
      <c r="T445" s="189"/>
      <c r="U445" s="189"/>
      <c r="V445" s="189"/>
      <c r="W445" s="189"/>
      <c r="X445" s="189"/>
      <c r="Y445" s="189"/>
      <c r="Z445" s="189"/>
      <c r="AA445" s="189"/>
    </row>
    <row xmlns:x14ac="http://schemas.microsoft.com/office/spreadsheetml/2009/9/ac" r="446" ht="15.75" x14ac:dyDescent="0.25">
      <c r="A446" s="189"/>
      <c r="B446" s="190"/>
      <c r="C446" s="189"/>
      <c r="D446" s="189"/>
      <c r="E446" s="189"/>
      <c r="F446" s="189"/>
      <c r="G446" s="189"/>
      <c r="H446" s="189"/>
      <c r="I446" s="189"/>
      <c r="J446" s="189"/>
      <c r="K446" s="189"/>
      <c r="L446" s="189"/>
      <c r="M446" s="189"/>
      <c r="N446" s="189"/>
      <c r="O446" s="189"/>
      <c r="P446" s="189"/>
      <c r="Q446" s="189"/>
      <c r="R446" s="189"/>
      <c r="S446" s="189"/>
      <c r="T446" s="189"/>
      <c r="U446" s="189"/>
      <c r="V446" s="189"/>
      <c r="W446" s="189"/>
      <c r="X446" s="189"/>
      <c r="Y446" s="189"/>
      <c r="Z446" s="189"/>
      <c r="AA446" s="189"/>
    </row>
    <row xmlns:x14ac="http://schemas.microsoft.com/office/spreadsheetml/2009/9/ac" r="447" ht="15.75" x14ac:dyDescent="0.25">
      <c r="A447" s="189"/>
      <c r="B447" s="190"/>
      <c r="C447" s="189"/>
      <c r="D447" s="189"/>
      <c r="E447" s="189"/>
      <c r="F447" s="189"/>
      <c r="G447" s="189"/>
      <c r="H447" s="189"/>
      <c r="I447" s="189"/>
      <c r="J447" s="189"/>
      <c r="K447" s="189"/>
      <c r="L447" s="189"/>
      <c r="M447" s="189"/>
      <c r="N447" s="189"/>
      <c r="O447" s="189"/>
      <c r="P447" s="189"/>
      <c r="Q447" s="189"/>
      <c r="R447" s="189"/>
      <c r="S447" s="189"/>
      <c r="T447" s="189"/>
      <c r="U447" s="189"/>
      <c r="V447" s="189"/>
      <c r="W447" s="189"/>
      <c r="X447" s="189"/>
      <c r="Y447" s="189"/>
      <c r="Z447" s="189"/>
      <c r="AA447" s="189"/>
    </row>
    <row xmlns:x14ac="http://schemas.microsoft.com/office/spreadsheetml/2009/9/ac" r="448" ht="15.75" x14ac:dyDescent="0.25">
      <c r="A448" s="189"/>
      <c r="B448" s="190"/>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row>
    <row xmlns:x14ac="http://schemas.microsoft.com/office/spreadsheetml/2009/9/ac" r="449" ht="15.75" x14ac:dyDescent="0.25">
      <c r="A449" s="189"/>
      <c r="B449" s="190"/>
      <c r="C449" s="189"/>
      <c r="D449" s="189"/>
      <c r="E449" s="189"/>
      <c r="F449" s="189"/>
      <c r="G449" s="189"/>
      <c r="H449" s="189"/>
      <c r="I449" s="189"/>
      <c r="J449" s="189"/>
      <c r="K449" s="189"/>
      <c r="L449" s="189"/>
      <c r="M449" s="189"/>
      <c r="N449" s="189"/>
      <c r="O449" s="189"/>
      <c r="P449" s="189"/>
      <c r="Q449" s="189"/>
      <c r="R449" s="189"/>
      <c r="S449" s="189"/>
      <c r="T449" s="189"/>
      <c r="U449" s="189"/>
      <c r="V449" s="189"/>
      <c r="W449" s="189"/>
      <c r="X449" s="189"/>
      <c r="Y449" s="189"/>
      <c r="Z449" s="189"/>
      <c r="AA449" s="189"/>
    </row>
    <row xmlns:x14ac="http://schemas.microsoft.com/office/spreadsheetml/2009/9/ac" r="450" ht="15.75" x14ac:dyDescent="0.25">
      <c r="A450" s="189"/>
      <c r="B450" s="190"/>
      <c r="C450" s="189"/>
      <c r="D450" s="189"/>
      <c r="E450" s="189"/>
      <c r="F450" s="189"/>
      <c r="G450" s="189"/>
      <c r="H450" s="189"/>
      <c r="I450" s="189"/>
      <c r="J450" s="189"/>
      <c r="K450" s="189"/>
      <c r="L450" s="189"/>
      <c r="M450" s="189"/>
      <c r="N450" s="189"/>
      <c r="O450" s="189"/>
      <c r="P450" s="189"/>
      <c r="Q450" s="189"/>
      <c r="R450" s="189"/>
      <c r="S450" s="189"/>
      <c r="T450" s="189"/>
      <c r="U450" s="189"/>
      <c r="V450" s="189"/>
      <c r="W450" s="189"/>
      <c r="X450" s="189"/>
      <c r="Y450" s="189"/>
      <c r="Z450" s="189"/>
      <c r="AA450" s="189"/>
    </row>
    <row xmlns:x14ac="http://schemas.microsoft.com/office/spreadsheetml/2009/9/ac" r="451" ht="15.75" x14ac:dyDescent="0.25">
      <c r="A451" s="189"/>
      <c r="B451" s="190"/>
      <c r="C451" s="189"/>
      <c r="D451" s="189"/>
      <c r="E451" s="189"/>
      <c r="F451" s="189"/>
      <c r="G451" s="189"/>
      <c r="H451" s="189"/>
      <c r="I451" s="189"/>
      <c r="J451" s="189"/>
      <c r="K451" s="189"/>
      <c r="L451" s="189"/>
      <c r="M451" s="189"/>
      <c r="N451" s="189"/>
      <c r="O451" s="189"/>
      <c r="P451" s="189"/>
      <c r="Q451" s="189"/>
      <c r="R451" s="189"/>
      <c r="S451" s="189"/>
      <c r="T451" s="189"/>
      <c r="U451" s="189"/>
      <c r="V451" s="189"/>
      <c r="W451" s="189"/>
      <c r="X451" s="189"/>
      <c r="Y451" s="189"/>
      <c r="Z451" s="189"/>
      <c r="AA451" s="189"/>
    </row>
    <row xmlns:x14ac="http://schemas.microsoft.com/office/spreadsheetml/2009/9/ac" r="452" ht="15.75" x14ac:dyDescent="0.25">
      <c r="A452" s="189"/>
      <c r="B452" s="190"/>
      <c r="C452" s="189"/>
      <c r="D452" s="189"/>
      <c r="E452" s="189"/>
      <c r="F452" s="189"/>
      <c r="G452" s="189"/>
      <c r="H452" s="189"/>
      <c r="I452" s="189"/>
      <c r="J452" s="189"/>
      <c r="K452" s="189"/>
      <c r="L452" s="189"/>
      <c r="M452" s="189"/>
      <c r="N452" s="189"/>
      <c r="O452" s="189"/>
      <c r="P452" s="189"/>
      <c r="Q452" s="189"/>
      <c r="R452" s="189"/>
      <c r="S452" s="189"/>
      <c r="T452" s="189"/>
      <c r="U452" s="189"/>
      <c r="V452" s="189"/>
      <c r="W452" s="189"/>
      <c r="X452" s="189"/>
      <c r="Y452" s="189"/>
      <c r="Z452" s="189"/>
      <c r="AA452" s="189"/>
    </row>
    <row xmlns:x14ac="http://schemas.microsoft.com/office/spreadsheetml/2009/9/ac" r="453" ht="15.75" x14ac:dyDescent="0.25">
      <c r="A453" s="189"/>
      <c r="B453" s="190"/>
      <c r="C453" s="189"/>
      <c r="D453" s="189"/>
      <c r="E453" s="189"/>
      <c r="F453" s="189"/>
      <c r="G453" s="189"/>
      <c r="H453" s="189"/>
      <c r="I453" s="189"/>
      <c r="J453" s="189"/>
      <c r="K453" s="189"/>
      <c r="L453" s="189"/>
      <c r="M453" s="189"/>
      <c r="N453" s="189"/>
      <c r="O453" s="189"/>
      <c r="P453" s="189"/>
      <c r="Q453" s="189"/>
      <c r="R453" s="189"/>
      <c r="S453" s="189"/>
      <c r="T453" s="189"/>
      <c r="U453" s="189"/>
      <c r="V453" s="189"/>
      <c r="W453" s="189"/>
      <c r="X453" s="189"/>
      <c r="Y453" s="189"/>
      <c r="Z453" s="189"/>
      <c r="AA453" s="189"/>
    </row>
    <row xmlns:x14ac="http://schemas.microsoft.com/office/spreadsheetml/2009/9/ac" r="454" ht="15.75" x14ac:dyDescent="0.25">
      <c r="A454" s="189"/>
      <c r="B454" s="190"/>
      <c r="C454" s="189"/>
      <c r="D454" s="189"/>
      <c r="E454" s="189"/>
      <c r="F454" s="189"/>
      <c r="G454" s="189"/>
      <c r="H454" s="189"/>
      <c r="I454" s="189"/>
      <c r="J454" s="189"/>
      <c r="K454" s="189"/>
      <c r="L454" s="189"/>
      <c r="M454" s="189"/>
      <c r="N454" s="189"/>
      <c r="O454" s="189"/>
      <c r="P454" s="189"/>
      <c r="Q454" s="189"/>
      <c r="R454" s="189"/>
      <c r="S454" s="189"/>
      <c r="T454" s="189"/>
      <c r="U454" s="189"/>
      <c r="V454" s="189"/>
      <c r="W454" s="189"/>
      <c r="X454" s="189"/>
      <c r="Y454" s="189"/>
      <c r="Z454" s="189"/>
      <c r="AA454" s="189"/>
    </row>
    <row xmlns:x14ac="http://schemas.microsoft.com/office/spreadsheetml/2009/9/ac" r="455" ht="15.75" x14ac:dyDescent="0.25">
      <c r="A455" s="189"/>
      <c r="B455" s="190"/>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row>
    <row xmlns:x14ac="http://schemas.microsoft.com/office/spreadsheetml/2009/9/ac" r="456" ht="15.75" x14ac:dyDescent="0.25">
      <c r="A456" s="189"/>
      <c r="B456" s="190"/>
      <c r="C456" s="189"/>
      <c r="D456" s="189"/>
      <c r="E456" s="189"/>
      <c r="F456" s="189"/>
      <c r="G456" s="189"/>
      <c r="H456" s="189"/>
      <c r="I456" s="189"/>
      <c r="J456" s="189"/>
      <c r="K456" s="189"/>
      <c r="L456" s="189"/>
      <c r="M456" s="189"/>
      <c r="N456" s="189"/>
      <c r="O456" s="189"/>
      <c r="P456" s="189"/>
      <c r="Q456" s="189"/>
      <c r="R456" s="189"/>
      <c r="S456" s="189"/>
      <c r="T456" s="189"/>
      <c r="U456" s="189"/>
      <c r="V456" s="189"/>
      <c r="W456" s="189"/>
      <c r="X456" s="189"/>
      <c r="Y456" s="189"/>
      <c r="Z456" s="189"/>
      <c r="AA456" s="189"/>
    </row>
    <row xmlns:x14ac="http://schemas.microsoft.com/office/spreadsheetml/2009/9/ac" r="457" ht="15.75" x14ac:dyDescent="0.25">
      <c r="A457" s="189"/>
      <c r="B457" s="190"/>
      <c r="C457" s="189"/>
      <c r="D457" s="189"/>
      <c r="E457" s="189"/>
      <c r="F457" s="189"/>
      <c r="G457" s="189"/>
      <c r="H457" s="189"/>
      <c r="I457" s="189"/>
      <c r="J457" s="189"/>
      <c r="K457" s="189"/>
      <c r="L457" s="189"/>
      <c r="M457" s="189"/>
      <c r="N457" s="189"/>
      <c r="O457" s="189"/>
      <c r="P457" s="189"/>
      <c r="Q457" s="189"/>
      <c r="R457" s="189"/>
      <c r="S457" s="189"/>
      <c r="T457" s="189"/>
      <c r="U457" s="189"/>
      <c r="V457" s="189"/>
      <c r="W457" s="189"/>
      <c r="X457" s="189"/>
      <c r="Y457" s="189"/>
      <c r="Z457" s="189"/>
      <c r="AA457" s="189"/>
    </row>
    <row xmlns:x14ac="http://schemas.microsoft.com/office/spreadsheetml/2009/9/ac" r="458" ht="15.75" x14ac:dyDescent="0.25">
      <c r="A458" s="189"/>
      <c r="B458" s="190"/>
      <c r="C458" s="189"/>
      <c r="D458" s="189"/>
      <c r="E458" s="189"/>
      <c r="F458" s="189"/>
      <c r="G458" s="189"/>
      <c r="H458" s="189"/>
      <c r="I458" s="189"/>
      <c r="J458" s="189"/>
      <c r="K458" s="189"/>
      <c r="L458" s="189"/>
      <c r="M458" s="189"/>
      <c r="N458" s="189"/>
      <c r="O458" s="189"/>
      <c r="P458" s="189"/>
      <c r="Q458" s="189"/>
      <c r="R458" s="189"/>
      <c r="S458" s="189"/>
      <c r="T458" s="189"/>
      <c r="U458" s="189"/>
      <c r="V458" s="189"/>
      <c r="W458" s="189"/>
      <c r="X458" s="189"/>
      <c r="Y458" s="189"/>
      <c r="Z458" s="189"/>
      <c r="AA458" s="189"/>
    </row>
    <row xmlns:x14ac="http://schemas.microsoft.com/office/spreadsheetml/2009/9/ac" r="459" ht="15.75" x14ac:dyDescent="0.25">
      <c r="A459" s="189"/>
      <c r="B459" s="190"/>
      <c r="C459" s="189"/>
      <c r="D459" s="189"/>
      <c r="E459" s="189"/>
      <c r="F459" s="189"/>
      <c r="G459" s="189"/>
      <c r="H459" s="189"/>
      <c r="I459" s="189"/>
      <c r="J459" s="189"/>
      <c r="K459" s="189"/>
      <c r="L459" s="189"/>
      <c r="M459" s="189"/>
      <c r="N459" s="189"/>
      <c r="O459" s="189"/>
      <c r="P459" s="189"/>
      <c r="Q459" s="189"/>
      <c r="R459" s="189"/>
      <c r="S459" s="189"/>
      <c r="T459" s="189"/>
      <c r="U459" s="189"/>
      <c r="V459" s="189"/>
      <c r="W459" s="189"/>
      <c r="X459" s="189"/>
      <c r="Y459" s="189"/>
      <c r="Z459" s="189"/>
      <c r="AA459" s="189"/>
    </row>
    <row xmlns:x14ac="http://schemas.microsoft.com/office/spreadsheetml/2009/9/ac" r="460" ht="15.75" x14ac:dyDescent="0.25">
      <c r="A460" s="189"/>
      <c r="B460" s="190"/>
      <c r="C460" s="189"/>
      <c r="D460" s="189"/>
      <c r="E460" s="189"/>
      <c r="F460" s="189"/>
      <c r="G460" s="189"/>
      <c r="H460" s="189"/>
      <c r="I460" s="189"/>
      <c r="J460" s="189"/>
      <c r="K460" s="189"/>
      <c r="L460" s="189"/>
      <c r="M460" s="189"/>
      <c r="N460" s="189"/>
      <c r="O460" s="189"/>
      <c r="P460" s="189"/>
      <c r="Q460" s="189"/>
      <c r="R460" s="189"/>
      <c r="S460" s="189"/>
      <c r="T460" s="189"/>
      <c r="U460" s="189"/>
      <c r="V460" s="189"/>
      <c r="W460" s="189"/>
      <c r="X460" s="189"/>
      <c r="Y460" s="189"/>
      <c r="Z460" s="189"/>
      <c r="AA460" s="189"/>
    </row>
    <row xmlns:x14ac="http://schemas.microsoft.com/office/spreadsheetml/2009/9/ac" r="461" ht="15.75" x14ac:dyDescent="0.25">
      <c r="A461" s="189"/>
      <c r="B461" s="190"/>
      <c r="C461" s="189"/>
      <c r="D461" s="189"/>
      <c r="E461" s="189"/>
      <c r="F461" s="189"/>
      <c r="G461" s="189"/>
      <c r="H461" s="189"/>
      <c r="I461" s="189"/>
      <c r="J461" s="189"/>
      <c r="K461" s="189"/>
      <c r="L461" s="189"/>
      <c r="M461" s="189"/>
      <c r="N461" s="189"/>
      <c r="O461" s="189"/>
      <c r="P461" s="189"/>
      <c r="Q461" s="189"/>
      <c r="R461" s="189"/>
      <c r="S461" s="189"/>
      <c r="T461" s="189"/>
      <c r="U461" s="189"/>
      <c r="V461" s="189"/>
      <c r="W461" s="189"/>
      <c r="X461" s="189"/>
      <c r="Y461" s="189"/>
      <c r="Z461" s="189"/>
      <c r="AA461" s="189"/>
    </row>
    <row xmlns:x14ac="http://schemas.microsoft.com/office/spreadsheetml/2009/9/ac" r="462" ht="15.75" x14ac:dyDescent="0.25">
      <c r="A462" s="189"/>
      <c r="B462" s="190"/>
      <c r="C462" s="189"/>
      <c r="D462" s="189"/>
      <c r="E462" s="189"/>
      <c r="F462" s="189"/>
      <c r="G462" s="189"/>
      <c r="H462" s="189"/>
      <c r="I462" s="189"/>
      <c r="J462" s="189"/>
      <c r="K462" s="189"/>
      <c r="L462" s="189"/>
      <c r="M462" s="189"/>
      <c r="N462" s="189"/>
      <c r="O462" s="189"/>
      <c r="P462" s="189"/>
      <c r="Q462" s="189"/>
      <c r="R462" s="189"/>
      <c r="S462" s="189"/>
      <c r="T462" s="189"/>
      <c r="U462" s="189"/>
      <c r="V462" s="189"/>
      <c r="W462" s="189"/>
      <c r="X462" s="189"/>
      <c r="Y462" s="189"/>
      <c r="Z462" s="189"/>
      <c r="AA462" s="189"/>
    </row>
    <row xmlns:x14ac="http://schemas.microsoft.com/office/spreadsheetml/2009/9/ac" r="463" ht="15.75" x14ac:dyDescent="0.25">
      <c r="A463" s="189"/>
      <c r="B463" s="190"/>
      <c r="C463" s="189"/>
      <c r="D463" s="189"/>
      <c r="E463" s="189"/>
      <c r="F463" s="189"/>
      <c r="G463" s="189"/>
      <c r="H463" s="189"/>
      <c r="I463" s="189"/>
      <c r="J463" s="189"/>
      <c r="K463" s="189"/>
      <c r="L463" s="189"/>
      <c r="M463" s="189"/>
      <c r="N463" s="189"/>
      <c r="O463" s="189"/>
      <c r="P463" s="189"/>
      <c r="Q463" s="189"/>
      <c r="R463" s="189"/>
      <c r="S463" s="189"/>
      <c r="T463" s="189"/>
      <c r="U463" s="189"/>
      <c r="V463" s="189"/>
      <c r="W463" s="189"/>
      <c r="X463" s="189"/>
      <c r="Y463" s="189"/>
      <c r="Z463" s="189"/>
      <c r="AA463" s="189"/>
    </row>
    <row xmlns:x14ac="http://schemas.microsoft.com/office/spreadsheetml/2009/9/ac" r="464" ht="15.75" x14ac:dyDescent="0.25">
      <c r="A464" s="189"/>
      <c r="B464" s="190"/>
      <c r="C464" s="189"/>
      <c r="D464" s="189"/>
      <c r="E464" s="189"/>
      <c r="F464" s="189"/>
      <c r="G464" s="189"/>
      <c r="H464" s="189"/>
      <c r="I464" s="189"/>
      <c r="J464" s="189"/>
      <c r="K464" s="189"/>
      <c r="L464" s="189"/>
      <c r="M464" s="189"/>
      <c r="N464" s="189"/>
      <c r="O464" s="189"/>
      <c r="P464" s="189"/>
      <c r="Q464" s="189"/>
      <c r="R464" s="189"/>
      <c r="S464" s="189"/>
      <c r="T464" s="189"/>
      <c r="U464" s="189"/>
      <c r="V464" s="189"/>
      <c r="W464" s="189"/>
      <c r="X464" s="189"/>
      <c r="Y464" s="189"/>
      <c r="Z464" s="189"/>
      <c r="AA464" s="189"/>
    </row>
    <row xmlns:x14ac="http://schemas.microsoft.com/office/spreadsheetml/2009/9/ac" r="465" ht="15.75" x14ac:dyDescent="0.25">
      <c r="A465" s="189"/>
      <c r="B465" s="190"/>
      <c r="C465" s="189"/>
      <c r="D465" s="189"/>
      <c r="E465" s="189"/>
      <c r="F465" s="189"/>
      <c r="G465" s="189"/>
      <c r="H465" s="189"/>
      <c r="I465" s="189"/>
      <c r="J465" s="189"/>
      <c r="K465" s="189"/>
      <c r="L465" s="189"/>
      <c r="M465" s="189"/>
      <c r="N465" s="189"/>
      <c r="O465" s="189"/>
      <c r="P465" s="189"/>
      <c r="Q465" s="189"/>
      <c r="R465" s="189"/>
      <c r="S465" s="189"/>
      <c r="T465" s="189"/>
      <c r="U465" s="189"/>
      <c r="V465" s="189"/>
      <c r="W465" s="189"/>
      <c r="X465" s="189"/>
      <c r="Y465" s="189"/>
      <c r="Z465" s="189"/>
      <c r="AA465" s="189"/>
    </row>
    <row xmlns:x14ac="http://schemas.microsoft.com/office/spreadsheetml/2009/9/ac" r="466" ht="15.75" x14ac:dyDescent="0.25">
      <c r="A466" s="189"/>
      <c r="B466" s="190"/>
      <c r="C466" s="189"/>
      <c r="D466" s="189"/>
      <c r="E466" s="189"/>
      <c r="F466" s="189"/>
      <c r="G466" s="189"/>
      <c r="H466" s="189"/>
      <c r="I466" s="189"/>
      <c r="J466" s="189"/>
      <c r="K466" s="189"/>
      <c r="L466" s="189"/>
      <c r="M466" s="189"/>
      <c r="N466" s="189"/>
      <c r="O466" s="189"/>
      <c r="P466" s="189"/>
      <c r="Q466" s="189"/>
      <c r="R466" s="189"/>
      <c r="S466" s="189"/>
      <c r="T466" s="189"/>
      <c r="U466" s="189"/>
      <c r="V466" s="189"/>
      <c r="W466" s="189"/>
      <c r="X466" s="189"/>
      <c r="Y466" s="189"/>
      <c r="Z466" s="189"/>
      <c r="AA466" s="189"/>
    </row>
    <row xmlns:x14ac="http://schemas.microsoft.com/office/spreadsheetml/2009/9/ac" r="467" ht="15.75" x14ac:dyDescent="0.25">
      <c r="A467" s="189"/>
      <c r="B467" s="190"/>
      <c r="C467" s="189"/>
      <c r="D467" s="189"/>
      <c r="E467" s="189"/>
      <c r="F467" s="189"/>
      <c r="G467" s="189"/>
      <c r="H467" s="189"/>
      <c r="I467" s="189"/>
      <c r="J467" s="189"/>
      <c r="K467" s="189"/>
      <c r="L467" s="189"/>
      <c r="M467" s="189"/>
      <c r="N467" s="189"/>
      <c r="O467" s="189"/>
      <c r="P467" s="189"/>
      <c r="Q467" s="189"/>
      <c r="R467" s="189"/>
      <c r="S467" s="189"/>
      <c r="T467" s="189"/>
      <c r="U467" s="189"/>
      <c r="V467" s="189"/>
      <c r="W467" s="189"/>
      <c r="X467" s="189"/>
      <c r="Y467" s="189"/>
      <c r="Z467" s="189"/>
      <c r="AA467" s="189"/>
    </row>
    <row xmlns:x14ac="http://schemas.microsoft.com/office/spreadsheetml/2009/9/ac" r="468" ht="15.75" x14ac:dyDescent="0.25">
      <c r="A468" s="189"/>
      <c r="B468" s="190"/>
      <c r="C468" s="189"/>
      <c r="D468" s="189"/>
      <c r="E468" s="189"/>
      <c r="F468" s="189"/>
      <c r="G468" s="189"/>
      <c r="H468" s="189"/>
      <c r="I468" s="189"/>
      <c r="J468" s="189"/>
      <c r="K468" s="189"/>
      <c r="L468" s="189"/>
      <c r="M468" s="189"/>
      <c r="N468" s="189"/>
      <c r="O468" s="189"/>
      <c r="P468" s="189"/>
      <c r="Q468" s="189"/>
      <c r="R468" s="189"/>
      <c r="S468" s="189"/>
      <c r="T468" s="189"/>
      <c r="U468" s="189"/>
      <c r="V468" s="189"/>
      <c r="W468" s="189"/>
      <c r="X468" s="189"/>
      <c r="Y468" s="189"/>
      <c r="Z468" s="189"/>
      <c r="AA468" s="189"/>
    </row>
    <row xmlns:x14ac="http://schemas.microsoft.com/office/spreadsheetml/2009/9/ac" r="469" ht="15.75" x14ac:dyDescent="0.25">
      <c r="A469" s="189"/>
      <c r="B469" s="190"/>
      <c r="C469" s="189"/>
      <c r="D469" s="189"/>
      <c r="E469" s="189"/>
      <c r="F469" s="189"/>
      <c r="G469" s="189"/>
      <c r="H469" s="189"/>
      <c r="I469" s="189"/>
      <c r="J469" s="189"/>
      <c r="K469" s="189"/>
      <c r="L469" s="189"/>
      <c r="M469" s="189"/>
      <c r="N469" s="189"/>
      <c r="O469" s="189"/>
      <c r="P469" s="189"/>
      <c r="Q469" s="189"/>
      <c r="R469" s="189"/>
      <c r="S469" s="189"/>
      <c r="T469" s="189"/>
      <c r="U469" s="189"/>
      <c r="V469" s="189"/>
      <c r="W469" s="189"/>
      <c r="X469" s="189"/>
      <c r="Y469" s="189"/>
      <c r="Z469" s="189"/>
      <c r="AA469" s="189"/>
    </row>
    <row xmlns:x14ac="http://schemas.microsoft.com/office/spreadsheetml/2009/9/ac" r="470" ht="15.75" x14ac:dyDescent="0.25">
      <c r="A470" s="189"/>
      <c r="B470" s="190"/>
      <c r="C470" s="189"/>
      <c r="D470" s="189"/>
      <c r="E470" s="189"/>
      <c r="F470" s="189"/>
      <c r="G470" s="189"/>
      <c r="H470" s="189"/>
      <c r="I470" s="189"/>
      <c r="J470" s="189"/>
      <c r="K470" s="189"/>
      <c r="L470" s="189"/>
      <c r="M470" s="189"/>
      <c r="N470" s="189"/>
      <c r="O470" s="189"/>
      <c r="P470" s="189"/>
      <c r="Q470" s="189"/>
      <c r="R470" s="189"/>
      <c r="S470" s="189"/>
      <c r="T470" s="189"/>
      <c r="U470" s="189"/>
      <c r="V470" s="189"/>
      <c r="W470" s="189"/>
      <c r="X470" s="189"/>
      <c r="Y470" s="189"/>
      <c r="Z470" s="189"/>
      <c r="AA470" s="189"/>
    </row>
    <row xmlns:x14ac="http://schemas.microsoft.com/office/spreadsheetml/2009/9/ac" r="471" ht="15.75" x14ac:dyDescent="0.25">
      <c r="A471" s="189"/>
      <c r="B471" s="190"/>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row>
    <row xmlns:x14ac="http://schemas.microsoft.com/office/spreadsheetml/2009/9/ac" r="472" ht="15.75" x14ac:dyDescent="0.25">
      <c r="A472" s="189"/>
      <c r="B472" s="190"/>
      <c r="C472" s="189"/>
      <c r="D472" s="189"/>
      <c r="E472" s="189"/>
      <c r="F472" s="189"/>
      <c r="G472" s="189"/>
      <c r="H472" s="189"/>
      <c r="I472" s="189"/>
      <c r="J472" s="189"/>
      <c r="K472" s="189"/>
      <c r="L472" s="189"/>
      <c r="M472" s="189"/>
      <c r="N472" s="189"/>
      <c r="O472" s="189"/>
      <c r="P472" s="189"/>
      <c r="Q472" s="189"/>
      <c r="R472" s="189"/>
      <c r="S472" s="189"/>
      <c r="T472" s="189"/>
      <c r="U472" s="189"/>
      <c r="V472" s="189"/>
      <c r="W472" s="189"/>
      <c r="X472" s="189"/>
      <c r="Y472" s="189"/>
      <c r="Z472" s="189"/>
      <c r="AA472" s="189"/>
    </row>
    <row xmlns:x14ac="http://schemas.microsoft.com/office/spreadsheetml/2009/9/ac" r="473" ht="15.75" x14ac:dyDescent="0.25">
      <c r="A473" s="189"/>
      <c r="B473" s="190"/>
      <c r="C473" s="189"/>
      <c r="D473" s="189"/>
      <c r="E473" s="189"/>
      <c r="F473" s="189"/>
      <c r="G473" s="189"/>
      <c r="H473" s="189"/>
      <c r="I473" s="189"/>
      <c r="J473" s="189"/>
      <c r="K473" s="189"/>
      <c r="L473" s="189"/>
      <c r="M473" s="189"/>
      <c r="N473" s="189"/>
      <c r="O473" s="189"/>
      <c r="P473" s="189"/>
      <c r="Q473" s="189"/>
      <c r="R473" s="189"/>
      <c r="S473" s="189"/>
      <c r="T473" s="189"/>
      <c r="U473" s="189"/>
      <c r="V473" s="189"/>
      <c r="W473" s="189"/>
      <c r="X473" s="189"/>
      <c r="Y473" s="189"/>
      <c r="Z473" s="189"/>
      <c r="AA473" s="189"/>
    </row>
    <row xmlns:x14ac="http://schemas.microsoft.com/office/spreadsheetml/2009/9/ac" r="474" ht="15.75" x14ac:dyDescent="0.25">
      <c r="A474" s="189"/>
      <c r="B474" s="190"/>
      <c r="C474" s="189"/>
      <c r="D474" s="189"/>
      <c r="E474" s="189"/>
      <c r="F474" s="189"/>
      <c r="G474" s="189"/>
      <c r="H474" s="189"/>
      <c r="I474" s="189"/>
      <c r="J474" s="189"/>
      <c r="K474" s="189"/>
      <c r="L474" s="189"/>
      <c r="M474" s="189"/>
      <c r="N474" s="189"/>
      <c r="O474" s="189"/>
      <c r="P474" s="189"/>
      <c r="Q474" s="189"/>
      <c r="R474" s="189"/>
      <c r="S474" s="189"/>
      <c r="T474" s="189"/>
      <c r="U474" s="189"/>
      <c r="V474" s="189"/>
      <c r="W474" s="189"/>
      <c r="X474" s="189"/>
      <c r="Y474" s="189"/>
      <c r="Z474" s="189"/>
      <c r="AA474" s="189"/>
    </row>
    <row xmlns:x14ac="http://schemas.microsoft.com/office/spreadsheetml/2009/9/ac" r="475" ht="15.75" x14ac:dyDescent="0.25">
      <c r="A475" s="189"/>
      <c r="B475" s="190"/>
      <c r="C475" s="189"/>
      <c r="D475" s="189"/>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row>
    <row xmlns:x14ac="http://schemas.microsoft.com/office/spreadsheetml/2009/9/ac" r="476" ht="15.75" x14ac:dyDescent="0.25">
      <c r="A476" s="189"/>
      <c r="B476" s="190"/>
      <c r="C476" s="189"/>
      <c r="D476" s="189"/>
      <c r="E476" s="189"/>
      <c r="F476" s="189"/>
      <c r="G476" s="189"/>
      <c r="H476" s="189"/>
      <c r="I476" s="189"/>
      <c r="J476" s="189"/>
      <c r="K476" s="189"/>
      <c r="L476" s="189"/>
      <c r="M476" s="189"/>
      <c r="N476" s="189"/>
      <c r="O476" s="189"/>
      <c r="P476" s="189"/>
      <c r="Q476" s="189"/>
      <c r="R476" s="189"/>
      <c r="S476" s="189"/>
      <c r="T476" s="189"/>
      <c r="U476" s="189"/>
      <c r="V476" s="189"/>
      <c r="W476" s="189"/>
      <c r="X476" s="189"/>
      <c r="Y476" s="189"/>
      <c r="Z476" s="189"/>
      <c r="AA476" s="189"/>
    </row>
    <row xmlns:x14ac="http://schemas.microsoft.com/office/spreadsheetml/2009/9/ac" r="477" ht="15.75" x14ac:dyDescent="0.25">
      <c r="A477" s="189"/>
      <c r="B477" s="190"/>
      <c r="C477" s="189"/>
      <c r="D477" s="189"/>
      <c r="E477" s="189"/>
      <c r="F477" s="189"/>
      <c r="G477" s="189"/>
      <c r="H477" s="189"/>
      <c r="I477" s="189"/>
      <c r="J477" s="189"/>
      <c r="K477" s="189"/>
      <c r="L477" s="189"/>
      <c r="M477" s="189"/>
      <c r="N477" s="189"/>
      <c r="O477" s="189"/>
      <c r="P477" s="189"/>
      <c r="Q477" s="189"/>
      <c r="R477" s="189"/>
      <c r="S477" s="189"/>
      <c r="T477" s="189"/>
      <c r="U477" s="189"/>
      <c r="V477" s="189"/>
      <c r="W477" s="189"/>
      <c r="X477" s="189"/>
      <c r="Y477" s="189"/>
      <c r="Z477" s="189"/>
      <c r="AA477" s="189"/>
    </row>
    <row xmlns:x14ac="http://schemas.microsoft.com/office/spreadsheetml/2009/9/ac" r="478" ht="15.75" x14ac:dyDescent="0.25">
      <c r="A478" s="189"/>
      <c r="B478" s="190"/>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row>
    <row xmlns:x14ac="http://schemas.microsoft.com/office/spreadsheetml/2009/9/ac" r="479" ht="15.75" x14ac:dyDescent="0.25">
      <c r="A479" s="189"/>
      <c r="B479" s="190"/>
      <c r="C479" s="189"/>
      <c r="D479" s="189"/>
      <c r="E479" s="189"/>
      <c r="F479" s="189"/>
      <c r="G479" s="189"/>
      <c r="H479" s="189"/>
      <c r="I479" s="189"/>
      <c r="J479" s="189"/>
      <c r="K479" s="189"/>
      <c r="L479" s="189"/>
      <c r="M479" s="189"/>
      <c r="N479" s="189"/>
      <c r="O479" s="189"/>
      <c r="P479" s="189"/>
      <c r="Q479" s="189"/>
      <c r="R479" s="189"/>
      <c r="S479" s="189"/>
      <c r="T479" s="189"/>
      <c r="U479" s="189"/>
      <c r="V479" s="189"/>
      <c r="W479" s="189"/>
      <c r="X479" s="189"/>
      <c r="Y479" s="189"/>
      <c r="Z479" s="189"/>
      <c r="AA479" s="189"/>
    </row>
    <row xmlns:x14ac="http://schemas.microsoft.com/office/spreadsheetml/2009/9/ac" r="480" ht="15.75" x14ac:dyDescent="0.25">
      <c r="A480" s="189"/>
      <c r="B480" s="190"/>
      <c r="C480" s="189"/>
      <c r="D480" s="189"/>
      <c r="E480" s="189"/>
      <c r="F480" s="189"/>
      <c r="G480" s="189"/>
      <c r="H480" s="189"/>
      <c r="I480" s="189"/>
      <c r="J480" s="189"/>
      <c r="K480" s="189"/>
      <c r="L480" s="189"/>
      <c r="M480" s="189"/>
      <c r="N480" s="189"/>
      <c r="O480" s="189"/>
      <c r="P480" s="189"/>
      <c r="Q480" s="189"/>
      <c r="R480" s="189"/>
      <c r="S480" s="189"/>
      <c r="T480" s="189"/>
      <c r="U480" s="189"/>
      <c r="V480" s="189"/>
      <c r="W480" s="189"/>
      <c r="X480" s="189"/>
      <c r="Y480" s="189"/>
      <c r="Z480" s="189"/>
      <c r="AA480" s="189"/>
    </row>
    <row xmlns:x14ac="http://schemas.microsoft.com/office/spreadsheetml/2009/9/ac" r="481" ht="15.75" x14ac:dyDescent="0.25">
      <c r="A481" s="189"/>
      <c r="B481" s="190"/>
      <c r="C481" s="189"/>
      <c r="D481" s="189"/>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row>
    <row xmlns:x14ac="http://schemas.microsoft.com/office/spreadsheetml/2009/9/ac" r="482" ht="15.75" x14ac:dyDescent="0.25">
      <c r="A482" s="189"/>
      <c r="B482" s="190"/>
      <c r="C482" s="189"/>
      <c r="D482" s="189"/>
      <c r="E482" s="189"/>
      <c r="F482" s="189"/>
      <c r="G482" s="189"/>
      <c r="H482" s="189"/>
      <c r="I482" s="189"/>
      <c r="J482" s="189"/>
      <c r="K482" s="189"/>
      <c r="L482" s="189"/>
      <c r="M482" s="189"/>
      <c r="N482" s="189"/>
      <c r="O482" s="189"/>
      <c r="P482" s="189"/>
      <c r="Q482" s="189"/>
      <c r="R482" s="189"/>
      <c r="S482" s="189"/>
      <c r="T482" s="189"/>
      <c r="U482" s="189"/>
      <c r="V482" s="189"/>
      <c r="W482" s="189"/>
      <c r="X482" s="189"/>
      <c r="Y482" s="189"/>
      <c r="Z482" s="189"/>
      <c r="AA482" s="189"/>
    </row>
    <row xmlns:x14ac="http://schemas.microsoft.com/office/spreadsheetml/2009/9/ac" r="483" ht="15.75" x14ac:dyDescent="0.25">
      <c r="A483" s="189"/>
      <c r="B483" s="190"/>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row>
    <row xmlns:x14ac="http://schemas.microsoft.com/office/spreadsheetml/2009/9/ac" r="484" ht="15.75" x14ac:dyDescent="0.25">
      <c r="A484" s="189"/>
      <c r="B484" s="190"/>
      <c r="C484" s="189"/>
      <c r="D484" s="189"/>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row>
    <row xmlns:x14ac="http://schemas.microsoft.com/office/spreadsheetml/2009/9/ac" r="485" ht="15.75" x14ac:dyDescent="0.25">
      <c r="A485" s="189"/>
      <c r="B485" s="190"/>
      <c r="C485" s="189"/>
      <c r="D485" s="189"/>
      <c r="E485" s="189"/>
      <c r="F485" s="189"/>
      <c r="G485" s="189"/>
      <c r="H485" s="189"/>
      <c r="I485" s="189"/>
      <c r="J485" s="189"/>
      <c r="K485" s="189"/>
      <c r="L485" s="189"/>
      <c r="M485" s="189"/>
      <c r="N485" s="189"/>
      <c r="O485" s="189"/>
      <c r="P485" s="189"/>
      <c r="Q485" s="189"/>
      <c r="R485" s="189"/>
      <c r="S485" s="189"/>
      <c r="T485" s="189"/>
      <c r="U485" s="189"/>
      <c r="V485" s="189"/>
      <c r="W485" s="189"/>
      <c r="X485" s="189"/>
      <c r="Y485" s="189"/>
      <c r="Z485" s="189"/>
      <c r="AA485" s="189"/>
    </row>
    <row xmlns:x14ac="http://schemas.microsoft.com/office/spreadsheetml/2009/9/ac" r="486" ht="15.75" x14ac:dyDescent="0.25">
      <c r="A486" s="189"/>
      <c r="B486" s="190"/>
      <c r="C486" s="189"/>
      <c r="D486" s="189"/>
      <c r="E486" s="189"/>
      <c r="F486" s="189"/>
      <c r="G486" s="189"/>
      <c r="H486" s="189"/>
      <c r="I486" s="189"/>
      <c r="J486" s="189"/>
      <c r="K486" s="189"/>
      <c r="L486" s="189"/>
      <c r="M486" s="189"/>
      <c r="N486" s="189"/>
      <c r="O486" s="189"/>
      <c r="P486" s="189"/>
      <c r="Q486" s="189"/>
      <c r="R486" s="189"/>
      <c r="S486" s="189"/>
      <c r="T486" s="189"/>
      <c r="U486" s="189"/>
      <c r="V486" s="189"/>
      <c r="W486" s="189"/>
      <c r="X486" s="189"/>
      <c r="Y486" s="189"/>
      <c r="Z486" s="189"/>
      <c r="AA486" s="189"/>
    </row>
    <row xmlns:x14ac="http://schemas.microsoft.com/office/spreadsheetml/2009/9/ac" r="487" ht="15.75" x14ac:dyDescent="0.25">
      <c r="A487" s="189"/>
      <c r="B487" s="190"/>
      <c r="C487" s="189"/>
      <c r="D487" s="189"/>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row>
    <row xmlns:x14ac="http://schemas.microsoft.com/office/spreadsheetml/2009/9/ac" r="488" ht="15.75" x14ac:dyDescent="0.25">
      <c r="A488" s="189"/>
      <c r="B488" s="190"/>
      <c r="C488" s="189"/>
      <c r="D488" s="189"/>
      <c r="E488" s="189"/>
      <c r="F488" s="189"/>
      <c r="G488" s="189"/>
      <c r="H488" s="189"/>
      <c r="I488" s="189"/>
      <c r="J488" s="189"/>
      <c r="K488" s="189"/>
      <c r="L488" s="189"/>
      <c r="M488" s="189"/>
      <c r="N488" s="189"/>
      <c r="O488" s="189"/>
      <c r="P488" s="189"/>
      <c r="Q488" s="189"/>
      <c r="R488" s="189"/>
      <c r="S488" s="189"/>
      <c r="T488" s="189"/>
      <c r="U488" s="189"/>
      <c r="V488" s="189"/>
      <c r="W488" s="189"/>
      <c r="X488" s="189"/>
      <c r="Y488" s="189"/>
      <c r="Z488" s="189"/>
      <c r="AA488" s="18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C090-C694-4E13-9724-DD5BE5CB9862}">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9" customWidth="true"/>
    <col min="2" max="2" width="6.5" style="220" customWidth="true"/>
    <col min="3" max="3" width="14.125" style="221" customWidth="true"/>
    <col min="4" max="4" width="9.75" style="199" customWidth="true"/>
    <col min="5" max="5" width="8" style="222" customWidth="true"/>
    <col min="6" max="6" width="8" style="223" customWidth="true"/>
    <col min="7" max="7" width="8" style="224" customWidth="true"/>
    <col min="8" max="8" width="8" style="225" customWidth="true"/>
    <col min="9" max="9" width="8" style="218" customWidth="true"/>
    <col min="10" max="10" width="8" style="226" customWidth="true"/>
    <col min="11" max="11" width="8" style="227" customWidth="true"/>
    <col min="12" max="12" width="8" style="223" customWidth="true"/>
    <col min="13" max="13" width="8" style="228" customWidth="true"/>
    <col min="14" max="14" width="8" style="229" customWidth="true"/>
    <col min="15" max="19" width="8" style="199" customWidth="true"/>
    <col min="20" max="16384" width="9" style="199"/>
  </cols>
  <sheetData>
    <row xmlns:x14ac="http://schemas.microsoft.com/office/spreadsheetml/2009/9/ac" r="1" ht="20.25" customHeight="true" x14ac:dyDescent="0.2">
      <c r="A1" s="554" t="s">
        <v>260</v>
      </c>
      <c r="B1" s="555"/>
      <c r="C1" s="555"/>
      <c r="D1" s="555"/>
      <c r="E1" s="556" t="s">
        <v>52</v>
      </c>
      <c r="F1" s="557"/>
      <c r="G1" s="557"/>
      <c r="H1" s="557"/>
      <c r="I1" s="558"/>
      <c r="J1" s="559" t="s">
        <v>10</v>
      </c>
      <c r="K1" s="559"/>
      <c r="L1" s="559"/>
      <c r="M1" s="559"/>
      <c r="N1" s="559"/>
      <c r="O1" s="560" t="s">
        <v>11</v>
      </c>
      <c r="P1" s="561"/>
      <c r="Q1" s="561"/>
      <c r="R1" s="561"/>
      <c r="S1" s="562"/>
    </row>
    <row xmlns:x14ac="http://schemas.microsoft.com/office/spreadsheetml/2009/9/ac" r="2" x14ac:dyDescent="0.2">
      <c r="A2" s="555"/>
      <c r="B2" s="555"/>
      <c r="C2" s="555"/>
      <c r="D2" s="555"/>
      <c r="E2" s="200"/>
      <c r="F2" s="201"/>
      <c r="G2" s="230"/>
      <c r="H2" s="202"/>
      <c r="I2" s="231"/>
      <c r="J2" s="203"/>
      <c r="K2" s="201"/>
      <c r="L2" s="232"/>
      <c r="M2" s="202"/>
      <c r="N2" s="233"/>
      <c r="O2" s="200"/>
      <c r="P2" s="201"/>
      <c r="Q2" s="204"/>
      <c r="R2" s="202"/>
      <c r="S2" s="231"/>
    </row>
    <row xmlns:x14ac="http://schemas.microsoft.com/office/spreadsheetml/2009/9/ac" r="3" ht="134.25" customHeight="true" x14ac:dyDescent="0.2">
      <c r="A3" s="205" t="s">
        <v>9</v>
      </c>
      <c r="B3" s="206" t="s">
        <v>4</v>
      </c>
      <c r="C3" s="207" t="s">
        <v>8</v>
      </c>
      <c r="D3" s="208" t="s">
        <v>185</v>
      </c>
      <c r="E3" s="209" t="s">
        <v>25</v>
      </c>
      <c r="F3" s="210" t="s">
        <v>19</v>
      </c>
      <c r="G3" s="234" t="s">
        <v>166</v>
      </c>
      <c r="H3" s="211" t="s">
        <v>175</v>
      </c>
      <c r="I3" s="235" t="s">
        <v>36</v>
      </c>
      <c r="J3" s="212" t="s">
        <v>25</v>
      </c>
      <c r="K3" s="213" t="s">
        <v>19</v>
      </c>
      <c r="L3" s="236" t="s">
        <v>167</v>
      </c>
      <c r="M3" s="211" t="s">
        <v>175</v>
      </c>
      <c r="N3" s="237" t="s">
        <v>36</v>
      </c>
      <c r="O3" s="209" t="s">
        <v>25</v>
      </c>
      <c r="P3" s="210" t="s">
        <v>141</v>
      </c>
      <c r="Q3" s="214" t="s">
        <v>168</v>
      </c>
      <c r="R3" s="211" t="s">
        <v>175</v>
      </c>
      <c r="S3" s="235" t="s">
        <v>36</v>
      </c>
    </row>
    <row xmlns:x14ac="http://schemas.microsoft.com/office/spreadsheetml/2009/9/ac" r="4" x14ac:dyDescent="0.2">
      <c r="A4" s="336" t="str">
        <f>IF(ISBLANK(Regressions!A14), " ", Regressions!A14)</f>
        <v>Central African Republic</v>
      </c>
      <c r="B4" s="337">
        <f>IF(ISBLANK(Regressions!B14), " ", Regressions!B14)</f>
        <v>2000</v>
      </c>
      <c r="C4" s="215" t="str">
        <f>IF(ISBLANK(Regressions!C14), " ", Regressions!C14)</f>
        <v>National</v>
      </c>
      <c r="D4" s="338">
        <f>IF(ISBLANK(Regressions!D14), " ", Regressions!D14)</f>
        <v>1614895</v>
      </c>
      <c r="E4" s="216" t="e">
        <f>IF(ISNUMBER(Regressions!E14),ROUND(Regressions!E14, 1), NA())</f>
        <v>#N/A</v>
      </c>
      <c r="F4" s="339" t="e">
        <f>IF(ISNUMBER(Regressions!F14),ROUND(Regressions!F14, 1), NA())</f>
        <v>#N/A</v>
      </c>
      <c r="G4" s="238" t="e">
        <f>IF(ISNUMBER(Regressions!G14),ROUND(Regressions!G14, 1), NA())</f>
        <v>#N/A</v>
      </c>
      <c r="H4" s="340" t="e">
        <f>IF(ISNUMBER(Regressions!H14),ROUND(Regressions!H14, 1), NA())</f>
        <v>#N/A</v>
      </c>
      <c r="I4" s="239" t="e">
        <f>IF(ISNUMBER(Regressions!I14),ROUND(Regressions!I14, 1), NA())</f>
        <v>#N/A</v>
      </c>
      <c r="J4" s="341" t="e">
        <f>IF(ISNUMBER(Regressions!K14),ROUND(Regressions!K14, 1), NA())</f>
        <v>#N/A</v>
      </c>
      <c r="K4" s="339" t="e">
        <f>IF(ISNUMBER(Regressions!L14),ROUND(Regressions!L14, 1), NA())</f>
        <v>#N/A</v>
      </c>
      <c r="L4" s="240" t="e">
        <f>IF(ISNUMBER(Regressions!M14),ROUND(Regressions!M14, 1), NA())</f>
        <v>#N/A</v>
      </c>
      <c r="M4" s="340" t="e">
        <f>IF(ISNUMBER(Regressions!N14),ROUND(Regressions!N14, 1), NA())</f>
        <v>#N/A</v>
      </c>
      <c r="N4" s="239" t="e">
        <f>IF(ISNUMBER(Regressions!O14),ROUND(Regressions!O14, 1), NA())</f>
        <v>#N/A</v>
      </c>
      <c r="O4" s="341" t="e">
        <f>IF(ISNUMBER(Regressions!Q14),ROUND(Regressions!Q14, 1), NA())</f>
        <v>#N/A</v>
      </c>
      <c r="P4" s="339" t="e">
        <f>IF(ISNUMBER(Regressions!R14),ROUND(Regressions!R14, 1), NA())</f>
        <v>#N/A</v>
      </c>
      <c r="Q4" s="217" t="e">
        <f>IF(ISNUMBER(Regressions!S14),ROUND(Regressions!S14, 1), NA())</f>
        <v>#N/A</v>
      </c>
      <c r="R4" s="340" t="e">
        <f>IF(ISNUMBER(Regressions!T14),ROUND(Regressions!T14, 1), NA())</f>
        <v>#N/A</v>
      </c>
      <c r="S4" s="239" t="e">
        <f>IF(ISNUMBER(Regressions!U14),ROUND(Regressions!U14, 1), NA())</f>
        <v>#N/A</v>
      </c>
    </row>
    <row xmlns:x14ac="http://schemas.microsoft.com/office/spreadsheetml/2009/9/ac" r="5" x14ac:dyDescent="0.2">
      <c r="A5" s="336" t="str">
        <f>IF(ISBLANK(Regressions!A15), " ", Regressions!A15)</f>
        <v>Central African Republic</v>
      </c>
      <c r="B5" s="337">
        <f>IF(ISBLANK(Regressions!B15), " ", Regressions!B15)</f>
        <v>2001</v>
      </c>
      <c r="C5" s="342" t="str">
        <f>IF(ISBLANK(Regressions!C15), " ", Regressions!C15)</f>
        <v>National</v>
      </c>
      <c r="D5" s="338">
        <f>IF(ISBLANK(Regressions!D15), " ", Regressions!D15)</f>
        <v>1661261</v>
      </c>
      <c r="E5" s="216" t="e">
        <f>IF(ISNUMBER(Regressions!E15),ROUND(Regressions!E15, 1), NA())</f>
        <v>#N/A</v>
      </c>
      <c r="F5" s="339" t="e">
        <f>IF(ISNUMBER(Regressions!F15),ROUND(Regressions!F15, 1), NA())</f>
        <v>#N/A</v>
      </c>
      <c r="G5" s="238" t="e">
        <f>IF(ISNUMBER(Regressions!G15),ROUND(Regressions!G15, 1), NA())</f>
        <v>#N/A</v>
      </c>
      <c r="H5" s="340" t="e">
        <f>IF(ISNUMBER(Regressions!H15),ROUND(Regressions!H15, 1), NA())</f>
        <v>#N/A</v>
      </c>
      <c r="I5" s="239" t="e">
        <f>IF(ISNUMBER(Regressions!I15),ROUND(Regressions!I15, 1), NA())</f>
        <v>#N/A</v>
      </c>
      <c r="J5" s="341" t="e">
        <f>IF(ISNUMBER(Regressions!K15),ROUND(Regressions!K15, 1), NA())</f>
        <v>#N/A</v>
      </c>
      <c r="K5" s="339" t="e">
        <f>IF(ISNUMBER(Regressions!L15),ROUND(Regressions!L15, 1), NA())</f>
        <v>#N/A</v>
      </c>
      <c r="L5" s="240" t="e">
        <f>IF(ISNUMBER(Regressions!M15),ROUND(Regressions!M15, 1), NA())</f>
        <v>#N/A</v>
      </c>
      <c r="M5" s="340" t="e">
        <f>IF(ISNUMBER(Regressions!N15),ROUND(Regressions!N15, 1), NA())</f>
        <v>#N/A</v>
      </c>
      <c r="N5" s="239" t="e">
        <f>IF(ISNUMBER(Regressions!O15),ROUND(Regressions!O15, 1), NA())</f>
        <v>#N/A</v>
      </c>
      <c r="O5" s="341" t="e">
        <f>IF(ISNUMBER(Regressions!Q15),ROUND(Regressions!Q15, 1), NA())</f>
        <v>#N/A</v>
      </c>
      <c r="P5" s="339" t="e">
        <f>IF(ISNUMBER(Regressions!R15),ROUND(Regressions!R15, 1), NA())</f>
        <v>#N/A</v>
      </c>
      <c r="Q5" s="217" t="e">
        <f>IF(ISNUMBER(Regressions!S15),ROUND(Regressions!S15, 1), NA())</f>
        <v>#N/A</v>
      </c>
      <c r="R5" s="340" t="e">
        <f>IF(ISNUMBER(Regressions!T15),ROUND(Regressions!T15, 1), NA())</f>
        <v>#N/A</v>
      </c>
      <c r="S5" s="239" t="e">
        <f>IF(ISNUMBER(Regressions!U15),ROUND(Regressions!U15, 1), NA())</f>
        <v>#N/A</v>
      </c>
      <c r="T5" s="218"/>
      <c r="U5" s="218"/>
      <c r="V5" s="218"/>
      <c r="W5" s="218"/>
      <c r="X5" s="218"/>
      <c r="Y5" s="218"/>
      <c r="Z5" s="218"/>
      <c r="AA5" s="218"/>
    </row>
    <row xmlns:x14ac="http://schemas.microsoft.com/office/spreadsheetml/2009/9/ac" r="6" x14ac:dyDescent="0.2">
      <c r="A6" s="336" t="str">
        <f>IF(ISBLANK(Regressions!A16), " ", Regressions!A16)</f>
        <v>Central African Republic</v>
      </c>
      <c r="B6" s="337">
        <f>IF(ISBLANK(Regressions!B16), " ", Regressions!B16)</f>
        <v>2002</v>
      </c>
      <c r="C6" s="342" t="str">
        <f>IF(ISBLANK(Regressions!C16), " ", Regressions!C16)</f>
        <v>National</v>
      </c>
      <c r="D6" s="338">
        <f>IF(ISBLANK(Regressions!D16), " ", Regressions!D16)</f>
        <v>1689870</v>
      </c>
      <c r="E6" s="216" t="e">
        <f>IF(ISNUMBER(Regressions!E16),ROUND(Regressions!E16, 1), NA())</f>
        <v>#N/A</v>
      </c>
      <c r="F6" s="339" t="e">
        <f>IF(ISNUMBER(Regressions!F16),ROUND(Regressions!F16, 1), NA())</f>
        <v>#N/A</v>
      </c>
      <c r="G6" s="238" t="e">
        <f>IF(ISNUMBER(Regressions!G16),ROUND(Regressions!G16, 1), NA())</f>
        <v>#N/A</v>
      </c>
      <c r="H6" s="340" t="e">
        <f>IF(ISNUMBER(Regressions!H16),ROUND(Regressions!H16, 1), NA())</f>
        <v>#N/A</v>
      </c>
      <c r="I6" s="239" t="e">
        <f>IF(ISNUMBER(Regressions!I16),ROUND(Regressions!I16, 1), NA())</f>
        <v>#N/A</v>
      </c>
      <c r="J6" s="341" t="e">
        <f>IF(ISNUMBER(Regressions!K16),ROUND(Regressions!K16, 1), NA())</f>
        <v>#N/A</v>
      </c>
      <c r="K6" s="339" t="e">
        <f>IF(ISNUMBER(Regressions!L16),ROUND(Regressions!L16, 1), NA())</f>
        <v>#N/A</v>
      </c>
      <c r="L6" s="240" t="e">
        <f>IF(ISNUMBER(Regressions!M16),ROUND(Regressions!M16, 1), NA())</f>
        <v>#N/A</v>
      </c>
      <c r="M6" s="340" t="e">
        <f>IF(ISNUMBER(Regressions!N16),ROUND(Regressions!N16, 1), NA())</f>
        <v>#N/A</v>
      </c>
      <c r="N6" s="239" t="e">
        <f>IF(ISNUMBER(Regressions!O16),ROUND(Regressions!O16, 1), NA())</f>
        <v>#N/A</v>
      </c>
      <c r="O6" s="341" t="e">
        <f>IF(ISNUMBER(Regressions!Q16),ROUND(Regressions!Q16, 1), NA())</f>
        <v>#N/A</v>
      </c>
      <c r="P6" s="339" t="e">
        <f>IF(ISNUMBER(Regressions!R16),ROUND(Regressions!R16, 1), NA())</f>
        <v>#N/A</v>
      </c>
      <c r="Q6" s="217" t="e">
        <f>IF(ISNUMBER(Regressions!S16),ROUND(Regressions!S16, 1), NA())</f>
        <v>#N/A</v>
      </c>
      <c r="R6" s="340" t="e">
        <f>IF(ISNUMBER(Regressions!T16),ROUND(Regressions!T16, 1), NA())</f>
        <v>#N/A</v>
      </c>
      <c r="S6" s="239" t="e">
        <f>IF(ISNUMBER(Regressions!U16),ROUND(Regressions!U16, 1), NA())</f>
        <v>#N/A</v>
      </c>
      <c r="T6" s="218"/>
      <c r="U6" s="218"/>
      <c r="V6" s="218"/>
      <c r="W6" s="218"/>
      <c r="X6" s="218"/>
      <c r="Y6" s="218"/>
      <c r="Z6" s="218"/>
      <c r="AA6" s="218"/>
    </row>
    <row xmlns:x14ac="http://schemas.microsoft.com/office/spreadsheetml/2009/9/ac" r="7" x14ac:dyDescent="0.2">
      <c r="A7" s="336" t="str">
        <f>IF(ISBLANK(Regressions!A17), " ", Regressions!A17)</f>
        <v>Central African Republic</v>
      </c>
      <c r="B7" s="337">
        <f>IF(ISBLANK(Regressions!B17), " ", Regressions!B17)</f>
        <v>2003</v>
      </c>
      <c r="C7" s="342" t="str">
        <f>IF(ISBLANK(Regressions!C17), " ", Regressions!C17)</f>
        <v>National</v>
      </c>
      <c r="D7" s="338">
        <f>IF(ISBLANK(Regressions!D17), " ", Regressions!D17)</f>
        <v>1736057</v>
      </c>
      <c r="E7" s="216" t="e">
        <f>IF(ISNUMBER(Regressions!E17),ROUND(Regressions!E17, 1), NA())</f>
        <v>#N/A</v>
      </c>
      <c r="F7" s="339" t="e">
        <f>IF(ISNUMBER(Regressions!F17),ROUND(Regressions!F17, 1), NA())</f>
        <v>#N/A</v>
      </c>
      <c r="G7" s="238" t="e">
        <f>IF(ISNUMBER(Regressions!G17),ROUND(Regressions!G17, 1), NA())</f>
        <v>#N/A</v>
      </c>
      <c r="H7" s="340" t="e">
        <f>IF(ISNUMBER(Regressions!H17),ROUND(Regressions!H17, 1), NA())</f>
        <v>#N/A</v>
      </c>
      <c r="I7" s="239" t="e">
        <f>IF(ISNUMBER(Regressions!I17),ROUND(Regressions!I17, 1), NA())</f>
        <v>#N/A</v>
      </c>
      <c r="J7" s="341" t="e">
        <f>IF(ISNUMBER(Regressions!K17),ROUND(Regressions!K17, 1), NA())</f>
        <v>#N/A</v>
      </c>
      <c r="K7" s="339" t="e">
        <f>IF(ISNUMBER(Regressions!L17),ROUND(Regressions!L17, 1), NA())</f>
        <v>#N/A</v>
      </c>
      <c r="L7" s="240" t="e">
        <f>IF(ISNUMBER(Regressions!M17),ROUND(Regressions!M17, 1), NA())</f>
        <v>#N/A</v>
      </c>
      <c r="M7" s="340" t="e">
        <f>IF(ISNUMBER(Regressions!N17),ROUND(Regressions!N17, 1), NA())</f>
        <v>#N/A</v>
      </c>
      <c r="N7" s="239" t="e">
        <f>IF(ISNUMBER(Regressions!O17),ROUND(Regressions!O17, 1), NA())</f>
        <v>#N/A</v>
      </c>
      <c r="O7" s="341" t="e">
        <f>IF(ISNUMBER(Regressions!Q17),ROUND(Regressions!Q17, 1), NA())</f>
        <v>#N/A</v>
      </c>
      <c r="P7" s="339" t="e">
        <f>IF(ISNUMBER(Regressions!R17),ROUND(Regressions!R17, 1), NA())</f>
        <v>#N/A</v>
      </c>
      <c r="Q7" s="217" t="e">
        <f>IF(ISNUMBER(Regressions!S17),ROUND(Regressions!S17, 1), NA())</f>
        <v>#N/A</v>
      </c>
      <c r="R7" s="340" t="e">
        <f>IF(ISNUMBER(Regressions!T17),ROUND(Regressions!T17, 1), NA())</f>
        <v>#N/A</v>
      </c>
      <c r="S7" s="239" t="e">
        <f>IF(ISNUMBER(Regressions!U17),ROUND(Regressions!U17, 1), NA())</f>
        <v>#N/A</v>
      </c>
      <c r="T7" s="218"/>
      <c r="U7" s="218"/>
      <c r="V7" s="218"/>
      <c r="W7" s="218"/>
      <c r="X7" s="218"/>
      <c r="Y7" s="218"/>
      <c r="Z7" s="218"/>
      <c r="AA7" s="218"/>
    </row>
    <row xmlns:x14ac="http://schemas.microsoft.com/office/spreadsheetml/2009/9/ac" r="8" x14ac:dyDescent="0.2">
      <c r="A8" s="336" t="str">
        <f>IF(ISBLANK(Regressions!A18), " ", Regressions!A18)</f>
        <v>Central African Republic</v>
      </c>
      <c r="B8" s="337">
        <f>IF(ISBLANK(Regressions!B18), " ", Regressions!B18)</f>
        <v>2004</v>
      </c>
      <c r="C8" s="342" t="str">
        <f>IF(ISBLANK(Regressions!C18), " ", Regressions!C18)</f>
        <v>National</v>
      </c>
      <c r="D8" s="338">
        <f>IF(ISBLANK(Regressions!D18), " ", Regressions!D18)</f>
        <v>1777514</v>
      </c>
      <c r="E8" s="216" t="e">
        <f>IF(ISNUMBER(Regressions!E18),ROUND(Regressions!E18, 1), NA())</f>
        <v>#N/A</v>
      </c>
      <c r="F8" s="339">
        <f>IF(ISNUMBER(Regressions!F18),ROUND(Regressions!F18, 1), NA())</f>
        <v>24.9</v>
      </c>
      <c r="G8" s="238" t="e">
        <f>IF(ISNUMBER(Regressions!G18),ROUND(Regressions!G18, 1), NA())</f>
        <v>#N/A</v>
      </c>
      <c r="H8" s="340" t="e">
        <f>IF(ISNUMBER(Regressions!H18),ROUND(Regressions!H18, 1), NA())</f>
        <v>#N/A</v>
      </c>
      <c r="I8" s="239">
        <f>IF(ISNUMBER(Regressions!I18),ROUND(Regressions!I18, 1), NA())</f>
        <v>75.099999999999994</v>
      </c>
      <c r="J8" s="341">
        <f>IF(ISNUMBER(Regressions!K18),ROUND(Regressions!K18, 1), NA())</f>
        <v>59.8</v>
      </c>
      <c r="K8" s="339" t="e">
        <f>IF(ISNUMBER(Regressions!L18),ROUND(Regressions!L18, 1), NA())</f>
        <v>#N/A</v>
      </c>
      <c r="L8" s="240" t="e">
        <f>IF(ISNUMBER(Regressions!M18),ROUND(Regressions!M18, 1), NA())</f>
        <v>#N/A</v>
      </c>
      <c r="M8" s="340" t="e">
        <f>IF(ISNUMBER(Regressions!N18),ROUND(Regressions!N18, 1), NA())</f>
        <v>#N/A</v>
      </c>
      <c r="N8" s="239" t="e">
        <f>IF(ISNUMBER(Regressions!O18),ROUND(Regressions!O18, 1), NA())</f>
        <v>#N/A</v>
      </c>
      <c r="O8" s="341" t="e">
        <f>IF(ISNUMBER(Regressions!Q18),ROUND(Regressions!Q18, 1), NA())</f>
        <v>#N/A</v>
      </c>
      <c r="P8" s="339" t="e">
        <f>IF(ISNUMBER(Regressions!R18),ROUND(Regressions!R18, 1), NA())</f>
        <v>#N/A</v>
      </c>
      <c r="Q8" s="217" t="e">
        <f>IF(ISNUMBER(Regressions!S18),ROUND(Regressions!S18, 1), NA())</f>
        <v>#N/A</v>
      </c>
      <c r="R8" s="340" t="e">
        <f>IF(ISNUMBER(Regressions!T18),ROUND(Regressions!T18, 1), NA())</f>
        <v>#N/A</v>
      </c>
      <c r="S8" s="239" t="e">
        <f>IF(ISNUMBER(Regressions!U18),ROUND(Regressions!U18, 1), NA())</f>
        <v>#N/A</v>
      </c>
      <c r="T8" s="218"/>
      <c r="U8" s="218"/>
      <c r="V8" s="218"/>
      <c r="W8" s="218"/>
      <c r="X8" s="218"/>
      <c r="Y8" s="218"/>
      <c r="Z8" s="218"/>
      <c r="AA8" s="218"/>
    </row>
    <row xmlns:x14ac="http://schemas.microsoft.com/office/spreadsheetml/2009/9/ac" r="9" x14ac:dyDescent="0.2">
      <c r="A9" s="336" t="str">
        <f>IF(ISBLANK(Regressions!A19), " ", Regressions!A19)</f>
        <v>Central African Republic</v>
      </c>
      <c r="B9" s="337">
        <f>IF(ISBLANK(Regressions!B19), " ", Regressions!B19)</f>
        <v>2005</v>
      </c>
      <c r="C9" s="342" t="str">
        <f>IF(ISBLANK(Regressions!C19), " ", Regressions!C19)</f>
        <v>National</v>
      </c>
      <c r="D9" s="338">
        <f>IF(ISBLANK(Regressions!D19), " ", Regressions!D19)</f>
        <v>1818976</v>
      </c>
      <c r="E9" s="216" t="e">
        <f>IF(ISNUMBER(Regressions!E19),ROUND(Regressions!E19, 1), NA())</f>
        <v>#N/A</v>
      </c>
      <c r="F9" s="339">
        <f>IF(ISNUMBER(Regressions!F19),ROUND(Regressions!F19, 1), NA())</f>
        <v>24.9</v>
      </c>
      <c r="G9" s="238" t="e">
        <f>IF(ISNUMBER(Regressions!G19),ROUND(Regressions!G19, 1), NA())</f>
        <v>#N/A</v>
      </c>
      <c r="H9" s="340" t="e">
        <f>IF(ISNUMBER(Regressions!H19),ROUND(Regressions!H19, 1), NA())</f>
        <v>#N/A</v>
      </c>
      <c r="I9" s="239">
        <f>IF(ISNUMBER(Regressions!I19),ROUND(Regressions!I19, 1), NA())</f>
        <v>75.099999999999994</v>
      </c>
      <c r="J9" s="341">
        <f>IF(ISNUMBER(Regressions!K19),ROUND(Regressions!K19, 1), NA())</f>
        <v>59.8</v>
      </c>
      <c r="K9" s="339" t="e">
        <f>IF(ISNUMBER(Regressions!L19),ROUND(Regressions!L19, 1), NA())</f>
        <v>#N/A</v>
      </c>
      <c r="L9" s="240" t="e">
        <f>IF(ISNUMBER(Regressions!M19),ROUND(Regressions!M19, 1), NA())</f>
        <v>#N/A</v>
      </c>
      <c r="M9" s="340" t="e">
        <f>IF(ISNUMBER(Regressions!N19),ROUND(Regressions!N19, 1), NA())</f>
        <v>#N/A</v>
      </c>
      <c r="N9" s="239" t="e">
        <f>IF(ISNUMBER(Regressions!O19),ROUND(Regressions!O19, 1), NA())</f>
        <v>#N/A</v>
      </c>
      <c r="O9" s="341" t="e">
        <f>IF(ISNUMBER(Regressions!Q19),ROUND(Regressions!Q19, 1), NA())</f>
        <v>#N/A</v>
      </c>
      <c r="P9" s="339" t="e">
        <f>IF(ISNUMBER(Regressions!R19),ROUND(Regressions!R19, 1), NA())</f>
        <v>#N/A</v>
      </c>
      <c r="Q9" s="217" t="e">
        <f>IF(ISNUMBER(Regressions!S19),ROUND(Regressions!S19, 1), NA())</f>
        <v>#N/A</v>
      </c>
      <c r="R9" s="340" t="e">
        <f>IF(ISNUMBER(Regressions!T19),ROUND(Regressions!T19, 1), NA())</f>
        <v>#N/A</v>
      </c>
      <c r="S9" s="239" t="e">
        <f>IF(ISNUMBER(Regressions!U19),ROUND(Regressions!U19, 1), NA())</f>
        <v>#N/A</v>
      </c>
    </row>
    <row xmlns:x14ac="http://schemas.microsoft.com/office/spreadsheetml/2009/9/ac" r="10" x14ac:dyDescent="0.2">
      <c r="A10" s="336" t="str">
        <f>IF(ISBLANK(Regressions!A20), " ", Regressions!A20)</f>
        <v>Central African Republic</v>
      </c>
      <c r="B10" s="337">
        <f>IF(ISBLANK(Regressions!B20), " ", Regressions!B20)</f>
        <v>2006</v>
      </c>
      <c r="C10" s="342" t="str">
        <f>IF(ISBLANK(Regressions!C20), " ", Regressions!C20)</f>
        <v>National</v>
      </c>
      <c r="D10" s="338">
        <f>IF(ISBLANK(Regressions!D20), " ", Regressions!D20)</f>
        <v>1860386</v>
      </c>
      <c r="E10" s="216" t="e">
        <f>IF(ISNUMBER(Regressions!E20),ROUND(Regressions!E20, 1), NA())</f>
        <v>#N/A</v>
      </c>
      <c r="F10" s="339">
        <f>IF(ISNUMBER(Regressions!F20),ROUND(Regressions!F20, 1), NA())</f>
        <v>24.9</v>
      </c>
      <c r="G10" s="238" t="e">
        <f>IF(ISNUMBER(Regressions!G20),ROUND(Regressions!G20, 1), NA())</f>
        <v>#N/A</v>
      </c>
      <c r="H10" s="340" t="e">
        <f>IF(ISNUMBER(Regressions!H20),ROUND(Regressions!H20, 1), NA())</f>
        <v>#N/A</v>
      </c>
      <c r="I10" s="239">
        <f>IF(ISNUMBER(Regressions!I20),ROUND(Regressions!I20, 1), NA())</f>
        <v>75.099999999999994</v>
      </c>
      <c r="J10" s="341">
        <f>IF(ISNUMBER(Regressions!K20),ROUND(Regressions!K20, 1), NA())</f>
        <v>59.8</v>
      </c>
      <c r="K10" s="339" t="e">
        <f>IF(ISNUMBER(Regressions!L20),ROUND(Regressions!L20, 1), NA())</f>
        <v>#N/A</v>
      </c>
      <c r="L10" s="240" t="e">
        <f>IF(ISNUMBER(Regressions!M20),ROUND(Regressions!M20, 1), NA())</f>
        <v>#N/A</v>
      </c>
      <c r="M10" s="340" t="e">
        <f>IF(ISNUMBER(Regressions!N20),ROUND(Regressions!N20, 1), NA())</f>
        <v>#N/A</v>
      </c>
      <c r="N10" s="239" t="e">
        <f>IF(ISNUMBER(Regressions!O20),ROUND(Regressions!O20, 1), NA())</f>
        <v>#N/A</v>
      </c>
      <c r="O10" s="341" t="e">
        <f>IF(ISNUMBER(Regressions!Q20),ROUND(Regressions!Q20, 1), NA())</f>
        <v>#N/A</v>
      </c>
      <c r="P10" s="339" t="e">
        <f>IF(ISNUMBER(Regressions!R20),ROUND(Regressions!R20, 1), NA())</f>
        <v>#N/A</v>
      </c>
      <c r="Q10" s="217" t="e">
        <f>IF(ISNUMBER(Regressions!S20),ROUND(Regressions!S20, 1), NA())</f>
        <v>#N/A</v>
      </c>
      <c r="R10" s="340" t="e">
        <f>IF(ISNUMBER(Regressions!T20),ROUND(Regressions!T20, 1), NA())</f>
        <v>#N/A</v>
      </c>
      <c r="S10" s="239" t="e">
        <f>IF(ISNUMBER(Regressions!U20),ROUND(Regressions!U20, 1), NA())</f>
        <v>#N/A</v>
      </c>
    </row>
    <row xmlns:x14ac="http://schemas.microsoft.com/office/spreadsheetml/2009/9/ac" r="11" x14ac:dyDescent="0.2">
      <c r="A11" s="336" t="str">
        <f>IF(ISBLANK(Regressions!A21), " ", Regressions!A21)</f>
        <v>Central African Republic</v>
      </c>
      <c r="B11" s="337">
        <f>IF(ISBLANK(Regressions!B21), " ", Regressions!B21)</f>
        <v>2007</v>
      </c>
      <c r="C11" s="342" t="str">
        <f>IF(ISBLANK(Regressions!C21), " ", Regressions!C21)</f>
        <v>National</v>
      </c>
      <c r="D11" s="338">
        <f>IF(ISBLANK(Regressions!D21), " ", Regressions!D21)</f>
        <v>1898923</v>
      </c>
      <c r="E11" s="216" t="e">
        <f>IF(ISNUMBER(Regressions!E21),ROUND(Regressions!E21, 1), NA())</f>
        <v>#N/A</v>
      </c>
      <c r="F11" s="339">
        <f>IF(ISNUMBER(Regressions!F21),ROUND(Regressions!F21, 1), NA())</f>
        <v>24.9</v>
      </c>
      <c r="G11" s="238" t="e">
        <f>IF(ISNUMBER(Regressions!G21),ROUND(Regressions!G21, 1), NA())</f>
        <v>#N/A</v>
      </c>
      <c r="H11" s="340" t="e">
        <f>IF(ISNUMBER(Regressions!H21),ROUND(Regressions!H21, 1), NA())</f>
        <v>#N/A</v>
      </c>
      <c r="I11" s="239">
        <f>IF(ISNUMBER(Regressions!I21),ROUND(Regressions!I21, 1), NA())</f>
        <v>75.099999999999994</v>
      </c>
      <c r="J11" s="341">
        <f>IF(ISNUMBER(Regressions!K21),ROUND(Regressions!K21, 1), NA())</f>
        <v>59.8</v>
      </c>
      <c r="K11" s="339" t="e">
        <f>IF(ISNUMBER(Regressions!L21),ROUND(Regressions!L21, 1), NA())</f>
        <v>#N/A</v>
      </c>
      <c r="L11" s="240" t="e">
        <f>IF(ISNUMBER(Regressions!M21),ROUND(Regressions!M21, 1), NA())</f>
        <v>#N/A</v>
      </c>
      <c r="M11" s="340" t="e">
        <f>IF(ISNUMBER(Regressions!N21),ROUND(Regressions!N21, 1), NA())</f>
        <v>#N/A</v>
      </c>
      <c r="N11" s="239" t="e">
        <f>IF(ISNUMBER(Regressions!O21),ROUND(Regressions!O21, 1), NA())</f>
        <v>#N/A</v>
      </c>
      <c r="O11" s="341" t="e">
        <f>IF(ISNUMBER(Regressions!Q21),ROUND(Regressions!Q21, 1), NA())</f>
        <v>#N/A</v>
      </c>
      <c r="P11" s="339" t="e">
        <f>IF(ISNUMBER(Regressions!R21),ROUND(Regressions!R21, 1), NA())</f>
        <v>#N/A</v>
      </c>
      <c r="Q11" s="217" t="e">
        <f>IF(ISNUMBER(Regressions!S21),ROUND(Regressions!S21, 1), NA())</f>
        <v>#N/A</v>
      </c>
      <c r="R11" s="340" t="e">
        <f>IF(ISNUMBER(Regressions!T21),ROUND(Regressions!T21, 1), NA())</f>
        <v>#N/A</v>
      </c>
      <c r="S11" s="239" t="e">
        <f>IF(ISNUMBER(Regressions!U21),ROUND(Regressions!U21, 1), NA())</f>
        <v>#N/A</v>
      </c>
    </row>
    <row xmlns:x14ac="http://schemas.microsoft.com/office/spreadsheetml/2009/9/ac" r="12" x14ac:dyDescent="0.2">
      <c r="A12" s="336" t="str">
        <f>IF(ISBLANK(Regressions!A22), " ", Regressions!A22)</f>
        <v>Central African Republic</v>
      </c>
      <c r="B12" s="337">
        <f>IF(ISBLANK(Regressions!B22), " ", Regressions!B22)</f>
        <v>2008</v>
      </c>
      <c r="C12" s="342" t="str">
        <f>IF(ISBLANK(Regressions!C22), " ", Regressions!C22)</f>
        <v>National</v>
      </c>
      <c r="D12" s="338">
        <f>IF(ISBLANK(Regressions!D22), " ", Regressions!D22)</f>
        <v>1940051</v>
      </c>
      <c r="E12" s="216" t="e">
        <f>IF(ISNUMBER(Regressions!E22),ROUND(Regressions!E22, 1), NA())</f>
        <v>#N/A</v>
      </c>
      <c r="F12" s="339">
        <f>IF(ISNUMBER(Regressions!F22),ROUND(Regressions!F22, 1), NA())</f>
        <v>24.9</v>
      </c>
      <c r="G12" s="238" t="e">
        <f>IF(ISNUMBER(Regressions!G22),ROUND(Regressions!G22, 1), NA())</f>
        <v>#N/A</v>
      </c>
      <c r="H12" s="340" t="e">
        <f>IF(ISNUMBER(Regressions!H22),ROUND(Regressions!H22, 1), NA())</f>
        <v>#N/A</v>
      </c>
      <c r="I12" s="239">
        <f>IF(ISNUMBER(Regressions!I22),ROUND(Regressions!I22, 1), NA())</f>
        <v>75.099999999999994</v>
      </c>
      <c r="J12" s="341">
        <f>IF(ISNUMBER(Regressions!K22),ROUND(Regressions!K22, 1), NA())</f>
        <v>59.8</v>
      </c>
      <c r="K12" s="339" t="e">
        <f>IF(ISNUMBER(Regressions!L22),ROUND(Regressions!L22, 1), NA())</f>
        <v>#N/A</v>
      </c>
      <c r="L12" s="240" t="e">
        <f>IF(ISNUMBER(Regressions!M22),ROUND(Regressions!M22, 1), NA())</f>
        <v>#N/A</v>
      </c>
      <c r="M12" s="340" t="e">
        <f>IF(ISNUMBER(Regressions!N22),ROUND(Regressions!N22, 1), NA())</f>
        <v>#N/A</v>
      </c>
      <c r="N12" s="239" t="e">
        <f>IF(ISNUMBER(Regressions!O22),ROUND(Regressions!O22, 1), NA())</f>
        <v>#N/A</v>
      </c>
      <c r="O12" s="341" t="e">
        <f>IF(ISNUMBER(Regressions!Q22),ROUND(Regressions!Q22, 1), NA())</f>
        <v>#N/A</v>
      </c>
      <c r="P12" s="339" t="e">
        <f>IF(ISNUMBER(Regressions!R22),ROUND(Regressions!R22, 1), NA())</f>
        <v>#N/A</v>
      </c>
      <c r="Q12" s="217" t="e">
        <f>IF(ISNUMBER(Regressions!S22),ROUND(Regressions!S22, 1), NA())</f>
        <v>#N/A</v>
      </c>
      <c r="R12" s="340" t="e">
        <f>IF(ISNUMBER(Regressions!T22),ROUND(Regressions!T22, 1), NA())</f>
        <v>#N/A</v>
      </c>
      <c r="S12" s="239" t="e">
        <f>IF(ISNUMBER(Regressions!U22),ROUND(Regressions!U22, 1), NA())</f>
        <v>#N/A</v>
      </c>
    </row>
    <row xmlns:x14ac="http://schemas.microsoft.com/office/spreadsheetml/2009/9/ac" r="13" x14ac:dyDescent="0.2">
      <c r="A13" s="336" t="str">
        <f>IF(ISBLANK(Regressions!A23), " ", Regressions!A23)</f>
        <v>Central African Republic</v>
      </c>
      <c r="B13" s="337">
        <f>IF(ISBLANK(Regressions!B23), " ", Regressions!B23)</f>
        <v>2009</v>
      </c>
      <c r="C13" s="342" t="str">
        <f>IF(ISBLANK(Regressions!C23), " ", Regressions!C23)</f>
        <v>National</v>
      </c>
      <c r="D13" s="338">
        <f>IF(ISBLANK(Regressions!D23), " ", Regressions!D23)</f>
        <v>1983701</v>
      </c>
      <c r="E13" s="216" t="e">
        <f>IF(ISNUMBER(Regressions!E23),ROUND(Regressions!E23, 1), NA())</f>
        <v>#N/A</v>
      </c>
      <c r="F13" s="339">
        <f>IF(ISNUMBER(Regressions!F23),ROUND(Regressions!F23, 1), NA())</f>
        <v>24.8</v>
      </c>
      <c r="G13" s="238">
        <f>IF(ISNUMBER(Regressions!G23),ROUND(Regressions!G23, 1), NA())</f>
        <v>16</v>
      </c>
      <c r="H13" s="340">
        <f>IF(ISNUMBER(Regressions!H23),ROUND(Regressions!H23, 1), NA())</f>
        <v>8.8000000000000007</v>
      </c>
      <c r="I13" s="239">
        <f>IF(ISNUMBER(Regressions!I23),ROUND(Regressions!I23, 1), NA())</f>
        <v>75.2</v>
      </c>
      <c r="J13" s="341">
        <f>IF(ISNUMBER(Regressions!K23),ROUND(Regressions!K23, 1), NA())</f>
        <v>59.2</v>
      </c>
      <c r="K13" s="339" t="e">
        <f>IF(ISNUMBER(Regressions!L23),ROUND(Regressions!L23, 1), NA())</f>
        <v>#N/A</v>
      </c>
      <c r="L13" s="240" t="e">
        <f>IF(ISNUMBER(Regressions!M23),ROUND(Regressions!M23, 1), NA())</f>
        <v>#N/A</v>
      </c>
      <c r="M13" s="340" t="e">
        <f>IF(ISNUMBER(Regressions!N23),ROUND(Regressions!N23, 1), NA())</f>
        <v>#N/A</v>
      </c>
      <c r="N13" s="239" t="e">
        <f>IF(ISNUMBER(Regressions!O23),ROUND(Regressions!O23, 1), NA())</f>
        <v>#N/A</v>
      </c>
      <c r="O13" s="341" t="e">
        <f>IF(ISNUMBER(Regressions!Q23),ROUND(Regressions!Q23, 1), NA())</f>
        <v>#N/A</v>
      </c>
      <c r="P13" s="339" t="e">
        <f>IF(ISNUMBER(Regressions!R23),ROUND(Regressions!R23, 1), NA())</f>
        <v>#N/A</v>
      </c>
      <c r="Q13" s="217" t="e">
        <f>IF(ISNUMBER(Regressions!S23),ROUND(Regressions!S23, 1), NA())</f>
        <v>#N/A</v>
      </c>
      <c r="R13" s="340" t="e">
        <f>IF(ISNUMBER(Regressions!T23),ROUND(Regressions!T23, 1), NA())</f>
        <v>#N/A</v>
      </c>
      <c r="S13" s="239" t="e">
        <f>IF(ISNUMBER(Regressions!U23),ROUND(Regressions!U23, 1), NA())</f>
        <v>#N/A</v>
      </c>
    </row>
    <row xmlns:x14ac="http://schemas.microsoft.com/office/spreadsheetml/2009/9/ac" r="14" x14ac:dyDescent="0.2">
      <c r="A14" s="336" t="str">
        <f>IF(ISBLANK(Regressions!A24), " ", Regressions!A24)</f>
        <v>Central African Republic</v>
      </c>
      <c r="B14" s="337">
        <f>IF(ISBLANK(Regressions!B24), " ", Regressions!B24)</f>
        <v>2010</v>
      </c>
      <c r="C14" s="342" t="str">
        <f>IF(ISBLANK(Regressions!C24), " ", Regressions!C24)</f>
        <v>National</v>
      </c>
      <c r="D14" s="338">
        <f>IF(ISBLANK(Regressions!D24), " ", Regressions!D24)</f>
        <v>2029433</v>
      </c>
      <c r="E14" s="216" t="e">
        <f>IF(ISNUMBER(Regressions!E24),ROUND(Regressions!E24, 1), NA())</f>
        <v>#N/A</v>
      </c>
      <c r="F14" s="339">
        <f>IF(ISNUMBER(Regressions!F24),ROUND(Regressions!F24, 1), NA())</f>
        <v>24.6</v>
      </c>
      <c r="G14" s="238">
        <f>IF(ISNUMBER(Regressions!G24),ROUND(Regressions!G24, 1), NA())</f>
        <v>16</v>
      </c>
      <c r="H14" s="340">
        <f>IF(ISNUMBER(Regressions!H24),ROUND(Regressions!H24, 1), NA())</f>
        <v>8.6999999999999993</v>
      </c>
      <c r="I14" s="239">
        <f>IF(ISNUMBER(Regressions!I24),ROUND(Regressions!I24, 1), NA())</f>
        <v>75.400000000000006</v>
      </c>
      <c r="J14" s="341">
        <f>IF(ISNUMBER(Regressions!K24),ROUND(Regressions!K24, 1), NA())</f>
        <v>58.6</v>
      </c>
      <c r="K14" s="339" t="e">
        <f>IF(ISNUMBER(Regressions!L24),ROUND(Regressions!L24, 1), NA())</f>
        <v>#N/A</v>
      </c>
      <c r="L14" s="240" t="e">
        <f>IF(ISNUMBER(Regressions!M24),ROUND(Regressions!M24, 1), NA())</f>
        <v>#N/A</v>
      </c>
      <c r="M14" s="340" t="e">
        <f>IF(ISNUMBER(Regressions!N24),ROUND(Regressions!N24, 1), NA())</f>
        <v>#N/A</v>
      </c>
      <c r="N14" s="239" t="e">
        <f>IF(ISNUMBER(Regressions!O24),ROUND(Regressions!O24, 1), NA())</f>
        <v>#N/A</v>
      </c>
      <c r="O14" s="341" t="e">
        <f>IF(ISNUMBER(Regressions!Q24),ROUND(Regressions!Q24, 1), NA())</f>
        <v>#N/A</v>
      </c>
      <c r="P14" s="339" t="e">
        <f>IF(ISNUMBER(Regressions!R24),ROUND(Regressions!R24, 1), NA())</f>
        <v>#N/A</v>
      </c>
      <c r="Q14" s="217" t="e">
        <f>IF(ISNUMBER(Regressions!S24),ROUND(Regressions!S24, 1), NA())</f>
        <v>#N/A</v>
      </c>
      <c r="R14" s="340" t="e">
        <f>IF(ISNUMBER(Regressions!T24),ROUND(Regressions!T24, 1), NA())</f>
        <v>#N/A</v>
      </c>
      <c r="S14" s="239" t="e">
        <f>IF(ISNUMBER(Regressions!U24),ROUND(Regressions!U24, 1), NA())</f>
        <v>#N/A</v>
      </c>
    </row>
    <row xmlns:x14ac="http://schemas.microsoft.com/office/spreadsheetml/2009/9/ac" r="15" x14ac:dyDescent="0.2">
      <c r="A15" s="336" t="str">
        <f>IF(ISBLANK(Regressions!A25), " ", Regressions!A25)</f>
        <v>Central African Republic</v>
      </c>
      <c r="B15" s="337">
        <f>IF(ISBLANK(Regressions!B25), " ", Regressions!B25)</f>
        <v>2011</v>
      </c>
      <c r="C15" s="342" t="str">
        <f>IF(ISBLANK(Regressions!C25), " ", Regressions!C25)</f>
        <v>National</v>
      </c>
      <c r="D15" s="338">
        <f>IF(ISBLANK(Regressions!D25), " ", Regressions!D25)</f>
        <v>2074273</v>
      </c>
      <c r="E15" s="216" t="e">
        <f>IF(ISNUMBER(Regressions!E25),ROUND(Regressions!E25, 1), NA())</f>
        <v>#N/A</v>
      </c>
      <c r="F15" s="339">
        <f>IF(ISNUMBER(Regressions!F25),ROUND(Regressions!F25, 1), NA())</f>
        <v>24.5</v>
      </c>
      <c r="G15" s="238">
        <f>IF(ISNUMBER(Regressions!G25),ROUND(Regressions!G25, 1), NA())</f>
        <v>16</v>
      </c>
      <c r="H15" s="340">
        <f>IF(ISNUMBER(Regressions!H25),ROUND(Regressions!H25, 1), NA())</f>
        <v>8.5</v>
      </c>
      <c r="I15" s="239">
        <f>IF(ISNUMBER(Regressions!I25),ROUND(Regressions!I25, 1), NA())</f>
        <v>75.5</v>
      </c>
      <c r="J15" s="341">
        <f>IF(ISNUMBER(Regressions!K25),ROUND(Regressions!K25, 1), NA())</f>
        <v>58</v>
      </c>
      <c r="K15" s="339">
        <f>IF(ISNUMBER(Regressions!L25),ROUND(Regressions!L25, 1), NA())</f>
        <v>41</v>
      </c>
      <c r="L15" s="240" t="e">
        <f>IF(ISNUMBER(Regressions!M25),ROUND(Regressions!M25, 1), NA())</f>
        <v>#N/A</v>
      </c>
      <c r="M15" s="340" t="e">
        <f>IF(ISNUMBER(Regressions!N25),ROUND(Regressions!N25, 1), NA())</f>
        <v>#N/A</v>
      </c>
      <c r="N15" s="239">
        <f>IF(ISNUMBER(Regressions!O25),ROUND(Regressions!O25, 1), NA())</f>
        <v>59</v>
      </c>
      <c r="O15" s="341" t="e">
        <f>IF(ISNUMBER(Regressions!Q25),ROUND(Regressions!Q25, 1), NA())</f>
        <v>#N/A</v>
      </c>
      <c r="P15" s="339" t="e">
        <f>IF(ISNUMBER(Regressions!R25),ROUND(Regressions!R25, 1), NA())</f>
        <v>#N/A</v>
      </c>
      <c r="Q15" s="217" t="e">
        <f>IF(ISNUMBER(Regressions!S25),ROUND(Regressions!S25, 1), NA())</f>
        <v>#N/A</v>
      </c>
      <c r="R15" s="340" t="e">
        <f>IF(ISNUMBER(Regressions!T25),ROUND(Regressions!T25, 1), NA())</f>
        <v>#N/A</v>
      </c>
      <c r="S15" s="239" t="e">
        <f>IF(ISNUMBER(Regressions!U25),ROUND(Regressions!U25, 1), NA())</f>
        <v>#N/A</v>
      </c>
    </row>
    <row xmlns:x14ac="http://schemas.microsoft.com/office/spreadsheetml/2009/9/ac" r="16" x14ac:dyDescent="0.2">
      <c r="A16" s="336" t="str">
        <f>IF(ISBLANK(Regressions!A26), " ", Regressions!A26)</f>
        <v>Central African Republic</v>
      </c>
      <c r="B16" s="337">
        <f>IF(ISBLANK(Regressions!B26), " ", Regressions!B26)</f>
        <v>2012</v>
      </c>
      <c r="C16" s="342" t="str">
        <f>IF(ISBLANK(Regressions!C26), " ", Regressions!C26)</f>
        <v>National</v>
      </c>
      <c r="D16" s="338">
        <f>IF(ISBLANK(Regressions!D26), " ", Regressions!D26)</f>
        <v>2115777</v>
      </c>
      <c r="E16" s="216" t="e">
        <f>IF(ISNUMBER(Regressions!E26),ROUND(Regressions!E26, 1), NA())</f>
        <v>#N/A</v>
      </c>
      <c r="F16" s="339">
        <f>IF(ISNUMBER(Regressions!F26),ROUND(Regressions!F26, 1), NA())</f>
        <v>24.4</v>
      </c>
      <c r="G16" s="238">
        <f>IF(ISNUMBER(Regressions!G26),ROUND(Regressions!G26, 1), NA())</f>
        <v>16</v>
      </c>
      <c r="H16" s="340">
        <f>IF(ISNUMBER(Regressions!H26),ROUND(Regressions!H26, 1), NA())</f>
        <v>8.4</v>
      </c>
      <c r="I16" s="239">
        <f>IF(ISNUMBER(Regressions!I26),ROUND(Regressions!I26, 1), NA())</f>
        <v>75.599999999999994</v>
      </c>
      <c r="J16" s="341">
        <f>IF(ISNUMBER(Regressions!K26),ROUND(Regressions!K26, 1), NA())</f>
        <v>57.4</v>
      </c>
      <c r="K16" s="339">
        <f>IF(ISNUMBER(Regressions!L26),ROUND(Regressions!L26, 1), NA())</f>
        <v>41</v>
      </c>
      <c r="L16" s="240" t="e">
        <f>IF(ISNUMBER(Regressions!M26),ROUND(Regressions!M26, 1), NA())</f>
        <v>#N/A</v>
      </c>
      <c r="M16" s="340" t="e">
        <f>IF(ISNUMBER(Regressions!N26),ROUND(Regressions!N26, 1), NA())</f>
        <v>#N/A</v>
      </c>
      <c r="N16" s="239">
        <f>IF(ISNUMBER(Regressions!O26),ROUND(Regressions!O26, 1), NA())</f>
        <v>59</v>
      </c>
      <c r="O16" s="341" t="e">
        <f>IF(ISNUMBER(Regressions!Q26),ROUND(Regressions!Q26, 1), NA())</f>
        <v>#N/A</v>
      </c>
      <c r="P16" s="339" t="e">
        <f>IF(ISNUMBER(Regressions!R26),ROUND(Regressions!R26, 1), NA())</f>
        <v>#N/A</v>
      </c>
      <c r="Q16" s="217" t="e">
        <f>IF(ISNUMBER(Regressions!S26),ROUND(Regressions!S26, 1), NA())</f>
        <v>#N/A</v>
      </c>
      <c r="R16" s="340" t="e">
        <f>IF(ISNUMBER(Regressions!T26),ROUND(Regressions!T26, 1), NA())</f>
        <v>#N/A</v>
      </c>
      <c r="S16" s="239" t="e">
        <f>IF(ISNUMBER(Regressions!U26),ROUND(Regressions!U26, 1), NA())</f>
        <v>#N/A</v>
      </c>
    </row>
    <row xmlns:x14ac="http://schemas.microsoft.com/office/spreadsheetml/2009/9/ac" r="17" x14ac:dyDescent="0.2">
      <c r="A17" s="336" t="str">
        <f>IF(ISBLANK(Regressions!A27), " ", Regressions!A27)</f>
        <v>Central African Republic</v>
      </c>
      <c r="B17" s="337">
        <f>IF(ISBLANK(Regressions!B27), " ", Regressions!B27)</f>
        <v>2013</v>
      </c>
      <c r="C17" s="342" t="str">
        <f>IF(ISBLANK(Regressions!C27), " ", Regressions!C27)</f>
        <v>National</v>
      </c>
      <c r="D17" s="338">
        <f>IF(ISBLANK(Regressions!D27), " ", Regressions!D27)</f>
        <v>2156742</v>
      </c>
      <c r="E17" s="216">
        <f>IF(ISNUMBER(Regressions!E27),ROUND(Regressions!E27, 1), NA())</f>
        <v>95.2</v>
      </c>
      <c r="F17" s="339">
        <f>IF(ISNUMBER(Regressions!F27),ROUND(Regressions!F27, 1), NA())</f>
        <v>24.2</v>
      </c>
      <c r="G17" s="238">
        <f>IF(ISNUMBER(Regressions!G27),ROUND(Regressions!G27, 1), NA())</f>
        <v>16</v>
      </c>
      <c r="H17" s="340">
        <f>IF(ISNUMBER(Regressions!H27),ROUND(Regressions!H27, 1), NA())</f>
        <v>8.3000000000000007</v>
      </c>
      <c r="I17" s="239">
        <f>IF(ISNUMBER(Regressions!I27),ROUND(Regressions!I27, 1), NA())</f>
        <v>75.8</v>
      </c>
      <c r="J17" s="341">
        <f>IF(ISNUMBER(Regressions!K27),ROUND(Regressions!K27, 1), NA())</f>
        <v>56.7</v>
      </c>
      <c r="K17" s="339">
        <f>IF(ISNUMBER(Regressions!L27),ROUND(Regressions!L27, 1), NA())</f>
        <v>41</v>
      </c>
      <c r="L17" s="240" t="e">
        <f>IF(ISNUMBER(Regressions!M27),ROUND(Regressions!M27, 1), NA())</f>
        <v>#N/A</v>
      </c>
      <c r="M17" s="340" t="e">
        <f>IF(ISNUMBER(Regressions!N27),ROUND(Regressions!N27, 1), NA())</f>
        <v>#N/A</v>
      </c>
      <c r="N17" s="239">
        <f>IF(ISNUMBER(Regressions!O27),ROUND(Regressions!O27, 1), NA())</f>
        <v>59</v>
      </c>
      <c r="O17" s="341" t="e">
        <f>IF(ISNUMBER(Regressions!Q27),ROUND(Regressions!Q27, 1), NA())</f>
        <v>#N/A</v>
      </c>
      <c r="P17" s="339" t="e">
        <f>IF(ISNUMBER(Regressions!R27),ROUND(Regressions!R27, 1), NA())</f>
        <v>#N/A</v>
      </c>
      <c r="Q17" s="217" t="e">
        <f>IF(ISNUMBER(Regressions!S27),ROUND(Regressions!S27, 1), NA())</f>
        <v>#N/A</v>
      </c>
      <c r="R17" s="340" t="e">
        <f>IF(ISNUMBER(Regressions!T27),ROUND(Regressions!T27, 1), NA())</f>
        <v>#N/A</v>
      </c>
      <c r="S17" s="239" t="e">
        <f>IF(ISNUMBER(Regressions!U27),ROUND(Regressions!U27, 1), NA())</f>
        <v>#N/A</v>
      </c>
    </row>
    <row xmlns:x14ac="http://schemas.microsoft.com/office/spreadsheetml/2009/9/ac" r="18" x14ac:dyDescent="0.2">
      <c r="A18" s="336" t="str">
        <f>IF(ISBLANK(Regressions!A28), " ", Regressions!A28)</f>
        <v>Central African Republic</v>
      </c>
      <c r="B18" s="337">
        <f>IF(ISBLANK(Regressions!B28), " ", Regressions!B28)</f>
        <v>2014</v>
      </c>
      <c r="C18" s="342" t="str">
        <f>IF(ISBLANK(Regressions!C28), " ", Regressions!C28)</f>
        <v>National</v>
      </c>
      <c r="D18" s="338">
        <f>IF(ISBLANK(Regressions!D28), " ", Regressions!D28)</f>
        <v>2201312</v>
      </c>
      <c r="E18" s="216">
        <f>IF(ISNUMBER(Regressions!E28),ROUND(Regressions!E28, 1), NA())</f>
        <v>95.2</v>
      </c>
      <c r="F18" s="339">
        <f>IF(ISNUMBER(Regressions!F28),ROUND(Regressions!F28, 1), NA())</f>
        <v>24.1</v>
      </c>
      <c r="G18" s="238">
        <f>IF(ISNUMBER(Regressions!G28),ROUND(Regressions!G28, 1), NA())</f>
        <v>16</v>
      </c>
      <c r="H18" s="340">
        <f>IF(ISNUMBER(Regressions!H28),ROUND(Regressions!H28, 1), NA())</f>
        <v>8.1</v>
      </c>
      <c r="I18" s="239">
        <f>IF(ISNUMBER(Regressions!I28),ROUND(Regressions!I28, 1), NA())</f>
        <v>75.900000000000006</v>
      </c>
      <c r="J18" s="341">
        <f>IF(ISNUMBER(Regressions!K28),ROUND(Regressions!K28, 1), NA())</f>
        <v>56.1</v>
      </c>
      <c r="K18" s="339">
        <f>IF(ISNUMBER(Regressions!L28),ROUND(Regressions!L28, 1), NA())</f>
        <v>41</v>
      </c>
      <c r="L18" s="240" t="e">
        <f>IF(ISNUMBER(Regressions!M28),ROUND(Regressions!M28, 1), NA())</f>
        <v>#N/A</v>
      </c>
      <c r="M18" s="340" t="e">
        <f>IF(ISNUMBER(Regressions!N28),ROUND(Regressions!N28, 1), NA())</f>
        <v>#N/A</v>
      </c>
      <c r="N18" s="239">
        <f>IF(ISNUMBER(Regressions!O28),ROUND(Regressions!O28, 1), NA())</f>
        <v>59</v>
      </c>
      <c r="O18" s="341" t="e">
        <f>IF(ISNUMBER(Regressions!Q28),ROUND(Regressions!Q28, 1), NA())</f>
        <v>#N/A</v>
      </c>
      <c r="P18" s="339" t="e">
        <f>IF(ISNUMBER(Regressions!R28),ROUND(Regressions!R28, 1), NA())</f>
        <v>#N/A</v>
      </c>
      <c r="Q18" s="217" t="e">
        <f>IF(ISNUMBER(Regressions!S28),ROUND(Regressions!S28, 1), NA())</f>
        <v>#N/A</v>
      </c>
      <c r="R18" s="340" t="e">
        <f>IF(ISNUMBER(Regressions!T28),ROUND(Regressions!T28, 1), NA())</f>
        <v>#N/A</v>
      </c>
      <c r="S18" s="239" t="e">
        <f>IF(ISNUMBER(Regressions!U28),ROUND(Regressions!U28, 1), NA())</f>
        <v>#N/A</v>
      </c>
    </row>
    <row xmlns:x14ac="http://schemas.microsoft.com/office/spreadsheetml/2009/9/ac" r="19" x14ac:dyDescent="0.2">
      <c r="A19" s="336" t="str">
        <f>IF(ISBLANK(Regressions!A29), " ", Regressions!A29)</f>
        <v>Central African Republic</v>
      </c>
      <c r="B19" s="337">
        <f>IF(ISBLANK(Regressions!B29), " ", Regressions!B29)</f>
        <v>2015</v>
      </c>
      <c r="C19" s="342" t="str">
        <f>IF(ISBLANK(Regressions!C29), " ", Regressions!C29)</f>
        <v>National</v>
      </c>
      <c r="D19" s="338">
        <f>IF(ISBLANK(Regressions!D29), " ", Regressions!D29)</f>
        <v>2237371</v>
      </c>
      <c r="E19" s="216">
        <f>IF(ISNUMBER(Regressions!E29),ROUND(Regressions!E29, 1), NA())</f>
        <v>95.2</v>
      </c>
      <c r="F19" s="339">
        <f>IF(ISNUMBER(Regressions!F29),ROUND(Regressions!F29, 1), NA())</f>
        <v>23.9</v>
      </c>
      <c r="G19" s="238">
        <f>IF(ISNUMBER(Regressions!G29),ROUND(Regressions!G29, 1), NA())</f>
        <v>16</v>
      </c>
      <c r="H19" s="340">
        <f>IF(ISNUMBER(Regressions!H29),ROUND(Regressions!H29, 1), NA())</f>
        <v>8</v>
      </c>
      <c r="I19" s="239">
        <f>IF(ISNUMBER(Regressions!I29),ROUND(Regressions!I29, 1), NA())</f>
        <v>76.099999999999994</v>
      </c>
      <c r="J19" s="341">
        <f>IF(ISNUMBER(Regressions!K29),ROUND(Regressions!K29, 1), NA())</f>
        <v>55.5</v>
      </c>
      <c r="K19" s="339">
        <f>IF(ISNUMBER(Regressions!L29),ROUND(Regressions!L29, 1), NA())</f>
        <v>41</v>
      </c>
      <c r="L19" s="240" t="e">
        <f>IF(ISNUMBER(Regressions!M29),ROUND(Regressions!M29, 1), NA())</f>
        <v>#N/A</v>
      </c>
      <c r="M19" s="340" t="e">
        <f>IF(ISNUMBER(Regressions!N29),ROUND(Regressions!N29, 1), NA())</f>
        <v>#N/A</v>
      </c>
      <c r="N19" s="239">
        <f>IF(ISNUMBER(Regressions!O29),ROUND(Regressions!O29, 1), NA())</f>
        <v>59</v>
      </c>
      <c r="O19" s="341" t="e">
        <f>IF(ISNUMBER(Regressions!Q29),ROUND(Regressions!Q29, 1), NA())</f>
        <v>#N/A</v>
      </c>
      <c r="P19" s="339" t="e">
        <f>IF(ISNUMBER(Regressions!R29),ROUND(Regressions!R29, 1), NA())</f>
        <v>#N/A</v>
      </c>
      <c r="Q19" s="217" t="e">
        <f>IF(ISNUMBER(Regressions!S29),ROUND(Regressions!S29, 1), NA())</f>
        <v>#N/A</v>
      </c>
      <c r="R19" s="340" t="e">
        <f>IF(ISNUMBER(Regressions!T29),ROUND(Regressions!T29, 1), NA())</f>
        <v>#N/A</v>
      </c>
      <c r="S19" s="239" t="e">
        <f>IF(ISNUMBER(Regressions!U29),ROUND(Regressions!U29, 1), NA())</f>
        <v>#N/A</v>
      </c>
    </row>
    <row xmlns:x14ac="http://schemas.microsoft.com/office/spreadsheetml/2009/9/ac" r="20" x14ac:dyDescent="0.2">
      <c r="A20" s="336" t="str">
        <f>IF(ISBLANK(Regressions!A30), " ", Regressions!A30)</f>
        <v>Central African Republic</v>
      </c>
      <c r="B20" s="337">
        <f>IF(ISBLANK(Regressions!B30), " ", Regressions!B30)</f>
        <v>2016</v>
      </c>
      <c r="C20" s="342" t="str">
        <f>IF(ISBLANK(Regressions!C30), " ", Regressions!C30)</f>
        <v>National</v>
      </c>
      <c r="D20" s="338">
        <f>IF(ISBLANK(Regressions!D30), " ", Regressions!D30)</f>
        <v>2291950</v>
      </c>
      <c r="E20" s="216">
        <f>IF(ISNUMBER(Regressions!E30),ROUND(Regressions!E30, 1), NA())</f>
        <v>95.2</v>
      </c>
      <c r="F20" s="339">
        <f>IF(ISNUMBER(Regressions!F30),ROUND(Regressions!F30, 1), NA())</f>
        <v>23.8</v>
      </c>
      <c r="G20" s="238">
        <f>IF(ISNUMBER(Regressions!G30),ROUND(Regressions!G30, 1), NA())</f>
        <v>16</v>
      </c>
      <c r="H20" s="340">
        <f>IF(ISNUMBER(Regressions!H30),ROUND(Regressions!H30, 1), NA())</f>
        <v>7.8</v>
      </c>
      <c r="I20" s="239">
        <f>IF(ISNUMBER(Regressions!I30),ROUND(Regressions!I30, 1), NA())</f>
        <v>76.2</v>
      </c>
      <c r="J20" s="341">
        <f>IF(ISNUMBER(Regressions!K30),ROUND(Regressions!K30, 1), NA())</f>
        <v>54.9</v>
      </c>
      <c r="K20" s="339">
        <f>IF(ISNUMBER(Regressions!L30),ROUND(Regressions!L30, 1), NA())</f>
        <v>41</v>
      </c>
      <c r="L20" s="240" t="e">
        <f>IF(ISNUMBER(Regressions!M30),ROUND(Regressions!M30, 1), NA())</f>
        <v>#N/A</v>
      </c>
      <c r="M20" s="340" t="e">
        <f>IF(ISNUMBER(Regressions!N30),ROUND(Regressions!N30, 1), NA())</f>
        <v>#N/A</v>
      </c>
      <c r="N20" s="239">
        <f>IF(ISNUMBER(Regressions!O30),ROUND(Regressions!O30, 1), NA())</f>
        <v>59</v>
      </c>
      <c r="O20" s="341" t="e">
        <f>IF(ISNUMBER(Regressions!Q30),ROUND(Regressions!Q30, 1), NA())</f>
        <v>#N/A</v>
      </c>
      <c r="P20" s="339" t="e">
        <f>IF(ISNUMBER(Regressions!R30),ROUND(Regressions!R30, 1), NA())</f>
        <v>#N/A</v>
      </c>
      <c r="Q20" s="217" t="e">
        <f>IF(ISNUMBER(Regressions!S30),ROUND(Regressions!S30, 1), NA())</f>
        <v>#N/A</v>
      </c>
      <c r="R20" s="340" t="e">
        <f>IF(ISNUMBER(Regressions!T30),ROUND(Regressions!T30, 1), NA())</f>
        <v>#N/A</v>
      </c>
      <c r="S20" s="239" t="e">
        <f>IF(ISNUMBER(Regressions!U30),ROUND(Regressions!U30, 1), NA())</f>
        <v>#N/A</v>
      </c>
    </row>
    <row xmlns:x14ac="http://schemas.microsoft.com/office/spreadsheetml/2009/9/ac" r="21" x14ac:dyDescent="0.2">
      <c r="A21" s="336" t="str">
        <f>IF(ISBLANK(Regressions!A31), " ", Regressions!A31)</f>
        <v>Central African Republic</v>
      </c>
      <c r="B21" s="337">
        <f>IF(ISBLANK(Regressions!B31), " ", Regressions!B31)</f>
        <v>2017</v>
      </c>
      <c r="C21" s="342" t="str">
        <f>IF(ISBLANK(Regressions!C31), " ", Regressions!C31)</f>
        <v>National</v>
      </c>
      <c r="D21" s="338">
        <f>IF(ISBLANK(Regressions!D31), " ", Regressions!D31)</f>
        <v>2344991</v>
      </c>
      <c r="E21" s="216">
        <f>IF(ISNUMBER(Regressions!E31),ROUND(Regressions!E31, 1), NA())</f>
        <v>95.2</v>
      </c>
      <c r="F21" s="339">
        <f>IF(ISNUMBER(Regressions!F31),ROUND(Regressions!F31, 1), NA())</f>
        <v>23.6</v>
      </c>
      <c r="G21" s="238">
        <f>IF(ISNUMBER(Regressions!G31),ROUND(Regressions!G31, 1), NA())</f>
        <v>16</v>
      </c>
      <c r="H21" s="340">
        <f>IF(ISNUMBER(Regressions!H31),ROUND(Regressions!H31, 1), NA())</f>
        <v>7.7</v>
      </c>
      <c r="I21" s="239">
        <f>IF(ISNUMBER(Regressions!I31),ROUND(Regressions!I31, 1), NA())</f>
        <v>76.400000000000006</v>
      </c>
      <c r="J21" s="341">
        <f>IF(ISNUMBER(Regressions!K31),ROUND(Regressions!K31, 1), NA())</f>
        <v>54.3</v>
      </c>
      <c r="K21" s="339">
        <f>IF(ISNUMBER(Regressions!L31),ROUND(Regressions!L31, 1), NA())</f>
        <v>41</v>
      </c>
      <c r="L21" s="240" t="e">
        <f>IF(ISNUMBER(Regressions!M31),ROUND(Regressions!M31, 1), NA())</f>
        <v>#N/A</v>
      </c>
      <c r="M21" s="340" t="e">
        <f>IF(ISNUMBER(Regressions!N31),ROUND(Regressions!N31, 1), NA())</f>
        <v>#N/A</v>
      </c>
      <c r="N21" s="239">
        <f>IF(ISNUMBER(Regressions!O31),ROUND(Regressions!O31, 1), NA())</f>
        <v>59</v>
      </c>
      <c r="O21" s="341" t="e">
        <f>IF(ISNUMBER(Regressions!Q31),ROUND(Regressions!Q31, 1), NA())</f>
        <v>#N/A</v>
      </c>
      <c r="P21" s="339" t="e">
        <f>IF(ISNUMBER(Regressions!R31),ROUND(Regressions!R31, 1), NA())</f>
        <v>#N/A</v>
      </c>
      <c r="Q21" s="217" t="e">
        <f>IF(ISNUMBER(Regressions!S31),ROUND(Regressions!S31, 1), NA())</f>
        <v>#N/A</v>
      </c>
      <c r="R21" s="340" t="e">
        <f>IF(ISNUMBER(Regressions!T31),ROUND(Regressions!T31, 1), NA())</f>
        <v>#N/A</v>
      </c>
      <c r="S21" s="239" t="e">
        <f>IF(ISNUMBER(Regressions!U31),ROUND(Regressions!U31, 1), NA())</f>
        <v>#N/A</v>
      </c>
    </row>
    <row xmlns:x14ac="http://schemas.microsoft.com/office/spreadsheetml/2009/9/ac" r="22" x14ac:dyDescent="0.2">
      <c r="A22" s="336" t="str">
        <f>IF(ISBLANK(Regressions!A32), " ", Regressions!A32)</f>
        <v>Central African Republic</v>
      </c>
      <c r="B22" s="337">
        <f>IF(ISBLANK(Regressions!B32), " ", Regressions!B32)</f>
        <v>2018</v>
      </c>
      <c r="C22" s="342" t="str">
        <f>IF(ISBLANK(Regressions!C32), " ", Regressions!C32)</f>
        <v>National</v>
      </c>
      <c r="D22" s="338">
        <f>IF(ISBLANK(Regressions!D32), " ", Regressions!D32)</f>
        <v>2393814</v>
      </c>
      <c r="E22" s="216">
        <f>IF(ISNUMBER(Regressions!E32),ROUND(Regressions!E32, 1), NA())</f>
        <v>95.2</v>
      </c>
      <c r="F22" s="339">
        <f>IF(ISNUMBER(Regressions!F32),ROUND(Regressions!F32, 1), NA())</f>
        <v>23.5</v>
      </c>
      <c r="G22" s="238">
        <f>IF(ISNUMBER(Regressions!G32),ROUND(Regressions!G32, 1), NA())</f>
        <v>16</v>
      </c>
      <c r="H22" s="340">
        <f>IF(ISNUMBER(Regressions!H32),ROUND(Regressions!H32, 1), NA())</f>
        <v>7.5</v>
      </c>
      <c r="I22" s="239">
        <f>IF(ISNUMBER(Regressions!I32),ROUND(Regressions!I32, 1), NA())</f>
        <v>76.5</v>
      </c>
      <c r="J22" s="341">
        <f>IF(ISNUMBER(Regressions!K32),ROUND(Regressions!K32, 1), NA())</f>
        <v>53.7</v>
      </c>
      <c r="K22" s="339">
        <f>IF(ISNUMBER(Regressions!L32),ROUND(Regressions!L32, 1), NA())</f>
        <v>41</v>
      </c>
      <c r="L22" s="240" t="e">
        <f>IF(ISNUMBER(Regressions!M32),ROUND(Regressions!M32, 1), NA())</f>
        <v>#N/A</v>
      </c>
      <c r="M22" s="340" t="e">
        <f>IF(ISNUMBER(Regressions!N32),ROUND(Regressions!N32, 1), NA())</f>
        <v>#N/A</v>
      </c>
      <c r="N22" s="239">
        <f>IF(ISNUMBER(Regressions!O32),ROUND(Regressions!O32, 1), NA())</f>
        <v>59</v>
      </c>
      <c r="O22" s="341" t="e">
        <f>IF(ISNUMBER(Regressions!Q32),ROUND(Regressions!Q32, 1), NA())</f>
        <v>#N/A</v>
      </c>
      <c r="P22" s="339" t="e">
        <f>IF(ISNUMBER(Regressions!R32),ROUND(Regressions!R32, 1), NA())</f>
        <v>#N/A</v>
      </c>
      <c r="Q22" s="217" t="e">
        <f>IF(ISNUMBER(Regressions!S32),ROUND(Regressions!S32, 1), NA())</f>
        <v>#N/A</v>
      </c>
      <c r="R22" s="340" t="e">
        <f>IF(ISNUMBER(Regressions!T32),ROUND(Regressions!T32, 1), NA())</f>
        <v>#N/A</v>
      </c>
      <c r="S22" s="239" t="e">
        <f>IF(ISNUMBER(Regressions!U32),ROUND(Regressions!U32, 1), NA())</f>
        <v>#N/A</v>
      </c>
    </row>
    <row xmlns:x14ac="http://schemas.microsoft.com/office/spreadsheetml/2009/9/ac" r="23" x14ac:dyDescent="0.2">
      <c r="A23" s="336" t="str">
        <f>IF(ISBLANK(Regressions!A33), " ", Regressions!A33)</f>
        <v>Central African Republic</v>
      </c>
      <c r="B23" s="337">
        <f>IF(ISBLANK(Regressions!B33), " ", Regressions!B33)</f>
        <v>2019</v>
      </c>
      <c r="C23" s="342" t="str">
        <f>IF(ISBLANK(Regressions!C33), " ", Regressions!C33)</f>
        <v>National</v>
      </c>
      <c r="D23" s="338">
        <f>IF(ISBLANK(Regressions!D33), " ", Regressions!D33)</f>
        <v>2437214</v>
      </c>
      <c r="E23" s="216">
        <f>IF(ISNUMBER(Regressions!E33),ROUND(Regressions!E33, 1), NA())</f>
        <v>95.2</v>
      </c>
      <c r="F23" s="339">
        <f>IF(ISNUMBER(Regressions!F33),ROUND(Regressions!F33, 1), NA())</f>
        <v>23.3</v>
      </c>
      <c r="G23" s="238">
        <f>IF(ISNUMBER(Regressions!G33),ROUND(Regressions!G33, 1), NA())</f>
        <v>16</v>
      </c>
      <c r="H23" s="340">
        <f>IF(ISNUMBER(Regressions!H33),ROUND(Regressions!H33, 1), NA())</f>
        <v>7.4</v>
      </c>
      <c r="I23" s="239">
        <f>IF(ISNUMBER(Regressions!I33),ROUND(Regressions!I33, 1), NA())</f>
        <v>76.7</v>
      </c>
      <c r="J23" s="341">
        <f>IF(ISNUMBER(Regressions!K33),ROUND(Regressions!K33, 1), NA())</f>
        <v>53.1</v>
      </c>
      <c r="K23" s="339">
        <f>IF(ISNUMBER(Regressions!L33),ROUND(Regressions!L33, 1), NA())</f>
        <v>41</v>
      </c>
      <c r="L23" s="240" t="e">
        <f>IF(ISNUMBER(Regressions!M33),ROUND(Regressions!M33, 1), NA())</f>
        <v>#N/A</v>
      </c>
      <c r="M23" s="340" t="e">
        <f>IF(ISNUMBER(Regressions!N33),ROUND(Regressions!N33, 1), NA())</f>
        <v>#N/A</v>
      </c>
      <c r="N23" s="239">
        <f>IF(ISNUMBER(Regressions!O33),ROUND(Regressions!O33, 1), NA())</f>
        <v>59</v>
      </c>
      <c r="O23" s="341" t="e">
        <f>IF(ISNUMBER(Regressions!Q33),ROUND(Regressions!Q33, 1), NA())</f>
        <v>#N/A</v>
      </c>
      <c r="P23" s="339" t="e">
        <f>IF(ISNUMBER(Regressions!R33),ROUND(Regressions!R33, 1), NA())</f>
        <v>#N/A</v>
      </c>
      <c r="Q23" s="217" t="e">
        <f>IF(ISNUMBER(Regressions!S33),ROUND(Regressions!S33, 1), NA())</f>
        <v>#N/A</v>
      </c>
      <c r="R23" s="340" t="e">
        <f>IF(ISNUMBER(Regressions!T33),ROUND(Regressions!T33, 1), NA())</f>
        <v>#N/A</v>
      </c>
      <c r="S23" s="239" t="e">
        <f>IF(ISNUMBER(Regressions!U33),ROUND(Regressions!U33, 1), NA())</f>
        <v>#N/A</v>
      </c>
    </row>
    <row xmlns:x14ac="http://schemas.microsoft.com/office/spreadsheetml/2009/9/ac" r="24" x14ac:dyDescent="0.2">
      <c r="A24" s="336" t="str">
        <f>IF(ISBLANK(Regressions!A34), " ", Regressions!A34)</f>
        <v>Central African Republic</v>
      </c>
      <c r="B24" s="337">
        <f>IF(ISBLANK(Regressions!B34), " ", Regressions!B34)</f>
        <v>2020</v>
      </c>
      <c r="C24" s="342" t="str">
        <f>IF(ISBLANK(Regressions!C34), " ", Regressions!C34)</f>
        <v>National</v>
      </c>
      <c r="D24" s="338">
        <f>IF(ISBLANK(Regressions!D34), " ", Regressions!D34)</f>
        <v>2483748</v>
      </c>
      <c r="E24" s="216">
        <f>IF(ISNUMBER(Regressions!E34),ROUND(Regressions!E34, 1), NA())</f>
        <v>95.2</v>
      </c>
      <c r="F24" s="339">
        <f>IF(ISNUMBER(Regressions!F34),ROUND(Regressions!F34, 1), NA())</f>
        <v>23.3</v>
      </c>
      <c r="G24" s="238">
        <f>IF(ISNUMBER(Regressions!G34),ROUND(Regressions!G34, 1), NA())</f>
        <v>16</v>
      </c>
      <c r="H24" s="340">
        <f>IF(ISNUMBER(Regressions!H34),ROUND(Regressions!H34, 1), NA())</f>
        <v>7.4</v>
      </c>
      <c r="I24" s="239">
        <f>IF(ISNUMBER(Regressions!I34),ROUND(Regressions!I34, 1), NA())</f>
        <v>76.7</v>
      </c>
      <c r="J24" s="341">
        <f>IF(ISNUMBER(Regressions!K34),ROUND(Regressions!K34, 1), NA())</f>
        <v>53.1</v>
      </c>
      <c r="K24" s="339" t="e">
        <f>IF(ISNUMBER(Regressions!L34),ROUND(Regressions!L34, 1), NA())</f>
        <v>#N/A</v>
      </c>
      <c r="L24" s="240" t="e">
        <f>IF(ISNUMBER(Regressions!M34),ROUND(Regressions!M34, 1), NA())</f>
        <v>#N/A</v>
      </c>
      <c r="M24" s="340" t="e">
        <f>IF(ISNUMBER(Regressions!N34),ROUND(Regressions!N34, 1), NA())</f>
        <v>#N/A</v>
      </c>
      <c r="N24" s="239" t="e">
        <f>IF(ISNUMBER(Regressions!O34),ROUND(Regressions!O34, 1), NA())</f>
        <v>#N/A</v>
      </c>
      <c r="O24" s="341" t="e">
        <f>IF(ISNUMBER(Regressions!Q34),ROUND(Regressions!Q34, 1), NA())</f>
        <v>#N/A</v>
      </c>
      <c r="P24" s="339" t="e">
        <f>IF(ISNUMBER(Regressions!R34),ROUND(Regressions!R34, 1), NA())</f>
        <v>#N/A</v>
      </c>
      <c r="Q24" s="217" t="e">
        <f>IF(ISNUMBER(Regressions!S34),ROUND(Regressions!S34, 1), NA())</f>
        <v>#N/A</v>
      </c>
      <c r="R24" s="340" t="e">
        <f>IF(ISNUMBER(Regressions!T34),ROUND(Regressions!T34, 1), NA())</f>
        <v>#N/A</v>
      </c>
      <c r="S24" s="239" t="e">
        <f>IF(ISNUMBER(Regressions!U34),ROUND(Regressions!U34, 1), NA())</f>
        <v>#N/A</v>
      </c>
    </row>
    <row xmlns:x14ac="http://schemas.microsoft.com/office/spreadsheetml/2009/9/ac" r="25" x14ac:dyDescent="0.2">
      <c r="A25" s="387" t="str">
        <f>IF(ISBLANK(Regressions!A35), " ", Regressions!A35)</f>
        <v>Central African Republic</v>
      </c>
      <c r="B25" s="388">
        <f>IF(ISBLANK(Regressions!B35), " ", Regressions!B35)</f>
        <v>2021</v>
      </c>
      <c r="C25" s="389" t="str">
        <f>IF(ISBLANK(Regressions!C35), " ", Regressions!C35)</f>
        <v>National</v>
      </c>
      <c r="D25" s="390">
        <f>IF(ISBLANK(Regressions!D35), " ", Regressions!D35)</f>
        <v>2535207</v>
      </c>
      <c r="E25" s="393">
        <f>IF(ISNUMBER(Regressions!E35),ROUND(Regressions!E35, 1), NA())</f>
        <v>95.2</v>
      </c>
      <c r="F25" s="391">
        <f>IF(ISNUMBER(Regressions!F35),ROUND(Regressions!F35, 1), NA())</f>
        <v>23.3</v>
      </c>
      <c r="G25" s="394">
        <f>IF(ISNUMBER(Regressions!G35),ROUND(Regressions!G35, 1), NA())</f>
        <v>16</v>
      </c>
      <c r="H25" s="392">
        <f>IF(ISNUMBER(Regressions!H35),ROUND(Regressions!H35, 1), NA())</f>
        <v>7.4</v>
      </c>
      <c r="I25" s="395">
        <f>IF(ISNUMBER(Regressions!I35),ROUND(Regressions!I35, 1), NA())</f>
        <v>76.7</v>
      </c>
      <c r="J25" s="393">
        <f>IF(ISNUMBER(Regressions!K35),ROUND(Regressions!K35, 1), NA())</f>
        <v>53.1</v>
      </c>
      <c r="K25" s="391" t="e">
        <f>IF(ISNUMBER(Regressions!L35),ROUND(Regressions!L35, 1), NA())</f>
        <v>#N/A</v>
      </c>
      <c r="L25" s="396" t="e">
        <f>IF(ISNUMBER(Regressions!M35),ROUND(Regressions!M35, 1), NA())</f>
        <v>#N/A</v>
      </c>
      <c r="M25" s="392" t="e">
        <f>IF(ISNUMBER(Regressions!N35),ROUND(Regressions!N35, 1), NA())</f>
        <v>#N/A</v>
      </c>
      <c r="N25" s="395" t="e">
        <f>IF(ISNUMBER(Regressions!O35),ROUND(Regressions!O35, 1), NA())</f>
        <v>#N/A</v>
      </c>
      <c r="O25" s="393" t="e">
        <f>IF(ISNUMBER(Regressions!Q35),ROUND(Regressions!Q35, 1), NA())</f>
        <v>#N/A</v>
      </c>
      <c r="P25" s="391" t="e">
        <f>IF(ISNUMBER(Regressions!R35),ROUND(Regressions!R35, 1), NA())</f>
        <v>#N/A</v>
      </c>
      <c r="Q25" s="397" t="e">
        <f>IF(ISNUMBER(Regressions!S35),ROUND(Regressions!S35, 1), NA())</f>
        <v>#N/A</v>
      </c>
      <c r="R25" s="392" t="e">
        <f>IF(ISNUMBER(Regressions!T35),ROUND(Regressions!T35, 1), NA())</f>
        <v>#N/A</v>
      </c>
      <c r="S25" s="395" t="e">
        <f>IF(ISNUMBER(Regressions!U35),ROUND(Regressions!U35, 1), NA())</f>
        <v>#N/A</v>
      </c>
      <c r="T25" s="386"/>
      <c r="U25" s="386"/>
      <c r="V25" s="386"/>
      <c r="W25" s="386"/>
      <c r="X25" s="386"/>
      <c r="Y25" s="386"/>
      <c r="Z25" s="386"/>
      <c r="AA25" s="386"/>
      <c r="AB25" s="386"/>
      <c r="AC25" s="386"/>
    </row>
    <row xmlns:x14ac="http://schemas.microsoft.com/office/spreadsheetml/2009/9/ac" r="26" x14ac:dyDescent="0.2">
      <c r="A26" s="336" t="str">
        <f>IF(ISBLANK(Regressions!A36), " ", Regressions!A36)</f>
        <v>Central African Republic</v>
      </c>
      <c r="B26" s="337">
        <f>IF(ISBLANK(Regressions!B36), " ", Regressions!B36)</f>
        <v>2022</v>
      </c>
      <c r="C26" s="342" t="str">
        <f>IF(ISBLANK(Regressions!C36), " ", Regressions!C36)</f>
        <v>National</v>
      </c>
      <c r="D26" s="338">
        <f>IF(ISBLANK(Regressions!D36), " ", Regressions!D36)</f>
        <v>2580037</v>
      </c>
      <c r="E26" s="216" t="e">
        <f>IF(ISNUMBER(Regressions!E36),ROUND(Regressions!E36, 1), NA())</f>
        <v>#N/A</v>
      </c>
      <c r="F26" s="339">
        <f>IF(ISNUMBER(Regressions!F36),ROUND(Regressions!F36, 1), NA())</f>
        <v>23.3</v>
      </c>
      <c r="G26" s="238">
        <f>IF(ISNUMBER(Regressions!G36),ROUND(Regressions!G36, 1), NA())</f>
        <v>16</v>
      </c>
      <c r="H26" s="340">
        <f>IF(ISNUMBER(Regressions!H36),ROUND(Regressions!H36, 1), NA())</f>
        <v>7.4</v>
      </c>
      <c r="I26" s="239">
        <f>IF(ISNUMBER(Regressions!I36),ROUND(Regressions!I36, 1), NA())</f>
        <v>76.7</v>
      </c>
      <c r="J26" s="341">
        <f>IF(ISNUMBER(Regressions!K36),ROUND(Regressions!K36, 1), NA())</f>
        <v>53.1</v>
      </c>
      <c r="K26" s="339" t="e">
        <f>IF(ISNUMBER(Regressions!L36),ROUND(Regressions!L36, 1), NA())</f>
        <v>#N/A</v>
      </c>
      <c r="L26" s="240" t="e">
        <f>IF(ISNUMBER(Regressions!M36),ROUND(Regressions!M36, 1), NA())</f>
        <v>#N/A</v>
      </c>
      <c r="M26" s="340" t="e">
        <f>IF(ISNUMBER(Regressions!N36),ROUND(Regressions!N36, 1), NA())</f>
        <v>#N/A</v>
      </c>
      <c r="N26" s="239" t="e">
        <f>IF(ISNUMBER(Regressions!O36),ROUND(Regressions!O36, 1), NA())</f>
        <v>#N/A</v>
      </c>
      <c r="O26" s="341" t="e">
        <f>IF(ISNUMBER(Regressions!Q36),ROUND(Regressions!Q36, 1), NA())</f>
        <v>#N/A</v>
      </c>
      <c r="P26" s="339" t="e">
        <f>IF(ISNUMBER(Regressions!R36),ROUND(Regressions!R36, 1), NA())</f>
        <v>#N/A</v>
      </c>
      <c r="Q26" s="217" t="e">
        <f>IF(ISNUMBER(Regressions!S36),ROUND(Regressions!S36, 1), NA())</f>
        <v>#N/A</v>
      </c>
      <c r="R26" s="340" t="e">
        <f>IF(ISNUMBER(Regressions!T36),ROUND(Regressions!T36, 1), NA())</f>
        <v>#N/A</v>
      </c>
      <c r="S26" s="239" t="e">
        <f>IF(ISNUMBER(Regressions!U36),ROUND(Regressions!U36, 1), NA())</f>
        <v>#N/A</v>
      </c>
    </row>
    <row xmlns:x14ac="http://schemas.microsoft.com/office/spreadsheetml/2009/9/ac" r="27" x14ac:dyDescent="0.2">
      <c r="A27" s="343" t="str">
        <f>IF(ISBLANK(Regressions!A37), " ", Regressions!A37)</f>
        <v>Central African Republic</v>
      </c>
      <c r="B27" s="344">
        <f>IF(ISBLANK(Regressions!B37), " ", Regressions!B37)</f>
        <v>2023</v>
      </c>
      <c r="C27" s="345" t="str">
        <f>IF(ISBLANK(Regressions!C37), " ", Regressions!C37)</f>
        <v>National</v>
      </c>
      <c r="D27" s="346">
        <f>IF(ISBLANK(Regressions!D37), " ", Regressions!D37)</f>
        <v>2606416</v>
      </c>
      <c r="E27" s="347" t="e">
        <f>IF(ISNUMBER(Regressions!E37),ROUND(Regressions!E37, 1), NA())</f>
        <v>#N/A</v>
      </c>
      <c r="F27" s="348">
        <f>IF(ISNUMBER(Regressions!F37),ROUND(Regressions!F37, 1), NA())</f>
        <v>23.3</v>
      </c>
      <c r="G27" s="349" t="e">
        <f>IF(ISNUMBER(Regressions!G37),ROUND(Regressions!G37, 1), NA())</f>
        <v>#N/A</v>
      </c>
      <c r="H27" s="350" t="e">
        <f>IF(ISNUMBER(Regressions!H37),ROUND(Regressions!H37, 1), NA())</f>
        <v>#N/A</v>
      </c>
      <c r="I27" s="351">
        <f>IF(ISNUMBER(Regressions!I37),ROUND(Regressions!I37, 1), NA())</f>
        <v>76.7</v>
      </c>
      <c r="J27" s="352">
        <f>IF(ISNUMBER(Regressions!K37),ROUND(Regressions!K37, 1), NA())</f>
        <v>53.1</v>
      </c>
      <c r="K27" s="348" t="e">
        <f>IF(ISNUMBER(Regressions!L37),ROUND(Regressions!L37, 1), NA())</f>
        <v>#N/A</v>
      </c>
      <c r="L27" s="353" t="e">
        <f>IF(ISNUMBER(Regressions!M37),ROUND(Regressions!M37, 1), NA())</f>
        <v>#N/A</v>
      </c>
      <c r="M27" s="350" t="e">
        <f>IF(ISNUMBER(Regressions!N37),ROUND(Regressions!N37, 1), NA())</f>
        <v>#N/A</v>
      </c>
      <c r="N27" s="351" t="e">
        <f>IF(ISNUMBER(Regressions!O37),ROUND(Regressions!O37, 1), NA())</f>
        <v>#N/A</v>
      </c>
      <c r="O27" s="352" t="e">
        <f>IF(ISNUMBER(Regressions!Q37),ROUND(Regressions!Q37, 1), NA())</f>
        <v>#N/A</v>
      </c>
      <c r="P27" s="348" t="e">
        <f>IF(ISNUMBER(Regressions!R37),ROUND(Regressions!R37, 1), NA())</f>
        <v>#N/A</v>
      </c>
      <c r="Q27" s="354" t="e">
        <f>IF(ISNUMBER(Regressions!S37),ROUND(Regressions!S37, 1), NA())</f>
        <v>#N/A</v>
      </c>
      <c r="R27" s="350" t="e">
        <f>IF(ISNUMBER(Regressions!T37),ROUND(Regressions!T37, 1), NA())</f>
        <v>#N/A</v>
      </c>
      <c r="S27" s="351" t="e">
        <f>IF(ISNUMBER(Regressions!U37),ROUND(Regressions!U37, 1), NA())</f>
        <v>#N/A</v>
      </c>
    </row>
    <row xmlns:x14ac="http://schemas.microsoft.com/office/spreadsheetml/2009/9/ac" r="28" hidden="true" x14ac:dyDescent="0.2">
      <c r="A28" s="336" t="str">
        <f>IF(ISBLANK(Regressions!A38), " ", Regressions!A38)</f>
        <v>Central African Republic</v>
      </c>
      <c r="B28" s="337">
        <f>IF(ISBLANK(Regressions!B38), " ", Regressions!B38)</f>
        <v>2024</v>
      </c>
      <c r="C28" s="342" t="str">
        <f>IF(ISBLANK(Regressions!C38), " ", Regressions!C38)</f>
        <v>National</v>
      </c>
      <c r="D28" s="338" t="str">
        <f>IF(ISBLANK(Regressions!D38), " ", Regressions!D38)</f>
        <v> </v>
      </c>
      <c r="E28" s="216" t="e">
        <f>IF(ISNUMBER(Regressions!E38),ROUND(Regressions!E38, 1), NA())</f>
        <v>#N/A</v>
      </c>
      <c r="F28" s="339" t="e">
        <f>IF(ISNUMBER(Regressions!F38),ROUND(Regressions!F38, 1), NA())</f>
        <v>#N/A</v>
      </c>
      <c r="G28" s="238" t="e">
        <f>IF(ISNUMBER(Regressions!G38),ROUND(Regressions!G38, 1), NA())</f>
        <v>#N/A</v>
      </c>
      <c r="H28" s="340" t="e">
        <f>IF(ISNUMBER(Regressions!H38),ROUND(Regressions!H38, 1), NA())</f>
        <v>#N/A</v>
      </c>
      <c r="I28" s="239" t="e">
        <f>IF(ISNUMBER(Regressions!I38),ROUND(Regressions!I38, 1), NA())</f>
        <v>#N/A</v>
      </c>
      <c r="J28" s="341" t="e">
        <f>IF(ISNUMBER(Regressions!K38),ROUND(Regressions!K38, 1), NA())</f>
        <v>#N/A</v>
      </c>
      <c r="K28" s="339" t="e">
        <f>IF(ISNUMBER(Regressions!L38),ROUND(Regressions!L38, 1), NA())</f>
        <v>#N/A</v>
      </c>
      <c r="L28" s="240" t="e">
        <f>IF(ISNUMBER(Regressions!M38),ROUND(Regressions!M38, 1), NA())</f>
        <v>#N/A</v>
      </c>
      <c r="M28" s="340" t="e">
        <f>IF(ISNUMBER(Regressions!N38),ROUND(Regressions!N38, 1), NA())</f>
        <v>#N/A</v>
      </c>
      <c r="N28" s="239" t="e">
        <f>IF(ISNUMBER(Regressions!O38),ROUND(Regressions!O38, 1), NA())</f>
        <v>#N/A</v>
      </c>
      <c r="O28" s="341" t="e">
        <f>IF(ISNUMBER(Regressions!Q38),ROUND(Regressions!Q38, 1), NA())</f>
        <v>#N/A</v>
      </c>
      <c r="P28" s="339" t="e">
        <f>IF(ISNUMBER(Regressions!R38),ROUND(Regressions!R38, 1), NA())</f>
        <v>#N/A</v>
      </c>
      <c r="Q28" s="217" t="e">
        <f>IF(ISNUMBER(Regressions!S38),ROUND(Regressions!S38, 1), NA())</f>
        <v>#N/A</v>
      </c>
      <c r="R28" s="340" t="e">
        <f>IF(ISNUMBER(Regressions!T38),ROUND(Regressions!T38, 1), NA())</f>
        <v>#N/A</v>
      </c>
      <c r="S28" s="239" t="e">
        <f>IF(ISNUMBER(Regressions!U38),ROUND(Regressions!U38, 1), NA())</f>
        <v>#N/A</v>
      </c>
    </row>
    <row xmlns:x14ac="http://schemas.microsoft.com/office/spreadsheetml/2009/9/ac" r="29" hidden="true" x14ac:dyDescent="0.2">
      <c r="A29" s="336" t="str">
        <f>IF(ISBLANK(Regressions!A39), " ", Regressions!A39)</f>
        <v>Central African Republic</v>
      </c>
      <c r="B29" s="337">
        <f>IF(ISBLANK(Regressions!B39), " ", Regressions!B39)</f>
        <v>2025</v>
      </c>
      <c r="C29" s="342" t="str">
        <f>IF(ISBLANK(Regressions!C39), " ", Regressions!C39)</f>
        <v>National</v>
      </c>
      <c r="D29" s="338" t="str">
        <f>IF(ISBLANK(Regressions!D39), " ", Regressions!D39)</f>
        <v> </v>
      </c>
      <c r="E29" s="216" t="e">
        <f>IF(ISNUMBER(Regressions!E39),ROUND(Regressions!E39, 1), NA())</f>
        <v>#N/A</v>
      </c>
      <c r="F29" s="339" t="e">
        <f>IF(ISNUMBER(Regressions!F39),ROUND(Regressions!F39, 1), NA())</f>
        <v>#N/A</v>
      </c>
      <c r="G29" s="238" t="e">
        <f>IF(ISNUMBER(Regressions!G39),ROUND(Regressions!G39, 1), NA())</f>
        <v>#N/A</v>
      </c>
      <c r="H29" s="340" t="e">
        <f>IF(ISNUMBER(Regressions!H39),ROUND(Regressions!H39, 1), NA())</f>
        <v>#N/A</v>
      </c>
      <c r="I29" s="239" t="e">
        <f>IF(ISNUMBER(Regressions!I39),ROUND(Regressions!I39, 1), NA())</f>
        <v>#N/A</v>
      </c>
      <c r="J29" s="341" t="e">
        <f>IF(ISNUMBER(Regressions!K39),ROUND(Regressions!K39, 1), NA())</f>
        <v>#N/A</v>
      </c>
      <c r="K29" s="339" t="e">
        <f>IF(ISNUMBER(Regressions!L39),ROUND(Regressions!L39, 1), NA())</f>
        <v>#N/A</v>
      </c>
      <c r="L29" s="240" t="e">
        <f>IF(ISNUMBER(Regressions!M39),ROUND(Regressions!M39, 1), NA())</f>
        <v>#N/A</v>
      </c>
      <c r="M29" s="340" t="e">
        <f>IF(ISNUMBER(Regressions!N39),ROUND(Regressions!N39, 1), NA())</f>
        <v>#N/A</v>
      </c>
      <c r="N29" s="239" t="e">
        <f>IF(ISNUMBER(Regressions!O39),ROUND(Regressions!O39, 1), NA())</f>
        <v>#N/A</v>
      </c>
      <c r="O29" s="341" t="e">
        <f>IF(ISNUMBER(Regressions!Q39),ROUND(Regressions!Q39, 1), NA())</f>
        <v>#N/A</v>
      </c>
      <c r="P29" s="339" t="e">
        <f>IF(ISNUMBER(Regressions!R39),ROUND(Regressions!R39, 1), NA())</f>
        <v>#N/A</v>
      </c>
      <c r="Q29" s="217" t="e">
        <f>IF(ISNUMBER(Regressions!S39),ROUND(Regressions!S39, 1), NA())</f>
        <v>#N/A</v>
      </c>
      <c r="R29" s="340" t="e">
        <f>IF(ISNUMBER(Regressions!T39),ROUND(Regressions!T39, 1), NA())</f>
        <v>#N/A</v>
      </c>
      <c r="S29" s="239" t="e">
        <f>IF(ISNUMBER(Regressions!U39),ROUND(Regressions!U39, 1), NA())</f>
        <v>#N/A</v>
      </c>
    </row>
    <row xmlns:x14ac="http://schemas.microsoft.com/office/spreadsheetml/2009/9/ac" r="30" hidden="true" x14ac:dyDescent="0.2">
      <c r="A30" s="336" t="str">
        <f>IF(ISBLANK(Regressions!A40), " ", Regressions!A40)</f>
        <v>Central African Republic</v>
      </c>
      <c r="B30" s="337">
        <f>IF(ISBLANK(Regressions!B40), " ", Regressions!B40)</f>
        <v>2026</v>
      </c>
      <c r="C30" s="342" t="str">
        <f>IF(ISBLANK(Regressions!C40), " ", Regressions!C40)</f>
        <v>National</v>
      </c>
      <c r="D30" s="338" t="str">
        <f>IF(ISBLANK(Regressions!D40), " ", Regressions!D40)</f>
        <v> </v>
      </c>
      <c r="E30" s="216" t="e">
        <f>IF(ISNUMBER(Regressions!E40),ROUND(Regressions!E40, 1), NA())</f>
        <v>#N/A</v>
      </c>
      <c r="F30" s="339" t="e">
        <f>IF(ISNUMBER(Regressions!F40),ROUND(Regressions!F40, 1), NA())</f>
        <v>#N/A</v>
      </c>
      <c r="G30" s="238" t="e">
        <f>IF(ISNUMBER(Regressions!G40),ROUND(Regressions!G40, 1), NA())</f>
        <v>#N/A</v>
      </c>
      <c r="H30" s="340" t="e">
        <f>IF(ISNUMBER(Regressions!H40),ROUND(Regressions!H40, 1), NA())</f>
        <v>#N/A</v>
      </c>
      <c r="I30" s="239" t="e">
        <f>IF(ISNUMBER(Regressions!I40),ROUND(Regressions!I40, 1), NA())</f>
        <v>#N/A</v>
      </c>
      <c r="J30" s="341" t="e">
        <f>IF(ISNUMBER(Regressions!K40),ROUND(Regressions!K40, 1), NA())</f>
        <v>#N/A</v>
      </c>
      <c r="K30" s="339" t="e">
        <f>IF(ISNUMBER(Regressions!L40),ROUND(Regressions!L40, 1), NA())</f>
        <v>#N/A</v>
      </c>
      <c r="L30" s="240" t="e">
        <f>IF(ISNUMBER(Regressions!M40),ROUND(Regressions!M40, 1), NA())</f>
        <v>#N/A</v>
      </c>
      <c r="M30" s="340" t="e">
        <f>IF(ISNUMBER(Regressions!N40),ROUND(Regressions!N40, 1), NA())</f>
        <v>#N/A</v>
      </c>
      <c r="N30" s="239" t="e">
        <f>IF(ISNUMBER(Regressions!O40),ROUND(Regressions!O40, 1), NA())</f>
        <v>#N/A</v>
      </c>
      <c r="O30" s="341" t="e">
        <f>IF(ISNUMBER(Regressions!Q40),ROUND(Regressions!Q40, 1), NA())</f>
        <v>#N/A</v>
      </c>
      <c r="P30" s="339" t="e">
        <f>IF(ISNUMBER(Regressions!R40),ROUND(Regressions!R40, 1), NA())</f>
        <v>#N/A</v>
      </c>
      <c r="Q30" s="217" t="e">
        <f>IF(ISNUMBER(Regressions!S40),ROUND(Regressions!S40, 1), NA())</f>
        <v>#N/A</v>
      </c>
      <c r="R30" s="340" t="e">
        <f>IF(ISNUMBER(Regressions!T40),ROUND(Regressions!T40, 1), NA())</f>
        <v>#N/A</v>
      </c>
      <c r="S30" s="239" t="e">
        <f>IF(ISNUMBER(Regressions!U40),ROUND(Regressions!U40, 1), NA())</f>
        <v>#N/A</v>
      </c>
    </row>
    <row xmlns:x14ac="http://schemas.microsoft.com/office/spreadsheetml/2009/9/ac" r="31" hidden="true" x14ac:dyDescent="0.2">
      <c r="A31" s="336" t="str">
        <f>IF(ISBLANK(Regressions!A41), " ", Regressions!A41)</f>
        <v>Central African Republic</v>
      </c>
      <c r="B31" s="337">
        <f>IF(ISBLANK(Regressions!B41), " ", Regressions!B41)</f>
        <v>2027</v>
      </c>
      <c r="C31" s="342" t="str">
        <f>IF(ISBLANK(Regressions!C41), " ", Regressions!C41)</f>
        <v>National</v>
      </c>
      <c r="D31" s="338" t="str">
        <f>IF(ISBLANK(Regressions!D41), " ", Regressions!D41)</f>
        <v> </v>
      </c>
      <c r="E31" s="216" t="e">
        <f>IF(ISNUMBER(Regressions!E41),ROUND(Regressions!E41, 1), NA())</f>
        <v>#N/A</v>
      </c>
      <c r="F31" s="339" t="e">
        <f>IF(ISNUMBER(Regressions!F41),ROUND(Regressions!F41, 1), NA())</f>
        <v>#N/A</v>
      </c>
      <c r="G31" s="238" t="e">
        <f>IF(ISNUMBER(Regressions!G41),ROUND(Regressions!G41, 1), NA())</f>
        <v>#N/A</v>
      </c>
      <c r="H31" s="340" t="e">
        <f>IF(ISNUMBER(Regressions!H41),ROUND(Regressions!H41, 1), NA())</f>
        <v>#N/A</v>
      </c>
      <c r="I31" s="239" t="e">
        <f>IF(ISNUMBER(Regressions!I41),ROUND(Regressions!I41, 1), NA())</f>
        <v>#N/A</v>
      </c>
      <c r="J31" s="341" t="e">
        <f>IF(ISNUMBER(Regressions!K41),ROUND(Regressions!K41, 1), NA())</f>
        <v>#N/A</v>
      </c>
      <c r="K31" s="339" t="e">
        <f>IF(ISNUMBER(Regressions!L41),ROUND(Regressions!L41, 1), NA())</f>
        <v>#N/A</v>
      </c>
      <c r="L31" s="240" t="e">
        <f>IF(ISNUMBER(Regressions!M41),ROUND(Regressions!M41, 1), NA())</f>
        <v>#N/A</v>
      </c>
      <c r="M31" s="340" t="e">
        <f>IF(ISNUMBER(Regressions!N41),ROUND(Regressions!N41, 1), NA())</f>
        <v>#N/A</v>
      </c>
      <c r="N31" s="239" t="e">
        <f>IF(ISNUMBER(Regressions!O41),ROUND(Regressions!O41, 1), NA())</f>
        <v>#N/A</v>
      </c>
      <c r="O31" s="341" t="e">
        <f>IF(ISNUMBER(Regressions!Q41),ROUND(Regressions!Q41, 1), NA())</f>
        <v>#N/A</v>
      </c>
      <c r="P31" s="339" t="e">
        <f>IF(ISNUMBER(Regressions!R41),ROUND(Regressions!R41, 1), NA())</f>
        <v>#N/A</v>
      </c>
      <c r="Q31" s="217" t="e">
        <f>IF(ISNUMBER(Regressions!S41),ROUND(Regressions!S41, 1), NA())</f>
        <v>#N/A</v>
      </c>
      <c r="R31" s="340" t="e">
        <f>IF(ISNUMBER(Regressions!T41),ROUND(Regressions!T41, 1), NA())</f>
        <v>#N/A</v>
      </c>
      <c r="S31" s="239" t="e">
        <f>IF(ISNUMBER(Regressions!U41),ROUND(Regressions!U41, 1), NA())</f>
        <v>#N/A</v>
      </c>
    </row>
    <row xmlns:x14ac="http://schemas.microsoft.com/office/spreadsheetml/2009/9/ac" r="32" hidden="true" x14ac:dyDescent="0.2">
      <c r="A32" s="336" t="str">
        <f>IF(ISBLANK(Regressions!A42), " ", Regressions!A42)</f>
        <v>Central African Republic</v>
      </c>
      <c r="B32" s="337">
        <f>IF(ISBLANK(Regressions!B42), " ", Regressions!B42)</f>
        <v>2028</v>
      </c>
      <c r="C32" s="342" t="str">
        <f>IF(ISBLANK(Regressions!C42), " ", Regressions!C42)</f>
        <v>National</v>
      </c>
      <c r="D32" s="338" t="str">
        <f>IF(ISBLANK(Regressions!D42), " ", Regressions!D42)</f>
        <v> </v>
      </c>
      <c r="E32" s="216" t="e">
        <f>IF(ISNUMBER(Regressions!E42),ROUND(Regressions!E42, 1), NA())</f>
        <v>#N/A</v>
      </c>
      <c r="F32" s="339" t="e">
        <f>IF(ISNUMBER(Regressions!F42),ROUND(Regressions!F42, 1), NA())</f>
        <v>#N/A</v>
      </c>
      <c r="G32" s="238" t="e">
        <f>IF(ISNUMBER(Regressions!G42),ROUND(Regressions!G42, 1), NA())</f>
        <v>#N/A</v>
      </c>
      <c r="H32" s="340" t="e">
        <f>IF(ISNUMBER(Regressions!H42),ROUND(Regressions!H42, 1), NA())</f>
        <v>#N/A</v>
      </c>
      <c r="I32" s="239" t="e">
        <f>IF(ISNUMBER(Regressions!I42),ROUND(Regressions!I42, 1), NA())</f>
        <v>#N/A</v>
      </c>
      <c r="J32" s="341" t="e">
        <f>IF(ISNUMBER(Regressions!K42),ROUND(Regressions!K42, 1), NA())</f>
        <v>#N/A</v>
      </c>
      <c r="K32" s="339" t="e">
        <f>IF(ISNUMBER(Regressions!L42),ROUND(Regressions!L42, 1), NA())</f>
        <v>#N/A</v>
      </c>
      <c r="L32" s="240" t="e">
        <f>IF(ISNUMBER(Regressions!M42),ROUND(Regressions!M42, 1), NA())</f>
        <v>#N/A</v>
      </c>
      <c r="M32" s="340" t="e">
        <f>IF(ISNUMBER(Regressions!N42),ROUND(Regressions!N42, 1), NA())</f>
        <v>#N/A</v>
      </c>
      <c r="N32" s="239" t="e">
        <f>IF(ISNUMBER(Regressions!O42),ROUND(Regressions!O42, 1), NA())</f>
        <v>#N/A</v>
      </c>
      <c r="O32" s="341" t="e">
        <f>IF(ISNUMBER(Regressions!Q42),ROUND(Regressions!Q42, 1), NA())</f>
        <v>#N/A</v>
      </c>
      <c r="P32" s="339" t="e">
        <f>IF(ISNUMBER(Regressions!R42),ROUND(Regressions!R42, 1), NA())</f>
        <v>#N/A</v>
      </c>
      <c r="Q32" s="217" t="e">
        <f>IF(ISNUMBER(Regressions!S42),ROUND(Regressions!S42, 1), NA())</f>
        <v>#N/A</v>
      </c>
      <c r="R32" s="340" t="e">
        <f>IF(ISNUMBER(Regressions!T42),ROUND(Regressions!T42, 1), NA())</f>
        <v>#N/A</v>
      </c>
      <c r="S32" s="239" t="e">
        <f>IF(ISNUMBER(Regressions!U42),ROUND(Regressions!U42, 1), NA())</f>
        <v>#N/A</v>
      </c>
    </row>
    <row xmlns:x14ac="http://schemas.microsoft.com/office/spreadsheetml/2009/9/ac" r="33" hidden="true" x14ac:dyDescent="0.2">
      <c r="A33" s="336" t="str">
        <f>IF(ISBLANK(Regressions!A43), " ", Regressions!A43)</f>
        <v>Central African Republic</v>
      </c>
      <c r="B33" s="337">
        <f>IF(ISBLANK(Regressions!B43), " ", Regressions!B43)</f>
        <v>2029</v>
      </c>
      <c r="C33" s="342" t="str">
        <f>IF(ISBLANK(Regressions!C43), " ", Regressions!C43)</f>
        <v>National</v>
      </c>
      <c r="D33" s="338" t="str">
        <f>IF(ISBLANK(Regressions!D43), " ", Regressions!D43)</f>
        <v> </v>
      </c>
      <c r="E33" s="216" t="e">
        <f>IF(ISNUMBER(Regressions!E43),ROUND(Regressions!E43, 1), NA())</f>
        <v>#N/A</v>
      </c>
      <c r="F33" s="339" t="e">
        <f>IF(ISNUMBER(Regressions!F43),ROUND(Regressions!F43, 1), NA())</f>
        <v>#N/A</v>
      </c>
      <c r="G33" s="238" t="e">
        <f>IF(ISNUMBER(Regressions!G43),ROUND(Regressions!G43, 1), NA())</f>
        <v>#N/A</v>
      </c>
      <c r="H33" s="340" t="e">
        <f>IF(ISNUMBER(Regressions!H43),ROUND(Regressions!H43, 1), NA())</f>
        <v>#N/A</v>
      </c>
      <c r="I33" s="239" t="e">
        <f>IF(ISNUMBER(Regressions!I43),ROUND(Regressions!I43, 1), NA())</f>
        <v>#N/A</v>
      </c>
      <c r="J33" s="341" t="e">
        <f>IF(ISNUMBER(Regressions!K43),ROUND(Regressions!K43, 1), NA())</f>
        <v>#N/A</v>
      </c>
      <c r="K33" s="339" t="e">
        <f>IF(ISNUMBER(Regressions!L43),ROUND(Regressions!L43, 1), NA())</f>
        <v>#N/A</v>
      </c>
      <c r="L33" s="240" t="e">
        <f>IF(ISNUMBER(Regressions!M43),ROUND(Regressions!M43, 1), NA())</f>
        <v>#N/A</v>
      </c>
      <c r="M33" s="340" t="e">
        <f>IF(ISNUMBER(Regressions!N43),ROUND(Regressions!N43, 1), NA())</f>
        <v>#N/A</v>
      </c>
      <c r="N33" s="239" t="e">
        <f>IF(ISNUMBER(Regressions!O43),ROUND(Regressions!O43, 1), NA())</f>
        <v>#N/A</v>
      </c>
      <c r="O33" s="341" t="e">
        <f>IF(ISNUMBER(Regressions!Q43),ROUND(Regressions!Q43, 1), NA())</f>
        <v>#N/A</v>
      </c>
      <c r="P33" s="339" t="e">
        <f>IF(ISNUMBER(Regressions!R43),ROUND(Regressions!R43, 1), NA())</f>
        <v>#N/A</v>
      </c>
      <c r="Q33" s="217" t="e">
        <f>IF(ISNUMBER(Regressions!S43),ROUND(Regressions!S43, 1), NA())</f>
        <v>#N/A</v>
      </c>
      <c r="R33" s="340" t="e">
        <f>IF(ISNUMBER(Regressions!T43),ROUND(Regressions!T43, 1), NA())</f>
        <v>#N/A</v>
      </c>
      <c r="S33" s="239" t="e">
        <f>IF(ISNUMBER(Regressions!U43),ROUND(Regressions!U43, 1), NA())</f>
        <v>#N/A</v>
      </c>
    </row>
    <row xmlns:x14ac="http://schemas.microsoft.com/office/spreadsheetml/2009/9/ac" r="34" hidden="true" x14ac:dyDescent="0.2">
      <c r="A34" s="336" t="str">
        <f>IF(ISBLANK(Regressions!A44), " ", Regressions!A44)</f>
        <v>Central African Republic</v>
      </c>
      <c r="B34" s="337">
        <f>IF(ISBLANK(Regressions!B44), " ", Regressions!B44)</f>
        <v>2030</v>
      </c>
      <c r="C34" s="342" t="str">
        <f>IF(ISBLANK(Regressions!C44), " ", Regressions!C44)</f>
        <v>National</v>
      </c>
      <c r="D34" s="338" t="str">
        <f>IF(ISBLANK(Regressions!D44), " ", Regressions!D44)</f>
        <v> </v>
      </c>
      <c r="E34" s="216" t="e">
        <f>IF(ISNUMBER(Regressions!E44),ROUND(Regressions!E44, 1), NA())</f>
        <v>#N/A</v>
      </c>
      <c r="F34" s="339" t="e">
        <f>IF(ISNUMBER(Regressions!F44),ROUND(Regressions!F44, 1), NA())</f>
        <v>#N/A</v>
      </c>
      <c r="G34" s="238" t="e">
        <f>IF(ISNUMBER(Regressions!G44),ROUND(Regressions!G44, 1), NA())</f>
        <v>#N/A</v>
      </c>
      <c r="H34" s="340" t="e">
        <f>IF(ISNUMBER(Regressions!H44),ROUND(Regressions!H44, 1), NA())</f>
        <v>#N/A</v>
      </c>
      <c r="I34" s="239" t="e">
        <f>IF(ISNUMBER(Regressions!I44),ROUND(Regressions!I44, 1), NA())</f>
        <v>#N/A</v>
      </c>
      <c r="J34" s="341" t="e">
        <f>IF(ISNUMBER(Regressions!K44),ROUND(Regressions!K44, 1), NA())</f>
        <v>#N/A</v>
      </c>
      <c r="K34" s="339" t="e">
        <f>IF(ISNUMBER(Regressions!L44),ROUND(Regressions!L44, 1), NA())</f>
        <v>#N/A</v>
      </c>
      <c r="L34" s="240" t="e">
        <f>IF(ISNUMBER(Regressions!M44),ROUND(Regressions!M44, 1), NA())</f>
        <v>#N/A</v>
      </c>
      <c r="M34" s="340" t="e">
        <f>IF(ISNUMBER(Regressions!N44),ROUND(Regressions!N44, 1), NA())</f>
        <v>#N/A</v>
      </c>
      <c r="N34" s="239" t="e">
        <f>IF(ISNUMBER(Regressions!O44),ROUND(Regressions!O44, 1), NA())</f>
        <v>#N/A</v>
      </c>
      <c r="O34" s="341" t="e">
        <f>IF(ISNUMBER(Regressions!Q44),ROUND(Regressions!Q44, 1), NA())</f>
        <v>#N/A</v>
      </c>
      <c r="P34" s="339" t="e">
        <f>IF(ISNUMBER(Regressions!R44),ROUND(Regressions!R44, 1), NA())</f>
        <v>#N/A</v>
      </c>
      <c r="Q34" s="217" t="e">
        <f>IF(ISNUMBER(Regressions!S44),ROUND(Regressions!S44, 1), NA())</f>
        <v>#N/A</v>
      </c>
      <c r="R34" s="340" t="e">
        <f>IF(ISNUMBER(Regressions!T44),ROUND(Regressions!T44, 1), NA())</f>
        <v>#N/A</v>
      </c>
      <c r="S34" s="239" t="e">
        <f>IF(ISNUMBER(Regressions!U44),ROUND(Regressions!U44, 1), NA())</f>
        <v>#N/A</v>
      </c>
    </row>
    <row xmlns:x14ac="http://schemas.microsoft.com/office/spreadsheetml/2009/9/ac" r="35" x14ac:dyDescent="0.2">
      <c r="A35" s="336" t="str">
        <f>IF(ISBLANK(Regressions!A45), " ", Regressions!A45)</f>
        <v>Central African Republic</v>
      </c>
      <c r="B35" s="337">
        <f>IF(ISBLANK(Regressions!B45), " ", Regressions!B45)</f>
        <v>2000</v>
      </c>
      <c r="C35" s="342" t="str">
        <f>IF(ISBLANK(Regressions!C45), " ", Regressions!C45)</f>
        <v>Urban</v>
      </c>
      <c r="D35" s="338">
        <f>IF(ISBLANK(Regressions!D45), " ", Regressions!D45)</f>
        <v>607830.32806434622</v>
      </c>
      <c r="E35" s="216" t="e">
        <f>IF(ISNUMBER(Regressions!E45),ROUND(Regressions!E45, 1), NA())</f>
        <v>#N/A</v>
      </c>
      <c r="F35" s="339" t="e">
        <f>IF(ISNUMBER(Regressions!F45),ROUND(Regressions!F45, 1), NA())</f>
        <v>#N/A</v>
      </c>
      <c r="G35" s="238" t="e">
        <f>IF(ISNUMBER(Regressions!G45),ROUND(Regressions!G45, 1), NA())</f>
        <v>#N/A</v>
      </c>
      <c r="H35" s="340" t="e">
        <f>IF(ISNUMBER(Regressions!H45),ROUND(Regressions!H45, 1), NA())</f>
        <v>#N/A</v>
      </c>
      <c r="I35" s="239" t="e">
        <f>IF(ISNUMBER(Regressions!I45),ROUND(Regressions!I45, 1), NA())</f>
        <v>#N/A</v>
      </c>
      <c r="J35" s="341" t="e">
        <f>IF(ISNUMBER(Regressions!K45),ROUND(Regressions!K45, 1), NA())</f>
        <v>#N/A</v>
      </c>
      <c r="K35" s="339" t="e">
        <f>IF(ISNUMBER(Regressions!L45),ROUND(Regressions!L45, 1), NA())</f>
        <v>#N/A</v>
      </c>
      <c r="L35" s="240" t="e">
        <f>IF(ISNUMBER(Regressions!M45),ROUND(Regressions!M45, 1), NA())</f>
        <v>#N/A</v>
      </c>
      <c r="M35" s="340" t="e">
        <f>IF(ISNUMBER(Regressions!N45),ROUND(Regressions!N45, 1), NA())</f>
        <v>#N/A</v>
      </c>
      <c r="N35" s="239" t="e">
        <f>IF(ISNUMBER(Regressions!O45),ROUND(Regressions!O45, 1), NA())</f>
        <v>#N/A</v>
      </c>
      <c r="O35" s="341" t="e">
        <f>IF(ISNUMBER(Regressions!Q45),ROUND(Regressions!Q45, 1), NA())</f>
        <v>#N/A</v>
      </c>
      <c r="P35" s="339" t="e">
        <f>IF(ISNUMBER(Regressions!R45),ROUND(Regressions!R45, 1), NA())</f>
        <v>#N/A</v>
      </c>
      <c r="Q35" s="217" t="e">
        <f>IF(ISNUMBER(Regressions!S45),ROUND(Regressions!S45, 1), NA())</f>
        <v>#N/A</v>
      </c>
      <c r="R35" s="340" t="e">
        <f>IF(ISNUMBER(Regressions!T45),ROUND(Regressions!T45, 1), NA())</f>
        <v>#N/A</v>
      </c>
      <c r="S35" s="239" t="e">
        <f>IF(ISNUMBER(Regressions!U45),ROUND(Regressions!U45, 1), NA())</f>
        <v>#N/A</v>
      </c>
    </row>
    <row xmlns:x14ac="http://schemas.microsoft.com/office/spreadsheetml/2009/9/ac" r="36" x14ac:dyDescent="0.2">
      <c r="A36" s="336" t="str">
        <f>IF(ISBLANK(Regressions!A46), " ", Regressions!A46)</f>
        <v>Central African Republic</v>
      </c>
      <c r="B36" s="337">
        <f>IF(ISBLANK(Regressions!B46), " ", Regressions!B46)</f>
        <v>2001</v>
      </c>
      <c r="C36" s="342" t="str">
        <f>IF(ISBLANK(Regressions!C46), " ", Regressions!C46)</f>
        <v>Urban</v>
      </c>
      <c r="D36" s="338">
        <f>IF(ISBLANK(Regressions!D46), " ", Regressions!D46)</f>
        <v>626627.66947906499</v>
      </c>
      <c r="E36" s="216" t="e">
        <f>IF(ISNUMBER(Regressions!E46),ROUND(Regressions!E46, 1), NA())</f>
        <v>#N/A</v>
      </c>
      <c r="F36" s="339" t="e">
        <f>IF(ISNUMBER(Regressions!F46),ROUND(Regressions!F46, 1), NA())</f>
        <v>#N/A</v>
      </c>
      <c r="G36" s="238" t="e">
        <f>IF(ISNUMBER(Regressions!G46),ROUND(Regressions!G46, 1), NA())</f>
        <v>#N/A</v>
      </c>
      <c r="H36" s="340" t="e">
        <f>IF(ISNUMBER(Regressions!H46),ROUND(Regressions!H46, 1), NA())</f>
        <v>#N/A</v>
      </c>
      <c r="I36" s="239" t="e">
        <f>IF(ISNUMBER(Regressions!I46),ROUND(Regressions!I46, 1), NA())</f>
        <v>#N/A</v>
      </c>
      <c r="J36" s="341" t="e">
        <f>IF(ISNUMBER(Regressions!K46),ROUND(Regressions!K46, 1), NA())</f>
        <v>#N/A</v>
      </c>
      <c r="K36" s="339" t="e">
        <f>IF(ISNUMBER(Regressions!L46),ROUND(Regressions!L46, 1), NA())</f>
        <v>#N/A</v>
      </c>
      <c r="L36" s="240" t="e">
        <f>IF(ISNUMBER(Regressions!M46),ROUND(Regressions!M46, 1), NA())</f>
        <v>#N/A</v>
      </c>
      <c r="M36" s="340" t="e">
        <f>IF(ISNUMBER(Regressions!N46),ROUND(Regressions!N46, 1), NA())</f>
        <v>#N/A</v>
      </c>
      <c r="N36" s="239" t="e">
        <f>IF(ISNUMBER(Regressions!O46),ROUND(Regressions!O46, 1), NA())</f>
        <v>#N/A</v>
      </c>
      <c r="O36" s="341" t="e">
        <f>IF(ISNUMBER(Regressions!Q46),ROUND(Regressions!Q46, 1), NA())</f>
        <v>#N/A</v>
      </c>
      <c r="P36" s="339" t="e">
        <f>IF(ISNUMBER(Regressions!R46),ROUND(Regressions!R46, 1), NA())</f>
        <v>#N/A</v>
      </c>
      <c r="Q36" s="217" t="e">
        <f>IF(ISNUMBER(Regressions!S46),ROUND(Regressions!S46, 1), NA())</f>
        <v>#N/A</v>
      </c>
      <c r="R36" s="340" t="e">
        <f>IF(ISNUMBER(Regressions!T46),ROUND(Regressions!T46, 1), NA())</f>
        <v>#N/A</v>
      </c>
      <c r="S36" s="239" t="e">
        <f>IF(ISNUMBER(Regressions!U46),ROUND(Regressions!U46, 1), NA())</f>
        <v>#N/A</v>
      </c>
    </row>
    <row xmlns:x14ac="http://schemas.microsoft.com/office/spreadsheetml/2009/9/ac" r="37" x14ac:dyDescent="0.2">
      <c r="A37" s="336" t="str">
        <f>IF(ISBLANK(Regressions!A47), " ", Regressions!A47)</f>
        <v>Central African Republic</v>
      </c>
      <c r="B37" s="337">
        <f>IF(ISBLANK(Regressions!B47), " ", Regressions!B47)</f>
        <v>2002</v>
      </c>
      <c r="C37" s="342" t="str">
        <f>IF(ISBLANK(Regressions!C47), " ", Regressions!C47)</f>
        <v>Urban</v>
      </c>
      <c r="D37" s="338">
        <f>IF(ISBLANK(Regressions!D47), " ", Regressions!D47)</f>
        <v>638804.62594184862</v>
      </c>
      <c r="E37" s="216" t="e">
        <f>IF(ISNUMBER(Regressions!E47),ROUND(Regressions!E47, 1), NA())</f>
        <v>#N/A</v>
      </c>
      <c r="F37" s="339" t="e">
        <f>IF(ISNUMBER(Regressions!F47),ROUND(Regressions!F47, 1), NA())</f>
        <v>#N/A</v>
      </c>
      <c r="G37" s="238" t="e">
        <f>IF(ISNUMBER(Regressions!G47),ROUND(Regressions!G47, 1), NA())</f>
        <v>#N/A</v>
      </c>
      <c r="H37" s="340" t="e">
        <f>IF(ISNUMBER(Regressions!H47),ROUND(Regressions!H47, 1), NA())</f>
        <v>#N/A</v>
      </c>
      <c r="I37" s="239" t="e">
        <f>IF(ISNUMBER(Regressions!I47),ROUND(Regressions!I47, 1), NA())</f>
        <v>#N/A</v>
      </c>
      <c r="J37" s="341" t="e">
        <f>IF(ISNUMBER(Regressions!K47),ROUND(Regressions!K47, 1), NA())</f>
        <v>#N/A</v>
      </c>
      <c r="K37" s="339" t="e">
        <f>IF(ISNUMBER(Regressions!L47),ROUND(Regressions!L47, 1), NA())</f>
        <v>#N/A</v>
      </c>
      <c r="L37" s="240" t="e">
        <f>IF(ISNUMBER(Regressions!M47),ROUND(Regressions!M47, 1), NA())</f>
        <v>#N/A</v>
      </c>
      <c r="M37" s="340" t="e">
        <f>IF(ISNUMBER(Regressions!N47),ROUND(Regressions!N47, 1), NA())</f>
        <v>#N/A</v>
      </c>
      <c r="N37" s="239" t="e">
        <f>IF(ISNUMBER(Regressions!O47),ROUND(Regressions!O47, 1), NA())</f>
        <v>#N/A</v>
      </c>
      <c r="O37" s="341" t="e">
        <f>IF(ISNUMBER(Regressions!Q47),ROUND(Regressions!Q47, 1), NA())</f>
        <v>#N/A</v>
      </c>
      <c r="P37" s="339" t="e">
        <f>IF(ISNUMBER(Regressions!R47),ROUND(Regressions!R47, 1), NA())</f>
        <v>#N/A</v>
      </c>
      <c r="Q37" s="217" t="e">
        <f>IF(ISNUMBER(Regressions!S47),ROUND(Regressions!S47, 1), NA())</f>
        <v>#N/A</v>
      </c>
      <c r="R37" s="340" t="e">
        <f>IF(ISNUMBER(Regressions!T47),ROUND(Regressions!T47, 1), NA())</f>
        <v>#N/A</v>
      </c>
      <c r="S37" s="239" t="e">
        <f>IF(ISNUMBER(Regressions!U47),ROUND(Regressions!U47, 1), NA())</f>
        <v>#N/A</v>
      </c>
    </row>
    <row xmlns:x14ac="http://schemas.microsoft.com/office/spreadsheetml/2009/9/ac" r="38" x14ac:dyDescent="0.2">
      <c r="A38" s="336" t="str">
        <f>IF(ISBLANK(Regressions!A48), " ", Regressions!A48)</f>
        <v>Central African Republic</v>
      </c>
      <c r="B38" s="337">
        <f>IF(ISBLANK(Regressions!B48), " ", Regressions!B48)</f>
        <v>2003</v>
      </c>
      <c r="C38" s="342" t="str">
        <f>IF(ISBLANK(Regressions!C48), " ", Regressions!C48)</f>
        <v>Urban</v>
      </c>
      <c r="D38" s="338">
        <f>IF(ISBLANK(Regressions!D48), " ", Regressions!D48)</f>
        <v>657687.81427730562</v>
      </c>
      <c r="E38" s="216" t="e">
        <f>IF(ISNUMBER(Regressions!E48),ROUND(Regressions!E48, 1), NA())</f>
        <v>#N/A</v>
      </c>
      <c r="F38" s="339" t="e">
        <f>IF(ISNUMBER(Regressions!F48),ROUND(Regressions!F48, 1), NA())</f>
        <v>#N/A</v>
      </c>
      <c r="G38" s="238" t="e">
        <f>IF(ISNUMBER(Regressions!G48),ROUND(Regressions!G48, 1), NA())</f>
        <v>#N/A</v>
      </c>
      <c r="H38" s="340" t="e">
        <f>IF(ISNUMBER(Regressions!H48),ROUND(Regressions!H48, 1), NA())</f>
        <v>#N/A</v>
      </c>
      <c r="I38" s="239" t="e">
        <f>IF(ISNUMBER(Regressions!I48),ROUND(Regressions!I48, 1), NA())</f>
        <v>#N/A</v>
      </c>
      <c r="J38" s="341" t="e">
        <f>IF(ISNUMBER(Regressions!K48),ROUND(Regressions!K48, 1), NA())</f>
        <v>#N/A</v>
      </c>
      <c r="K38" s="339" t="e">
        <f>IF(ISNUMBER(Regressions!L48),ROUND(Regressions!L48, 1), NA())</f>
        <v>#N/A</v>
      </c>
      <c r="L38" s="240" t="e">
        <f>IF(ISNUMBER(Regressions!M48),ROUND(Regressions!M48, 1), NA())</f>
        <v>#N/A</v>
      </c>
      <c r="M38" s="340" t="e">
        <f>IF(ISNUMBER(Regressions!N48),ROUND(Regressions!N48, 1), NA())</f>
        <v>#N/A</v>
      </c>
      <c r="N38" s="239" t="e">
        <f>IF(ISNUMBER(Regressions!O48),ROUND(Regressions!O48, 1), NA())</f>
        <v>#N/A</v>
      </c>
      <c r="O38" s="341" t="e">
        <f>IF(ISNUMBER(Regressions!Q48),ROUND(Regressions!Q48, 1), NA())</f>
        <v>#N/A</v>
      </c>
      <c r="P38" s="339" t="e">
        <f>IF(ISNUMBER(Regressions!R48),ROUND(Regressions!R48, 1), NA())</f>
        <v>#N/A</v>
      </c>
      <c r="Q38" s="217" t="e">
        <f>IF(ISNUMBER(Regressions!S48),ROUND(Regressions!S48, 1), NA())</f>
        <v>#N/A</v>
      </c>
      <c r="R38" s="340" t="e">
        <f>IF(ISNUMBER(Regressions!T48),ROUND(Regressions!T48, 1), NA())</f>
        <v>#N/A</v>
      </c>
      <c r="S38" s="239" t="e">
        <f>IF(ISNUMBER(Regressions!U48),ROUND(Regressions!U48, 1), NA())</f>
        <v>#N/A</v>
      </c>
    </row>
    <row xmlns:x14ac="http://schemas.microsoft.com/office/spreadsheetml/2009/9/ac" r="39" x14ac:dyDescent="0.2">
      <c r="A39" s="336" t="str">
        <f>IF(ISBLANK(Regressions!A49), " ", Regressions!A49)</f>
        <v>Central African Republic</v>
      </c>
      <c r="B39" s="337">
        <f>IF(ISBLANK(Regressions!B49), " ", Regressions!B49)</f>
        <v>2004</v>
      </c>
      <c r="C39" s="342" t="str">
        <f>IF(ISBLANK(Regressions!C49), " ", Regressions!C49)</f>
        <v>Urban</v>
      </c>
      <c r="D39" s="338">
        <f>IF(ISBLANK(Regressions!D49), " ", Regressions!D49)</f>
        <v>674850.95818809501</v>
      </c>
      <c r="E39" s="216" t="e">
        <f>IF(ISNUMBER(Regressions!E49),ROUND(Regressions!E49, 1), NA())</f>
        <v>#N/A</v>
      </c>
      <c r="F39" s="339" t="e">
        <f>IF(ISNUMBER(Regressions!F49),ROUND(Regressions!F49, 1), NA())</f>
        <v>#N/A</v>
      </c>
      <c r="G39" s="238" t="e">
        <f>IF(ISNUMBER(Regressions!G49),ROUND(Regressions!G49, 1), NA())</f>
        <v>#N/A</v>
      </c>
      <c r="H39" s="340" t="e">
        <f>IF(ISNUMBER(Regressions!H49),ROUND(Regressions!H49, 1), NA())</f>
        <v>#N/A</v>
      </c>
      <c r="I39" s="239" t="e">
        <f>IF(ISNUMBER(Regressions!I49),ROUND(Regressions!I49, 1), NA())</f>
        <v>#N/A</v>
      </c>
      <c r="J39" s="341" t="e">
        <f>IF(ISNUMBER(Regressions!K49),ROUND(Regressions!K49, 1), NA())</f>
        <v>#N/A</v>
      </c>
      <c r="K39" s="339" t="e">
        <f>IF(ISNUMBER(Regressions!L49),ROUND(Regressions!L49, 1), NA())</f>
        <v>#N/A</v>
      </c>
      <c r="L39" s="240" t="e">
        <f>IF(ISNUMBER(Regressions!M49),ROUND(Regressions!M49, 1), NA())</f>
        <v>#N/A</v>
      </c>
      <c r="M39" s="340" t="e">
        <f>IF(ISNUMBER(Regressions!N49),ROUND(Regressions!N49, 1), NA())</f>
        <v>#N/A</v>
      </c>
      <c r="N39" s="239" t="e">
        <f>IF(ISNUMBER(Regressions!O49),ROUND(Regressions!O49, 1), NA())</f>
        <v>#N/A</v>
      </c>
      <c r="O39" s="341" t="e">
        <f>IF(ISNUMBER(Regressions!Q49),ROUND(Regressions!Q49, 1), NA())</f>
        <v>#N/A</v>
      </c>
      <c r="P39" s="339" t="e">
        <f>IF(ISNUMBER(Regressions!R49),ROUND(Regressions!R49, 1), NA())</f>
        <v>#N/A</v>
      </c>
      <c r="Q39" s="217" t="e">
        <f>IF(ISNUMBER(Regressions!S49),ROUND(Regressions!S49, 1), NA())</f>
        <v>#N/A</v>
      </c>
      <c r="R39" s="340" t="e">
        <f>IF(ISNUMBER(Regressions!T49),ROUND(Regressions!T49, 1), NA())</f>
        <v>#N/A</v>
      </c>
      <c r="S39" s="239" t="e">
        <f>IF(ISNUMBER(Regressions!U49),ROUND(Regressions!U49, 1), NA())</f>
        <v>#N/A</v>
      </c>
    </row>
    <row xmlns:x14ac="http://schemas.microsoft.com/office/spreadsheetml/2009/9/ac" r="40" x14ac:dyDescent="0.2">
      <c r="A40" s="336" t="str">
        <f>IF(ISBLANK(Regressions!A50), " ", Regressions!A50)</f>
        <v>Central African Republic</v>
      </c>
      <c r="B40" s="337">
        <f>IF(ISBLANK(Regressions!B50), " ", Regressions!B50)</f>
        <v>2005</v>
      </c>
      <c r="C40" s="342" t="str">
        <f>IF(ISBLANK(Regressions!C50), " ", Regressions!C50)</f>
        <v>Urban</v>
      </c>
      <c r="D40" s="338">
        <f>IF(ISBLANK(Regressions!D50), " ", Regressions!D50)</f>
        <v>692465.97788085951</v>
      </c>
      <c r="E40" s="216" t="e">
        <f>IF(ISNUMBER(Regressions!E50),ROUND(Regressions!E50, 1), NA())</f>
        <v>#N/A</v>
      </c>
      <c r="F40" s="339" t="e">
        <f>IF(ISNUMBER(Regressions!F50),ROUND(Regressions!F50, 1), NA())</f>
        <v>#N/A</v>
      </c>
      <c r="G40" s="238" t="e">
        <f>IF(ISNUMBER(Regressions!G50),ROUND(Regressions!G50, 1), NA())</f>
        <v>#N/A</v>
      </c>
      <c r="H40" s="340" t="e">
        <f>IF(ISNUMBER(Regressions!H50),ROUND(Regressions!H50, 1), NA())</f>
        <v>#N/A</v>
      </c>
      <c r="I40" s="239" t="e">
        <f>IF(ISNUMBER(Regressions!I50),ROUND(Regressions!I50, 1), NA())</f>
        <v>#N/A</v>
      </c>
      <c r="J40" s="341" t="e">
        <f>IF(ISNUMBER(Regressions!K50),ROUND(Regressions!K50, 1), NA())</f>
        <v>#N/A</v>
      </c>
      <c r="K40" s="339" t="e">
        <f>IF(ISNUMBER(Regressions!L50),ROUND(Regressions!L50, 1), NA())</f>
        <v>#N/A</v>
      </c>
      <c r="L40" s="240" t="e">
        <f>IF(ISNUMBER(Regressions!M50),ROUND(Regressions!M50, 1), NA())</f>
        <v>#N/A</v>
      </c>
      <c r="M40" s="340" t="e">
        <f>IF(ISNUMBER(Regressions!N50),ROUND(Regressions!N50, 1), NA())</f>
        <v>#N/A</v>
      </c>
      <c r="N40" s="239" t="e">
        <f>IF(ISNUMBER(Regressions!O50),ROUND(Regressions!O50, 1), NA())</f>
        <v>#N/A</v>
      </c>
      <c r="O40" s="341" t="e">
        <f>IF(ISNUMBER(Regressions!Q50),ROUND(Regressions!Q50, 1), NA())</f>
        <v>#N/A</v>
      </c>
      <c r="P40" s="339" t="e">
        <f>IF(ISNUMBER(Regressions!R50),ROUND(Regressions!R50, 1), NA())</f>
        <v>#N/A</v>
      </c>
      <c r="Q40" s="217" t="e">
        <f>IF(ISNUMBER(Regressions!S50),ROUND(Regressions!S50, 1), NA())</f>
        <v>#N/A</v>
      </c>
      <c r="R40" s="340" t="e">
        <f>IF(ISNUMBER(Regressions!T50),ROUND(Regressions!T50, 1), NA())</f>
        <v>#N/A</v>
      </c>
      <c r="S40" s="239" t="e">
        <f>IF(ISNUMBER(Regressions!U50),ROUND(Regressions!U50, 1), NA())</f>
        <v>#N/A</v>
      </c>
    </row>
    <row xmlns:x14ac="http://schemas.microsoft.com/office/spreadsheetml/2009/9/ac" r="41" x14ac:dyDescent="0.2">
      <c r="A41" s="336" t="str">
        <f>IF(ISBLANK(Regressions!A51), " ", Regressions!A51)</f>
        <v>Central African Republic</v>
      </c>
      <c r="B41" s="337">
        <f>IF(ISBLANK(Regressions!B51), " ", Regressions!B51)</f>
        <v>2006</v>
      </c>
      <c r="C41" s="342" t="str">
        <f>IF(ISBLANK(Regressions!C51), " ", Regressions!C51)</f>
        <v>Urban</v>
      </c>
      <c r="D41" s="338">
        <f>IF(ISBLANK(Regressions!D51), " ", Regressions!D51)</f>
        <v>710537.23974136356</v>
      </c>
      <c r="E41" s="216" t="e">
        <f>IF(ISNUMBER(Regressions!E51),ROUND(Regressions!E51, 1), NA())</f>
        <v>#N/A</v>
      </c>
      <c r="F41" s="339" t="e">
        <f>IF(ISNUMBER(Regressions!F51),ROUND(Regressions!F51, 1), NA())</f>
        <v>#N/A</v>
      </c>
      <c r="G41" s="238" t="e">
        <f>IF(ISNUMBER(Regressions!G51),ROUND(Regressions!G51, 1), NA())</f>
        <v>#N/A</v>
      </c>
      <c r="H41" s="340" t="e">
        <f>IF(ISNUMBER(Regressions!H51),ROUND(Regressions!H51, 1), NA())</f>
        <v>#N/A</v>
      </c>
      <c r="I41" s="239" t="e">
        <f>IF(ISNUMBER(Regressions!I51),ROUND(Regressions!I51, 1), NA())</f>
        <v>#N/A</v>
      </c>
      <c r="J41" s="341" t="e">
        <f>IF(ISNUMBER(Regressions!K51),ROUND(Regressions!K51, 1), NA())</f>
        <v>#N/A</v>
      </c>
      <c r="K41" s="339" t="e">
        <f>IF(ISNUMBER(Regressions!L51),ROUND(Regressions!L51, 1), NA())</f>
        <v>#N/A</v>
      </c>
      <c r="L41" s="240" t="e">
        <f>IF(ISNUMBER(Regressions!M51),ROUND(Regressions!M51, 1), NA())</f>
        <v>#N/A</v>
      </c>
      <c r="M41" s="340" t="e">
        <f>IF(ISNUMBER(Regressions!N51),ROUND(Regressions!N51, 1), NA())</f>
        <v>#N/A</v>
      </c>
      <c r="N41" s="239" t="e">
        <f>IF(ISNUMBER(Regressions!O51),ROUND(Regressions!O51, 1), NA())</f>
        <v>#N/A</v>
      </c>
      <c r="O41" s="341" t="e">
        <f>IF(ISNUMBER(Regressions!Q51),ROUND(Regressions!Q51, 1), NA())</f>
        <v>#N/A</v>
      </c>
      <c r="P41" s="339" t="e">
        <f>IF(ISNUMBER(Regressions!R51),ROUND(Regressions!R51, 1), NA())</f>
        <v>#N/A</v>
      </c>
      <c r="Q41" s="217" t="e">
        <f>IF(ISNUMBER(Regressions!S51),ROUND(Regressions!S51, 1), NA())</f>
        <v>#N/A</v>
      </c>
      <c r="R41" s="340" t="e">
        <f>IF(ISNUMBER(Regressions!T51),ROUND(Regressions!T51, 1), NA())</f>
        <v>#N/A</v>
      </c>
      <c r="S41" s="239" t="e">
        <f>IF(ISNUMBER(Regressions!U51),ROUND(Regressions!U51, 1), NA())</f>
        <v>#N/A</v>
      </c>
    </row>
    <row xmlns:x14ac="http://schemas.microsoft.com/office/spreadsheetml/2009/9/ac" r="42" x14ac:dyDescent="0.2">
      <c r="A42" s="336" t="str">
        <f>IF(ISBLANK(Regressions!A52), " ", Regressions!A52)</f>
        <v>Central African Republic</v>
      </c>
      <c r="B42" s="337">
        <f>IF(ISBLANK(Regressions!B52), " ", Regressions!B52)</f>
        <v>2007</v>
      </c>
      <c r="C42" s="342" t="str">
        <f>IF(ISBLANK(Regressions!C52), " ", Regressions!C52)</f>
        <v>Urban</v>
      </c>
      <c r="D42" s="338">
        <f>IF(ISBLANK(Regressions!D52), " ", Regressions!D52)</f>
        <v>728028.10229862214</v>
      </c>
      <c r="E42" s="216" t="e">
        <f>IF(ISNUMBER(Regressions!E52),ROUND(Regressions!E52, 1), NA())</f>
        <v>#N/A</v>
      </c>
      <c r="F42" s="339" t="e">
        <f>IF(ISNUMBER(Regressions!F52),ROUND(Regressions!F52, 1), NA())</f>
        <v>#N/A</v>
      </c>
      <c r="G42" s="238" t="e">
        <f>IF(ISNUMBER(Regressions!G52),ROUND(Regressions!G52, 1), NA())</f>
        <v>#N/A</v>
      </c>
      <c r="H42" s="340" t="e">
        <f>IF(ISNUMBER(Regressions!H52),ROUND(Regressions!H52, 1), NA())</f>
        <v>#N/A</v>
      </c>
      <c r="I42" s="239" t="e">
        <f>IF(ISNUMBER(Regressions!I52),ROUND(Regressions!I52, 1), NA())</f>
        <v>#N/A</v>
      </c>
      <c r="J42" s="341" t="e">
        <f>IF(ISNUMBER(Regressions!K52),ROUND(Regressions!K52, 1), NA())</f>
        <v>#N/A</v>
      </c>
      <c r="K42" s="339" t="e">
        <f>IF(ISNUMBER(Regressions!L52),ROUND(Regressions!L52, 1), NA())</f>
        <v>#N/A</v>
      </c>
      <c r="L42" s="240" t="e">
        <f>IF(ISNUMBER(Regressions!M52),ROUND(Regressions!M52, 1), NA())</f>
        <v>#N/A</v>
      </c>
      <c r="M42" s="340" t="e">
        <f>IF(ISNUMBER(Regressions!N52),ROUND(Regressions!N52, 1), NA())</f>
        <v>#N/A</v>
      </c>
      <c r="N42" s="239" t="e">
        <f>IF(ISNUMBER(Regressions!O52),ROUND(Regressions!O52, 1), NA())</f>
        <v>#N/A</v>
      </c>
      <c r="O42" s="341" t="e">
        <f>IF(ISNUMBER(Regressions!Q52),ROUND(Regressions!Q52, 1), NA())</f>
        <v>#N/A</v>
      </c>
      <c r="P42" s="339" t="e">
        <f>IF(ISNUMBER(Regressions!R52),ROUND(Regressions!R52, 1), NA())</f>
        <v>#N/A</v>
      </c>
      <c r="Q42" s="217" t="e">
        <f>IF(ISNUMBER(Regressions!S52),ROUND(Regressions!S52, 1), NA())</f>
        <v>#N/A</v>
      </c>
      <c r="R42" s="340" t="e">
        <f>IF(ISNUMBER(Regressions!T52),ROUND(Regressions!T52, 1), NA())</f>
        <v>#N/A</v>
      </c>
      <c r="S42" s="239" t="e">
        <f>IF(ISNUMBER(Regressions!U52),ROUND(Regressions!U52, 1), NA())</f>
        <v>#N/A</v>
      </c>
    </row>
    <row xmlns:x14ac="http://schemas.microsoft.com/office/spreadsheetml/2009/9/ac" r="43" x14ac:dyDescent="0.2">
      <c r="A43" s="336" t="str">
        <f>IF(ISBLANK(Regressions!A53), " ", Regressions!A53)</f>
        <v>Central African Republic</v>
      </c>
      <c r="B43" s="337">
        <f>IF(ISBLANK(Regressions!B53), " ", Regressions!B53)</f>
        <v>2008</v>
      </c>
      <c r="C43" s="342" t="str">
        <f>IF(ISBLANK(Regressions!C53), " ", Regressions!C53)</f>
        <v>Urban</v>
      </c>
      <c r="D43" s="338">
        <f>IF(ISBLANK(Regressions!D53), " ", Regressions!D53)</f>
        <v>747036.04812496179</v>
      </c>
      <c r="E43" s="216" t="e">
        <f>IF(ISNUMBER(Regressions!E53),ROUND(Regressions!E53, 1), NA())</f>
        <v>#N/A</v>
      </c>
      <c r="F43" s="339" t="e">
        <f>IF(ISNUMBER(Regressions!F53),ROUND(Regressions!F53, 1), NA())</f>
        <v>#N/A</v>
      </c>
      <c r="G43" s="238" t="e">
        <f>IF(ISNUMBER(Regressions!G53),ROUND(Regressions!G53, 1), NA())</f>
        <v>#N/A</v>
      </c>
      <c r="H43" s="340" t="e">
        <f>IF(ISNUMBER(Regressions!H53),ROUND(Regressions!H53, 1), NA())</f>
        <v>#N/A</v>
      </c>
      <c r="I43" s="239" t="e">
        <f>IF(ISNUMBER(Regressions!I53),ROUND(Regressions!I53, 1), NA())</f>
        <v>#N/A</v>
      </c>
      <c r="J43" s="341" t="e">
        <f>IF(ISNUMBER(Regressions!K53),ROUND(Regressions!K53, 1), NA())</f>
        <v>#N/A</v>
      </c>
      <c r="K43" s="339" t="e">
        <f>IF(ISNUMBER(Regressions!L53),ROUND(Regressions!L53, 1), NA())</f>
        <v>#N/A</v>
      </c>
      <c r="L43" s="240" t="e">
        <f>IF(ISNUMBER(Regressions!M53),ROUND(Regressions!M53, 1), NA())</f>
        <v>#N/A</v>
      </c>
      <c r="M43" s="340" t="e">
        <f>IF(ISNUMBER(Regressions!N53),ROUND(Regressions!N53, 1), NA())</f>
        <v>#N/A</v>
      </c>
      <c r="N43" s="239" t="e">
        <f>IF(ISNUMBER(Regressions!O53),ROUND(Regressions!O53, 1), NA())</f>
        <v>#N/A</v>
      </c>
      <c r="O43" s="341" t="e">
        <f>IF(ISNUMBER(Regressions!Q53),ROUND(Regressions!Q53, 1), NA())</f>
        <v>#N/A</v>
      </c>
      <c r="P43" s="339" t="e">
        <f>IF(ISNUMBER(Regressions!R53),ROUND(Regressions!R53, 1), NA())</f>
        <v>#N/A</v>
      </c>
      <c r="Q43" s="217" t="e">
        <f>IF(ISNUMBER(Regressions!S53),ROUND(Regressions!S53, 1), NA())</f>
        <v>#N/A</v>
      </c>
      <c r="R43" s="340" t="e">
        <f>IF(ISNUMBER(Regressions!T53),ROUND(Regressions!T53, 1), NA())</f>
        <v>#N/A</v>
      </c>
      <c r="S43" s="239" t="e">
        <f>IF(ISNUMBER(Regressions!U53),ROUND(Regressions!U53, 1), NA())</f>
        <v>#N/A</v>
      </c>
    </row>
    <row xmlns:x14ac="http://schemas.microsoft.com/office/spreadsheetml/2009/9/ac" r="44" x14ac:dyDescent="0.2">
      <c r="A44" s="336" t="str">
        <f>IF(ISBLANK(Regressions!A54), " ", Regressions!A54)</f>
        <v>Central African Republic</v>
      </c>
      <c r="B44" s="337">
        <f>IF(ISBLANK(Regressions!B54), " ", Regressions!B54)</f>
        <v>2009</v>
      </c>
      <c r="C44" s="342" t="str">
        <f>IF(ISBLANK(Regressions!C54), " ", Regressions!C54)</f>
        <v>Urban</v>
      </c>
      <c r="D44" s="338">
        <f>IF(ISBLANK(Regressions!D54), " ", Regressions!D54)</f>
        <v>767573.26978302014</v>
      </c>
      <c r="E44" s="216" t="e">
        <f>IF(ISNUMBER(Regressions!E54),ROUND(Regressions!E54, 1), NA())</f>
        <v>#N/A</v>
      </c>
      <c r="F44" s="339" t="e">
        <f>IF(ISNUMBER(Regressions!F54),ROUND(Regressions!F54, 1), NA())</f>
        <v>#N/A</v>
      </c>
      <c r="G44" s="238" t="e">
        <f>IF(ISNUMBER(Regressions!G54),ROUND(Regressions!G54, 1), NA())</f>
        <v>#N/A</v>
      </c>
      <c r="H44" s="340" t="e">
        <f>IF(ISNUMBER(Regressions!H54),ROUND(Regressions!H54, 1), NA())</f>
        <v>#N/A</v>
      </c>
      <c r="I44" s="239" t="e">
        <f>IF(ISNUMBER(Regressions!I54),ROUND(Regressions!I54, 1), NA())</f>
        <v>#N/A</v>
      </c>
      <c r="J44" s="341" t="e">
        <f>IF(ISNUMBER(Regressions!K54),ROUND(Regressions!K54, 1), NA())</f>
        <v>#N/A</v>
      </c>
      <c r="K44" s="339" t="e">
        <f>IF(ISNUMBER(Regressions!L54),ROUND(Regressions!L54, 1), NA())</f>
        <v>#N/A</v>
      </c>
      <c r="L44" s="240" t="e">
        <f>IF(ISNUMBER(Regressions!M54),ROUND(Regressions!M54, 1), NA())</f>
        <v>#N/A</v>
      </c>
      <c r="M44" s="340" t="e">
        <f>IF(ISNUMBER(Regressions!N54),ROUND(Regressions!N54, 1), NA())</f>
        <v>#N/A</v>
      </c>
      <c r="N44" s="239" t="e">
        <f>IF(ISNUMBER(Regressions!O54),ROUND(Regressions!O54, 1), NA())</f>
        <v>#N/A</v>
      </c>
      <c r="O44" s="341" t="e">
        <f>IF(ISNUMBER(Regressions!Q54),ROUND(Regressions!Q54, 1), NA())</f>
        <v>#N/A</v>
      </c>
      <c r="P44" s="339" t="e">
        <f>IF(ISNUMBER(Regressions!R54),ROUND(Regressions!R54, 1), NA())</f>
        <v>#N/A</v>
      </c>
      <c r="Q44" s="217" t="e">
        <f>IF(ISNUMBER(Regressions!S54),ROUND(Regressions!S54, 1), NA())</f>
        <v>#N/A</v>
      </c>
      <c r="R44" s="340" t="e">
        <f>IF(ISNUMBER(Regressions!T54),ROUND(Regressions!T54, 1), NA())</f>
        <v>#N/A</v>
      </c>
      <c r="S44" s="239" t="e">
        <f>IF(ISNUMBER(Regressions!U54),ROUND(Regressions!U54, 1), NA())</f>
        <v>#N/A</v>
      </c>
    </row>
    <row xmlns:x14ac="http://schemas.microsoft.com/office/spreadsheetml/2009/9/ac" r="45" x14ac:dyDescent="0.2">
      <c r="A45" s="336" t="str">
        <f>IF(ISBLANK(Regressions!A55), " ", Regressions!A55)</f>
        <v>Central African Republic</v>
      </c>
      <c r="B45" s="337">
        <f>IF(ISBLANK(Regressions!B55), " ", Regressions!B55)</f>
        <v>2010</v>
      </c>
      <c r="C45" s="342" t="str">
        <f>IF(ISBLANK(Regressions!C55), " ", Regressions!C55)</f>
        <v>Urban</v>
      </c>
      <c r="D45" s="338">
        <f>IF(ISBLANK(Regressions!D55), " ", Regressions!D55)</f>
        <v>789530.60069465637</v>
      </c>
      <c r="E45" s="216" t="e">
        <f>IF(ISNUMBER(Regressions!E55),ROUND(Regressions!E55, 1), NA())</f>
        <v>#N/A</v>
      </c>
      <c r="F45" s="339" t="e">
        <f>IF(ISNUMBER(Regressions!F55),ROUND(Regressions!F55, 1), NA())</f>
        <v>#N/A</v>
      </c>
      <c r="G45" s="238" t="e">
        <f>IF(ISNUMBER(Regressions!G55),ROUND(Regressions!G55, 1), NA())</f>
        <v>#N/A</v>
      </c>
      <c r="H45" s="340" t="e">
        <f>IF(ISNUMBER(Regressions!H55),ROUND(Regressions!H55, 1), NA())</f>
        <v>#N/A</v>
      </c>
      <c r="I45" s="239" t="e">
        <f>IF(ISNUMBER(Regressions!I55),ROUND(Regressions!I55, 1), NA())</f>
        <v>#N/A</v>
      </c>
      <c r="J45" s="341" t="e">
        <f>IF(ISNUMBER(Regressions!K55),ROUND(Regressions!K55, 1), NA())</f>
        <v>#N/A</v>
      </c>
      <c r="K45" s="339" t="e">
        <f>IF(ISNUMBER(Regressions!L55),ROUND(Regressions!L55, 1), NA())</f>
        <v>#N/A</v>
      </c>
      <c r="L45" s="240" t="e">
        <f>IF(ISNUMBER(Regressions!M55),ROUND(Regressions!M55, 1), NA())</f>
        <v>#N/A</v>
      </c>
      <c r="M45" s="340" t="e">
        <f>IF(ISNUMBER(Regressions!N55),ROUND(Regressions!N55, 1), NA())</f>
        <v>#N/A</v>
      </c>
      <c r="N45" s="239" t="e">
        <f>IF(ISNUMBER(Regressions!O55),ROUND(Regressions!O55, 1), NA())</f>
        <v>#N/A</v>
      </c>
      <c r="O45" s="341" t="e">
        <f>IF(ISNUMBER(Regressions!Q55),ROUND(Regressions!Q55, 1), NA())</f>
        <v>#N/A</v>
      </c>
      <c r="P45" s="339" t="e">
        <f>IF(ISNUMBER(Regressions!R55),ROUND(Regressions!R55, 1), NA())</f>
        <v>#N/A</v>
      </c>
      <c r="Q45" s="217" t="e">
        <f>IF(ISNUMBER(Regressions!S55),ROUND(Regressions!S55, 1), NA())</f>
        <v>#N/A</v>
      </c>
      <c r="R45" s="340" t="e">
        <f>IF(ISNUMBER(Regressions!T55),ROUND(Regressions!T55, 1), NA())</f>
        <v>#N/A</v>
      </c>
      <c r="S45" s="239" t="e">
        <f>IF(ISNUMBER(Regressions!U55),ROUND(Regressions!U55, 1), NA())</f>
        <v>#N/A</v>
      </c>
    </row>
    <row xmlns:x14ac="http://schemas.microsoft.com/office/spreadsheetml/2009/9/ac" r="46" x14ac:dyDescent="0.2">
      <c r="A46" s="336" t="str">
        <f>IF(ISBLANK(Regressions!A56), " ", Regressions!A56)</f>
        <v>Central African Republic</v>
      </c>
      <c r="B46" s="337">
        <f>IF(ISBLANK(Regressions!B56), " ", Regressions!B56)</f>
        <v>2011</v>
      </c>
      <c r="C46" s="342" t="str">
        <f>IF(ISBLANK(Regressions!C56), " ", Regressions!C56)</f>
        <v>Urban</v>
      </c>
      <c r="D46" s="338">
        <f>IF(ISBLANK(Regressions!D56), " ", Regressions!D56)</f>
        <v>811766.7037340164</v>
      </c>
      <c r="E46" s="216" t="e">
        <f>IF(ISNUMBER(Regressions!E56),ROUND(Regressions!E56, 1), NA())</f>
        <v>#N/A</v>
      </c>
      <c r="F46" s="339" t="e">
        <f>IF(ISNUMBER(Regressions!F56),ROUND(Regressions!F56, 1), NA())</f>
        <v>#N/A</v>
      </c>
      <c r="G46" s="238" t="e">
        <f>IF(ISNUMBER(Regressions!G56),ROUND(Regressions!G56, 1), NA())</f>
        <v>#N/A</v>
      </c>
      <c r="H46" s="340" t="e">
        <f>IF(ISNUMBER(Regressions!H56),ROUND(Regressions!H56, 1), NA())</f>
        <v>#N/A</v>
      </c>
      <c r="I46" s="239" t="e">
        <f>IF(ISNUMBER(Regressions!I56),ROUND(Regressions!I56, 1), NA())</f>
        <v>#N/A</v>
      </c>
      <c r="J46" s="341" t="e">
        <f>IF(ISNUMBER(Regressions!K56),ROUND(Regressions!K56, 1), NA())</f>
        <v>#N/A</v>
      </c>
      <c r="K46" s="339" t="e">
        <f>IF(ISNUMBER(Regressions!L56),ROUND(Regressions!L56, 1), NA())</f>
        <v>#N/A</v>
      </c>
      <c r="L46" s="240" t="e">
        <f>IF(ISNUMBER(Regressions!M56),ROUND(Regressions!M56, 1), NA())</f>
        <v>#N/A</v>
      </c>
      <c r="M46" s="340" t="e">
        <f>IF(ISNUMBER(Regressions!N56),ROUND(Regressions!N56, 1), NA())</f>
        <v>#N/A</v>
      </c>
      <c r="N46" s="239" t="e">
        <f>IF(ISNUMBER(Regressions!O56),ROUND(Regressions!O56, 1), NA())</f>
        <v>#N/A</v>
      </c>
      <c r="O46" s="341" t="e">
        <f>IF(ISNUMBER(Regressions!Q56),ROUND(Regressions!Q56, 1), NA())</f>
        <v>#N/A</v>
      </c>
      <c r="P46" s="339" t="e">
        <f>IF(ISNUMBER(Regressions!R56),ROUND(Regressions!R56, 1), NA())</f>
        <v>#N/A</v>
      </c>
      <c r="Q46" s="217" t="e">
        <f>IF(ISNUMBER(Regressions!S56),ROUND(Regressions!S56, 1), NA())</f>
        <v>#N/A</v>
      </c>
      <c r="R46" s="340" t="e">
        <f>IF(ISNUMBER(Regressions!T56),ROUND(Regressions!T56, 1), NA())</f>
        <v>#N/A</v>
      </c>
      <c r="S46" s="239" t="e">
        <f>IF(ISNUMBER(Regressions!U56),ROUND(Regressions!U56, 1), NA())</f>
        <v>#N/A</v>
      </c>
    </row>
    <row xmlns:x14ac="http://schemas.microsoft.com/office/spreadsheetml/2009/9/ac" r="47" x14ac:dyDescent="0.2">
      <c r="A47" s="336" t="str">
        <f>IF(ISBLANK(Regressions!A57), " ", Regressions!A57)</f>
        <v>Central African Republic</v>
      </c>
      <c r="B47" s="337">
        <f>IF(ISBLANK(Regressions!B57), " ", Regressions!B57)</f>
        <v>2012</v>
      </c>
      <c r="C47" s="342" t="str">
        <f>IF(ISBLANK(Regressions!C57), " ", Regressions!C57)</f>
        <v>Urban</v>
      </c>
      <c r="D47" s="338">
        <f>IF(ISBLANK(Regressions!D57), " ", Regressions!D57)</f>
        <v>833362.25509094237</v>
      </c>
      <c r="E47" s="216" t="e">
        <f>IF(ISNUMBER(Regressions!E57),ROUND(Regressions!E57, 1), NA())</f>
        <v>#N/A</v>
      </c>
      <c r="F47" s="339" t="e">
        <f>IF(ISNUMBER(Regressions!F57),ROUND(Regressions!F57, 1), NA())</f>
        <v>#N/A</v>
      </c>
      <c r="G47" s="238" t="e">
        <f>IF(ISNUMBER(Regressions!G57),ROUND(Regressions!G57, 1), NA())</f>
        <v>#N/A</v>
      </c>
      <c r="H47" s="340" t="e">
        <f>IF(ISNUMBER(Regressions!H57),ROUND(Regressions!H57, 1), NA())</f>
        <v>#N/A</v>
      </c>
      <c r="I47" s="239" t="e">
        <f>IF(ISNUMBER(Regressions!I57),ROUND(Regressions!I57, 1), NA())</f>
        <v>#N/A</v>
      </c>
      <c r="J47" s="341" t="e">
        <f>IF(ISNUMBER(Regressions!K57),ROUND(Regressions!K57, 1), NA())</f>
        <v>#N/A</v>
      </c>
      <c r="K47" s="339" t="e">
        <f>IF(ISNUMBER(Regressions!L57),ROUND(Regressions!L57, 1), NA())</f>
        <v>#N/A</v>
      </c>
      <c r="L47" s="240" t="e">
        <f>IF(ISNUMBER(Regressions!M57),ROUND(Regressions!M57, 1), NA())</f>
        <v>#N/A</v>
      </c>
      <c r="M47" s="340" t="e">
        <f>IF(ISNUMBER(Regressions!N57),ROUND(Regressions!N57, 1), NA())</f>
        <v>#N/A</v>
      </c>
      <c r="N47" s="239" t="e">
        <f>IF(ISNUMBER(Regressions!O57),ROUND(Regressions!O57, 1), NA())</f>
        <v>#N/A</v>
      </c>
      <c r="O47" s="341" t="e">
        <f>IF(ISNUMBER(Regressions!Q57),ROUND(Regressions!Q57, 1), NA())</f>
        <v>#N/A</v>
      </c>
      <c r="P47" s="339" t="e">
        <f>IF(ISNUMBER(Regressions!R57),ROUND(Regressions!R57, 1), NA())</f>
        <v>#N/A</v>
      </c>
      <c r="Q47" s="217" t="e">
        <f>IF(ISNUMBER(Regressions!S57),ROUND(Regressions!S57, 1), NA())</f>
        <v>#N/A</v>
      </c>
      <c r="R47" s="340" t="e">
        <f>IF(ISNUMBER(Regressions!T57),ROUND(Regressions!T57, 1), NA())</f>
        <v>#N/A</v>
      </c>
      <c r="S47" s="239" t="e">
        <f>IF(ISNUMBER(Regressions!U57),ROUND(Regressions!U57, 1), NA())</f>
        <v>#N/A</v>
      </c>
    </row>
    <row xmlns:x14ac="http://schemas.microsoft.com/office/spreadsheetml/2009/9/ac" r="48" x14ac:dyDescent="0.2">
      <c r="A48" s="336" t="str">
        <f>IF(ISBLANK(Regressions!A58), " ", Regressions!A58)</f>
        <v>Central African Republic</v>
      </c>
      <c r="B48" s="337">
        <f>IF(ISBLANK(Regressions!B58), " ", Regressions!B58)</f>
        <v>2013</v>
      </c>
      <c r="C48" s="342" t="str">
        <f>IF(ISBLANK(Regressions!C58), " ", Regressions!C58)</f>
        <v>Urban</v>
      </c>
      <c r="D48" s="338">
        <f>IF(ISBLANK(Regressions!D58), " ", Regressions!D58)</f>
        <v>855428.54062705988</v>
      </c>
      <c r="E48" s="216" t="e">
        <f>IF(ISNUMBER(Regressions!E58),ROUND(Regressions!E58, 1), NA())</f>
        <v>#N/A</v>
      </c>
      <c r="F48" s="339" t="e">
        <f>IF(ISNUMBER(Regressions!F58),ROUND(Regressions!F58, 1), NA())</f>
        <v>#N/A</v>
      </c>
      <c r="G48" s="238" t="e">
        <f>IF(ISNUMBER(Regressions!G58),ROUND(Regressions!G58, 1), NA())</f>
        <v>#N/A</v>
      </c>
      <c r="H48" s="340" t="e">
        <f>IF(ISNUMBER(Regressions!H58),ROUND(Regressions!H58, 1), NA())</f>
        <v>#N/A</v>
      </c>
      <c r="I48" s="239" t="e">
        <f>IF(ISNUMBER(Regressions!I58),ROUND(Regressions!I58, 1), NA())</f>
        <v>#N/A</v>
      </c>
      <c r="J48" s="341" t="e">
        <f>IF(ISNUMBER(Regressions!K58),ROUND(Regressions!K58, 1), NA())</f>
        <v>#N/A</v>
      </c>
      <c r="K48" s="339" t="e">
        <f>IF(ISNUMBER(Regressions!L58),ROUND(Regressions!L58, 1), NA())</f>
        <v>#N/A</v>
      </c>
      <c r="L48" s="240" t="e">
        <f>IF(ISNUMBER(Regressions!M58),ROUND(Regressions!M58, 1), NA())</f>
        <v>#N/A</v>
      </c>
      <c r="M48" s="340" t="e">
        <f>IF(ISNUMBER(Regressions!N58),ROUND(Regressions!N58, 1), NA())</f>
        <v>#N/A</v>
      </c>
      <c r="N48" s="239" t="e">
        <f>IF(ISNUMBER(Regressions!O58),ROUND(Regressions!O58, 1), NA())</f>
        <v>#N/A</v>
      </c>
      <c r="O48" s="341" t="e">
        <f>IF(ISNUMBER(Regressions!Q58),ROUND(Regressions!Q58, 1), NA())</f>
        <v>#N/A</v>
      </c>
      <c r="P48" s="339" t="e">
        <f>IF(ISNUMBER(Regressions!R58),ROUND(Regressions!R58, 1), NA())</f>
        <v>#N/A</v>
      </c>
      <c r="Q48" s="217" t="e">
        <f>IF(ISNUMBER(Regressions!S58),ROUND(Regressions!S58, 1), NA())</f>
        <v>#N/A</v>
      </c>
      <c r="R48" s="340" t="e">
        <f>IF(ISNUMBER(Regressions!T58),ROUND(Regressions!T58, 1), NA())</f>
        <v>#N/A</v>
      </c>
      <c r="S48" s="239" t="e">
        <f>IF(ISNUMBER(Regressions!U58),ROUND(Regressions!U58, 1), NA())</f>
        <v>#N/A</v>
      </c>
    </row>
    <row xmlns:x14ac="http://schemas.microsoft.com/office/spreadsheetml/2009/9/ac" r="49" x14ac:dyDescent="0.2">
      <c r="A49" s="336" t="str">
        <f>IF(ISBLANK(Regressions!A59), " ", Regressions!A59)</f>
        <v>Central African Republic</v>
      </c>
      <c r="B49" s="337">
        <f>IF(ISBLANK(Regressions!B59), " ", Regressions!B59)</f>
        <v>2014</v>
      </c>
      <c r="C49" s="342" t="str">
        <f>IF(ISBLANK(Regressions!C59), " ", Regressions!C59)</f>
        <v>Urban</v>
      </c>
      <c r="D49" s="338">
        <f>IF(ISBLANK(Regressions!D59), " ", Regressions!D59)</f>
        <v>879622.2540185547</v>
      </c>
      <c r="E49" s="216" t="e">
        <f>IF(ISNUMBER(Regressions!E59),ROUND(Regressions!E59, 1), NA())</f>
        <v>#N/A</v>
      </c>
      <c r="F49" s="339" t="e">
        <f>IF(ISNUMBER(Regressions!F59),ROUND(Regressions!F59, 1), NA())</f>
        <v>#N/A</v>
      </c>
      <c r="G49" s="238" t="e">
        <f>IF(ISNUMBER(Regressions!G59),ROUND(Regressions!G59, 1), NA())</f>
        <v>#N/A</v>
      </c>
      <c r="H49" s="340" t="e">
        <f>IF(ISNUMBER(Regressions!H59),ROUND(Regressions!H59, 1), NA())</f>
        <v>#N/A</v>
      </c>
      <c r="I49" s="239" t="e">
        <f>IF(ISNUMBER(Regressions!I59),ROUND(Regressions!I59, 1), NA())</f>
        <v>#N/A</v>
      </c>
      <c r="J49" s="341" t="e">
        <f>IF(ISNUMBER(Regressions!K59),ROUND(Regressions!K59, 1), NA())</f>
        <v>#N/A</v>
      </c>
      <c r="K49" s="339" t="e">
        <f>IF(ISNUMBER(Regressions!L59),ROUND(Regressions!L59, 1), NA())</f>
        <v>#N/A</v>
      </c>
      <c r="L49" s="240" t="e">
        <f>IF(ISNUMBER(Regressions!M59),ROUND(Regressions!M59, 1), NA())</f>
        <v>#N/A</v>
      </c>
      <c r="M49" s="340" t="e">
        <f>IF(ISNUMBER(Regressions!N59),ROUND(Regressions!N59, 1), NA())</f>
        <v>#N/A</v>
      </c>
      <c r="N49" s="239" t="e">
        <f>IF(ISNUMBER(Regressions!O59),ROUND(Regressions!O59, 1), NA())</f>
        <v>#N/A</v>
      </c>
      <c r="O49" s="341" t="e">
        <f>IF(ISNUMBER(Regressions!Q59),ROUND(Regressions!Q59, 1), NA())</f>
        <v>#N/A</v>
      </c>
      <c r="P49" s="339" t="e">
        <f>IF(ISNUMBER(Regressions!R59),ROUND(Regressions!R59, 1), NA())</f>
        <v>#N/A</v>
      </c>
      <c r="Q49" s="217" t="e">
        <f>IF(ISNUMBER(Regressions!S59),ROUND(Regressions!S59, 1), NA())</f>
        <v>#N/A</v>
      </c>
      <c r="R49" s="340" t="e">
        <f>IF(ISNUMBER(Regressions!T59),ROUND(Regressions!T59, 1), NA())</f>
        <v>#N/A</v>
      </c>
      <c r="S49" s="239" t="e">
        <f>IF(ISNUMBER(Regressions!U59),ROUND(Regressions!U59, 1), NA())</f>
        <v>#N/A</v>
      </c>
    </row>
    <row xmlns:x14ac="http://schemas.microsoft.com/office/spreadsheetml/2009/9/ac" r="50" x14ac:dyDescent="0.2">
      <c r="A50" s="336" t="str">
        <f>IF(ISBLANK(Regressions!A60), " ", Regressions!A60)</f>
        <v>Central African Republic</v>
      </c>
      <c r="B50" s="337">
        <f>IF(ISBLANK(Regressions!B60), " ", Regressions!B60)</f>
        <v>2015</v>
      </c>
      <c r="C50" s="342" t="str">
        <f>IF(ISBLANK(Regressions!C60), " ", Regressions!C60)</f>
        <v>Urban</v>
      </c>
      <c r="D50" s="338">
        <f>IF(ISBLANK(Regressions!D60), " ", Regressions!D60)</f>
        <v>901145.92722908</v>
      </c>
      <c r="E50" s="216" t="e">
        <f>IF(ISNUMBER(Regressions!E60),ROUND(Regressions!E60, 1), NA())</f>
        <v>#N/A</v>
      </c>
      <c r="F50" s="339" t="e">
        <f>IF(ISNUMBER(Regressions!F60),ROUND(Regressions!F60, 1), NA())</f>
        <v>#N/A</v>
      </c>
      <c r="G50" s="238" t="e">
        <f>IF(ISNUMBER(Regressions!G60),ROUND(Regressions!G60, 1), NA())</f>
        <v>#N/A</v>
      </c>
      <c r="H50" s="340" t="e">
        <f>IF(ISNUMBER(Regressions!H60),ROUND(Regressions!H60, 1), NA())</f>
        <v>#N/A</v>
      </c>
      <c r="I50" s="239" t="e">
        <f>IF(ISNUMBER(Regressions!I60),ROUND(Regressions!I60, 1), NA())</f>
        <v>#N/A</v>
      </c>
      <c r="J50" s="341" t="e">
        <f>IF(ISNUMBER(Regressions!K60),ROUND(Regressions!K60, 1), NA())</f>
        <v>#N/A</v>
      </c>
      <c r="K50" s="339" t="e">
        <f>IF(ISNUMBER(Regressions!L60),ROUND(Regressions!L60, 1), NA())</f>
        <v>#N/A</v>
      </c>
      <c r="L50" s="240" t="e">
        <f>IF(ISNUMBER(Regressions!M60),ROUND(Regressions!M60, 1), NA())</f>
        <v>#N/A</v>
      </c>
      <c r="M50" s="340" t="e">
        <f>IF(ISNUMBER(Regressions!N60),ROUND(Regressions!N60, 1), NA())</f>
        <v>#N/A</v>
      </c>
      <c r="N50" s="239" t="e">
        <f>IF(ISNUMBER(Regressions!O60),ROUND(Regressions!O60, 1), NA())</f>
        <v>#N/A</v>
      </c>
      <c r="O50" s="341" t="e">
        <f>IF(ISNUMBER(Regressions!Q60),ROUND(Regressions!Q60, 1), NA())</f>
        <v>#N/A</v>
      </c>
      <c r="P50" s="339" t="e">
        <f>IF(ISNUMBER(Regressions!R60),ROUND(Regressions!R60, 1), NA())</f>
        <v>#N/A</v>
      </c>
      <c r="Q50" s="217" t="e">
        <f>IF(ISNUMBER(Regressions!S60),ROUND(Regressions!S60, 1), NA())</f>
        <v>#N/A</v>
      </c>
      <c r="R50" s="340" t="e">
        <f>IF(ISNUMBER(Regressions!T60),ROUND(Regressions!T60, 1), NA())</f>
        <v>#N/A</v>
      </c>
      <c r="S50" s="239" t="e">
        <f>IF(ISNUMBER(Regressions!U60),ROUND(Regressions!U60, 1), NA())</f>
        <v>#N/A</v>
      </c>
    </row>
    <row xmlns:x14ac="http://schemas.microsoft.com/office/spreadsheetml/2009/9/ac" r="51" x14ac:dyDescent="0.2">
      <c r="A51" s="336" t="str">
        <f>IF(ISBLANK(Regressions!A61), " ", Regressions!A61)</f>
        <v>Central African Republic</v>
      </c>
      <c r="B51" s="337">
        <f>IF(ISBLANK(Regressions!B61), " ", Regressions!B61)</f>
        <v>2016</v>
      </c>
      <c r="C51" s="342" t="str">
        <f>IF(ISBLANK(Regressions!C61), " ", Regressions!C61)</f>
        <v>Urban</v>
      </c>
      <c r="D51" s="338">
        <f>IF(ISBLANK(Regressions!D61), " ", Regressions!D61)</f>
        <v>930944.25169944763</v>
      </c>
      <c r="E51" s="216" t="e">
        <f>IF(ISNUMBER(Regressions!E61),ROUND(Regressions!E61, 1), NA())</f>
        <v>#N/A</v>
      </c>
      <c r="F51" s="339" t="e">
        <f>IF(ISNUMBER(Regressions!F61),ROUND(Regressions!F61, 1), NA())</f>
        <v>#N/A</v>
      </c>
      <c r="G51" s="238" t="e">
        <f>IF(ISNUMBER(Regressions!G61),ROUND(Regressions!G61, 1), NA())</f>
        <v>#N/A</v>
      </c>
      <c r="H51" s="340" t="e">
        <f>IF(ISNUMBER(Regressions!H61),ROUND(Regressions!H61, 1), NA())</f>
        <v>#N/A</v>
      </c>
      <c r="I51" s="239" t="e">
        <f>IF(ISNUMBER(Regressions!I61),ROUND(Regressions!I61, 1), NA())</f>
        <v>#N/A</v>
      </c>
      <c r="J51" s="341" t="e">
        <f>IF(ISNUMBER(Regressions!K61),ROUND(Regressions!K61, 1), NA())</f>
        <v>#N/A</v>
      </c>
      <c r="K51" s="339" t="e">
        <f>IF(ISNUMBER(Regressions!L61),ROUND(Regressions!L61, 1), NA())</f>
        <v>#N/A</v>
      </c>
      <c r="L51" s="240" t="e">
        <f>IF(ISNUMBER(Regressions!M61),ROUND(Regressions!M61, 1), NA())</f>
        <v>#N/A</v>
      </c>
      <c r="M51" s="340" t="e">
        <f>IF(ISNUMBER(Regressions!N61),ROUND(Regressions!N61, 1), NA())</f>
        <v>#N/A</v>
      </c>
      <c r="N51" s="239" t="e">
        <f>IF(ISNUMBER(Regressions!O61),ROUND(Regressions!O61, 1), NA())</f>
        <v>#N/A</v>
      </c>
      <c r="O51" s="341" t="e">
        <f>IF(ISNUMBER(Regressions!Q61),ROUND(Regressions!Q61, 1), NA())</f>
        <v>#N/A</v>
      </c>
      <c r="P51" s="339" t="e">
        <f>IF(ISNUMBER(Regressions!R61),ROUND(Regressions!R61, 1), NA())</f>
        <v>#N/A</v>
      </c>
      <c r="Q51" s="217" t="e">
        <f>IF(ISNUMBER(Regressions!S61),ROUND(Regressions!S61, 1), NA())</f>
        <v>#N/A</v>
      </c>
      <c r="R51" s="340" t="e">
        <f>IF(ISNUMBER(Regressions!T61),ROUND(Regressions!T61, 1), NA())</f>
        <v>#N/A</v>
      </c>
      <c r="S51" s="239" t="e">
        <f>IF(ISNUMBER(Regressions!U61),ROUND(Regressions!U61, 1), NA())</f>
        <v>#N/A</v>
      </c>
    </row>
    <row xmlns:x14ac="http://schemas.microsoft.com/office/spreadsheetml/2009/9/ac" r="52" x14ac:dyDescent="0.2">
      <c r="A52" s="336" t="str">
        <f>IF(ISBLANK(Regressions!A62), " ", Regressions!A62)</f>
        <v>Central African Republic</v>
      </c>
      <c r="B52" s="337">
        <f>IF(ISBLANK(Regressions!B62), " ", Regressions!B62)</f>
        <v>2017</v>
      </c>
      <c r="C52" s="342" t="str">
        <f>IF(ISBLANK(Regressions!C62), " ", Regressions!C62)</f>
        <v>Urban</v>
      </c>
      <c r="D52" s="338">
        <f>IF(ISBLANK(Regressions!D62), " ", Regressions!D62)</f>
        <v>960977.30106548313</v>
      </c>
      <c r="E52" s="216" t="e">
        <f>IF(ISNUMBER(Regressions!E62),ROUND(Regressions!E62, 1), NA())</f>
        <v>#N/A</v>
      </c>
      <c r="F52" s="339" t="e">
        <f>IF(ISNUMBER(Regressions!F62),ROUND(Regressions!F62, 1), NA())</f>
        <v>#N/A</v>
      </c>
      <c r="G52" s="238" t="e">
        <f>IF(ISNUMBER(Regressions!G62),ROUND(Regressions!G62, 1), NA())</f>
        <v>#N/A</v>
      </c>
      <c r="H52" s="340" t="e">
        <f>IF(ISNUMBER(Regressions!H62),ROUND(Regressions!H62, 1), NA())</f>
        <v>#N/A</v>
      </c>
      <c r="I52" s="239" t="e">
        <f>IF(ISNUMBER(Regressions!I62),ROUND(Regressions!I62, 1), NA())</f>
        <v>#N/A</v>
      </c>
      <c r="J52" s="341" t="e">
        <f>IF(ISNUMBER(Regressions!K62),ROUND(Regressions!K62, 1), NA())</f>
        <v>#N/A</v>
      </c>
      <c r="K52" s="339" t="e">
        <f>IF(ISNUMBER(Regressions!L62),ROUND(Regressions!L62, 1), NA())</f>
        <v>#N/A</v>
      </c>
      <c r="L52" s="240" t="e">
        <f>IF(ISNUMBER(Regressions!M62),ROUND(Regressions!M62, 1), NA())</f>
        <v>#N/A</v>
      </c>
      <c r="M52" s="340" t="e">
        <f>IF(ISNUMBER(Regressions!N62),ROUND(Regressions!N62, 1), NA())</f>
        <v>#N/A</v>
      </c>
      <c r="N52" s="239" t="e">
        <f>IF(ISNUMBER(Regressions!O62),ROUND(Regressions!O62, 1), NA())</f>
        <v>#N/A</v>
      </c>
      <c r="O52" s="341" t="e">
        <f>IF(ISNUMBER(Regressions!Q62),ROUND(Regressions!Q62, 1), NA())</f>
        <v>#N/A</v>
      </c>
      <c r="P52" s="339" t="e">
        <f>IF(ISNUMBER(Regressions!R62),ROUND(Regressions!R62, 1), NA())</f>
        <v>#N/A</v>
      </c>
      <c r="Q52" s="217" t="e">
        <f>IF(ISNUMBER(Regressions!S62),ROUND(Regressions!S62, 1), NA())</f>
        <v>#N/A</v>
      </c>
      <c r="R52" s="340" t="e">
        <f>IF(ISNUMBER(Regressions!T62),ROUND(Regressions!T62, 1), NA())</f>
        <v>#N/A</v>
      </c>
      <c r="S52" s="239" t="e">
        <f>IF(ISNUMBER(Regressions!U62),ROUND(Regressions!U62, 1), NA())</f>
        <v>#N/A</v>
      </c>
    </row>
    <row xmlns:x14ac="http://schemas.microsoft.com/office/spreadsheetml/2009/9/ac" r="53" x14ac:dyDescent="0.2">
      <c r="A53" s="336" t="str">
        <f>IF(ISBLANK(Regressions!A63), " ", Regressions!A63)</f>
        <v>Central African Republic</v>
      </c>
      <c r="B53" s="337">
        <f>IF(ISBLANK(Regressions!B63), " ", Regressions!B63)</f>
        <v>2018</v>
      </c>
      <c r="C53" s="342" t="str">
        <f>IF(ISBLANK(Regressions!C63), " ", Regressions!C63)</f>
        <v>Urban</v>
      </c>
      <c r="D53" s="338">
        <f>IF(ISBLANK(Regressions!D63), " ", Regressions!D63)</f>
        <v>990177.18497222906</v>
      </c>
      <c r="E53" s="216" t="e">
        <f>IF(ISNUMBER(Regressions!E63),ROUND(Regressions!E63, 1), NA())</f>
        <v>#N/A</v>
      </c>
      <c r="F53" s="339" t="e">
        <f>IF(ISNUMBER(Regressions!F63),ROUND(Regressions!F63, 1), NA())</f>
        <v>#N/A</v>
      </c>
      <c r="G53" s="238" t="e">
        <f>IF(ISNUMBER(Regressions!G63),ROUND(Regressions!G63, 1), NA())</f>
        <v>#N/A</v>
      </c>
      <c r="H53" s="340" t="e">
        <f>IF(ISNUMBER(Regressions!H63),ROUND(Regressions!H63, 1), NA())</f>
        <v>#N/A</v>
      </c>
      <c r="I53" s="239" t="e">
        <f>IF(ISNUMBER(Regressions!I63),ROUND(Regressions!I63, 1), NA())</f>
        <v>#N/A</v>
      </c>
      <c r="J53" s="341" t="e">
        <f>IF(ISNUMBER(Regressions!K63),ROUND(Regressions!K63, 1), NA())</f>
        <v>#N/A</v>
      </c>
      <c r="K53" s="339" t="e">
        <f>IF(ISNUMBER(Regressions!L63),ROUND(Regressions!L63, 1), NA())</f>
        <v>#N/A</v>
      </c>
      <c r="L53" s="240" t="e">
        <f>IF(ISNUMBER(Regressions!M63),ROUND(Regressions!M63, 1), NA())</f>
        <v>#N/A</v>
      </c>
      <c r="M53" s="340" t="e">
        <f>IF(ISNUMBER(Regressions!N63),ROUND(Regressions!N63, 1), NA())</f>
        <v>#N/A</v>
      </c>
      <c r="N53" s="239" t="e">
        <f>IF(ISNUMBER(Regressions!O63),ROUND(Regressions!O63, 1), NA())</f>
        <v>#N/A</v>
      </c>
      <c r="O53" s="341" t="e">
        <f>IF(ISNUMBER(Regressions!Q63),ROUND(Regressions!Q63, 1), NA())</f>
        <v>#N/A</v>
      </c>
      <c r="P53" s="339" t="e">
        <f>IF(ISNUMBER(Regressions!R63),ROUND(Regressions!R63, 1), NA())</f>
        <v>#N/A</v>
      </c>
      <c r="Q53" s="217" t="e">
        <f>IF(ISNUMBER(Regressions!S63),ROUND(Regressions!S63, 1), NA())</f>
        <v>#N/A</v>
      </c>
      <c r="R53" s="340" t="e">
        <f>IF(ISNUMBER(Regressions!T63),ROUND(Regressions!T63, 1), NA())</f>
        <v>#N/A</v>
      </c>
      <c r="S53" s="239" t="e">
        <f>IF(ISNUMBER(Regressions!U63),ROUND(Regressions!U63, 1), NA())</f>
        <v>#N/A</v>
      </c>
    </row>
    <row xmlns:x14ac="http://schemas.microsoft.com/office/spreadsheetml/2009/9/ac" r="54" x14ac:dyDescent="0.2">
      <c r="A54" s="336" t="str">
        <f>IF(ISBLANK(Regressions!A64), " ", Regressions!A64)</f>
        <v>Central African Republic</v>
      </c>
      <c r="B54" s="337">
        <f>IF(ISBLANK(Regressions!B64), " ", Regressions!B64)</f>
        <v>2019</v>
      </c>
      <c r="C54" s="342" t="str">
        <f>IF(ISBLANK(Regressions!C64), " ", Regressions!C64)</f>
        <v>Urban</v>
      </c>
      <c r="D54" s="338">
        <f>IF(ISBLANK(Regressions!D64), " ", Regressions!D64)</f>
        <v>1018024.29895668</v>
      </c>
      <c r="E54" s="216" t="e">
        <f>IF(ISNUMBER(Regressions!E64),ROUND(Regressions!E64, 1), NA())</f>
        <v>#N/A</v>
      </c>
      <c r="F54" s="339" t="e">
        <f>IF(ISNUMBER(Regressions!F64),ROUND(Regressions!F64, 1), NA())</f>
        <v>#N/A</v>
      </c>
      <c r="G54" s="238" t="e">
        <f>IF(ISNUMBER(Regressions!G64),ROUND(Regressions!G64, 1), NA())</f>
        <v>#N/A</v>
      </c>
      <c r="H54" s="340" t="e">
        <f>IF(ISNUMBER(Regressions!H64),ROUND(Regressions!H64, 1), NA())</f>
        <v>#N/A</v>
      </c>
      <c r="I54" s="239" t="e">
        <f>IF(ISNUMBER(Regressions!I64),ROUND(Regressions!I64, 1), NA())</f>
        <v>#N/A</v>
      </c>
      <c r="J54" s="341" t="e">
        <f>IF(ISNUMBER(Regressions!K64),ROUND(Regressions!K64, 1), NA())</f>
        <v>#N/A</v>
      </c>
      <c r="K54" s="339" t="e">
        <f>IF(ISNUMBER(Regressions!L64),ROUND(Regressions!L64, 1), NA())</f>
        <v>#N/A</v>
      </c>
      <c r="L54" s="240" t="e">
        <f>IF(ISNUMBER(Regressions!M64),ROUND(Regressions!M64, 1), NA())</f>
        <v>#N/A</v>
      </c>
      <c r="M54" s="340" t="e">
        <f>IF(ISNUMBER(Regressions!N64),ROUND(Regressions!N64, 1), NA())</f>
        <v>#N/A</v>
      </c>
      <c r="N54" s="239" t="e">
        <f>IF(ISNUMBER(Regressions!O64),ROUND(Regressions!O64, 1), NA())</f>
        <v>#N/A</v>
      </c>
      <c r="O54" s="341" t="e">
        <f>IF(ISNUMBER(Regressions!Q64),ROUND(Regressions!Q64, 1), NA())</f>
        <v>#N/A</v>
      </c>
      <c r="P54" s="339" t="e">
        <f>IF(ISNUMBER(Regressions!R64),ROUND(Regressions!R64, 1), NA())</f>
        <v>#N/A</v>
      </c>
      <c r="Q54" s="217" t="e">
        <f>IF(ISNUMBER(Regressions!S64),ROUND(Regressions!S64, 1), NA())</f>
        <v>#N/A</v>
      </c>
      <c r="R54" s="340" t="e">
        <f>IF(ISNUMBER(Regressions!T64),ROUND(Regressions!T64, 1), NA())</f>
        <v>#N/A</v>
      </c>
      <c r="S54" s="239" t="e">
        <f>IF(ISNUMBER(Regressions!U64),ROUND(Regressions!U64, 1), NA())</f>
        <v>#N/A</v>
      </c>
    </row>
    <row xmlns:x14ac="http://schemas.microsoft.com/office/spreadsheetml/2009/9/ac" r="55" ht="13.5" customHeight="true" x14ac:dyDescent="0.2">
      <c r="A55" s="336" t="str">
        <f>IF(ISBLANK(Regressions!A65), " ", Regressions!A65)</f>
        <v>Central African Republic</v>
      </c>
      <c r="B55" s="337">
        <f>IF(ISBLANK(Regressions!B65), " ", Regressions!B65)</f>
        <v>2020</v>
      </c>
      <c r="C55" s="342" t="str">
        <f>IF(ISBLANK(Regressions!C65), " ", Regressions!C65)</f>
        <v>Urban</v>
      </c>
      <c r="D55" s="338">
        <f>IF(ISBLANK(Regressions!D65), " ", Regressions!D65)</f>
        <v>1048092.027276764</v>
      </c>
      <c r="E55" s="216" t="e">
        <f>IF(ISNUMBER(Regressions!E65),ROUND(Regressions!E65, 1), NA())</f>
        <v>#N/A</v>
      </c>
      <c r="F55" s="339" t="e">
        <f>IF(ISNUMBER(Regressions!F65),ROUND(Regressions!F65, 1), NA())</f>
        <v>#N/A</v>
      </c>
      <c r="G55" s="238" t="e">
        <f>IF(ISNUMBER(Regressions!G65),ROUND(Regressions!G65, 1), NA())</f>
        <v>#N/A</v>
      </c>
      <c r="H55" s="340" t="e">
        <f>IF(ISNUMBER(Regressions!H65),ROUND(Regressions!H65, 1), NA())</f>
        <v>#N/A</v>
      </c>
      <c r="I55" s="239" t="e">
        <f>IF(ISNUMBER(Regressions!I65),ROUND(Regressions!I65, 1), NA())</f>
        <v>#N/A</v>
      </c>
      <c r="J55" s="341" t="e">
        <f>IF(ISNUMBER(Regressions!K65),ROUND(Regressions!K65, 1), NA())</f>
        <v>#N/A</v>
      </c>
      <c r="K55" s="339" t="e">
        <f>IF(ISNUMBER(Regressions!L65),ROUND(Regressions!L65, 1), NA())</f>
        <v>#N/A</v>
      </c>
      <c r="L55" s="240" t="e">
        <f>IF(ISNUMBER(Regressions!M65),ROUND(Regressions!M65, 1), NA())</f>
        <v>#N/A</v>
      </c>
      <c r="M55" s="340" t="e">
        <f>IF(ISNUMBER(Regressions!N65),ROUND(Regressions!N65, 1), NA())</f>
        <v>#N/A</v>
      </c>
      <c r="N55" s="239" t="e">
        <f>IF(ISNUMBER(Regressions!O65),ROUND(Regressions!O65, 1), NA())</f>
        <v>#N/A</v>
      </c>
      <c r="O55" s="341" t="e">
        <f>IF(ISNUMBER(Regressions!Q65),ROUND(Regressions!Q65, 1), NA())</f>
        <v>#N/A</v>
      </c>
      <c r="P55" s="339" t="e">
        <f>IF(ISNUMBER(Regressions!R65),ROUND(Regressions!R65, 1), NA())</f>
        <v>#N/A</v>
      </c>
      <c r="Q55" s="217" t="e">
        <f>IF(ISNUMBER(Regressions!S65),ROUND(Regressions!S65, 1), NA())</f>
        <v>#N/A</v>
      </c>
      <c r="R55" s="340" t="e">
        <f>IF(ISNUMBER(Regressions!T65),ROUND(Regressions!T65, 1), NA())</f>
        <v>#N/A</v>
      </c>
      <c r="S55" s="239" t="e">
        <f>IF(ISNUMBER(Regressions!U65),ROUND(Regressions!U65, 1), NA())</f>
        <v>#N/A</v>
      </c>
    </row>
    <row xmlns:x14ac="http://schemas.microsoft.com/office/spreadsheetml/2009/9/ac" r="56" x14ac:dyDescent="0.2">
      <c r="A56" s="387" t="str">
        <f>IF(ISBLANK(Regressions!A66), " ", Regressions!A66)</f>
        <v>Central African Republic</v>
      </c>
      <c r="B56" s="388">
        <f>IF(ISBLANK(Regressions!B66), " ", Regressions!B66)</f>
        <v>2021</v>
      </c>
      <c r="C56" s="389" t="str">
        <f>IF(ISBLANK(Regressions!C66), " ", Regressions!C66)</f>
        <v>Urban</v>
      </c>
      <c r="D56" s="390">
        <f>IF(ISBLANK(Regressions!D66), " ", Regressions!D66)</f>
        <v>1081215.0511863329</v>
      </c>
      <c r="E56" s="393" t="e">
        <f>IF(ISNUMBER(Regressions!E66),ROUND(Regressions!E66, 1), NA())</f>
        <v>#N/A</v>
      </c>
      <c r="F56" s="391" t="e">
        <f>IF(ISNUMBER(Regressions!F66),ROUND(Regressions!F66, 1), NA())</f>
        <v>#N/A</v>
      </c>
      <c r="G56" s="394" t="e">
        <f>IF(ISNUMBER(Regressions!G66),ROUND(Regressions!G66, 1), NA())</f>
        <v>#N/A</v>
      </c>
      <c r="H56" s="392" t="e">
        <f>IF(ISNUMBER(Regressions!H66),ROUND(Regressions!H66, 1), NA())</f>
        <v>#N/A</v>
      </c>
      <c r="I56" s="395" t="e">
        <f>IF(ISNUMBER(Regressions!I66),ROUND(Regressions!I66, 1), NA())</f>
        <v>#N/A</v>
      </c>
      <c r="J56" s="393" t="e">
        <f>IF(ISNUMBER(Regressions!K66),ROUND(Regressions!K66, 1), NA())</f>
        <v>#N/A</v>
      </c>
      <c r="K56" s="391" t="e">
        <f>IF(ISNUMBER(Regressions!L66),ROUND(Regressions!L66, 1), NA())</f>
        <v>#N/A</v>
      </c>
      <c r="L56" s="396" t="e">
        <f>IF(ISNUMBER(Regressions!M66),ROUND(Regressions!M66, 1), NA())</f>
        <v>#N/A</v>
      </c>
      <c r="M56" s="392" t="e">
        <f>IF(ISNUMBER(Regressions!N66),ROUND(Regressions!N66, 1), NA())</f>
        <v>#N/A</v>
      </c>
      <c r="N56" s="395" t="e">
        <f>IF(ISNUMBER(Regressions!O66),ROUND(Regressions!O66, 1), NA())</f>
        <v>#N/A</v>
      </c>
      <c r="O56" s="393" t="e">
        <f>IF(ISNUMBER(Regressions!Q66),ROUND(Regressions!Q66, 1), NA())</f>
        <v>#N/A</v>
      </c>
      <c r="P56" s="391" t="e">
        <f>IF(ISNUMBER(Regressions!R66),ROUND(Regressions!R66, 1), NA())</f>
        <v>#N/A</v>
      </c>
      <c r="Q56" s="397" t="e">
        <f>IF(ISNUMBER(Regressions!S66),ROUND(Regressions!S66, 1), NA())</f>
        <v>#N/A</v>
      </c>
      <c r="R56" s="392" t="e">
        <f>IF(ISNUMBER(Regressions!T66),ROUND(Regressions!T66, 1), NA())</f>
        <v>#N/A</v>
      </c>
      <c r="S56" s="395" t="e">
        <f>IF(ISNUMBER(Regressions!U66),ROUND(Regressions!U66, 1), NA())</f>
        <v>#N/A</v>
      </c>
      <c r="T56" s="386"/>
      <c r="U56" s="386"/>
      <c r="V56" s="386"/>
      <c r="W56" s="386"/>
      <c r="X56" s="386"/>
      <c r="Y56" s="386"/>
      <c r="Z56" s="386"/>
      <c r="AA56" s="386"/>
      <c r="AB56" s="386"/>
      <c r="AC56" s="386"/>
    </row>
    <row xmlns:x14ac="http://schemas.microsoft.com/office/spreadsheetml/2009/9/ac" r="57" x14ac:dyDescent="0.2">
      <c r="A57" s="336" t="str">
        <f>IF(ISBLANK(Regressions!A67), " ", Regressions!A67)</f>
        <v>Central African Republic</v>
      </c>
      <c r="B57" s="337">
        <f>IF(ISBLANK(Regressions!B67), " ", Regressions!B67)</f>
        <v>2022</v>
      </c>
      <c r="C57" s="342" t="str">
        <f>IF(ISBLANK(Regressions!C67), " ", Regressions!C67)</f>
        <v>Urban</v>
      </c>
      <c r="D57" s="338">
        <f>IF(ISBLANK(Regressions!D67), " ", Regressions!D67)</f>
        <v>1112511.926842232</v>
      </c>
      <c r="E57" s="216" t="e">
        <f>IF(ISNUMBER(Regressions!E67),ROUND(Regressions!E67, 1), NA())</f>
        <v>#N/A</v>
      </c>
      <c r="F57" s="339" t="e">
        <f>IF(ISNUMBER(Regressions!F67),ROUND(Regressions!F67, 1), NA())</f>
        <v>#N/A</v>
      </c>
      <c r="G57" s="238" t="e">
        <f>IF(ISNUMBER(Regressions!G67),ROUND(Regressions!G67, 1), NA())</f>
        <v>#N/A</v>
      </c>
      <c r="H57" s="340" t="e">
        <f>IF(ISNUMBER(Regressions!H67),ROUND(Regressions!H67, 1), NA())</f>
        <v>#N/A</v>
      </c>
      <c r="I57" s="239" t="e">
        <f>IF(ISNUMBER(Regressions!I67),ROUND(Regressions!I67, 1), NA())</f>
        <v>#N/A</v>
      </c>
      <c r="J57" s="341" t="e">
        <f>IF(ISNUMBER(Regressions!K67),ROUND(Regressions!K67, 1), NA())</f>
        <v>#N/A</v>
      </c>
      <c r="K57" s="339" t="e">
        <f>IF(ISNUMBER(Regressions!L67),ROUND(Regressions!L67, 1), NA())</f>
        <v>#N/A</v>
      </c>
      <c r="L57" s="240" t="e">
        <f>IF(ISNUMBER(Regressions!M67),ROUND(Regressions!M67, 1), NA())</f>
        <v>#N/A</v>
      </c>
      <c r="M57" s="340" t="e">
        <f>IF(ISNUMBER(Regressions!N67),ROUND(Regressions!N67, 1), NA())</f>
        <v>#N/A</v>
      </c>
      <c r="N57" s="239" t="e">
        <f>IF(ISNUMBER(Regressions!O67),ROUND(Regressions!O67, 1), NA())</f>
        <v>#N/A</v>
      </c>
      <c r="O57" s="341" t="e">
        <f>IF(ISNUMBER(Regressions!Q67),ROUND(Regressions!Q67, 1), NA())</f>
        <v>#N/A</v>
      </c>
      <c r="P57" s="339" t="e">
        <f>IF(ISNUMBER(Regressions!R67),ROUND(Regressions!R67, 1), NA())</f>
        <v>#N/A</v>
      </c>
      <c r="Q57" s="217" t="e">
        <f>IF(ISNUMBER(Regressions!S67),ROUND(Regressions!S67, 1), NA())</f>
        <v>#N/A</v>
      </c>
      <c r="R57" s="340" t="e">
        <f>IF(ISNUMBER(Regressions!T67),ROUND(Regressions!T67, 1), NA())</f>
        <v>#N/A</v>
      </c>
      <c r="S57" s="239" t="e">
        <f>IF(ISNUMBER(Regressions!U67),ROUND(Regressions!U67, 1), NA())</f>
        <v>#N/A</v>
      </c>
    </row>
    <row xmlns:x14ac="http://schemas.microsoft.com/office/spreadsheetml/2009/9/ac" r="58" x14ac:dyDescent="0.2">
      <c r="A58" s="343" t="str">
        <f>IF(ISBLANK(Regressions!A68), " ", Regressions!A68)</f>
        <v>Central African Republic</v>
      </c>
      <c r="B58" s="344">
        <f>IF(ISBLANK(Regressions!B68), " ", Regressions!B68)</f>
        <v>2023</v>
      </c>
      <c r="C58" s="345" t="str">
        <f>IF(ISBLANK(Regressions!C68), " ", Regressions!C68)</f>
        <v>Urban</v>
      </c>
      <c r="D58" s="346">
        <f>IF(ISBLANK(Regressions!D68), " ", Regressions!D68)</f>
        <v>1136762.2328784179</v>
      </c>
      <c r="E58" s="347" t="e">
        <f>IF(ISNUMBER(Regressions!E68),ROUND(Regressions!E68, 1), NA())</f>
        <v>#N/A</v>
      </c>
      <c r="F58" s="348" t="e">
        <f>IF(ISNUMBER(Regressions!F68),ROUND(Regressions!F68, 1), NA())</f>
        <v>#N/A</v>
      </c>
      <c r="G58" s="349" t="e">
        <f>IF(ISNUMBER(Regressions!G68),ROUND(Regressions!G68, 1), NA())</f>
        <v>#N/A</v>
      </c>
      <c r="H58" s="350" t="e">
        <f>IF(ISNUMBER(Regressions!H68),ROUND(Regressions!H68, 1), NA())</f>
        <v>#N/A</v>
      </c>
      <c r="I58" s="351" t="e">
        <f>IF(ISNUMBER(Regressions!I68),ROUND(Regressions!I68, 1), NA())</f>
        <v>#N/A</v>
      </c>
      <c r="J58" s="352" t="e">
        <f>IF(ISNUMBER(Regressions!K68),ROUND(Regressions!K68, 1), NA())</f>
        <v>#N/A</v>
      </c>
      <c r="K58" s="348" t="e">
        <f>IF(ISNUMBER(Regressions!L68),ROUND(Regressions!L68, 1), NA())</f>
        <v>#N/A</v>
      </c>
      <c r="L58" s="353" t="e">
        <f>IF(ISNUMBER(Regressions!M68),ROUND(Regressions!M68, 1), NA())</f>
        <v>#N/A</v>
      </c>
      <c r="M58" s="350" t="e">
        <f>IF(ISNUMBER(Regressions!N68),ROUND(Regressions!N68, 1), NA())</f>
        <v>#N/A</v>
      </c>
      <c r="N58" s="351" t="e">
        <f>IF(ISNUMBER(Regressions!O68),ROUND(Regressions!O68, 1), NA())</f>
        <v>#N/A</v>
      </c>
      <c r="O58" s="352" t="e">
        <f>IF(ISNUMBER(Regressions!Q68),ROUND(Regressions!Q68, 1), NA())</f>
        <v>#N/A</v>
      </c>
      <c r="P58" s="348" t="e">
        <f>IF(ISNUMBER(Regressions!R68),ROUND(Regressions!R68, 1), NA())</f>
        <v>#N/A</v>
      </c>
      <c r="Q58" s="354" t="e">
        <f>IF(ISNUMBER(Regressions!S68),ROUND(Regressions!S68, 1), NA())</f>
        <v>#N/A</v>
      </c>
      <c r="R58" s="350" t="e">
        <f>IF(ISNUMBER(Regressions!T68),ROUND(Regressions!T68, 1), NA())</f>
        <v>#N/A</v>
      </c>
      <c r="S58" s="351" t="e">
        <f>IF(ISNUMBER(Regressions!U68),ROUND(Regressions!U68, 1), NA())</f>
        <v>#N/A</v>
      </c>
    </row>
    <row xmlns:x14ac="http://schemas.microsoft.com/office/spreadsheetml/2009/9/ac" r="59" hidden="true" x14ac:dyDescent="0.2">
      <c r="A59" s="336" t="str">
        <f>IF(ISBLANK(Regressions!A69), " ", Regressions!A69)</f>
        <v>Central African Republic</v>
      </c>
      <c r="B59" s="337">
        <f>IF(ISBLANK(Regressions!B69), " ", Regressions!B69)</f>
        <v>2024</v>
      </c>
      <c r="C59" s="342" t="str">
        <f>IF(ISBLANK(Regressions!C69), " ", Regressions!C69)</f>
        <v>Urban</v>
      </c>
      <c r="D59" s="338" t="str">
        <f>IF(ISBLANK(Regressions!D69), " ", Regressions!D69)</f>
        <v> </v>
      </c>
      <c r="E59" s="216" t="e">
        <f>IF(ISNUMBER(Regressions!E69),ROUND(Regressions!E69, 1), NA())</f>
        <v>#N/A</v>
      </c>
      <c r="F59" s="339" t="e">
        <f>IF(ISNUMBER(Regressions!F69),ROUND(Regressions!F69, 1), NA())</f>
        <v>#N/A</v>
      </c>
      <c r="G59" s="238" t="e">
        <f>IF(ISNUMBER(Regressions!G69),ROUND(Regressions!G69, 1), NA())</f>
        <v>#N/A</v>
      </c>
      <c r="H59" s="340" t="e">
        <f>IF(ISNUMBER(Regressions!H69),ROUND(Regressions!H69, 1), NA())</f>
        <v>#N/A</v>
      </c>
      <c r="I59" s="239" t="e">
        <f>IF(ISNUMBER(Regressions!I69),ROUND(Regressions!I69, 1), NA())</f>
        <v>#N/A</v>
      </c>
      <c r="J59" s="341" t="e">
        <f>IF(ISNUMBER(Regressions!K69),ROUND(Regressions!K69, 1), NA())</f>
        <v>#N/A</v>
      </c>
      <c r="K59" s="339" t="e">
        <f>IF(ISNUMBER(Regressions!L69),ROUND(Regressions!L69, 1), NA())</f>
        <v>#N/A</v>
      </c>
      <c r="L59" s="240" t="e">
        <f>IF(ISNUMBER(Regressions!M69),ROUND(Regressions!M69, 1), NA())</f>
        <v>#N/A</v>
      </c>
      <c r="M59" s="340" t="e">
        <f>IF(ISNUMBER(Regressions!N69),ROUND(Regressions!N69, 1), NA())</f>
        <v>#N/A</v>
      </c>
      <c r="N59" s="239" t="e">
        <f>IF(ISNUMBER(Regressions!O69),ROUND(Regressions!O69, 1), NA())</f>
        <v>#N/A</v>
      </c>
      <c r="O59" s="341" t="e">
        <f>IF(ISNUMBER(Regressions!Q69),ROUND(Regressions!Q69, 1), NA())</f>
        <v>#N/A</v>
      </c>
      <c r="P59" s="339" t="e">
        <f>IF(ISNUMBER(Regressions!R69),ROUND(Regressions!R69, 1), NA())</f>
        <v>#N/A</v>
      </c>
      <c r="Q59" s="217" t="e">
        <f>IF(ISNUMBER(Regressions!S69),ROUND(Regressions!S69, 1), NA())</f>
        <v>#N/A</v>
      </c>
      <c r="R59" s="340" t="e">
        <f>IF(ISNUMBER(Regressions!T69),ROUND(Regressions!T69, 1), NA())</f>
        <v>#N/A</v>
      </c>
      <c r="S59" s="239" t="e">
        <f>IF(ISNUMBER(Regressions!U69),ROUND(Regressions!U69, 1), NA())</f>
        <v>#N/A</v>
      </c>
    </row>
    <row xmlns:x14ac="http://schemas.microsoft.com/office/spreadsheetml/2009/9/ac" r="60" hidden="true" x14ac:dyDescent="0.2">
      <c r="A60" s="336" t="str">
        <f>IF(ISBLANK(Regressions!A70), " ", Regressions!A70)</f>
        <v>Central African Republic</v>
      </c>
      <c r="B60" s="337">
        <f>IF(ISBLANK(Regressions!B70), " ", Regressions!B70)</f>
        <v>2025</v>
      </c>
      <c r="C60" s="342" t="str">
        <f>IF(ISBLANK(Regressions!C70), " ", Regressions!C70)</f>
        <v>Urban</v>
      </c>
      <c r="D60" s="338" t="str">
        <f>IF(ISBLANK(Regressions!D70), " ", Regressions!D70)</f>
        <v> </v>
      </c>
      <c r="E60" s="216" t="e">
        <f>IF(ISNUMBER(Regressions!E70),ROUND(Regressions!E70, 1), NA())</f>
        <v>#N/A</v>
      </c>
      <c r="F60" s="339" t="e">
        <f>IF(ISNUMBER(Regressions!F70),ROUND(Regressions!F70, 1), NA())</f>
        <v>#N/A</v>
      </c>
      <c r="G60" s="238" t="e">
        <f>IF(ISNUMBER(Regressions!G70),ROUND(Regressions!G70, 1), NA())</f>
        <v>#N/A</v>
      </c>
      <c r="H60" s="340" t="e">
        <f>IF(ISNUMBER(Regressions!H70),ROUND(Regressions!H70, 1), NA())</f>
        <v>#N/A</v>
      </c>
      <c r="I60" s="239" t="e">
        <f>IF(ISNUMBER(Regressions!I70),ROUND(Regressions!I70, 1), NA())</f>
        <v>#N/A</v>
      </c>
      <c r="J60" s="341" t="e">
        <f>IF(ISNUMBER(Regressions!K70),ROUND(Regressions!K70, 1), NA())</f>
        <v>#N/A</v>
      </c>
      <c r="K60" s="339" t="e">
        <f>IF(ISNUMBER(Regressions!L70),ROUND(Regressions!L70, 1), NA())</f>
        <v>#N/A</v>
      </c>
      <c r="L60" s="240" t="e">
        <f>IF(ISNUMBER(Regressions!M70),ROUND(Regressions!M70, 1), NA())</f>
        <v>#N/A</v>
      </c>
      <c r="M60" s="340" t="e">
        <f>IF(ISNUMBER(Regressions!N70),ROUND(Regressions!N70, 1), NA())</f>
        <v>#N/A</v>
      </c>
      <c r="N60" s="239" t="e">
        <f>IF(ISNUMBER(Regressions!O70),ROUND(Regressions!O70, 1), NA())</f>
        <v>#N/A</v>
      </c>
      <c r="O60" s="341" t="e">
        <f>IF(ISNUMBER(Regressions!Q70),ROUND(Regressions!Q70, 1), NA())</f>
        <v>#N/A</v>
      </c>
      <c r="P60" s="339" t="e">
        <f>IF(ISNUMBER(Regressions!R70),ROUND(Regressions!R70, 1), NA())</f>
        <v>#N/A</v>
      </c>
      <c r="Q60" s="217" t="e">
        <f>IF(ISNUMBER(Regressions!S70),ROUND(Regressions!S70, 1), NA())</f>
        <v>#N/A</v>
      </c>
      <c r="R60" s="340" t="e">
        <f>IF(ISNUMBER(Regressions!T70),ROUND(Regressions!T70, 1), NA())</f>
        <v>#N/A</v>
      </c>
      <c r="S60" s="239" t="e">
        <f>IF(ISNUMBER(Regressions!U70),ROUND(Regressions!U70, 1), NA())</f>
        <v>#N/A</v>
      </c>
    </row>
    <row xmlns:x14ac="http://schemas.microsoft.com/office/spreadsheetml/2009/9/ac" r="61" hidden="true" x14ac:dyDescent="0.2">
      <c r="A61" s="336" t="str">
        <f>IF(ISBLANK(Regressions!A71), " ", Regressions!A71)</f>
        <v>Central African Republic</v>
      </c>
      <c r="B61" s="337">
        <f>IF(ISBLANK(Regressions!B71), " ", Regressions!B71)</f>
        <v>2026</v>
      </c>
      <c r="C61" s="342" t="str">
        <f>IF(ISBLANK(Regressions!C71), " ", Regressions!C71)</f>
        <v>Urban</v>
      </c>
      <c r="D61" s="338" t="str">
        <f>IF(ISBLANK(Regressions!D71), " ", Regressions!D71)</f>
        <v> </v>
      </c>
      <c r="E61" s="216" t="e">
        <f>IF(ISNUMBER(Regressions!E71),ROUND(Regressions!E71, 1), NA())</f>
        <v>#N/A</v>
      </c>
      <c r="F61" s="339" t="e">
        <f>IF(ISNUMBER(Regressions!F71),ROUND(Regressions!F71, 1), NA())</f>
        <v>#N/A</v>
      </c>
      <c r="G61" s="238" t="e">
        <f>IF(ISNUMBER(Regressions!G71),ROUND(Regressions!G71, 1), NA())</f>
        <v>#N/A</v>
      </c>
      <c r="H61" s="340" t="e">
        <f>IF(ISNUMBER(Regressions!H71),ROUND(Regressions!H71, 1), NA())</f>
        <v>#N/A</v>
      </c>
      <c r="I61" s="239" t="e">
        <f>IF(ISNUMBER(Regressions!I71),ROUND(Regressions!I71, 1), NA())</f>
        <v>#N/A</v>
      </c>
      <c r="J61" s="341" t="e">
        <f>IF(ISNUMBER(Regressions!K71),ROUND(Regressions!K71, 1), NA())</f>
        <v>#N/A</v>
      </c>
      <c r="K61" s="339" t="e">
        <f>IF(ISNUMBER(Regressions!L71),ROUND(Regressions!L71, 1), NA())</f>
        <v>#N/A</v>
      </c>
      <c r="L61" s="240" t="e">
        <f>IF(ISNUMBER(Regressions!M71),ROUND(Regressions!M71, 1), NA())</f>
        <v>#N/A</v>
      </c>
      <c r="M61" s="340" t="e">
        <f>IF(ISNUMBER(Regressions!N71),ROUND(Regressions!N71, 1), NA())</f>
        <v>#N/A</v>
      </c>
      <c r="N61" s="239" t="e">
        <f>IF(ISNUMBER(Regressions!O71),ROUND(Regressions!O71, 1), NA())</f>
        <v>#N/A</v>
      </c>
      <c r="O61" s="341" t="e">
        <f>IF(ISNUMBER(Regressions!Q71),ROUND(Regressions!Q71, 1), NA())</f>
        <v>#N/A</v>
      </c>
      <c r="P61" s="339" t="e">
        <f>IF(ISNUMBER(Regressions!R71),ROUND(Regressions!R71, 1), NA())</f>
        <v>#N/A</v>
      </c>
      <c r="Q61" s="217" t="e">
        <f>IF(ISNUMBER(Regressions!S71),ROUND(Regressions!S71, 1), NA())</f>
        <v>#N/A</v>
      </c>
      <c r="R61" s="340" t="e">
        <f>IF(ISNUMBER(Regressions!T71),ROUND(Regressions!T71, 1), NA())</f>
        <v>#N/A</v>
      </c>
      <c r="S61" s="239" t="e">
        <f>IF(ISNUMBER(Regressions!U71),ROUND(Regressions!U71, 1), NA())</f>
        <v>#N/A</v>
      </c>
    </row>
    <row xmlns:x14ac="http://schemas.microsoft.com/office/spreadsheetml/2009/9/ac" r="62" hidden="true" x14ac:dyDescent="0.2">
      <c r="A62" s="336" t="str">
        <f>IF(ISBLANK(Regressions!A72), " ", Regressions!A72)</f>
        <v>Central African Republic</v>
      </c>
      <c r="B62" s="337">
        <f>IF(ISBLANK(Regressions!B72), " ", Regressions!B72)</f>
        <v>2027</v>
      </c>
      <c r="C62" s="342" t="str">
        <f>IF(ISBLANK(Regressions!C72), " ", Regressions!C72)</f>
        <v>Urban</v>
      </c>
      <c r="D62" s="338" t="str">
        <f>IF(ISBLANK(Regressions!D72), " ", Regressions!D72)</f>
        <v> </v>
      </c>
      <c r="E62" s="216" t="e">
        <f>IF(ISNUMBER(Regressions!E72),ROUND(Regressions!E72, 1), NA())</f>
        <v>#N/A</v>
      </c>
      <c r="F62" s="339" t="e">
        <f>IF(ISNUMBER(Regressions!F72),ROUND(Regressions!F72, 1), NA())</f>
        <v>#N/A</v>
      </c>
      <c r="G62" s="238" t="e">
        <f>IF(ISNUMBER(Regressions!G72),ROUND(Regressions!G72, 1), NA())</f>
        <v>#N/A</v>
      </c>
      <c r="H62" s="340" t="e">
        <f>IF(ISNUMBER(Regressions!H72),ROUND(Regressions!H72, 1), NA())</f>
        <v>#N/A</v>
      </c>
      <c r="I62" s="239" t="e">
        <f>IF(ISNUMBER(Regressions!I72),ROUND(Regressions!I72, 1), NA())</f>
        <v>#N/A</v>
      </c>
      <c r="J62" s="341" t="e">
        <f>IF(ISNUMBER(Regressions!K72),ROUND(Regressions!K72, 1), NA())</f>
        <v>#N/A</v>
      </c>
      <c r="K62" s="339" t="e">
        <f>IF(ISNUMBER(Regressions!L72),ROUND(Regressions!L72, 1), NA())</f>
        <v>#N/A</v>
      </c>
      <c r="L62" s="240" t="e">
        <f>IF(ISNUMBER(Regressions!M72),ROUND(Regressions!M72, 1), NA())</f>
        <v>#N/A</v>
      </c>
      <c r="M62" s="340" t="e">
        <f>IF(ISNUMBER(Regressions!N72),ROUND(Regressions!N72, 1), NA())</f>
        <v>#N/A</v>
      </c>
      <c r="N62" s="239" t="e">
        <f>IF(ISNUMBER(Regressions!O72),ROUND(Regressions!O72, 1), NA())</f>
        <v>#N/A</v>
      </c>
      <c r="O62" s="341" t="e">
        <f>IF(ISNUMBER(Regressions!Q72),ROUND(Regressions!Q72, 1), NA())</f>
        <v>#N/A</v>
      </c>
      <c r="P62" s="339" t="e">
        <f>IF(ISNUMBER(Regressions!R72),ROUND(Regressions!R72, 1), NA())</f>
        <v>#N/A</v>
      </c>
      <c r="Q62" s="217" t="e">
        <f>IF(ISNUMBER(Regressions!S72),ROUND(Regressions!S72, 1), NA())</f>
        <v>#N/A</v>
      </c>
      <c r="R62" s="340" t="e">
        <f>IF(ISNUMBER(Regressions!T72),ROUND(Regressions!T72, 1), NA())</f>
        <v>#N/A</v>
      </c>
      <c r="S62" s="239" t="e">
        <f>IF(ISNUMBER(Regressions!U72),ROUND(Regressions!U72, 1), NA())</f>
        <v>#N/A</v>
      </c>
    </row>
    <row xmlns:x14ac="http://schemas.microsoft.com/office/spreadsheetml/2009/9/ac" r="63" hidden="true" x14ac:dyDescent="0.2">
      <c r="A63" s="336" t="str">
        <f>IF(ISBLANK(Regressions!A73), " ", Regressions!A73)</f>
        <v>Central African Republic</v>
      </c>
      <c r="B63" s="337">
        <f>IF(ISBLANK(Regressions!B73), " ", Regressions!B73)</f>
        <v>2028</v>
      </c>
      <c r="C63" s="342" t="str">
        <f>IF(ISBLANK(Regressions!C73), " ", Regressions!C73)</f>
        <v>Urban</v>
      </c>
      <c r="D63" s="338" t="str">
        <f>IF(ISBLANK(Regressions!D73), " ", Regressions!D73)</f>
        <v> </v>
      </c>
      <c r="E63" s="216" t="e">
        <f>IF(ISNUMBER(Regressions!E73),ROUND(Regressions!E73, 1), NA())</f>
        <v>#N/A</v>
      </c>
      <c r="F63" s="339" t="e">
        <f>IF(ISNUMBER(Regressions!F73),ROUND(Regressions!F73, 1), NA())</f>
        <v>#N/A</v>
      </c>
      <c r="G63" s="238" t="e">
        <f>IF(ISNUMBER(Regressions!G73),ROUND(Regressions!G73, 1), NA())</f>
        <v>#N/A</v>
      </c>
      <c r="H63" s="340" t="e">
        <f>IF(ISNUMBER(Regressions!H73),ROUND(Regressions!H73, 1), NA())</f>
        <v>#N/A</v>
      </c>
      <c r="I63" s="239" t="e">
        <f>IF(ISNUMBER(Regressions!I73),ROUND(Regressions!I73, 1), NA())</f>
        <v>#N/A</v>
      </c>
      <c r="J63" s="341" t="e">
        <f>IF(ISNUMBER(Regressions!K73),ROUND(Regressions!K73, 1), NA())</f>
        <v>#N/A</v>
      </c>
      <c r="K63" s="339" t="e">
        <f>IF(ISNUMBER(Regressions!L73),ROUND(Regressions!L73, 1), NA())</f>
        <v>#N/A</v>
      </c>
      <c r="L63" s="240" t="e">
        <f>IF(ISNUMBER(Regressions!M73),ROUND(Regressions!M73, 1), NA())</f>
        <v>#N/A</v>
      </c>
      <c r="M63" s="340" t="e">
        <f>IF(ISNUMBER(Regressions!N73),ROUND(Regressions!N73, 1), NA())</f>
        <v>#N/A</v>
      </c>
      <c r="N63" s="239" t="e">
        <f>IF(ISNUMBER(Regressions!O73),ROUND(Regressions!O73, 1), NA())</f>
        <v>#N/A</v>
      </c>
      <c r="O63" s="341" t="e">
        <f>IF(ISNUMBER(Regressions!Q73),ROUND(Regressions!Q73, 1), NA())</f>
        <v>#N/A</v>
      </c>
      <c r="P63" s="339" t="e">
        <f>IF(ISNUMBER(Regressions!R73),ROUND(Regressions!R73, 1), NA())</f>
        <v>#N/A</v>
      </c>
      <c r="Q63" s="217" t="e">
        <f>IF(ISNUMBER(Regressions!S73),ROUND(Regressions!S73, 1), NA())</f>
        <v>#N/A</v>
      </c>
      <c r="R63" s="340" t="e">
        <f>IF(ISNUMBER(Regressions!T73),ROUND(Regressions!T73, 1), NA())</f>
        <v>#N/A</v>
      </c>
      <c r="S63" s="239" t="e">
        <f>IF(ISNUMBER(Regressions!U73),ROUND(Regressions!U73, 1), NA())</f>
        <v>#N/A</v>
      </c>
    </row>
    <row xmlns:x14ac="http://schemas.microsoft.com/office/spreadsheetml/2009/9/ac" r="64" hidden="true" x14ac:dyDescent="0.2">
      <c r="A64" s="336" t="str">
        <f>IF(ISBLANK(Regressions!A74), " ", Regressions!A74)</f>
        <v>Central African Republic</v>
      </c>
      <c r="B64" s="337">
        <f>IF(ISBLANK(Regressions!B74), " ", Regressions!B74)</f>
        <v>2029</v>
      </c>
      <c r="C64" s="342" t="str">
        <f>IF(ISBLANK(Regressions!C74), " ", Regressions!C74)</f>
        <v>Urban</v>
      </c>
      <c r="D64" s="338" t="str">
        <f>IF(ISBLANK(Regressions!D74), " ", Regressions!D74)</f>
        <v> </v>
      </c>
      <c r="E64" s="216" t="e">
        <f>IF(ISNUMBER(Regressions!E74),ROUND(Regressions!E74, 1), NA())</f>
        <v>#N/A</v>
      </c>
      <c r="F64" s="339" t="e">
        <f>IF(ISNUMBER(Regressions!F74),ROUND(Regressions!F74, 1), NA())</f>
        <v>#N/A</v>
      </c>
      <c r="G64" s="238" t="e">
        <f>IF(ISNUMBER(Regressions!G74),ROUND(Regressions!G74, 1), NA())</f>
        <v>#N/A</v>
      </c>
      <c r="H64" s="340" t="e">
        <f>IF(ISNUMBER(Regressions!H74),ROUND(Regressions!H74, 1), NA())</f>
        <v>#N/A</v>
      </c>
      <c r="I64" s="239" t="e">
        <f>IF(ISNUMBER(Regressions!I74),ROUND(Regressions!I74, 1), NA())</f>
        <v>#N/A</v>
      </c>
      <c r="J64" s="341" t="e">
        <f>IF(ISNUMBER(Regressions!K74),ROUND(Regressions!K74, 1), NA())</f>
        <v>#N/A</v>
      </c>
      <c r="K64" s="339" t="e">
        <f>IF(ISNUMBER(Regressions!L74),ROUND(Regressions!L74, 1), NA())</f>
        <v>#N/A</v>
      </c>
      <c r="L64" s="240" t="e">
        <f>IF(ISNUMBER(Regressions!M74),ROUND(Regressions!M74, 1), NA())</f>
        <v>#N/A</v>
      </c>
      <c r="M64" s="340" t="e">
        <f>IF(ISNUMBER(Regressions!N74),ROUND(Regressions!N74, 1), NA())</f>
        <v>#N/A</v>
      </c>
      <c r="N64" s="239" t="e">
        <f>IF(ISNUMBER(Regressions!O74),ROUND(Regressions!O74, 1), NA())</f>
        <v>#N/A</v>
      </c>
      <c r="O64" s="341" t="e">
        <f>IF(ISNUMBER(Regressions!Q74),ROUND(Regressions!Q74, 1), NA())</f>
        <v>#N/A</v>
      </c>
      <c r="P64" s="339" t="e">
        <f>IF(ISNUMBER(Regressions!R74),ROUND(Regressions!R74, 1), NA())</f>
        <v>#N/A</v>
      </c>
      <c r="Q64" s="217" t="e">
        <f>IF(ISNUMBER(Regressions!S74),ROUND(Regressions!S74, 1), NA())</f>
        <v>#N/A</v>
      </c>
      <c r="R64" s="340" t="e">
        <f>IF(ISNUMBER(Regressions!T74),ROUND(Regressions!T74, 1), NA())</f>
        <v>#N/A</v>
      </c>
      <c r="S64" s="239" t="e">
        <f>IF(ISNUMBER(Regressions!U74),ROUND(Regressions!U74, 1), NA())</f>
        <v>#N/A</v>
      </c>
    </row>
    <row xmlns:x14ac="http://schemas.microsoft.com/office/spreadsheetml/2009/9/ac" r="65" hidden="true" x14ac:dyDescent="0.2">
      <c r="A65" s="336" t="str">
        <f>IF(ISBLANK(Regressions!A75), " ", Regressions!A75)</f>
        <v>Central African Republic</v>
      </c>
      <c r="B65" s="337">
        <f>IF(ISBLANK(Regressions!B75), " ", Regressions!B75)</f>
        <v>2030</v>
      </c>
      <c r="C65" s="342" t="str">
        <f>IF(ISBLANK(Regressions!C75), " ", Regressions!C75)</f>
        <v>Urban</v>
      </c>
      <c r="D65" s="338" t="str">
        <f>IF(ISBLANK(Regressions!D75), " ", Regressions!D75)</f>
        <v> </v>
      </c>
      <c r="E65" s="216" t="e">
        <f>IF(ISNUMBER(Regressions!E75),ROUND(Regressions!E75, 1), NA())</f>
        <v>#N/A</v>
      </c>
      <c r="F65" s="339" t="e">
        <f>IF(ISNUMBER(Regressions!F75),ROUND(Regressions!F75, 1), NA())</f>
        <v>#N/A</v>
      </c>
      <c r="G65" s="238" t="e">
        <f>IF(ISNUMBER(Regressions!G75),ROUND(Regressions!G75, 1), NA())</f>
        <v>#N/A</v>
      </c>
      <c r="H65" s="340" t="e">
        <f>IF(ISNUMBER(Regressions!H75),ROUND(Regressions!H75, 1), NA())</f>
        <v>#N/A</v>
      </c>
      <c r="I65" s="239" t="e">
        <f>IF(ISNUMBER(Regressions!I75),ROUND(Regressions!I75, 1), NA())</f>
        <v>#N/A</v>
      </c>
      <c r="J65" s="341" t="e">
        <f>IF(ISNUMBER(Regressions!K75),ROUND(Regressions!K75, 1), NA())</f>
        <v>#N/A</v>
      </c>
      <c r="K65" s="339" t="e">
        <f>IF(ISNUMBER(Regressions!L75),ROUND(Regressions!L75, 1), NA())</f>
        <v>#N/A</v>
      </c>
      <c r="L65" s="240" t="e">
        <f>IF(ISNUMBER(Regressions!M75),ROUND(Regressions!M75, 1), NA())</f>
        <v>#N/A</v>
      </c>
      <c r="M65" s="340" t="e">
        <f>IF(ISNUMBER(Regressions!N75),ROUND(Regressions!N75, 1), NA())</f>
        <v>#N/A</v>
      </c>
      <c r="N65" s="239" t="e">
        <f>IF(ISNUMBER(Regressions!O75),ROUND(Regressions!O75, 1), NA())</f>
        <v>#N/A</v>
      </c>
      <c r="O65" s="341" t="e">
        <f>IF(ISNUMBER(Regressions!Q75),ROUND(Regressions!Q75, 1), NA())</f>
        <v>#N/A</v>
      </c>
      <c r="P65" s="339" t="e">
        <f>IF(ISNUMBER(Regressions!R75),ROUND(Regressions!R75, 1), NA())</f>
        <v>#N/A</v>
      </c>
      <c r="Q65" s="217" t="e">
        <f>IF(ISNUMBER(Regressions!S75),ROUND(Regressions!S75, 1), NA())</f>
        <v>#N/A</v>
      </c>
      <c r="R65" s="340" t="e">
        <f>IF(ISNUMBER(Regressions!T75),ROUND(Regressions!T75, 1), NA())</f>
        <v>#N/A</v>
      </c>
      <c r="S65" s="239" t="e">
        <f>IF(ISNUMBER(Regressions!U75),ROUND(Regressions!U75, 1), NA())</f>
        <v>#N/A</v>
      </c>
    </row>
    <row xmlns:x14ac="http://schemas.microsoft.com/office/spreadsheetml/2009/9/ac" r="66" x14ac:dyDescent="0.2">
      <c r="A66" s="336" t="str">
        <f>IF(ISBLANK(Regressions!A76), " ", Regressions!A76)</f>
        <v>Central African Republic</v>
      </c>
      <c r="B66" s="337">
        <f>IF(ISBLANK(Regressions!B76), " ", Regressions!B76)</f>
        <v>2000</v>
      </c>
      <c r="C66" s="342" t="str">
        <f>IF(ISBLANK(Regressions!C76), " ", Regressions!C76)</f>
        <v>Rural</v>
      </c>
      <c r="D66" s="338">
        <f>IF(ISBLANK(Regressions!D76), " ", Regressions!D76)</f>
        <v>1007064.671935654</v>
      </c>
      <c r="E66" s="216" t="e">
        <f>IF(ISNUMBER(Regressions!E76),ROUND(Regressions!E76, 1), NA())</f>
        <v>#N/A</v>
      </c>
      <c r="F66" s="339" t="e">
        <f>IF(ISNUMBER(Regressions!F76),ROUND(Regressions!F76, 1), NA())</f>
        <v>#N/A</v>
      </c>
      <c r="G66" s="238" t="e">
        <f>IF(ISNUMBER(Regressions!G76),ROUND(Regressions!G76, 1), NA())</f>
        <v>#N/A</v>
      </c>
      <c r="H66" s="340" t="e">
        <f>IF(ISNUMBER(Regressions!H76),ROUND(Regressions!H76, 1), NA())</f>
        <v>#N/A</v>
      </c>
      <c r="I66" s="239" t="e">
        <f>IF(ISNUMBER(Regressions!I76),ROUND(Regressions!I76, 1), NA())</f>
        <v>#N/A</v>
      </c>
      <c r="J66" s="341" t="e">
        <f>IF(ISNUMBER(Regressions!K76),ROUND(Regressions!K76, 1), NA())</f>
        <v>#N/A</v>
      </c>
      <c r="K66" s="339" t="e">
        <f>IF(ISNUMBER(Regressions!L76),ROUND(Regressions!L76, 1), NA())</f>
        <v>#N/A</v>
      </c>
      <c r="L66" s="240" t="e">
        <f>IF(ISNUMBER(Regressions!M76),ROUND(Regressions!M76, 1), NA())</f>
        <v>#N/A</v>
      </c>
      <c r="M66" s="340" t="e">
        <f>IF(ISNUMBER(Regressions!N76),ROUND(Regressions!N76, 1), NA())</f>
        <v>#N/A</v>
      </c>
      <c r="N66" s="239" t="e">
        <f>IF(ISNUMBER(Regressions!O76),ROUND(Regressions!O76, 1), NA())</f>
        <v>#N/A</v>
      </c>
      <c r="O66" s="341" t="e">
        <f>IF(ISNUMBER(Regressions!Q76),ROUND(Regressions!Q76, 1), NA())</f>
        <v>#N/A</v>
      </c>
      <c r="P66" s="339" t="e">
        <f>IF(ISNUMBER(Regressions!R76),ROUND(Regressions!R76, 1), NA())</f>
        <v>#N/A</v>
      </c>
      <c r="Q66" s="217" t="e">
        <f>IF(ISNUMBER(Regressions!S76),ROUND(Regressions!S76, 1), NA())</f>
        <v>#N/A</v>
      </c>
      <c r="R66" s="340" t="e">
        <f>IF(ISNUMBER(Regressions!T76),ROUND(Regressions!T76, 1), NA())</f>
        <v>#N/A</v>
      </c>
      <c r="S66" s="239" t="e">
        <f>IF(ISNUMBER(Regressions!U76),ROUND(Regressions!U76, 1), NA())</f>
        <v>#N/A</v>
      </c>
    </row>
    <row xmlns:x14ac="http://schemas.microsoft.com/office/spreadsheetml/2009/9/ac" r="67" x14ac:dyDescent="0.2">
      <c r="A67" s="336" t="str">
        <f>IF(ISBLANK(Regressions!A77), " ", Regressions!A77)</f>
        <v>Central African Republic</v>
      </c>
      <c r="B67" s="337">
        <f>IF(ISBLANK(Regressions!B77), " ", Regressions!B77)</f>
        <v>2001</v>
      </c>
      <c r="C67" s="342" t="str">
        <f>IF(ISBLANK(Regressions!C77), " ", Regressions!C77)</f>
        <v>Rural</v>
      </c>
      <c r="D67" s="338">
        <f>IF(ISBLANK(Regressions!D77), " ", Regressions!D77)</f>
        <v>1034633.330520935</v>
      </c>
      <c r="E67" s="216" t="e">
        <f>IF(ISNUMBER(Regressions!E77),ROUND(Regressions!E77, 1), NA())</f>
        <v>#N/A</v>
      </c>
      <c r="F67" s="339" t="e">
        <f>IF(ISNUMBER(Regressions!F77),ROUND(Regressions!F77, 1), NA())</f>
        <v>#N/A</v>
      </c>
      <c r="G67" s="238" t="e">
        <f>IF(ISNUMBER(Regressions!G77),ROUND(Regressions!G77, 1), NA())</f>
        <v>#N/A</v>
      </c>
      <c r="H67" s="340" t="e">
        <f>IF(ISNUMBER(Regressions!H77),ROUND(Regressions!H77, 1), NA())</f>
        <v>#N/A</v>
      </c>
      <c r="I67" s="239" t="e">
        <f>IF(ISNUMBER(Regressions!I77),ROUND(Regressions!I77, 1), NA())</f>
        <v>#N/A</v>
      </c>
      <c r="J67" s="341" t="e">
        <f>IF(ISNUMBER(Regressions!K77),ROUND(Regressions!K77, 1), NA())</f>
        <v>#N/A</v>
      </c>
      <c r="K67" s="339" t="e">
        <f>IF(ISNUMBER(Regressions!L77),ROUND(Regressions!L77, 1), NA())</f>
        <v>#N/A</v>
      </c>
      <c r="L67" s="240" t="e">
        <f>IF(ISNUMBER(Regressions!M77),ROUND(Regressions!M77, 1), NA())</f>
        <v>#N/A</v>
      </c>
      <c r="M67" s="340" t="e">
        <f>IF(ISNUMBER(Regressions!N77),ROUND(Regressions!N77, 1), NA())</f>
        <v>#N/A</v>
      </c>
      <c r="N67" s="239" t="e">
        <f>IF(ISNUMBER(Regressions!O77),ROUND(Regressions!O77, 1), NA())</f>
        <v>#N/A</v>
      </c>
      <c r="O67" s="341" t="e">
        <f>IF(ISNUMBER(Regressions!Q77),ROUND(Regressions!Q77, 1), NA())</f>
        <v>#N/A</v>
      </c>
      <c r="P67" s="339" t="e">
        <f>IF(ISNUMBER(Regressions!R77),ROUND(Regressions!R77, 1), NA())</f>
        <v>#N/A</v>
      </c>
      <c r="Q67" s="217" t="e">
        <f>IF(ISNUMBER(Regressions!S77),ROUND(Regressions!S77, 1), NA())</f>
        <v>#N/A</v>
      </c>
      <c r="R67" s="340" t="e">
        <f>IF(ISNUMBER(Regressions!T77),ROUND(Regressions!T77, 1), NA())</f>
        <v>#N/A</v>
      </c>
      <c r="S67" s="239" t="e">
        <f>IF(ISNUMBER(Regressions!U77),ROUND(Regressions!U77, 1), NA())</f>
        <v>#N/A</v>
      </c>
    </row>
    <row xmlns:x14ac="http://schemas.microsoft.com/office/spreadsheetml/2009/9/ac" r="68" x14ac:dyDescent="0.2">
      <c r="A68" s="336" t="str">
        <f>IF(ISBLANK(Regressions!A78), " ", Regressions!A78)</f>
        <v>Central African Republic</v>
      </c>
      <c r="B68" s="337">
        <f>IF(ISBLANK(Regressions!B78), " ", Regressions!B78)</f>
        <v>2002</v>
      </c>
      <c r="C68" s="342" t="str">
        <f>IF(ISBLANK(Regressions!C78), " ", Regressions!C78)</f>
        <v>Rural</v>
      </c>
      <c r="D68" s="338">
        <f>IF(ISBLANK(Regressions!D78), " ", Regressions!D78)</f>
        <v>1051065.3740581509</v>
      </c>
      <c r="E68" s="216" t="e">
        <f>IF(ISNUMBER(Regressions!E78),ROUND(Regressions!E78, 1), NA())</f>
        <v>#N/A</v>
      </c>
      <c r="F68" s="339" t="e">
        <f>IF(ISNUMBER(Regressions!F78),ROUND(Regressions!F78, 1), NA())</f>
        <v>#N/A</v>
      </c>
      <c r="G68" s="238" t="e">
        <f>IF(ISNUMBER(Regressions!G78),ROUND(Regressions!G78, 1), NA())</f>
        <v>#N/A</v>
      </c>
      <c r="H68" s="340" t="e">
        <f>IF(ISNUMBER(Regressions!H78),ROUND(Regressions!H78, 1), NA())</f>
        <v>#N/A</v>
      </c>
      <c r="I68" s="239" t="e">
        <f>IF(ISNUMBER(Regressions!I78),ROUND(Regressions!I78, 1), NA())</f>
        <v>#N/A</v>
      </c>
      <c r="J68" s="341" t="e">
        <f>IF(ISNUMBER(Regressions!K78),ROUND(Regressions!K78, 1), NA())</f>
        <v>#N/A</v>
      </c>
      <c r="K68" s="339" t="e">
        <f>IF(ISNUMBER(Regressions!L78),ROUND(Regressions!L78, 1), NA())</f>
        <v>#N/A</v>
      </c>
      <c r="L68" s="240" t="e">
        <f>IF(ISNUMBER(Regressions!M78),ROUND(Regressions!M78, 1), NA())</f>
        <v>#N/A</v>
      </c>
      <c r="M68" s="340" t="e">
        <f>IF(ISNUMBER(Regressions!N78),ROUND(Regressions!N78, 1), NA())</f>
        <v>#N/A</v>
      </c>
      <c r="N68" s="239" t="e">
        <f>IF(ISNUMBER(Regressions!O78),ROUND(Regressions!O78, 1), NA())</f>
        <v>#N/A</v>
      </c>
      <c r="O68" s="341" t="e">
        <f>IF(ISNUMBER(Regressions!Q78),ROUND(Regressions!Q78, 1), NA())</f>
        <v>#N/A</v>
      </c>
      <c r="P68" s="339" t="e">
        <f>IF(ISNUMBER(Regressions!R78),ROUND(Regressions!R78, 1), NA())</f>
        <v>#N/A</v>
      </c>
      <c r="Q68" s="217" t="e">
        <f>IF(ISNUMBER(Regressions!S78),ROUND(Regressions!S78, 1), NA())</f>
        <v>#N/A</v>
      </c>
      <c r="R68" s="340" t="e">
        <f>IF(ISNUMBER(Regressions!T78),ROUND(Regressions!T78, 1), NA())</f>
        <v>#N/A</v>
      </c>
      <c r="S68" s="239" t="e">
        <f>IF(ISNUMBER(Regressions!U78),ROUND(Regressions!U78, 1), NA())</f>
        <v>#N/A</v>
      </c>
    </row>
    <row xmlns:x14ac="http://schemas.microsoft.com/office/spreadsheetml/2009/9/ac" r="69" x14ac:dyDescent="0.2">
      <c r="A69" s="336" t="str">
        <f>IF(ISBLANK(Regressions!A79), " ", Regressions!A79)</f>
        <v>Central African Republic</v>
      </c>
      <c r="B69" s="337">
        <f>IF(ISBLANK(Regressions!B79), " ", Regressions!B79)</f>
        <v>2003</v>
      </c>
      <c r="C69" s="342" t="str">
        <f>IF(ISBLANK(Regressions!C79), " ", Regressions!C79)</f>
        <v>Rural</v>
      </c>
      <c r="D69" s="338">
        <f>IF(ISBLANK(Regressions!D79), " ", Regressions!D79)</f>
        <v>1078369.185722694</v>
      </c>
      <c r="E69" s="216" t="e">
        <f>IF(ISNUMBER(Regressions!E79),ROUND(Regressions!E79, 1), NA())</f>
        <v>#N/A</v>
      </c>
      <c r="F69" s="339" t="e">
        <f>IF(ISNUMBER(Regressions!F79),ROUND(Regressions!F79, 1), NA())</f>
        <v>#N/A</v>
      </c>
      <c r="G69" s="238" t="e">
        <f>IF(ISNUMBER(Regressions!G79),ROUND(Regressions!G79, 1), NA())</f>
        <v>#N/A</v>
      </c>
      <c r="H69" s="340" t="e">
        <f>IF(ISNUMBER(Regressions!H79),ROUND(Regressions!H79, 1), NA())</f>
        <v>#N/A</v>
      </c>
      <c r="I69" s="239" t="e">
        <f>IF(ISNUMBER(Regressions!I79),ROUND(Regressions!I79, 1), NA())</f>
        <v>#N/A</v>
      </c>
      <c r="J69" s="341" t="e">
        <f>IF(ISNUMBER(Regressions!K79),ROUND(Regressions!K79, 1), NA())</f>
        <v>#N/A</v>
      </c>
      <c r="K69" s="339" t="e">
        <f>IF(ISNUMBER(Regressions!L79),ROUND(Regressions!L79, 1), NA())</f>
        <v>#N/A</v>
      </c>
      <c r="L69" s="240" t="e">
        <f>IF(ISNUMBER(Regressions!M79),ROUND(Regressions!M79, 1), NA())</f>
        <v>#N/A</v>
      </c>
      <c r="M69" s="340" t="e">
        <f>IF(ISNUMBER(Regressions!N79),ROUND(Regressions!N79, 1), NA())</f>
        <v>#N/A</v>
      </c>
      <c r="N69" s="239" t="e">
        <f>IF(ISNUMBER(Regressions!O79),ROUND(Regressions!O79, 1), NA())</f>
        <v>#N/A</v>
      </c>
      <c r="O69" s="341" t="e">
        <f>IF(ISNUMBER(Regressions!Q79),ROUND(Regressions!Q79, 1), NA())</f>
        <v>#N/A</v>
      </c>
      <c r="P69" s="339" t="e">
        <f>IF(ISNUMBER(Regressions!R79),ROUND(Regressions!R79, 1), NA())</f>
        <v>#N/A</v>
      </c>
      <c r="Q69" s="217" t="e">
        <f>IF(ISNUMBER(Regressions!S79),ROUND(Regressions!S79, 1), NA())</f>
        <v>#N/A</v>
      </c>
      <c r="R69" s="340" t="e">
        <f>IF(ISNUMBER(Regressions!T79),ROUND(Regressions!T79, 1), NA())</f>
        <v>#N/A</v>
      </c>
      <c r="S69" s="239" t="e">
        <f>IF(ISNUMBER(Regressions!U79),ROUND(Regressions!U79, 1), NA())</f>
        <v>#N/A</v>
      </c>
    </row>
    <row xmlns:x14ac="http://schemas.microsoft.com/office/spreadsheetml/2009/9/ac" r="70" x14ac:dyDescent="0.2">
      <c r="A70" s="336" t="str">
        <f>IF(ISBLANK(Regressions!A80), " ", Regressions!A80)</f>
        <v>Central African Republic</v>
      </c>
      <c r="B70" s="337">
        <f>IF(ISBLANK(Regressions!B80), " ", Regressions!B80)</f>
        <v>2004</v>
      </c>
      <c r="C70" s="342" t="str">
        <f>IF(ISBLANK(Regressions!C80), " ", Regressions!C80)</f>
        <v>Rural</v>
      </c>
      <c r="D70" s="338">
        <f>IF(ISBLANK(Regressions!D80), " ", Regressions!D80)</f>
        <v>1102663.0418119051</v>
      </c>
      <c r="E70" s="216" t="e">
        <f>IF(ISNUMBER(Regressions!E80),ROUND(Regressions!E80, 1), NA())</f>
        <v>#N/A</v>
      </c>
      <c r="F70" s="339" t="e">
        <f>IF(ISNUMBER(Regressions!F80),ROUND(Regressions!F80, 1), NA())</f>
        <v>#N/A</v>
      </c>
      <c r="G70" s="238" t="e">
        <f>IF(ISNUMBER(Regressions!G80),ROUND(Regressions!G80, 1), NA())</f>
        <v>#N/A</v>
      </c>
      <c r="H70" s="340" t="e">
        <f>IF(ISNUMBER(Regressions!H80),ROUND(Regressions!H80, 1), NA())</f>
        <v>#N/A</v>
      </c>
      <c r="I70" s="239" t="e">
        <f>IF(ISNUMBER(Regressions!I80),ROUND(Regressions!I80, 1), NA())</f>
        <v>#N/A</v>
      </c>
      <c r="J70" s="341" t="e">
        <f>IF(ISNUMBER(Regressions!K80),ROUND(Regressions!K80, 1), NA())</f>
        <v>#N/A</v>
      </c>
      <c r="K70" s="339" t="e">
        <f>IF(ISNUMBER(Regressions!L80),ROUND(Regressions!L80, 1), NA())</f>
        <v>#N/A</v>
      </c>
      <c r="L70" s="240" t="e">
        <f>IF(ISNUMBER(Regressions!M80),ROUND(Regressions!M80, 1), NA())</f>
        <v>#N/A</v>
      </c>
      <c r="M70" s="340" t="e">
        <f>IF(ISNUMBER(Regressions!N80),ROUND(Regressions!N80, 1), NA())</f>
        <v>#N/A</v>
      </c>
      <c r="N70" s="239" t="e">
        <f>IF(ISNUMBER(Regressions!O80),ROUND(Regressions!O80, 1), NA())</f>
        <v>#N/A</v>
      </c>
      <c r="O70" s="341" t="e">
        <f>IF(ISNUMBER(Regressions!Q80),ROUND(Regressions!Q80, 1), NA())</f>
        <v>#N/A</v>
      </c>
      <c r="P70" s="339" t="e">
        <f>IF(ISNUMBER(Regressions!R80),ROUND(Regressions!R80, 1), NA())</f>
        <v>#N/A</v>
      </c>
      <c r="Q70" s="217" t="e">
        <f>IF(ISNUMBER(Regressions!S80),ROUND(Regressions!S80, 1), NA())</f>
        <v>#N/A</v>
      </c>
      <c r="R70" s="340" t="e">
        <f>IF(ISNUMBER(Regressions!T80),ROUND(Regressions!T80, 1), NA())</f>
        <v>#N/A</v>
      </c>
      <c r="S70" s="239" t="e">
        <f>IF(ISNUMBER(Regressions!U80),ROUND(Regressions!U80, 1), NA())</f>
        <v>#N/A</v>
      </c>
    </row>
    <row xmlns:x14ac="http://schemas.microsoft.com/office/spreadsheetml/2009/9/ac" r="71" x14ac:dyDescent="0.2">
      <c r="A71" s="336" t="str">
        <f>IF(ISBLANK(Regressions!A81), " ", Regressions!A81)</f>
        <v>Central African Republic</v>
      </c>
      <c r="B71" s="337">
        <f>IF(ISBLANK(Regressions!B81), " ", Regressions!B81)</f>
        <v>2005</v>
      </c>
      <c r="C71" s="342" t="str">
        <f>IF(ISBLANK(Regressions!C81), " ", Regressions!C81)</f>
        <v>Rural</v>
      </c>
      <c r="D71" s="338">
        <f>IF(ISBLANK(Regressions!D81), " ", Regressions!D81)</f>
        <v>1126510.02211914</v>
      </c>
      <c r="E71" s="216" t="e">
        <f>IF(ISNUMBER(Regressions!E81),ROUND(Regressions!E81, 1), NA())</f>
        <v>#N/A</v>
      </c>
      <c r="F71" s="339" t="e">
        <f>IF(ISNUMBER(Regressions!F81),ROUND(Regressions!F81, 1), NA())</f>
        <v>#N/A</v>
      </c>
      <c r="G71" s="238" t="e">
        <f>IF(ISNUMBER(Regressions!G81),ROUND(Regressions!G81, 1), NA())</f>
        <v>#N/A</v>
      </c>
      <c r="H71" s="340" t="e">
        <f>IF(ISNUMBER(Regressions!H81),ROUND(Regressions!H81, 1), NA())</f>
        <v>#N/A</v>
      </c>
      <c r="I71" s="239" t="e">
        <f>IF(ISNUMBER(Regressions!I81),ROUND(Regressions!I81, 1), NA())</f>
        <v>#N/A</v>
      </c>
      <c r="J71" s="341" t="e">
        <f>IF(ISNUMBER(Regressions!K81),ROUND(Regressions!K81, 1), NA())</f>
        <v>#N/A</v>
      </c>
      <c r="K71" s="339" t="e">
        <f>IF(ISNUMBER(Regressions!L81),ROUND(Regressions!L81, 1), NA())</f>
        <v>#N/A</v>
      </c>
      <c r="L71" s="240" t="e">
        <f>IF(ISNUMBER(Regressions!M81),ROUND(Regressions!M81, 1), NA())</f>
        <v>#N/A</v>
      </c>
      <c r="M71" s="340" t="e">
        <f>IF(ISNUMBER(Regressions!N81),ROUND(Regressions!N81, 1), NA())</f>
        <v>#N/A</v>
      </c>
      <c r="N71" s="239" t="e">
        <f>IF(ISNUMBER(Regressions!O81),ROUND(Regressions!O81, 1), NA())</f>
        <v>#N/A</v>
      </c>
      <c r="O71" s="341" t="e">
        <f>IF(ISNUMBER(Regressions!Q81),ROUND(Regressions!Q81, 1), NA())</f>
        <v>#N/A</v>
      </c>
      <c r="P71" s="339" t="e">
        <f>IF(ISNUMBER(Regressions!R81),ROUND(Regressions!R81, 1), NA())</f>
        <v>#N/A</v>
      </c>
      <c r="Q71" s="217" t="e">
        <f>IF(ISNUMBER(Regressions!S81),ROUND(Regressions!S81, 1), NA())</f>
        <v>#N/A</v>
      </c>
      <c r="R71" s="340" t="e">
        <f>IF(ISNUMBER(Regressions!T81),ROUND(Regressions!T81, 1), NA())</f>
        <v>#N/A</v>
      </c>
      <c r="S71" s="239" t="e">
        <f>IF(ISNUMBER(Regressions!U81),ROUND(Regressions!U81, 1), NA())</f>
        <v>#N/A</v>
      </c>
    </row>
    <row xmlns:x14ac="http://schemas.microsoft.com/office/spreadsheetml/2009/9/ac" r="72" x14ac:dyDescent="0.2">
      <c r="A72" s="336" t="str">
        <f>IF(ISBLANK(Regressions!A82), " ", Regressions!A82)</f>
        <v>Central African Republic</v>
      </c>
      <c r="B72" s="337">
        <f>IF(ISBLANK(Regressions!B82), " ", Regressions!B82)</f>
        <v>2006</v>
      </c>
      <c r="C72" s="342" t="str">
        <f>IF(ISBLANK(Regressions!C82), " ", Regressions!C82)</f>
        <v>Rural</v>
      </c>
      <c r="D72" s="338">
        <f>IF(ISBLANK(Regressions!D82), " ", Regressions!D82)</f>
        <v>1149848.760258636</v>
      </c>
      <c r="E72" s="216" t="e">
        <f>IF(ISNUMBER(Regressions!E82),ROUND(Regressions!E82, 1), NA())</f>
        <v>#N/A</v>
      </c>
      <c r="F72" s="339" t="e">
        <f>IF(ISNUMBER(Regressions!F82),ROUND(Regressions!F82, 1), NA())</f>
        <v>#N/A</v>
      </c>
      <c r="G72" s="238" t="e">
        <f>IF(ISNUMBER(Regressions!G82),ROUND(Regressions!G82, 1), NA())</f>
        <v>#N/A</v>
      </c>
      <c r="H72" s="340" t="e">
        <f>IF(ISNUMBER(Regressions!H82),ROUND(Regressions!H82, 1), NA())</f>
        <v>#N/A</v>
      </c>
      <c r="I72" s="239" t="e">
        <f>IF(ISNUMBER(Regressions!I82),ROUND(Regressions!I82, 1), NA())</f>
        <v>#N/A</v>
      </c>
      <c r="J72" s="341" t="e">
        <f>IF(ISNUMBER(Regressions!K82),ROUND(Regressions!K82, 1), NA())</f>
        <v>#N/A</v>
      </c>
      <c r="K72" s="339" t="e">
        <f>IF(ISNUMBER(Regressions!L82),ROUND(Regressions!L82, 1), NA())</f>
        <v>#N/A</v>
      </c>
      <c r="L72" s="240" t="e">
        <f>IF(ISNUMBER(Regressions!M82),ROUND(Regressions!M82, 1), NA())</f>
        <v>#N/A</v>
      </c>
      <c r="M72" s="340" t="e">
        <f>IF(ISNUMBER(Regressions!N82),ROUND(Regressions!N82, 1), NA())</f>
        <v>#N/A</v>
      </c>
      <c r="N72" s="239" t="e">
        <f>IF(ISNUMBER(Regressions!O82),ROUND(Regressions!O82, 1), NA())</f>
        <v>#N/A</v>
      </c>
      <c r="O72" s="341" t="e">
        <f>IF(ISNUMBER(Regressions!Q82),ROUND(Regressions!Q82, 1), NA())</f>
        <v>#N/A</v>
      </c>
      <c r="P72" s="339" t="e">
        <f>IF(ISNUMBER(Regressions!R82),ROUND(Regressions!R82, 1), NA())</f>
        <v>#N/A</v>
      </c>
      <c r="Q72" s="217" t="e">
        <f>IF(ISNUMBER(Regressions!S82),ROUND(Regressions!S82, 1), NA())</f>
        <v>#N/A</v>
      </c>
      <c r="R72" s="340" t="e">
        <f>IF(ISNUMBER(Regressions!T82),ROUND(Regressions!T82, 1), NA())</f>
        <v>#N/A</v>
      </c>
      <c r="S72" s="239" t="e">
        <f>IF(ISNUMBER(Regressions!U82),ROUND(Regressions!U82, 1), NA())</f>
        <v>#N/A</v>
      </c>
    </row>
    <row xmlns:x14ac="http://schemas.microsoft.com/office/spreadsheetml/2009/9/ac" r="73" x14ac:dyDescent="0.2">
      <c r="A73" s="336" t="str">
        <f>IF(ISBLANK(Regressions!A83), " ", Regressions!A83)</f>
        <v>Central African Republic</v>
      </c>
      <c r="B73" s="337">
        <f>IF(ISBLANK(Regressions!B83), " ", Regressions!B83)</f>
        <v>2007</v>
      </c>
      <c r="C73" s="342" t="str">
        <f>IF(ISBLANK(Regressions!C83), " ", Regressions!C83)</f>
        <v>Rural</v>
      </c>
      <c r="D73" s="338">
        <f>IF(ISBLANK(Regressions!D83), " ", Regressions!D83)</f>
        <v>1170894.897701378</v>
      </c>
      <c r="E73" s="216" t="e">
        <f>IF(ISNUMBER(Regressions!E83),ROUND(Regressions!E83, 1), NA())</f>
        <v>#N/A</v>
      </c>
      <c r="F73" s="339" t="e">
        <f>IF(ISNUMBER(Regressions!F83),ROUND(Regressions!F83, 1), NA())</f>
        <v>#N/A</v>
      </c>
      <c r="G73" s="238" t="e">
        <f>IF(ISNUMBER(Regressions!G83),ROUND(Regressions!G83, 1), NA())</f>
        <v>#N/A</v>
      </c>
      <c r="H73" s="340" t="e">
        <f>IF(ISNUMBER(Regressions!H83),ROUND(Regressions!H83, 1), NA())</f>
        <v>#N/A</v>
      </c>
      <c r="I73" s="239" t="e">
        <f>IF(ISNUMBER(Regressions!I83),ROUND(Regressions!I83, 1), NA())</f>
        <v>#N/A</v>
      </c>
      <c r="J73" s="341" t="e">
        <f>IF(ISNUMBER(Regressions!K83),ROUND(Regressions!K83, 1), NA())</f>
        <v>#N/A</v>
      </c>
      <c r="K73" s="339" t="e">
        <f>IF(ISNUMBER(Regressions!L83),ROUND(Regressions!L83, 1), NA())</f>
        <v>#N/A</v>
      </c>
      <c r="L73" s="240" t="e">
        <f>IF(ISNUMBER(Regressions!M83),ROUND(Regressions!M83, 1), NA())</f>
        <v>#N/A</v>
      </c>
      <c r="M73" s="340" t="e">
        <f>IF(ISNUMBER(Regressions!N83),ROUND(Regressions!N83, 1), NA())</f>
        <v>#N/A</v>
      </c>
      <c r="N73" s="239" t="e">
        <f>IF(ISNUMBER(Regressions!O83),ROUND(Regressions!O83, 1), NA())</f>
        <v>#N/A</v>
      </c>
      <c r="O73" s="341" t="e">
        <f>IF(ISNUMBER(Regressions!Q83),ROUND(Regressions!Q83, 1), NA())</f>
        <v>#N/A</v>
      </c>
      <c r="P73" s="339" t="e">
        <f>IF(ISNUMBER(Regressions!R83),ROUND(Regressions!R83, 1), NA())</f>
        <v>#N/A</v>
      </c>
      <c r="Q73" s="217" t="e">
        <f>IF(ISNUMBER(Regressions!S83),ROUND(Regressions!S83, 1), NA())</f>
        <v>#N/A</v>
      </c>
      <c r="R73" s="340" t="e">
        <f>IF(ISNUMBER(Regressions!T83),ROUND(Regressions!T83, 1), NA())</f>
        <v>#N/A</v>
      </c>
      <c r="S73" s="239" t="e">
        <f>IF(ISNUMBER(Regressions!U83),ROUND(Regressions!U83, 1), NA())</f>
        <v>#N/A</v>
      </c>
    </row>
    <row xmlns:x14ac="http://schemas.microsoft.com/office/spreadsheetml/2009/9/ac" r="74" x14ac:dyDescent="0.2">
      <c r="A74" s="336" t="str">
        <f>IF(ISBLANK(Regressions!A84), " ", Regressions!A84)</f>
        <v>Central African Republic</v>
      </c>
      <c r="B74" s="337">
        <f>IF(ISBLANK(Regressions!B84), " ", Regressions!B84)</f>
        <v>2008</v>
      </c>
      <c r="C74" s="342" t="str">
        <f>IF(ISBLANK(Regressions!C84), " ", Regressions!C84)</f>
        <v>Rural</v>
      </c>
      <c r="D74" s="338">
        <f>IF(ISBLANK(Regressions!D84), " ", Regressions!D84)</f>
        <v>1193014.951875038</v>
      </c>
      <c r="E74" s="216" t="e">
        <f>IF(ISNUMBER(Regressions!E84),ROUND(Regressions!E84, 1), NA())</f>
        <v>#N/A</v>
      </c>
      <c r="F74" s="339" t="e">
        <f>IF(ISNUMBER(Regressions!F84),ROUND(Regressions!F84, 1), NA())</f>
        <v>#N/A</v>
      </c>
      <c r="G74" s="238" t="e">
        <f>IF(ISNUMBER(Regressions!G84),ROUND(Regressions!G84, 1), NA())</f>
        <v>#N/A</v>
      </c>
      <c r="H74" s="340" t="e">
        <f>IF(ISNUMBER(Regressions!H84),ROUND(Regressions!H84, 1), NA())</f>
        <v>#N/A</v>
      </c>
      <c r="I74" s="239" t="e">
        <f>IF(ISNUMBER(Regressions!I84),ROUND(Regressions!I84, 1), NA())</f>
        <v>#N/A</v>
      </c>
      <c r="J74" s="341" t="e">
        <f>IF(ISNUMBER(Regressions!K84),ROUND(Regressions!K84, 1), NA())</f>
        <v>#N/A</v>
      </c>
      <c r="K74" s="339" t="e">
        <f>IF(ISNUMBER(Regressions!L84),ROUND(Regressions!L84, 1), NA())</f>
        <v>#N/A</v>
      </c>
      <c r="L74" s="240" t="e">
        <f>IF(ISNUMBER(Regressions!M84),ROUND(Regressions!M84, 1), NA())</f>
        <v>#N/A</v>
      </c>
      <c r="M74" s="340" t="e">
        <f>IF(ISNUMBER(Regressions!N84),ROUND(Regressions!N84, 1), NA())</f>
        <v>#N/A</v>
      </c>
      <c r="N74" s="239" t="e">
        <f>IF(ISNUMBER(Regressions!O84),ROUND(Regressions!O84, 1), NA())</f>
        <v>#N/A</v>
      </c>
      <c r="O74" s="341" t="e">
        <f>IF(ISNUMBER(Regressions!Q84),ROUND(Regressions!Q84, 1), NA())</f>
        <v>#N/A</v>
      </c>
      <c r="P74" s="339" t="e">
        <f>IF(ISNUMBER(Regressions!R84),ROUND(Regressions!R84, 1), NA())</f>
        <v>#N/A</v>
      </c>
      <c r="Q74" s="217" t="e">
        <f>IF(ISNUMBER(Regressions!S84),ROUND(Regressions!S84, 1), NA())</f>
        <v>#N/A</v>
      </c>
      <c r="R74" s="340" t="e">
        <f>IF(ISNUMBER(Regressions!T84),ROUND(Regressions!T84, 1), NA())</f>
        <v>#N/A</v>
      </c>
      <c r="S74" s="239" t="e">
        <f>IF(ISNUMBER(Regressions!U84),ROUND(Regressions!U84, 1), NA())</f>
        <v>#N/A</v>
      </c>
    </row>
    <row xmlns:x14ac="http://schemas.microsoft.com/office/spreadsheetml/2009/9/ac" r="75" x14ac:dyDescent="0.2">
      <c r="A75" s="336" t="str">
        <f>IF(ISBLANK(Regressions!A85), " ", Regressions!A85)</f>
        <v>Central African Republic</v>
      </c>
      <c r="B75" s="337">
        <f>IF(ISBLANK(Regressions!B85), " ", Regressions!B85)</f>
        <v>2009</v>
      </c>
      <c r="C75" s="342" t="str">
        <f>IF(ISBLANK(Regressions!C85), " ", Regressions!C85)</f>
        <v>Rural</v>
      </c>
      <c r="D75" s="338">
        <f>IF(ISBLANK(Regressions!D85), " ", Regressions!D85)</f>
        <v>1216127.73021698</v>
      </c>
      <c r="E75" s="216" t="e">
        <f>IF(ISNUMBER(Regressions!E85),ROUND(Regressions!E85, 1), NA())</f>
        <v>#N/A</v>
      </c>
      <c r="F75" s="339" t="e">
        <f>IF(ISNUMBER(Regressions!F85),ROUND(Regressions!F85, 1), NA())</f>
        <v>#N/A</v>
      </c>
      <c r="G75" s="238" t="e">
        <f>IF(ISNUMBER(Regressions!G85),ROUND(Regressions!G85, 1), NA())</f>
        <v>#N/A</v>
      </c>
      <c r="H75" s="340" t="e">
        <f>IF(ISNUMBER(Regressions!H85),ROUND(Regressions!H85, 1), NA())</f>
        <v>#N/A</v>
      </c>
      <c r="I75" s="239" t="e">
        <f>IF(ISNUMBER(Regressions!I85),ROUND(Regressions!I85, 1), NA())</f>
        <v>#N/A</v>
      </c>
      <c r="J75" s="341" t="e">
        <f>IF(ISNUMBER(Regressions!K85),ROUND(Regressions!K85, 1), NA())</f>
        <v>#N/A</v>
      </c>
      <c r="K75" s="339" t="e">
        <f>IF(ISNUMBER(Regressions!L85),ROUND(Regressions!L85, 1), NA())</f>
        <v>#N/A</v>
      </c>
      <c r="L75" s="240" t="e">
        <f>IF(ISNUMBER(Regressions!M85),ROUND(Regressions!M85, 1), NA())</f>
        <v>#N/A</v>
      </c>
      <c r="M75" s="340" t="e">
        <f>IF(ISNUMBER(Regressions!N85),ROUND(Regressions!N85, 1), NA())</f>
        <v>#N/A</v>
      </c>
      <c r="N75" s="239" t="e">
        <f>IF(ISNUMBER(Regressions!O85),ROUND(Regressions!O85, 1), NA())</f>
        <v>#N/A</v>
      </c>
      <c r="O75" s="341" t="e">
        <f>IF(ISNUMBER(Regressions!Q85),ROUND(Regressions!Q85, 1), NA())</f>
        <v>#N/A</v>
      </c>
      <c r="P75" s="339" t="e">
        <f>IF(ISNUMBER(Regressions!R85),ROUND(Regressions!R85, 1), NA())</f>
        <v>#N/A</v>
      </c>
      <c r="Q75" s="217" t="e">
        <f>IF(ISNUMBER(Regressions!S85),ROUND(Regressions!S85, 1), NA())</f>
        <v>#N/A</v>
      </c>
      <c r="R75" s="340" t="e">
        <f>IF(ISNUMBER(Regressions!T85),ROUND(Regressions!T85, 1), NA())</f>
        <v>#N/A</v>
      </c>
      <c r="S75" s="239" t="e">
        <f>IF(ISNUMBER(Regressions!U85),ROUND(Regressions!U85, 1), NA())</f>
        <v>#N/A</v>
      </c>
    </row>
    <row xmlns:x14ac="http://schemas.microsoft.com/office/spreadsheetml/2009/9/ac" r="76" x14ac:dyDescent="0.2">
      <c r="A76" s="336" t="str">
        <f>IF(ISBLANK(Regressions!A86), " ", Regressions!A86)</f>
        <v>Central African Republic</v>
      </c>
      <c r="B76" s="337">
        <f>IF(ISBLANK(Regressions!B86), " ", Regressions!B86)</f>
        <v>2010</v>
      </c>
      <c r="C76" s="342" t="str">
        <f>IF(ISBLANK(Regressions!C86), " ", Regressions!C86)</f>
        <v>Rural</v>
      </c>
      <c r="D76" s="338">
        <f>IF(ISBLANK(Regressions!D86), " ", Regressions!D86)</f>
        <v>1239902.3993053441</v>
      </c>
      <c r="E76" s="216" t="e">
        <f>IF(ISNUMBER(Regressions!E86),ROUND(Regressions!E86, 1), NA())</f>
        <v>#N/A</v>
      </c>
      <c r="F76" s="339" t="e">
        <f>IF(ISNUMBER(Regressions!F86),ROUND(Regressions!F86, 1), NA())</f>
        <v>#N/A</v>
      </c>
      <c r="G76" s="238" t="e">
        <f>IF(ISNUMBER(Regressions!G86),ROUND(Regressions!G86, 1), NA())</f>
        <v>#N/A</v>
      </c>
      <c r="H76" s="340" t="e">
        <f>IF(ISNUMBER(Regressions!H86),ROUND(Regressions!H86, 1), NA())</f>
        <v>#N/A</v>
      </c>
      <c r="I76" s="239" t="e">
        <f>IF(ISNUMBER(Regressions!I86),ROUND(Regressions!I86, 1), NA())</f>
        <v>#N/A</v>
      </c>
      <c r="J76" s="341" t="e">
        <f>IF(ISNUMBER(Regressions!K86),ROUND(Regressions!K86, 1), NA())</f>
        <v>#N/A</v>
      </c>
      <c r="K76" s="339" t="e">
        <f>IF(ISNUMBER(Regressions!L86),ROUND(Regressions!L86, 1), NA())</f>
        <v>#N/A</v>
      </c>
      <c r="L76" s="240" t="e">
        <f>IF(ISNUMBER(Regressions!M86),ROUND(Regressions!M86, 1), NA())</f>
        <v>#N/A</v>
      </c>
      <c r="M76" s="340" t="e">
        <f>IF(ISNUMBER(Regressions!N86),ROUND(Regressions!N86, 1), NA())</f>
        <v>#N/A</v>
      </c>
      <c r="N76" s="239" t="e">
        <f>IF(ISNUMBER(Regressions!O86),ROUND(Regressions!O86, 1), NA())</f>
        <v>#N/A</v>
      </c>
      <c r="O76" s="341" t="e">
        <f>IF(ISNUMBER(Regressions!Q86),ROUND(Regressions!Q86, 1), NA())</f>
        <v>#N/A</v>
      </c>
      <c r="P76" s="339" t="e">
        <f>IF(ISNUMBER(Regressions!R86),ROUND(Regressions!R86, 1), NA())</f>
        <v>#N/A</v>
      </c>
      <c r="Q76" s="217" t="e">
        <f>IF(ISNUMBER(Regressions!S86),ROUND(Regressions!S86, 1), NA())</f>
        <v>#N/A</v>
      </c>
      <c r="R76" s="340" t="e">
        <f>IF(ISNUMBER(Regressions!T86),ROUND(Regressions!T86, 1), NA())</f>
        <v>#N/A</v>
      </c>
      <c r="S76" s="239" t="e">
        <f>IF(ISNUMBER(Regressions!U86),ROUND(Regressions!U86, 1), NA())</f>
        <v>#N/A</v>
      </c>
    </row>
    <row xmlns:x14ac="http://schemas.microsoft.com/office/spreadsheetml/2009/9/ac" r="77" x14ac:dyDescent="0.2">
      <c r="A77" s="336" t="str">
        <f>IF(ISBLANK(Regressions!A87), " ", Regressions!A87)</f>
        <v>Central African Republic</v>
      </c>
      <c r="B77" s="337">
        <f>IF(ISBLANK(Regressions!B87), " ", Regressions!B87)</f>
        <v>2011</v>
      </c>
      <c r="C77" s="342" t="str">
        <f>IF(ISBLANK(Regressions!C87), " ", Regressions!C87)</f>
        <v>Rural</v>
      </c>
      <c r="D77" s="338">
        <f>IF(ISBLANK(Regressions!D87), " ", Regressions!D87)</f>
        <v>1262506.296265984</v>
      </c>
      <c r="E77" s="216" t="e">
        <f>IF(ISNUMBER(Regressions!E87),ROUND(Regressions!E87, 1), NA())</f>
        <v>#N/A</v>
      </c>
      <c r="F77" s="339" t="e">
        <f>IF(ISNUMBER(Regressions!F87),ROUND(Regressions!F87, 1), NA())</f>
        <v>#N/A</v>
      </c>
      <c r="G77" s="238" t="e">
        <f>IF(ISNUMBER(Regressions!G87),ROUND(Regressions!G87, 1), NA())</f>
        <v>#N/A</v>
      </c>
      <c r="H77" s="340" t="e">
        <f>IF(ISNUMBER(Regressions!H87),ROUND(Regressions!H87, 1), NA())</f>
        <v>#N/A</v>
      </c>
      <c r="I77" s="239" t="e">
        <f>IF(ISNUMBER(Regressions!I87),ROUND(Regressions!I87, 1), NA())</f>
        <v>#N/A</v>
      </c>
      <c r="J77" s="341" t="e">
        <f>IF(ISNUMBER(Regressions!K87),ROUND(Regressions!K87, 1), NA())</f>
        <v>#N/A</v>
      </c>
      <c r="K77" s="339" t="e">
        <f>IF(ISNUMBER(Regressions!L87),ROUND(Regressions!L87, 1), NA())</f>
        <v>#N/A</v>
      </c>
      <c r="L77" s="240" t="e">
        <f>IF(ISNUMBER(Regressions!M87),ROUND(Regressions!M87, 1), NA())</f>
        <v>#N/A</v>
      </c>
      <c r="M77" s="340" t="e">
        <f>IF(ISNUMBER(Regressions!N87),ROUND(Regressions!N87, 1), NA())</f>
        <v>#N/A</v>
      </c>
      <c r="N77" s="239" t="e">
        <f>IF(ISNUMBER(Regressions!O87),ROUND(Regressions!O87, 1), NA())</f>
        <v>#N/A</v>
      </c>
      <c r="O77" s="341" t="e">
        <f>IF(ISNUMBER(Regressions!Q87),ROUND(Regressions!Q87, 1), NA())</f>
        <v>#N/A</v>
      </c>
      <c r="P77" s="339" t="e">
        <f>IF(ISNUMBER(Regressions!R87),ROUND(Regressions!R87, 1), NA())</f>
        <v>#N/A</v>
      </c>
      <c r="Q77" s="217" t="e">
        <f>IF(ISNUMBER(Regressions!S87),ROUND(Regressions!S87, 1), NA())</f>
        <v>#N/A</v>
      </c>
      <c r="R77" s="340" t="e">
        <f>IF(ISNUMBER(Regressions!T87),ROUND(Regressions!T87, 1), NA())</f>
        <v>#N/A</v>
      </c>
      <c r="S77" s="239" t="e">
        <f>IF(ISNUMBER(Regressions!U87),ROUND(Regressions!U87, 1), NA())</f>
        <v>#N/A</v>
      </c>
    </row>
    <row xmlns:x14ac="http://schemas.microsoft.com/office/spreadsheetml/2009/9/ac" r="78" x14ac:dyDescent="0.2">
      <c r="A78" s="336" t="str">
        <f>IF(ISBLANK(Regressions!A88), " ", Regressions!A88)</f>
        <v>Central African Republic</v>
      </c>
      <c r="B78" s="337">
        <f>IF(ISBLANK(Regressions!B88), " ", Regressions!B88)</f>
        <v>2012</v>
      </c>
      <c r="C78" s="342" t="str">
        <f>IF(ISBLANK(Regressions!C88), " ", Regressions!C88)</f>
        <v>Rural</v>
      </c>
      <c r="D78" s="338">
        <f>IF(ISBLANK(Regressions!D88), " ", Regressions!D88)</f>
        <v>1282414.7449090581</v>
      </c>
      <c r="E78" s="216" t="e">
        <f>IF(ISNUMBER(Regressions!E88),ROUND(Regressions!E88, 1), NA())</f>
        <v>#N/A</v>
      </c>
      <c r="F78" s="339" t="e">
        <f>IF(ISNUMBER(Regressions!F88),ROUND(Regressions!F88, 1), NA())</f>
        <v>#N/A</v>
      </c>
      <c r="G78" s="238" t="e">
        <f>IF(ISNUMBER(Regressions!G88),ROUND(Regressions!G88, 1), NA())</f>
        <v>#N/A</v>
      </c>
      <c r="H78" s="340" t="e">
        <f>IF(ISNUMBER(Regressions!H88),ROUND(Regressions!H88, 1), NA())</f>
        <v>#N/A</v>
      </c>
      <c r="I78" s="239" t="e">
        <f>IF(ISNUMBER(Regressions!I88),ROUND(Regressions!I88, 1), NA())</f>
        <v>#N/A</v>
      </c>
      <c r="J78" s="341" t="e">
        <f>IF(ISNUMBER(Regressions!K88),ROUND(Regressions!K88, 1), NA())</f>
        <v>#N/A</v>
      </c>
      <c r="K78" s="339" t="e">
        <f>IF(ISNUMBER(Regressions!L88),ROUND(Regressions!L88, 1), NA())</f>
        <v>#N/A</v>
      </c>
      <c r="L78" s="240" t="e">
        <f>IF(ISNUMBER(Regressions!M88),ROUND(Regressions!M88, 1), NA())</f>
        <v>#N/A</v>
      </c>
      <c r="M78" s="340" t="e">
        <f>IF(ISNUMBER(Regressions!N88),ROUND(Regressions!N88, 1), NA())</f>
        <v>#N/A</v>
      </c>
      <c r="N78" s="239" t="e">
        <f>IF(ISNUMBER(Regressions!O88),ROUND(Regressions!O88, 1), NA())</f>
        <v>#N/A</v>
      </c>
      <c r="O78" s="341" t="e">
        <f>IF(ISNUMBER(Regressions!Q88),ROUND(Regressions!Q88, 1), NA())</f>
        <v>#N/A</v>
      </c>
      <c r="P78" s="339" t="e">
        <f>IF(ISNUMBER(Regressions!R88),ROUND(Regressions!R88, 1), NA())</f>
        <v>#N/A</v>
      </c>
      <c r="Q78" s="217" t="e">
        <f>IF(ISNUMBER(Regressions!S88),ROUND(Regressions!S88, 1), NA())</f>
        <v>#N/A</v>
      </c>
      <c r="R78" s="340" t="e">
        <f>IF(ISNUMBER(Regressions!T88),ROUND(Regressions!T88, 1), NA())</f>
        <v>#N/A</v>
      </c>
      <c r="S78" s="239" t="e">
        <f>IF(ISNUMBER(Regressions!U88),ROUND(Regressions!U88, 1), NA())</f>
        <v>#N/A</v>
      </c>
    </row>
    <row xmlns:x14ac="http://schemas.microsoft.com/office/spreadsheetml/2009/9/ac" r="79" x14ac:dyDescent="0.2">
      <c r="A79" s="336" t="str">
        <f>IF(ISBLANK(Regressions!A89), " ", Regressions!A89)</f>
        <v>Central African Republic</v>
      </c>
      <c r="B79" s="337">
        <f>IF(ISBLANK(Regressions!B89), " ", Regressions!B89)</f>
        <v>2013</v>
      </c>
      <c r="C79" s="342" t="str">
        <f>IF(ISBLANK(Regressions!C89), " ", Regressions!C89)</f>
        <v>Rural</v>
      </c>
      <c r="D79" s="338">
        <f>IF(ISBLANK(Regressions!D89), " ", Regressions!D89)</f>
        <v>1301313.45937294</v>
      </c>
      <c r="E79" s="216" t="e">
        <f>IF(ISNUMBER(Regressions!E89),ROUND(Regressions!E89, 1), NA())</f>
        <v>#N/A</v>
      </c>
      <c r="F79" s="339" t="e">
        <f>IF(ISNUMBER(Regressions!F89),ROUND(Regressions!F89, 1), NA())</f>
        <v>#N/A</v>
      </c>
      <c r="G79" s="238" t="e">
        <f>IF(ISNUMBER(Regressions!G89),ROUND(Regressions!G89, 1), NA())</f>
        <v>#N/A</v>
      </c>
      <c r="H79" s="340" t="e">
        <f>IF(ISNUMBER(Regressions!H89),ROUND(Regressions!H89, 1), NA())</f>
        <v>#N/A</v>
      </c>
      <c r="I79" s="239" t="e">
        <f>IF(ISNUMBER(Regressions!I89),ROUND(Regressions!I89, 1), NA())</f>
        <v>#N/A</v>
      </c>
      <c r="J79" s="341" t="e">
        <f>IF(ISNUMBER(Regressions!K89),ROUND(Regressions!K89, 1), NA())</f>
        <v>#N/A</v>
      </c>
      <c r="K79" s="339" t="e">
        <f>IF(ISNUMBER(Regressions!L89),ROUND(Regressions!L89, 1), NA())</f>
        <v>#N/A</v>
      </c>
      <c r="L79" s="240" t="e">
        <f>IF(ISNUMBER(Regressions!M89),ROUND(Regressions!M89, 1), NA())</f>
        <v>#N/A</v>
      </c>
      <c r="M79" s="340" t="e">
        <f>IF(ISNUMBER(Regressions!N89),ROUND(Regressions!N89, 1), NA())</f>
        <v>#N/A</v>
      </c>
      <c r="N79" s="239" t="e">
        <f>IF(ISNUMBER(Regressions!O89),ROUND(Regressions!O89, 1), NA())</f>
        <v>#N/A</v>
      </c>
      <c r="O79" s="341" t="e">
        <f>IF(ISNUMBER(Regressions!Q89),ROUND(Regressions!Q89, 1), NA())</f>
        <v>#N/A</v>
      </c>
      <c r="P79" s="339" t="e">
        <f>IF(ISNUMBER(Regressions!R89),ROUND(Regressions!R89, 1), NA())</f>
        <v>#N/A</v>
      </c>
      <c r="Q79" s="217" t="e">
        <f>IF(ISNUMBER(Regressions!S89),ROUND(Regressions!S89, 1), NA())</f>
        <v>#N/A</v>
      </c>
      <c r="R79" s="340" t="e">
        <f>IF(ISNUMBER(Regressions!T89),ROUND(Regressions!T89, 1), NA())</f>
        <v>#N/A</v>
      </c>
      <c r="S79" s="239" t="e">
        <f>IF(ISNUMBER(Regressions!U89),ROUND(Regressions!U89, 1), NA())</f>
        <v>#N/A</v>
      </c>
    </row>
    <row xmlns:x14ac="http://schemas.microsoft.com/office/spreadsheetml/2009/9/ac" r="80" x14ac:dyDescent="0.2">
      <c r="A80" s="336" t="str">
        <f>IF(ISBLANK(Regressions!A90), " ", Regressions!A90)</f>
        <v>Central African Republic</v>
      </c>
      <c r="B80" s="337">
        <f>IF(ISBLANK(Regressions!B90), " ", Regressions!B90)</f>
        <v>2014</v>
      </c>
      <c r="C80" s="342" t="str">
        <f>IF(ISBLANK(Regressions!C90), " ", Regressions!C90)</f>
        <v>Rural</v>
      </c>
      <c r="D80" s="338">
        <f>IF(ISBLANK(Regressions!D90), " ", Regressions!D90)</f>
        <v>1321689.7459814451</v>
      </c>
      <c r="E80" s="216" t="e">
        <f>IF(ISNUMBER(Regressions!E90),ROUND(Regressions!E90, 1), NA())</f>
        <v>#N/A</v>
      </c>
      <c r="F80" s="339" t="e">
        <f>IF(ISNUMBER(Regressions!F90),ROUND(Regressions!F90, 1), NA())</f>
        <v>#N/A</v>
      </c>
      <c r="G80" s="238" t="e">
        <f>IF(ISNUMBER(Regressions!G90),ROUND(Regressions!G90, 1), NA())</f>
        <v>#N/A</v>
      </c>
      <c r="H80" s="340" t="e">
        <f>IF(ISNUMBER(Regressions!H90),ROUND(Regressions!H90, 1), NA())</f>
        <v>#N/A</v>
      </c>
      <c r="I80" s="239" t="e">
        <f>IF(ISNUMBER(Regressions!I90),ROUND(Regressions!I90, 1), NA())</f>
        <v>#N/A</v>
      </c>
      <c r="J80" s="341" t="e">
        <f>IF(ISNUMBER(Regressions!K90),ROUND(Regressions!K90, 1), NA())</f>
        <v>#N/A</v>
      </c>
      <c r="K80" s="339" t="e">
        <f>IF(ISNUMBER(Regressions!L90),ROUND(Regressions!L90, 1), NA())</f>
        <v>#N/A</v>
      </c>
      <c r="L80" s="240" t="e">
        <f>IF(ISNUMBER(Regressions!M90),ROUND(Regressions!M90, 1), NA())</f>
        <v>#N/A</v>
      </c>
      <c r="M80" s="340" t="e">
        <f>IF(ISNUMBER(Regressions!N90),ROUND(Regressions!N90, 1), NA())</f>
        <v>#N/A</v>
      </c>
      <c r="N80" s="239" t="e">
        <f>IF(ISNUMBER(Regressions!O90),ROUND(Regressions!O90, 1), NA())</f>
        <v>#N/A</v>
      </c>
      <c r="O80" s="341" t="e">
        <f>IF(ISNUMBER(Regressions!Q90),ROUND(Regressions!Q90, 1), NA())</f>
        <v>#N/A</v>
      </c>
      <c r="P80" s="339" t="e">
        <f>IF(ISNUMBER(Regressions!R90),ROUND(Regressions!R90, 1), NA())</f>
        <v>#N/A</v>
      </c>
      <c r="Q80" s="217" t="e">
        <f>IF(ISNUMBER(Regressions!S90),ROUND(Regressions!S90, 1), NA())</f>
        <v>#N/A</v>
      </c>
      <c r="R80" s="340" t="e">
        <f>IF(ISNUMBER(Regressions!T90),ROUND(Regressions!T90, 1), NA())</f>
        <v>#N/A</v>
      </c>
      <c r="S80" s="239" t="e">
        <f>IF(ISNUMBER(Regressions!U90),ROUND(Regressions!U90, 1), NA())</f>
        <v>#N/A</v>
      </c>
    </row>
    <row xmlns:x14ac="http://schemas.microsoft.com/office/spreadsheetml/2009/9/ac" r="81" x14ac:dyDescent="0.2">
      <c r="A81" s="336" t="str">
        <f>IF(ISBLANK(Regressions!A91), " ", Regressions!A91)</f>
        <v>Central African Republic</v>
      </c>
      <c r="B81" s="337">
        <f>IF(ISBLANK(Regressions!B91), " ", Regressions!B91)</f>
        <v>2015</v>
      </c>
      <c r="C81" s="342" t="str">
        <f>IF(ISBLANK(Regressions!C91), " ", Regressions!C91)</f>
        <v>Rural</v>
      </c>
      <c r="D81" s="338">
        <f>IF(ISBLANK(Regressions!D91), " ", Regressions!D91)</f>
        <v>1336225.0727709199</v>
      </c>
      <c r="E81" s="216" t="e">
        <f>IF(ISNUMBER(Regressions!E91),ROUND(Regressions!E91, 1), NA())</f>
        <v>#N/A</v>
      </c>
      <c r="F81" s="339" t="e">
        <f>IF(ISNUMBER(Regressions!F91),ROUND(Regressions!F91, 1), NA())</f>
        <v>#N/A</v>
      </c>
      <c r="G81" s="238" t="e">
        <f>IF(ISNUMBER(Regressions!G91),ROUND(Regressions!G91, 1), NA())</f>
        <v>#N/A</v>
      </c>
      <c r="H81" s="340" t="e">
        <f>IF(ISNUMBER(Regressions!H91),ROUND(Regressions!H91, 1), NA())</f>
        <v>#N/A</v>
      </c>
      <c r="I81" s="239" t="e">
        <f>IF(ISNUMBER(Regressions!I91),ROUND(Regressions!I91, 1), NA())</f>
        <v>#N/A</v>
      </c>
      <c r="J81" s="341" t="e">
        <f>IF(ISNUMBER(Regressions!K91),ROUND(Regressions!K91, 1), NA())</f>
        <v>#N/A</v>
      </c>
      <c r="K81" s="339" t="e">
        <f>IF(ISNUMBER(Regressions!L91),ROUND(Regressions!L91, 1), NA())</f>
        <v>#N/A</v>
      </c>
      <c r="L81" s="240" t="e">
        <f>IF(ISNUMBER(Regressions!M91),ROUND(Regressions!M91, 1), NA())</f>
        <v>#N/A</v>
      </c>
      <c r="M81" s="340" t="e">
        <f>IF(ISNUMBER(Regressions!N91),ROUND(Regressions!N91, 1), NA())</f>
        <v>#N/A</v>
      </c>
      <c r="N81" s="239" t="e">
        <f>IF(ISNUMBER(Regressions!O91),ROUND(Regressions!O91, 1), NA())</f>
        <v>#N/A</v>
      </c>
      <c r="O81" s="341" t="e">
        <f>IF(ISNUMBER(Regressions!Q91),ROUND(Regressions!Q91, 1), NA())</f>
        <v>#N/A</v>
      </c>
      <c r="P81" s="339" t="e">
        <f>IF(ISNUMBER(Regressions!R91),ROUND(Regressions!R91, 1), NA())</f>
        <v>#N/A</v>
      </c>
      <c r="Q81" s="217" t="e">
        <f>IF(ISNUMBER(Regressions!S91),ROUND(Regressions!S91, 1), NA())</f>
        <v>#N/A</v>
      </c>
      <c r="R81" s="340" t="e">
        <f>IF(ISNUMBER(Regressions!T91),ROUND(Regressions!T91, 1), NA())</f>
        <v>#N/A</v>
      </c>
      <c r="S81" s="239" t="e">
        <f>IF(ISNUMBER(Regressions!U91),ROUND(Regressions!U91, 1), NA())</f>
        <v>#N/A</v>
      </c>
    </row>
    <row xmlns:x14ac="http://schemas.microsoft.com/office/spreadsheetml/2009/9/ac" r="82" x14ac:dyDescent="0.2">
      <c r="A82" s="336" t="str">
        <f>IF(ISBLANK(Regressions!A92), " ", Regressions!A92)</f>
        <v>Central African Republic</v>
      </c>
      <c r="B82" s="337">
        <f>IF(ISBLANK(Regressions!B92), " ", Regressions!B92)</f>
        <v>2016</v>
      </c>
      <c r="C82" s="342" t="str">
        <f>IF(ISBLANK(Regressions!C92), " ", Regressions!C92)</f>
        <v>Rural</v>
      </c>
      <c r="D82" s="338">
        <f>IF(ISBLANK(Regressions!D92), " ", Regressions!D92)</f>
        <v>1361005.7483005519</v>
      </c>
      <c r="E82" s="216" t="e">
        <f>IF(ISNUMBER(Regressions!E92),ROUND(Regressions!E92, 1), NA())</f>
        <v>#N/A</v>
      </c>
      <c r="F82" s="339" t="e">
        <f>IF(ISNUMBER(Regressions!F92),ROUND(Regressions!F92, 1), NA())</f>
        <v>#N/A</v>
      </c>
      <c r="G82" s="238" t="e">
        <f>IF(ISNUMBER(Regressions!G92),ROUND(Regressions!G92, 1), NA())</f>
        <v>#N/A</v>
      </c>
      <c r="H82" s="340" t="e">
        <f>IF(ISNUMBER(Regressions!H92),ROUND(Regressions!H92, 1), NA())</f>
        <v>#N/A</v>
      </c>
      <c r="I82" s="239" t="e">
        <f>IF(ISNUMBER(Regressions!I92),ROUND(Regressions!I92, 1), NA())</f>
        <v>#N/A</v>
      </c>
      <c r="J82" s="341" t="e">
        <f>IF(ISNUMBER(Regressions!K92),ROUND(Regressions!K92, 1), NA())</f>
        <v>#N/A</v>
      </c>
      <c r="K82" s="339" t="e">
        <f>IF(ISNUMBER(Regressions!L92),ROUND(Regressions!L92, 1), NA())</f>
        <v>#N/A</v>
      </c>
      <c r="L82" s="240" t="e">
        <f>IF(ISNUMBER(Regressions!M92),ROUND(Regressions!M92, 1), NA())</f>
        <v>#N/A</v>
      </c>
      <c r="M82" s="340" t="e">
        <f>IF(ISNUMBER(Regressions!N92),ROUND(Regressions!N92, 1), NA())</f>
        <v>#N/A</v>
      </c>
      <c r="N82" s="239" t="e">
        <f>IF(ISNUMBER(Regressions!O92),ROUND(Regressions!O92, 1), NA())</f>
        <v>#N/A</v>
      </c>
      <c r="O82" s="341" t="e">
        <f>IF(ISNUMBER(Regressions!Q92),ROUND(Regressions!Q92, 1), NA())</f>
        <v>#N/A</v>
      </c>
      <c r="P82" s="339" t="e">
        <f>IF(ISNUMBER(Regressions!R92),ROUND(Regressions!R92, 1), NA())</f>
        <v>#N/A</v>
      </c>
      <c r="Q82" s="217" t="e">
        <f>IF(ISNUMBER(Regressions!S92),ROUND(Regressions!S92, 1), NA())</f>
        <v>#N/A</v>
      </c>
      <c r="R82" s="340" t="e">
        <f>IF(ISNUMBER(Regressions!T92),ROUND(Regressions!T92, 1), NA())</f>
        <v>#N/A</v>
      </c>
      <c r="S82" s="239" t="e">
        <f>IF(ISNUMBER(Regressions!U92),ROUND(Regressions!U92, 1), NA())</f>
        <v>#N/A</v>
      </c>
    </row>
    <row xmlns:x14ac="http://schemas.microsoft.com/office/spreadsheetml/2009/9/ac" r="83" x14ac:dyDescent="0.2">
      <c r="A83" s="336" t="str">
        <f>IF(ISBLANK(Regressions!A93), " ", Regressions!A93)</f>
        <v>Central African Republic</v>
      </c>
      <c r="B83" s="337">
        <f>IF(ISBLANK(Regressions!B93), " ", Regressions!B93)</f>
        <v>2017</v>
      </c>
      <c r="C83" s="342" t="str">
        <f>IF(ISBLANK(Regressions!C93), " ", Regressions!C93)</f>
        <v>Rural</v>
      </c>
      <c r="D83" s="338">
        <f>IF(ISBLANK(Regressions!D93), " ", Regressions!D93)</f>
        <v>1384013.6989345171</v>
      </c>
      <c r="E83" s="216" t="e">
        <f>IF(ISNUMBER(Regressions!E93),ROUND(Regressions!E93, 1), NA())</f>
        <v>#N/A</v>
      </c>
      <c r="F83" s="339" t="e">
        <f>IF(ISNUMBER(Regressions!F93),ROUND(Regressions!F93, 1), NA())</f>
        <v>#N/A</v>
      </c>
      <c r="G83" s="238" t="e">
        <f>IF(ISNUMBER(Regressions!G93),ROUND(Regressions!G93, 1), NA())</f>
        <v>#N/A</v>
      </c>
      <c r="H83" s="340" t="e">
        <f>IF(ISNUMBER(Regressions!H93),ROUND(Regressions!H93, 1), NA())</f>
        <v>#N/A</v>
      </c>
      <c r="I83" s="239" t="e">
        <f>IF(ISNUMBER(Regressions!I93),ROUND(Regressions!I93, 1), NA())</f>
        <v>#N/A</v>
      </c>
      <c r="J83" s="341" t="e">
        <f>IF(ISNUMBER(Regressions!K93),ROUND(Regressions!K93, 1), NA())</f>
        <v>#N/A</v>
      </c>
      <c r="K83" s="339" t="e">
        <f>IF(ISNUMBER(Regressions!L93),ROUND(Regressions!L93, 1), NA())</f>
        <v>#N/A</v>
      </c>
      <c r="L83" s="240" t="e">
        <f>IF(ISNUMBER(Regressions!M93),ROUND(Regressions!M93, 1), NA())</f>
        <v>#N/A</v>
      </c>
      <c r="M83" s="340" t="e">
        <f>IF(ISNUMBER(Regressions!N93),ROUND(Regressions!N93, 1), NA())</f>
        <v>#N/A</v>
      </c>
      <c r="N83" s="239" t="e">
        <f>IF(ISNUMBER(Regressions!O93),ROUND(Regressions!O93, 1), NA())</f>
        <v>#N/A</v>
      </c>
      <c r="O83" s="341" t="e">
        <f>IF(ISNUMBER(Regressions!Q93),ROUND(Regressions!Q93, 1), NA())</f>
        <v>#N/A</v>
      </c>
      <c r="P83" s="339" t="e">
        <f>IF(ISNUMBER(Regressions!R93),ROUND(Regressions!R93, 1), NA())</f>
        <v>#N/A</v>
      </c>
      <c r="Q83" s="217" t="e">
        <f>IF(ISNUMBER(Regressions!S93),ROUND(Regressions!S93, 1), NA())</f>
        <v>#N/A</v>
      </c>
      <c r="R83" s="340" t="e">
        <f>IF(ISNUMBER(Regressions!T93),ROUND(Regressions!T93, 1), NA())</f>
        <v>#N/A</v>
      </c>
      <c r="S83" s="239" t="e">
        <f>IF(ISNUMBER(Regressions!U93),ROUND(Regressions!U93, 1), NA())</f>
        <v>#N/A</v>
      </c>
    </row>
    <row xmlns:x14ac="http://schemas.microsoft.com/office/spreadsheetml/2009/9/ac" r="84" x14ac:dyDescent="0.2">
      <c r="A84" s="336" t="str">
        <f>IF(ISBLANK(Regressions!A94), " ", Regressions!A94)</f>
        <v>Central African Republic</v>
      </c>
      <c r="B84" s="337">
        <f>IF(ISBLANK(Regressions!B94), " ", Regressions!B94)</f>
        <v>2018</v>
      </c>
      <c r="C84" s="342" t="str">
        <f>IF(ISBLANK(Regressions!C94), " ", Regressions!C94)</f>
        <v>Rural</v>
      </c>
      <c r="D84" s="338">
        <f>IF(ISBLANK(Regressions!D94), " ", Regressions!D94)</f>
        <v>1403636.8150277711</v>
      </c>
      <c r="E84" s="216" t="e">
        <f>IF(ISNUMBER(Regressions!E94),ROUND(Regressions!E94, 1), NA())</f>
        <v>#N/A</v>
      </c>
      <c r="F84" s="339" t="e">
        <f>IF(ISNUMBER(Regressions!F94),ROUND(Regressions!F94, 1), NA())</f>
        <v>#N/A</v>
      </c>
      <c r="G84" s="238" t="e">
        <f>IF(ISNUMBER(Regressions!G94),ROUND(Regressions!G94, 1), NA())</f>
        <v>#N/A</v>
      </c>
      <c r="H84" s="340" t="e">
        <f>IF(ISNUMBER(Regressions!H94),ROUND(Regressions!H94, 1), NA())</f>
        <v>#N/A</v>
      </c>
      <c r="I84" s="239" t="e">
        <f>IF(ISNUMBER(Regressions!I94),ROUND(Regressions!I94, 1), NA())</f>
        <v>#N/A</v>
      </c>
      <c r="J84" s="341" t="e">
        <f>IF(ISNUMBER(Regressions!K94),ROUND(Regressions!K94, 1), NA())</f>
        <v>#N/A</v>
      </c>
      <c r="K84" s="339" t="e">
        <f>IF(ISNUMBER(Regressions!L94),ROUND(Regressions!L94, 1), NA())</f>
        <v>#N/A</v>
      </c>
      <c r="L84" s="240" t="e">
        <f>IF(ISNUMBER(Regressions!M94),ROUND(Regressions!M94, 1), NA())</f>
        <v>#N/A</v>
      </c>
      <c r="M84" s="340" t="e">
        <f>IF(ISNUMBER(Regressions!N94),ROUND(Regressions!N94, 1), NA())</f>
        <v>#N/A</v>
      </c>
      <c r="N84" s="239" t="e">
        <f>IF(ISNUMBER(Regressions!O94),ROUND(Regressions!O94, 1), NA())</f>
        <v>#N/A</v>
      </c>
      <c r="O84" s="341" t="e">
        <f>IF(ISNUMBER(Regressions!Q94),ROUND(Regressions!Q94, 1), NA())</f>
        <v>#N/A</v>
      </c>
      <c r="P84" s="339" t="e">
        <f>IF(ISNUMBER(Regressions!R94),ROUND(Regressions!R94, 1), NA())</f>
        <v>#N/A</v>
      </c>
      <c r="Q84" s="217" t="e">
        <f>IF(ISNUMBER(Regressions!S94),ROUND(Regressions!S94, 1), NA())</f>
        <v>#N/A</v>
      </c>
      <c r="R84" s="340" t="e">
        <f>IF(ISNUMBER(Regressions!T94),ROUND(Regressions!T94, 1), NA())</f>
        <v>#N/A</v>
      </c>
      <c r="S84" s="239" t="e">
        <f>IF(ISNUMBER(Regressions!U94),ROUND(Regressions!U94, 1), NA())</f>
        <v>#N/A</v>
      </c>
    </row>
    <row xmlns:x14ac="http://schemas.microsoft.com/office/spreadsheetml/2009/9/ac" r="85" x14ac:dyDescent="0.2">
      <c r="A85" s="336" t="str">
        <f>IF(ISBLANK(Regressions!A95), " ", Regressions!A95)</f>
        <v>Central African Republic</v>
      </c>
      <c r="B85" s="337">
        <f>IF(ISBLANK(Regressions!B95), " ", Regressions!B95)</f>
        <v>2019</v>
      </c>
      <c r="C85" s="342" t="str">
        <f>IF(ISBLANK(Regressions!C95), " ", Regressions!C95)</f>
        <v>Rural</v>
      </c>
      <c r="D85" s="338">
        <f>IF(ISBLANK(Regressions!D95), " ", Regressions!D95)</f>
        <v>1419189.7010433199</v>
      </c>
      <c r="E85" s="216" t="e">
        <f>IF(ISNUMBER(Regressions!E95),ROUND(Regressions!E95, 1), NA())</f>
        <v>#N/A</v>
      </c>
      <c r="F85" s="339" t="e">
        <f>IF(ISNUMBER(Regressions!F95),ROUND(Regressions!F95, 1), NA())</f>
        <v>#N/A</v>
      </c>
      <c r="G85" s="238" t="e">
        <f>IF(ISNUMBER(Regressions!G95),ROUND(Regressions!G95, 1), NA())</f>
        <v>#N/A</v>
      </c>
      <c r="H85" s="340" t="e">
        <f>IF(ISNUMBER(Regressions!H95),ROUND(Regressions!H95, 1), NA())</f>
        <v>#N/A</v>
      </c>
      <c r="I85" s="239" t="e">
        <f>IF(ISNUMBER(Regressions!I95),ROUND(Regressions!I95, 1), NA())</f>
        <v>#N/A</v>
      </c>
      <c r="J85" s="341" t="e">
        <f>IF(ISNUMBER(Regressions!K95),ROUND(Regressions!K95, 1), NA())</f>
        <v>#N/A</v>
      </c>
      <c r="K85" s="339" t="e">
        <f>IF(ISNUMBER(Regressions!L95),ROUND(Regressions!L95, 1), NA())</f>
        <v>#N/A</v>
      </c>
      <c r="L85" s="240" t="e">
        <f>IF(ISNUMBER(Regressions!M95),ROUND(Regressions!M95, 1), NA())</f>
        <v>#N/A</v>
      </c>
      <c r="M85" s="340" t="e">
        <f>IF(ISNUMBER(Regressions!N95),ROUND(Regressions!N95, 1), NA())</f>
        <v>#N/A</v>
      </c>
      <c r="N85" s="239" t="e">
        <f>IF(ISNUMBER(Regressions!O95),ROUND(Regressions!O95, 1), NA())</f>
        <v>#N/A</v>
      </c>
      <c r="O85" s="341" t="e">
        <f>IF(ISNUMBER(Regressions!Q95),ROUND(Regressions!Q95, 1), NA())</f>
        <v>#N/A</v>
      </c>
      <c r="P85" s="339" t="e">
        <f>IF(ISNUMBER(Regressions!R95),ROUND(Regressions!R95, 1), NA())</f>
        <v>#N/A</v>
      </c>
      <c r="Q85" s="217" t="e">
        <f>IF(ISNUMBER(Regressions!S95),ROUND(Regressions!S95, 1), NA())</f>
        <v>#N/A</v>
      </c>
      <c r="R85" s="340" t="e">
        <f>IF(ISNUMBER(Regressions!T95),ROUND(Regressions!T95, 1), NA())</f>
        <v>#N/A</v>
      </c>
      <c r="S85" s="239" t="e">
        <f>IF(ISNUMBER(Regressions!U95),ROUND(Regressions!U95, 1), NA())</f>
        <v>#N/A</v>
      </c>
    </row>
    <row xmlns:x14ac="http://schemas.microsoft.com/office/spreadsheetml/2009/9/ac" r="86" x14ac:dyDescent="0.2">
      <c r="A86" s="336" t="str">
        <f>IF(ISBLANK(Regressions!A96), " ", Regressions!A96)</f>
        <v>Central African Republic</v>
      </c>
      <c r="B86" s="337">
        <f>IF(ISBLANK(Regressions!B96), " ", Regressions!B96)</f>
        <v>2020</v>
      </c>
      <c r="C86" s="342" t="str">
        <f>IF(ISBLANK(Regressions!C96), " ", Regressions!C96)</f>
        <v>Rural</v>
      </c>
      <c r="D86" s="338">
        <f>IF(ISBLANK(Regressions!D96), " ", Regressions!D96)</f>
        <v>1435655.9727232361</v>
      </c>
      <c r="E86" s="216" t="e">
        <f>IF(ISNUMBER(Regressions!E96),ROUND(Regressions!E96, 1), NA())</f>
        <v>#N/A</v>
      </c>
      <c r="F86" s="339" t="e">
        <f>IF(ISNUMBER(Regressions!F96),ROUND(Regressions!F96, 1), NA())</f>
        <v>#N/A</v>
      </c>
      <c r="G86" s="238" t="e">
        <f>IF(ISNUMBER(Regressions!G96),ROUND(Regressions!G96, 1), NA())</f>
        <v>#N/A</v>
      </c>
      <c r="H86" s="340" t="e">
        <f>IF(ISNUMBER(Regressions!H96),ROUND(Regressions!H96, 1), NA())</f>
        <v>#N/A</v>
      </c>
      <c r="I86" s="239" t="e">
        <f>IF(ISNUMBER(Regressions!I96),ROUND(Regressions!I96, 1), NA())</f>
        <v>#N/A</v>
      </c>
      <c r="J86" s="341" t="e">
        <f>IF(ISNUMBER(Regressions!K96),ROUND(Regressions!K96, 1), NA())</f>
        <v>#N/A</v>
      </c>
      <c r="K86" s="339" t="e">
        <f>IF(ISNUMBER(Regressions!L96),ROUND(Regressions!L96, 1), NA())</f>
        <v>#N/A</v>
      </c>
      <c r="L86" s="240" t="e">
        <f>IF(ISNUMBER(Regressions!M96),ROUND(Regressions!M96, 1), NA())</f>
        <v>#N/A</v>
      </c>
      <c r="M86" s="340" t="e">
        <f>IF(ISNUMBER(Regressions!N96),ROUND(Regressions!N96, 1), NA())</f>
        <v>#N/A</v>
      </c>
      <c r="N86" s="239" t="e">
        <f>IF(ISNUMBER(Regressions!O96),ROUND(Regressions!O96, 1), NA())</f>
        <v>#N/A</v>
      </c>
      <c r="O86" s="341" t="e">
        <f>IF(ISNUMBER(Regressions!Q96),ROUND(Regressions!Q96, 1), NA())</f>
        <v>#N/A</v>
      </c>
      <c r="P86" s="339" t="e">
        <f>IF(ISNUMBER(Regressions!R96),ROUND(Regressions!R96, 1), NA())</f>
        <v>#N/A</v>
      </c>
      <c r="Q86" s="217" t="e">
        <f>IF(ISNUMBER(Regressions!S96),ROUND(Regressions!S96, 1), NA())</f>
        <v>#N/A</v>
      </c>
      <c r="R86" s="340" t="e">
        <f>IF(ISNUMBER(Regressions!T96),ROUND(Regressions!T96, 1), NA())</f>
        <v>#N/A</v>
      </c>
      <c r="S86" s="239" t="e">
        <f>IF(ISNUMBER(Regressions!U96),ROUND(Regressions!U96, 1), NA())</f>
        <v>#N/A</v>
      </c>
    </row>
    <row xmlns:x14ac="http://schemas.microsoft.com/office/spreadsheetml/2009/9/ac" r="87" x14ac:dyDescent="0.2">
      <c r="A87" s="387" t="str">
        <f>IF(ISBLANK(Regressions!A97), " ", Regressions!A97)</f>
        <v>Central African Republic</v>
      </c>
      <c r="B87" s="388">
        <f>IF(ISBLANK(Regressions!B97), " ", Regressions!B97)</f>
        <v>2021</v>
      </c>
      <c r="C87" s="389" t="str">
        <f>IF(ISBLANK(Regressions!C97), " ", Regressions!C97)</f>
        <v>Rural</v>
      </c>
      <c r="D87" s="390">
        <f>IF(ISBLANK(Regressions!D97), " ", Regressions!D97)</f>
        <v>1453991.9488136671</v>
      </c>
      <c r="E87" s="393" t="e">
        <f>IF(ISNUMBER(Regressions!E97),ROUND(Regressions!E97, 1), NA())</f>
        <v>#N/A</v>
      </c>
      <c r="F87" s="391" t="e">
        <f>IF(ISNUMBER(Regressions!F97),ROUND(Regressions!F97, 1), NA())</f>
        <v>#N/A</v>
      </c>
      <c r="G87" s="394" t="e">
        <f>IF(ISNUMBER(Regressions!G97),ROUND(Regressions!G97, 1), NA())</f>
        <v>#N/A</v>
      </c>
      <c r="H87" s="392" t="e">
        <f>IF(ISNUMBER(Regressions!H97),ROUND(Regressions!H97, 1), NA())</f>
        <v>#N/A</v>
      </c>
      <c r="I87" s="395" t="e">
        <f>IF(ISNUMBER(Regressions!I97),ROUND(Regressions!I97, 1), NA())</f>
        <v>#N/A</v>
      </c>
      <c r="J87" s="393" t="e">
        <f>IF(ISNUMBER(Regressions!K97),ROUND(Regressions!K97, 1), NA())</f>
        <v>#N/A</v>
      </c>
      <c r="K87" s="391" t="e">
        <f>IF(ISNUMBER(Regressions!L97),ROUND(Regressions!L97, 1), NA())</f>
        <v>#N/A</v>
      </c>
      <c r="L87" s="396" t="e">
        <f>IF(ISNUMBER(Regressions!M97),ROUND(Regressions!M97, 1), NA())</f>
        <v>#N/A</v>
      </c>
      <c r="M87" s="392" t="e">
        <f>IF(ISNUMBER(Regressions!N97),ROUND(Regressions!N97, 1), NA())</f>
        <v>#N/A</v>
      </c>
      <c r="N87" s="395" t="e">
        <f>IF(ISNUMBER(Regressions!O97),ROUND(Regressions!O97, 1), NA())</f>
        <v>#N/A</v>
      </c>
      <c r="O87" s="393" t="e">
        <f>IF(ISNUMBER(Regressions!Q97),ROUND(Regressions!Q97, 1), NA())</f>
        <v>#N/A</v>
      </c>
      <c r="P87" s="391" t="e">
        <f>IF(ISNUMBER(Regressions!R97),ROUND(Regressions!R97, 1), NA())</f>
        <v>#N/A</v>
      </c>
      <c r="Q87" s="397" t="e">
        <f>IF(ISNUMBER(Regressions!S97),ROUND(Regressions!S97, 1), NA())</f>
        <v>#N/A</v>
      </c>
      <c r="R87" s="392" t="e">
        <f>IF(ISNUMBER(Regressions!T97),ROUND(Regressions!T97, 1), NA())</f>
        <v>#N/A</v>
      </c>
      <c r="S87" s="395" t="e">
        <f>IF(ISNUMBER(Regressions!U97),ROUND(Regressions!U97, 1), NA())</f>
        <v>#N/A</v>
      </c>
      <c r="T87" s="386"/>
      <c r="U87" s="386"/>
      <c r="V87" s="386"/>
      <c r="W87" s="386"/>
      <c r="X87" s="386"/>
      <c r="Y87" s="386"/>
      <c r="Z87" s="386"/>
      <c r="AA87" s="386"/>
      <c r="AB87" s="386"/>
      <c r="AC87" s="386"/>
    </row>
    <row xmlns:x14ac="http://schemas.microsoft.com/office/spreadsheetml/2009/9/ac" r="88" x14ac:dyDescent="0.2">
      <c r="A88" s="336" t="str">
        <f>IF(ISBLANK(Regressions!A98), " ", Regressions!A98)</f>
        <v>Central African Republic</v>
      </c>
      <c r="B88" s="337">
        <f>IF(ISBLANK(Regressions!B98), " ", Regressions!B98)</f>
        <v>2022</v>
      </c>
      <c r="C88" s="342" t="str">
        <f>IF(ISBLANK(Regressions!C98), " ", Regressions!C98)</f>
        <v>Rural</v>
      </c>
      <c r="D88" s="338">
        <f>IF(ISBLANK(Regressions!D98), " ", Regressions!D98)</f>
        <v>1467525.073157768</v>
      </c>
      <c r="E88" s="216" t="e">
        <f>IF(ISNUMBER(Regressions!E98),ROUND(Regressions!E98, 1), NA())</f>
        <v>#N/A</v>
      </c>
      <c r="F88" s="339" t="e">
        <f>IF(ISNUMBER(Regressions!F98),ROUND(Regressions!F98, 1), NA())</f>
        <v>#N/A</v>
      </c>
      <c r="G88" s="238" t="e">
        <f>IF(ISNUMBER(Regressions!G98),ROUND(Regressions!G98, 1), NA())</f>
        <v>#N/A</v>
      </c>
      <c r="H88" s="340" t="e">
        <f>IF(ISNUMBER(Regressions!H98),ROUND(Regressions!H98, 1), NA())</f>
        <v>#N/A</v>
      </c>
      <c r="I88" s="239" t="e">
        <f>IF(ISNUMBER(Regressions!I98),ROUND(Regressions!I98, 1), NA())</f>
        <v>#N/A</v>
      </c>
      <c r="J88" s="341" t="e">
        <f>IF(ISNUMBER(Regressions!K98),ROUND(Regressions!K98, 1), NA())</f>
        <v>#N/A</v>
      </c>
      <c r="K88" s="339" t="e">
        <f>IF(ISNUMBER(Regressions!L98),ROUND(Regressions!L98, 1), NA())</f>
        <v>#N/A</v>
      </c>
      <c r="L88" s="240" t="e">
        <f>IF(ISNUMBER(Regressions!M98),ROUND(Regressions!M98, 1), NA())</f>
        <v>#N/A</v>
      </c>
      <c r="M88" s="340" t="e">
        <f>IF(ISNUMBER(Regressions!N98),ROUND(Regressions!N98, 1), NA())</f>
        <v>#N/A</v>
      </c>
      <c r="N88" s="239" t="e">
        <f>IF(ISNUMBER(Regressions!O98),ROUND(Regressions!O98, 1), NA())</f>
        <v>#N/A</v>
      </c>
      <c r="O88" s="341" t="e">
        <f>IF(ISNUMBER(Regressions!Q98),ROUND(Regressions!Q98, 1), NA())</f>
        <v>#N/A</v>
      </c>
      <c r="P88" s="339" t="e">
        <f>IF(ISNUMBER(Regressions!R98),ROUND(Regressions!R98, 1), NA())</f>
        <v>#N/A</v>
      </c>
      <c r="Q88" s="217" t="e">
        <f>IF(ISNUMBER(Regressions!S98),ROUND(Regressions!S98, 1), NA())</f>
        <v>#N/A</v>
      </c>
      <c r="R88" s="340" t="e">
        <f>IF(ISNUMBER(Regressions!T98),ROUND(Regressions!T98, 1), NA())</f>
        <v>#N/A</v>
      </c>
      <c r="S88" s="239" t="e">
        <f>IF(ISNUMBER(Regressions!U98),ROUND(Regressions!U98, 1), NA())</f>
        <v>#N/A</v>
      </c>
    </row>
    <row xmlns:x14ac="http://schemas.microsoft.com/office/spreadsheetml/2009/9/ac" r="89" x14ac:dyDescent="0.2">
      <c r="A89" s="343" t="str">
        <f>IF(ISBLANK(Regressions!A99), " ", Regressions!A99)</f>
        <v>Central African Republic</v>
      </c>
      <c r="B89" s="344">
        <f>IF(ISBLANK(Regressions!B99), " ", Regressions!B99)</f>
        <v>2023</v>
      </c>
      <c r="C89" s="345" t="str">
        <f>IF(ISBLANK(Regressions!C99), " ", Regressions!C99)</f>
        <v>Rural</v>
      </c>
      <c r="D89" s="346">
        <f>IF(ISBLANK(Regressions!D99), " ", Regressions!D99)</f>
        <v>1469653.7671215821</v>
      </c>
      <c r="E89" s="347" t="e">
        <f>IF(ISNUMBER(Regressions!E99),ROUND(Regressions!E99, 1), NA())</f>
        <v>#N/A</v>
      </c>
      <c r="F89" s="348" t="e">
        <f>IF(ISNUMBER(Regressions!F99),ROUND(Regressions!F99, 1), NA())</f>
        <v>#N/A</v>
      </c>
      <c r="G89" s="349" t="e">
        <f>IF(ISNUMBER(Regressions!G99),ROUND(Regressions!G99, 1), NA())</f>
        <v>#N/A</v>
      </c>
      <c r="H89" s="350" t="e">
        <f>IF(ISNUMBER(Regressions!H99),ROUND(Regressions!H99, 1), NA())</f>
        <v>#N/A</v>
      </c>
      <c r="I89" s="351" t="e">
        <f>IF(ISNUMBER(Regressions!I99),ROUND(Regressions!I99, 1), NA())</f>
        <v>#N/A</v>
      </c>
      <c r="J89" s="352" t="e">
        <f>IF(ISNUMBER(Regressions!K99),ROUND(Regressions!K99, 1), NA())</f>
        <v>#N/A</v>
      </c>
      <c r="K89" s="348" t="e">
        <f>IF(ISNUMBER(Regressions!L99),ROUND(Regressions!L99, 1), NA())</f>
        <v>#N/A</v>
      </c>
      <c r="L89" s="353" t="e">
        <f>IF(ISNUMBER(Regressions!M99),ROUND(Regressions!M99, 1), NA())</f>
        <v>#N/A</v>
      </c>
      <c r="M89" s="350" t="e">
        <f>IF(ISNUMBER(Regressions!N99),ROUND(Regressions!N99, 1), NA())</f>
        <v>#N/A</v>
      </c>
      <c r="N89" s="351" t="e">
        <f>IF(ISNUMBER(Regressions!O99),ROUND(Regressions!O99, 1), NA())</f>
        <v>#N/A</v>
      </c>
      <c r="O89" s="352" t="e">
        <f>IF(ISNUMBER(Regressions!Q99),ROUND(Regressions!Q99, 1), NA())</f>
        <v>#N/A</v>
      </c>
      <c r="P89" s="348" t="e">
        <f>IF(ISNUMBER(Regressions!R99),ROUND(Regressions!R99, 1), NA())</f>
        <v>#N/A</v>
      </c>
      <c r="Q89" s="354" t="e">
        <f>IF(ISNUMBER(Regressions!S99),ROUND(Regressions!S99, 1), NA())</f>
        <v>#N/A</v>
      </c>
      <c r="R89" s="350" t="e">
        <f>IF(ISNUMBER(Regressions!T99),ROUND(Regressions!T99, 1), NA())</f>
        <v>#N/A</v>
      </c>
      <c r="S89" s="351" t="e">
        <f>IF(ISNUMBER(Regressions!U99),ROUND(Regressions!U99, 1), NA())</f>
        <v>#N/A</v>
      </c>
    </row>
    <row xmlns:x14ac="http://schemas.microsoft.com/office/spreadsheetml/2009/9/ac" r="90" hidden="true" x14ac:dyDescent="0.2">
      <c r="A90" s="336" t="str">
        <f>IF(ISBLANK(Regressions!A100), " ", Regressions!A100)</f>
        <v>Central African Republic</v>
      </c>
      <c r="B90" s="337">
        <f>IF(ISBLANK(Regressions!B100), " ", Regressions!B100)</f>
        <v>2024</v>
      </c>
      <c r="C90" s="342" t="str">
        <f>IF(ISBLANK(Regressions!C100), " ", Regressions!C100)</f>
        <v>Rural</v>
      </c>
      <c r="D90" s="338" t="str">
        <f>IF(ISBLANK(Regressions!D100), " ", Regressions!D100)</f>
        <v> </v>
      </c>
      <c r="E90" s="216" t="e">
        <f>IF(ISNUMBER(Regressions!E100),ROUND(Regressions!E100, 1), NA())</f>
        <v>#N/A</v>
      </c>
      <c r="F90" s="339" t="e">
        <f>IF(ISNUMBER(Regressions!F100),ROUND(Regressions!F100, 1), NA())</f>
        <v>#N/A</v>
      </c>
      <c r="G90" s="238" t="e">
        <f>IF(ISNUMBER(Regressions!G100),ROUND(Regressions!G100, 1), NA())</f>
        <v>#N/A</v>
      </c>
      <c r="H90" s="340" t="e">
        <f>IF(ISNUMBER(Regressions!H100),ROUND(Regressions!H100, 1), NA())</f>
        <v>#N/A</v>
      </c>
      <c r="I90" s="239" t="e">
        <f>IF(ISNUMBER(Regressions!I100),ROUND(Regressions!I100, 1), NA())</f>
        <v>#N/A</v>
      </c>
      <c r="J90" s="341" t="e">
        <f>IF(ISNUMBER(Regressions!K100),ROUND(Regressions!K100, 1), NA())</f>
        <v>#N/A</v>
      </c>
      <c r="K90" s="339" t="e">
        <f>IF(ISNUMBER(Regressions!L100),ROUND(Regressions!L100, 1), NA())</f>
        <v>#N/A</v>
      </c>
      <c r="L90" s="240" t="e">
        <f>IF(ISNUMBER(Regressions!M100),ROUND(Regressions!M100, 1), NA())</f>
        <v>#N/A</v>
      </c>
      <c r="M90" s="340" t="e">
        <f>IF(ISNUMBER(Regressions!N100),ROUND(Regressions!N100, 1), NA())</f>
        <v>#N/A</v>
      </c>
      <c r="N90" s="239" t="e">
        <f>IF(ISNUMBER(Regressions!O100),ROUND(Regressions!O100, 1), NA())</f>
        <v>#N/A</v>
      </c>
      <c r="O90" s="341" t="e">
        <f>IF(ISNUMBER(Regressions!Q100),ROUND(Regressions!Q100, 1), NA())</f>
        <v>#N/A</v>
      </c>
      <c r="P90" s="339" t="e">
        <f>IF(ISNUMBER(Regressions!R100),ROUND(Regressions!R100, 1), NA())</f>
        <v>#N/A</v>
      </c>
      <c r="Q90" s="217" t="e">
        <f>IF(ISNUMBER(Regressions!S100),ROUND(Regressions!S100, 1), NA())</f>
        <v>#N/A</v>
      </c>
      <c r="R90" s="340" t="e">
        <f>IF(ISNUMBER(Regressions!T100),ROUND(Regressions!T100, 1), NA())</f>
        <v>#N/A</v>
      </c>
      <c r="S90" s="239" t="e">
        <f>IF(ISNUMBER(Regressions!U100),ROUND(Regressions!U100, 1), NA())</f>
        <v>#N/A</v>
      </c>
    </row>
    <row xmlns:x14ac="http://schemas.microsoft.com/office/spreadsheetml/2009/9/ac" r="91" hidden="true" x14ac:dyDescent="0.2">
      <c r="A91" s="336" t="str">
        <f>IF(ISBLANK(Regressions!A101), " ", Regressions!A101)</f>
        <v>Central African Republic</v>
      </c>
      <c r="B91" s="337">
        <f>IF(ISBLANK(Regressions!B101), " ", Regressions!B101)</f>
        <v>2025</v>
      </c>
      <c r="C91" s="342" t="str">
        <f>IF(ISBLANK(Regressions!C101), " ", Regressions!C101)</f>
        <v>Rural</v>
      </c>
      <c r="D91" s="338" t="str">
        <f>IF(ISBLANK(Regressions!D101), " ", Regressions!D101)</f>
        <v> </v>
      </c>
      <c r="E91" s="216" t="e">
        <f>IF(ISNUMBER(Regressions!E101),ROUND(Regressions!E101, 1), NA())</f>
        <v>#N/A</v>
      </c>
      <c r="F91" s="339" t="e">
        <f>IF(ISNUMBER(Regressions!F101),ROUND(Regressions!F101, 1), NA())</f>
        <v>#N/A</v>
      </c>
      <c r="G91" s="238" t="e">
        <f>IF(ISNUMBER(Regressions!G101),ROUND(Regressions!G101, 1), NA())</f>
        <v>#N/A</v>
      </c>
      <c r="H91" s="340" t="e">
        <f>IF(ISNUMBER(Regressions!H101),ROUND(Regressions!H101, 1), NA())</f>
        <v>#N/A</v>
      </c>
      <c r="I91" s="239" t="e">
        <f>IF(ISNUMBER(Regressions!I101),ROUND(Regressions!I101, 1), NA())</f>
        <v>#N/A</v>
      </c>
      <c r="J91" s="341" t="e">
        <f>IF(ISNUMBER(Regressions!K101),ROUND(Regressions!K101, 1), NA())</f>
        <v>#N/A</v>
      </c>
      <c r="K91" s="339" t="e">
        <f>IF(ISNUMBER(Regressions!L101),ROUND(Regressions!L101, 1), NA())</f>
        <v>#N/A</v>
      </c>
      <c r="L91" s="240" t="e">
        <f>IF(ISNUMBER(Regressions!M101),ROUND(Regressions!M101, 1), NA())</f>
        <v>#N/A</v>
      </c>
      <c r="M91" s="340" t="e">
        <f>IF(ISNUMBER(Regressions!N101),ROUND(Regressions!N101, 1), NA())</f>
        <v>#N/A</v>
      </c>
      <c r="N91" s="239" t="e">
        <f>IF(ISNUMBER(Regressions!O101),ROUND(Regressions!O101, 1), NA())</f>
        <v>#N/A</v>
      </c>
      <c r="O91" s="341" t="e">
        <f>IF(ISNUMBER(Regressions!Q101),ROUND(Regressions!Q101, 1), NA())</f>
        <v>#N/A</v>
      </c>
      <c r="P91" s="339" t="e">
        <f>IF(ISNUMBER(Regressions!R101),ROUND(Regressions!R101, 1), NA())</f>
        <v>#N/A</v>
      </c>
      <c r="Q91" s="217" t="e">
        <f>IF(ISNUMBER(Regressions!S101),ROUND(Regressions!S101, 1), NA())</f>
        <v>#N/A</v>
      </c>
      <c r="R91" s="340" t="e">
        <f>IF(ISNUMBER(Regressions!T101),ROUND(Regressions!T101, 1), NA())</f>
        <v>#N/A</v>
      </c>
      <c r="S91" s="239" t="e">
        <f>IF(ISNUMBER(Regressions!U101),ROUND(Regressions!U101, 1), NA())</f>
        <v>#N/A</v>
      </c>
    </row>
    <row xmlns:x14ac="http://schemas.microsoft.com/office/spreadsheetml/2009/9/ac" r="92" hidden="true" x14ac:dyDescent="0.2">
      <c r="A92" s="336" t="str">
        <f>IF(ISBLANK(Regressions!A102), " ", Regressions!A102)</f>
        <v>Central African Republic</v>
      </c>
      <c r="B92" s="337">
        <f>IF(ISBLANK(Regressions!B102), " ", Regressions!B102)</f>
        <v>2026</v>
      </c>
      <c r="C92" s="342" t="str">
        <f>IF(ISBLANK(Regressions!C102), " ", Regressions!C102)</f>
        <v>Rural</v>
      </c>
      <c r="D92" s="338" t="str">
        <f>IF(ISBLANK(Regressions!D102), " ", Regressions!D102)</f>
        <v> </v>
      </c>
      <c r="E92" s="216" t="e">
        <f>IF(ISNUMBER(Regressions!E102),ROUND(Regressions!E102, 1), NA())</f>
        <v>#N/A</v>
      </c>
      <c r="F92" s="339" t="e">
        <f>IF(ISNUMBER(Regressions!F102),ROUND(Regressions!F102, 1), NA())</f>
        <v>#N/A</v>
      </c>
      <c r="G92" s="238" t="e">
        <f>IF(ISNUMBER(Regressions!G102),ROUND(Regressions!G102, 1), NA())</f>
        <v>#N/A</v>
      </c>
      <c r="H92" s="340" t="e">
        <f>IF(ISNUMBER(Regressions!H102),ROUND(Regressions!H102, 1), NA())</f>
        <v>#N/A</v>
      </c>
      <c r="I92" s="239" t="e">
        <f>IF(ISNUMBER(Regressions!I102),ROUND(Regressions!I102, 1), NA())</f>
        <v>#N/A</v>
      </c>
      <c r="J92" s="341" t="e">
        <f>IF(ISNUMBER(Regressions!K102),ROUND(Regressions!K102, 1), NA())</f>
        <v>#N/A</v>
      </c>
      <c r="K92" s="339" t="e">
        <f>IF(ISNUMBER(Regressions!L102),ROUND(Regressions!L102, 1), NA())</f>
        <v>#N/A</v>
      </c>
      <c r="L92" s="240" t="e">
        <f>IF(ISNUMBER(Regressions!M102),ROUND(Regressions!M102, 1), NA())</f>
        <v>#N/A</v>
      </c>
      <c r="M92" s="340" t="e">
        <f>IF(ISNUMBER(Regressions!N102),ROUND(Regressions!N102, 1), NA())</f>
        <v>#N/A</v>
      </c>
      <c r="N92" s="239" t="e">
        <f>IF(ISNUMBER(Regressions!O102),ROUND(Regressions!O102, 1), NA())</f>
        <v>#N/A</v>
      </c>
      <c r="O92" s="341" t="e">
        <f>IF(ISNUMBER(Regressions!Q102),ROUND(Regressions!Q102, 1), NA())</f>
        <v>#N/A</v>
      </c>
      <c r="P92" s="339" t="e">
        <f>IF(ISNUMBER(Regressions!R102),ROUND(Regressions!R102, 1), NA())</f>
        <v>#N/A</v>
      </c>
      <c r="Q92" s="217" t="e">
        <f>IF(ISNUMBER(Regressions!S102),ROUND(Regressions!S102, 1), NA())</f>
        <v>#N/A</v>
      </c>
      <c r="R92" s="340" t="e">
        <f>IF(ISNUMBER(Regressions!T102),ROUND(Regressions!T102, 1), NA())</f>
        <v>#N/A</v>
      </c>
      <c r="S92" s="239" t="e">
        <f>IF(ISNUMBER(Regressions!U102),ROUND(Regressions!U102, 1), NA())</f>
        <v>#N/A</v>
      </c>
    </row>
    <row xmlns:x14ac="http://schemas.microsoft.com/office/spreadsheetml/2009/9/ac" r="93" hidden="true" x14ac:dyDescent="0.2">
      <c r="A93" s="336" t="str">
        <f>IF(ISBLANK(Regressions!A103), " ", Regressions!A103)</f>
        <v>Central African Republic</v>
      </c>
      <c r="B93" s="337">
        <f>IF(ISBLANK(Regressions!B103), " ", Regressions!B103)</f>
        <v>2027</v>
      </c>
      <c r="C93" s="342" t="str">
        <f>IF(ISBLANK(Regressions!C103), " ", Regressions!C103)</f>
        <v>Rural</v>
      </c>
      <c r="D93" s="338" t="str">
        <f>IF(ISBLANK(Regressions!D103), " ", Regressions!D103)</f>
        <v> </v>
      </c>
      <c r="E93" s="216" t="e">
        <f>IF(ISNUMBER(Regressions!E103),ROUND(Regressions!E103, 1), NA())</f>
        <v>#N/A</v>
      </c>
      <c r="F93" s="339" t="e">
        <f>IF(ISNUMBER(Regressions!F103),ROUND(Regressions!F103, 1), NA())</f>
        <v>#N/A</v>
      </c>
      <c r="G93" s="238" t="e">
        <f>IF(ISNUMBER(Regressions!G103),ROUND(Regressions!G103, 1), NA())</f>
        <v>#N/A</v>
      </c>
      <c r="H93" s="340" t="e">
        <f>IF(ISNUMBER(Regressions!H103),ROUND(Regressions!H103, 1), NA())</f>
        <v>#N/A</v>
      </c>
      <c r="I93" s="239" t="e">
        <f>IF(ISNUMBER(Regressions!I103),ROUND(Regressions!I103, 1), NA())</f>
        <v>#N/A</v>
      </c>
      <c r="J93" s="341" t="e">
        <f>IF(ISNUMBER(Regressions!K103),ROUND(Regressions!K103, 1), NA())</f>
        <v>#N/A</v>
      </c>
      <c r="K93" s="339" t="e">
        <f>IF(ISNUMBER(Regressions!L103),ROUND(Regressions!L103, 1), NA())</f>
        <v>#N/A</v>
      </c>
      <c r="L93" s="240" t="e">
        <f>IF(ISNUMBER(Regressions!M103),ROUND(Regressions!M103, 1), NA())</f>
        <v>#N/A</v>
      </c>
      <c r="M93" s="340" t="e">
        <f>IF(ISNUMBER(Regressions!N103),ROUND(Regressions!N103, 1), NA())</f>
        <v>#N/A</v>
      </c>
      <c r="N93" s="239" t="e">
        <f>IF(ISNUMBER(Regressions!O103),ROUND(Regressions!O103, 1), NA())</f>
        <v>#N/A</v>
      </c>
      <c r="O93" s="341" t="e">
        <f>IF(ISNUMBER(Regressions!Q103),ROUND(Regressions!Q103, 1), NA())</f>
        <v>#N/A</v>
      </c>
      <c r="P93" s="339" t="e">
        <f>IF(ISNUMBER(Regressions!R103),ROUND(Regressions!R103, 1), NA())</f>
        <v>#N/A</v>
      </c>
      <c r="Q93" s="217" t="e">
        <f>IF(ISNUMBER(Regressions!S103),ROUND(Regressions!S103, 1), NA())</f>
        <v>#N/A</v>
      </c>
      <c r="R93" s="340" t="e">
        <f>IF(ISNUMBER(Regressions!T103),ROUND(Regressions!T103, 1), NA())</f>
        <v>#N/A</v>
      </c>
      <c r="S93" s="239" t="e">
        <f>IF(ISNUMBER(Regressions!U103),ROUND(Regressions!U103, 1), NA())</f>
        <v>#N/A</v>
      </c>
    </row>
    <row xmlns:x14ac="http://schemas.microsoft.com/office/spreadsheetml/2009/9/ac" r="94" hidden="true" x14ac:dyDescent="0.2">
      <c r="A94" s="336" t="str">
        <f>IF(ISBLANK(Regressions!A104), " ", Regressions!A104)</f>
        <v>Central African Republic</v>
      </c>
      <c r="B94" s="337">
        <f>IF(ISBLANK(Regressions!B104), " ", Regressions!B104)</f>
        <v>2028</v>
      </c>
      <c r="C94" s="342" t="str">
        <f>IF(ISBLANK(Regressions!C104), " ", Regressions!C104)</f>
        <v>Rural</v>
      </c>
      <c r="D94" s="338" t="str">
        <f>IF(ISBLANK(Regressions!D104), " ", Regressions!D104)</f>
        <v> </v>
      </c>
      <c r="E94" s="216" t="e">
        <f>IF(ISNUMBER(Regressions!E104),ROUND(Regressions!E104, 1), NA())</f>
        <v>#N/A</v>
      </c>
      <c r="F94" s="339" t="e">
        <f>IF(ISNUMBER(Regressions!F104),ROUND(Regressions!F104, 1), NA())</f>
        <v>#N/A</v>
      </c>
      <c r="G94" s="238" t="e">
        <f>IF(ISNUMBER(Regressions!G104),ROUND(Regressions!G104, 1), NA())</f>
        <v>#N/A</v>
      </c>
      <c r="H94" s="340" t="e">
        <f>IF(ISNUMBER(Regressions!H104),ROUND(Regressions!H104, 1), NA())</f>
        <v>#N/A</v>
      </c>
      <c r="I94" s="239" t="e">
        <f>IF(ISNUMBER(Regressions!I104),ROUND(Regressions!I104, 1), NA())</f>
        <v>#N/A</v>
      </c>
      <c r="J94" s="341" t="e">
        <f>IF(ISNUMBER(Regressions!K104),ROUND(Regressions!K104, 1), NA())</f>
        <v>#N/A</v>
      </c>
      <c r="K94" s="339" t="e">
        <f>IF(ISNUMBER(Regressions!L104),ROUND(Regressions!L104, 1), NA())</f>
        <v>#N/A</v>
      </c>
      <c r="L94" s="240" t="e">
        <f>IF(ISNUMBER(Regressions!M104),ROUND(Regressions!M104, 1), NA())</f>
        <v>#N/A</v>
      </c>
      <c r="M94" s="340" t="e">
        <f>IF(ISNUMBER(Regressions!N104),ROUND(Regressions!N104, 1), NA())</f>
        <v>#N/A</v>
      </c>
      <c r="N94" s="239" t="e">
        <f>IF(ISNUMBER(Regressions!O104),ROUND(Regressions!O104, 1), NA())</f>
        <v>#N/A</v>
      </c>
      <c r="O94" s="341" t="e">
        <f>IF(ISNUMBER(Regressions!Q104),ROUND(Regressions!Q104, 1), NA())</f>
        <v>#N/A</v>
      </c>
      <c r="P94" s="339" t="e">
        <f>IF(ISNUMBER(Regressions!R104),ROUND(Regressions!R104, 1), NA())</f>
        <v>#N/A</v>
      </c>
      <c r="Q94" s="217" t="e">
        <f>IF(ISNUMBER(Regressions!S104),ROUND(Regressions!S104, 1), NA())</f>
        <v>#N/A</v>
      </c>
      <c r="R94" s="340" t="e">
        <f>IF(ISNUMBER(Regressions!T104),ROUND(Regressions!T104, 1), NA())</f>
        <v>#N/A</v>
      </c>
      <c r="S94" s="239" t="e">
        <f>IF(ISNUMBER(Regressions!U104),ROUND(Regressions!U104, 1), NA())</f>
        <v>#N/A</v>
      </c>
    </row>
    <row xmlns:x14ac="http://schemas.microsoft.com/office/spreadsheetml/2009/9/ac" r="95" hidden="true" x14ac:dyDescent="0.2">
      <c r="A95" s="336" t="str">
        <f>IF(ISBLANK(Regressions!A105), " ", Regressions!A105)</f>
        <v>Central African Republic</v>
      </c>
      <c r="B95" s="337">
        <f>IF(ISBLANK(Regressions!B105), " ", Regressions!B105)</f>
        <v>2029</v>
      </c>
      <c r="C95" s="342" t="str">
        <f>IF(ISBLANK(Regressions!C105), " ", Regressions!C105)</f>
        <v>Rural</v>
      </c>
      <c r="D95" s="338" t="str">
        <f>IF(ISBLANK(Regressions!D105), " ", Regressions!D105)</f>
        <v> </v>
      </c>
      <c r="E95" s="216" t="e">
        <f>IF(ISNUMBER(Regressions!E105),ROUND(Regressions!E105, 1), NA())</f>
        <v>#N/A</v>
      </c>
      <c r="F95" s="339" t="e">
        <f>IF(ISNUMBER(Regressions!F105),ROUND(Regressions!F105, 1), NA())</f>
        <v>#N/A</v>
      </c>
      <c r="G95" s="238" t="e">
        <f>IF(ISNUMBER(Regressions!G105),ROUND(Regressions!G105, 1), NA())</f>
        <v>#N/A</v>
      </c>
      <c r="H95" s="340" t="e">
        <f>IF(ISNUMBER(Regressions!H105),ROUND(Regressions!H105, 1), NA())</f>
        <v>#N/A</v>
      </c>
      <c r="I95" s="239" t="e">
        <f>IF(ISNUMBER(Regressions!I105),ROUND(Regressions!I105, 1), NA())</f>
        <v>#N/A</v>
      </c>
      <c r="J95" s="341" t="e">
        <f>IF(ISNUMBER(Regressions!K105),ROUND(Regressions!K105, 1), NA())</f>
        <v>#N/A</v>
      </c>
      <c r="K95" s="339" t="e">
        <f>IF(ISNUMBER(Regressions!L105),ROUND(Regressions!L105, 1), NA())</f>
        <v>#N/A</v>
      </c>
      <c r="L95" s="240" t="e">
        <f>IF(ISNUMBER(Regressions!M105),ROUND(Regressions!M105, 1), NA())</f>
        <v>#N/A</v>
      </c>
      <c r="M95" s="340" t="e">
        <f>IF(ISNUMBER(Regressions!N105),ROUND(Regressions!N105, 1), NA())</f>
        <v>#N/A</v>
      </c>
      <c r="N95" s="239" t="e">
        <f>IF(ISNUMBER(Regressions!O105),ROUND(Regressions!O105, 1), NA())</f>
        <v>#N/A</v>
      </c>
      <c r="O95" s="341" t="e">
        <f>IF(ISNUMBER(Regressions!Q105),ROUND(Regressions!Q105, 1), NA())</f>
        <v>#N/A</v>
      </c>
      <c r="P95" s="339" t="e">
        <f>IF(ISNUMBER(Regressions!R105),ROUND(Regressions!R105, 1), NA())</f>
        <v>#N/A</v>
      </c>
      <c r="Q95" s="217" t="e">
        <f>IF(ISNUMBER(Regressions!S105),ROUND(Regressions!S105, 1), NA())</f>
        <v>#N/A</v>
      </c>
      <c r="R95" s="340" t="e">
        <f>IF(ISNUMBER(Regressions!T105),ROUND(Regressions!T105, 1), NA())</f>
        <v>#N/A</v>
      </c>
      <c r="S95" s="239" t="e">
        <f>IF(ISNUMBER(Regressions!U105),ROUND(Regressions!U105, 1), NA())</f>
        <v>#N/A</v>
      </c>
    </row>
    <row xmlns:x14ac="http://schemas.microsoft.com/office/spreadsheetml/2009/9/ac" r="96" hidden="true" x14ac:dyDescent="0.2">
      <c r="A96" s="336" t="str">
        <f>IF(ISBLANK(Regressions!A106), " ", Regressions!A106)</f>
        <v>Central African Republic</v>
      </c>
      <c r="B96" s="337">
        <f>IF(ISBLANK(Regressions!B106), " ", Regressions!B106)</f>
        <v>2030</v>
      </c>
      <c r="C96" s="342" t="str">
        <f>IF(ISBLANK(Regressions!C106), " ", Regressions!C106)</f>
        <v>Rural</v>
      </c>
      <c r="D96" s="338" t="str">
        <f>IF(ISBLANK(Regressions!D106), " ", Regressions!D106)</f>
        <v> </v>
      </c>
      <c r="E96" s="216" t="e">
        <f>IF(ISNUMBER(Regressions!E106),ROUND(Regressions!E106, 1), NA())</f>
        <v>#N/A</v>
      </c>
      <c r="F96" s="339" t="e">
        <f>IF(ISNUMBER(Regressions!F106),ROUND(Regressions!F106, 1), NA())</f>
        <v>#N/A</v>
      </c>
      <c r="G96" s="238" t="e">
        <f>IF(ISNUMBER(Regressions!G106),ROUND(Regressions!G106, 1), NA())</f>
        <v>#N/A</v>
      </c>
      <c r="H96" s="340" t="e">
        <f>IF(ISNUMBER(Regressions!H106),ROUND(Regressions!H106, 1), NA())</f>
        <v>#N/A</v>
      </c>
      <c r="I96" s="239" t="e">
        <f>IF(ISNUMBER(Regressions!I106),ROUND(Regressions!I106, 1), NA())</f>
        <v>#N/A</v>
      </c>
      <c r="J96" s="341" t="e">
        <f>IF(ISNUMBER(Regressions!K106),ROUND(Regressions!K106, 1), NA())</f>
        <v>#N/A</v>
      </c>
      <c r="K96" s="339" t="e">
        <f>IF(ISNUMBER(Regressions!L106),ROUND(Regressions!L106, 1), NA())</f>
        <v>#N/A</v>
      </c>
      <c r="L96" s="240" t="e">
        <f>IF(ISNUMBER(Regressions!M106),ROUND(Regressions!M106, 1), NA())</f>
        <v>#N/A</v>
      </c>
      <c r="M96" s="340" t="e">
        <f>IF(ISNUMBER(Regressions!N106),ROUND(Regressions!N106, 1), NA())</f>
        <v>#N/A</v>
      </c>
      <c r="N96" s="239" t="e">
        <f>IF(ISNUMBER(Regressions!O106),ROUND(Regressions!O106, 1), NA())</f>
        <v>#N/A</v>
      </c>
      <c r="O96" s="341" t="e">
        <f>IF(ISNUMBER(Regressions!Q106),ROUND(Regressions!Q106, 1), NA())</f>
        <v>#N/A</v>
      </c>
      <c r="P96" s="339" t="e">
        <f>IF(ISNUMBER(Regressions!R106),ROUND(Regressions!R106, 1), NA())</f>
        <v>#N/A</v>
      </c>
      <c r="Q96" s="217" t="e">
        <f>IF(ISNUMBER(Regressions!S106),ROUND(Regressions!S106, 1), NA())</f>
        <v>#N/A</v>
      </c>
      <c r="R96" s="340" t="e">
        <f>IF(ISNUMBER(Regressions!T106),ROUND(Regressions!T106, 1), NA())</f>
        <v>#N/A</v>
      </c>
      <c r="S96" s="239" t="e">
        <f>IF(ISNUMBER(Regressions!U106),ROUND(Regressions!U106, 1), NA())</f>
        <v>#N/A</v>
      </c>
    </row>
    <row xmlns:x14ac="http://schemas.microsoft.com/office/spreadsheetml/2009/9/ac" r="97" x14ac:dyDescent="0.2">
      <c r="A97" s="336" t="str">
        <f>IF(ISBLANK(Regressions!A107), " ", Regressions!A107)</f>
        <v>Central African Republic</v>
      </c>
      <c r="B97" s="337">
        <f>IF(ISBLANK(Regressions!B107), " ", Regressions!B107)</f>
        <v>2000</v>
      </c>
      <c r="C97" s="342" t="str">
        <f>IF(ISBLANK(Regressions!C107), " ", Regressions!C107)</f>
        <v>Pre-primary</v>
      </c>
      <c r="D97" s="338">
        <f>IF(ISBLANK(Regressions!D107), " ", Regressions!D107)</f>
        <v>363685</v>
      </c>
      <c r="E97" s="216">
        <f>IF(ISNUMBER(Regressions!E107),ROUND(Regressions!E107, 1), NA())</f>
        <v>99.6</v>
      </c>
      <c r="F97" s="339" t="e">
        <f>IF(ISNUMBER(Regressions!F107),ROUND(Regressions!F107, 1), NA())</f>
        <v>#N/A</v>
      </c>
      <c r="G97" s="238" t="e">
        <f>IF(ISNUMBER(Regressions!G107),ROUND(Regressions!G107, 1), NA())</f>
        <v>#N/A</v>
      </c>
      <c r="H97" s="340" t="e">
        <f>IF(ISNUMBER(Regressions!H107),ROUND(Regressions!H107, 1), NA())</f>
        <v>#N/A</v>
      </c>
      <c r="I97" s="239" t="e">
        <f>IF(ISNUMBER(Regressions!I107),ROUND(Regressions!I107, 1), NA())</f>
        <v>#N/A</v>
      </c>
      <c r="J97" s="341" t="e">
        <f>IF(ISNUMBER(Regressions!K107),ROUND(Regressions!K107, 1), NA())</f>
        <v>#N/A</v>
      </c>
      <c r="K97" s="339" t="e">
        <f>IF(ISNUMBER(Regressions!L107),ROUND(Regressions!L107, 1), NA())</f>
        <v>#N/A</v>
      </c>
      <c r="L97" s="240" t="e">
        <f>IF(ISNUMBER(Regressions!M107),ROUND(Regressions!M107, 1), NA())</f>
        <v>#N/A</v>
      </c>
      <c r="M97" s="340" t="e">
        <f>IF(ISNUMBER(Regressions!N107),ROUND(Regressions!N107, 1), NA())</f>
        <v>#N/A</v>
      </c>
      <c r="N97" s="239" t="e">
        <f>IF(ISNUMBER(Regressions!O107),ROUND(Regressions!O107, 1), NA())</f>
        <v>#N/A</v>
      </c>
      <c r="O97" s="341" t="e">
        <f>IF(ISNUMBER(Regressions!Q107),ROUND(Regressions!Q107, 1), NA())</f>
        <v>#N/A</v>
      </c>
      <c r="P97" s="339" t="e">
        <f>IF(ISNUMBER(Regressions!R107),ROUND(Regressions!R107, 1), NA())</f>
        <v>#N/A</v>
      </c>
      <c r="Q97" s="217" t="e">
        <f>IF(ISNUMBER(Regressions!S107),ROUND(Regressions!S107, 1), NA())</f>
        <v>#N/A</v>
      </c>
      <c r="R97" s="340" t="e">
        <f>IF(ISNUMBER(Regressions!T107),ROUND(Regressions!T107, 1), NA())</f>
        <v>#N/A</v>
      </c>
      <c r="S97" s="239" t="e">
        <f>IF(ISNUMBER(Regressions!U107),ROUND(Regressions!U107, 1), NA())</f>
        <v>#N/A</v>
      </c>
    </row>
    <row xmlns:x14ac="http://schemas.microsoft.com/office/spreadsheetml/2009/9/ac" r="98" x14ac:dyDescent="0.2">
      <c r="A98" s="336" t="str">
        <f>IF(ISBLANK(Regressions!A108), " ", Regressions!A108)</f>
        <v>Central African Republic</v>
      </c>
      <c r="B98" s="337">
        <f>IF(ISBLANK(Regressions!B108), " ", Regressions!B108)</f>
        <v>2001</v>
      </c>
      <c r="C98" s="342" t="str">
        <f>IF(ISBLANK(Regressions!C108), " ", Regressions!C108)</f>
        <v>Pre-primary</v>
      </c>
      <c r="D98" s="338">
        <f>IF(ISBLANK(Regressions!D108), " ", Regressions!D108)</f>
        <v>372410</v>
      </c>
      <c r="E98" s="216">
        <f>IF(ISNUMBER(Regressions!E108),ROUND(Regressions!E108, 1), NA())</f>
        <v>99.6</v>
      </c>
      <c r="F98" s="339" t="e">
        <f>IF(ISNUMBER(Regressions!F108),ROUND(Regressions!F108, 1), NA())</f>
        <v>#N/A</v>
      </c>
      <c r="G98" s="238" t="e">
        <f>IF(ISNUMBER(Regressions!G108),ROUND(Regressions!G108, 1), NA())</f>
        <v>#N/A</v>
      </c>
      <c r="H98" s="340" t="e">
        <f>IF(ISNUMBER(Regressions!H108),ROUND(Regressions!H108, 1), NA())</f>
        <v>#N/A</v>
      </c>
      <c r="I98" s="239" t="e">
        <f>IF(ISNUMBER(Regressions!I108),ROUND(Regressions!I108, 1), NA())</f>
        <v>#N/A</v>
      </c>
      <c r="J98" s="341" t="e">
        <f>IF(ISNUMBER(Regressions!K108),ROUND(Regressions!K108, 1), NA())</f>
        <v>#N/A</v>
      </c>
      <c r="K98" s="339" t="e">
        <f>IF(ISNUMBER(Regressions!L108),ROUND(Regressions!L108, 1), NA())</f>
        <v>#N/A</v>
      </c>
      <c r="L98" s="240" t="e">
        <f>IF(ISNUMBER(Regressions!M108),ROUND(Regressions!M108, 1), NA())</f>
        <v>#N/A</v>
      </c>
      <c r="M98" s="340" t="e">
        <f>IF(ISNUMBER(Regressions!N108),ROUND(Regressions!N108, 1), NA())</f>
        <v>#N/A</v>
      </c>
      <c r="N98" s="239" t="e">
        <f>IF(ISNUMBER(Regressions!O108),ROUND(Regressions!O108, 1), NA())</f>
        <v>#N/A</v>
      </c>
      <c r="O98" s="341" t="e">
        <f>IF(ISNUMBER(Regressions!Q108),ROUND(Regressions!Q108, 1), NA())</f>
        <v>#N/A</v>
      </c>
      <c r="P98" s="339" t="e">
        <f>IF(ISNUMBER(Regressions!R108),ROUND(Regressions!R108, 1), NA())</f>
        <v>#N/A</v>
      </c>
      <c r="Q98" s="217" t="e">
        <f>IF(ISNUMBER(Regressions!S108),ROUND(Regressions!S108, 1), NA())</f>
        <v>#N/A</v>
      </c>
      <c r="R98" s="340" t="e">
        <f>IF(ISNUMBER(Regressions!T108),ROUND(Regressions!T108, 1), NA())</f>
        <v>#N/A</v>
      </c>
      <c r="S98" s="239" t="e">
        <f>IF(ISNUMBER(Regressions!U108),ROUND(Regressions!U108, 1), NA())</f>
        <v>#N/A</v>
      </c>
    </row>
    <row xmlns:x14ac="http://schemas.microsoft.com/office/spreadsheetml/2009/9/ac" r="99" x14ac:dyDescent="0.2">
      <c r="A99" s="336" t="str">
        <f>IF(ISBLANK(Regressions!A109), " ", Regressions!A109)</f>
        <v>Central African Republic</v>
      </c>
      <c r="B99" s="337">
        <f>IF(ISBLANK(Regressions!B109), " ", Regressions!B109)</f>
        <v>2002</v>
      </c>
      <c r="C99" s="342" t="str">
        <f>IF(ISBLANK(Regressions!C109), " ", Regressions!C109)</f>
        <v>Pre-primary</v>
      </c>
      <c r="D99" s="338">
        <f>IF(ISBLANK(Regressions!D109), " ", Regressions!D109)</f>
        <v>378080</v>
      </c>
      <c r="E99" s="216">
        <f>IF(ISNUMBER(Regressions!E109),ROUND(Regressions!E109, 1), NA())</f>
        <v>99.6</v>
      </c>
      <c r="F99" s="339" t="e">
        <f>IF(ISNUMBER(Regressions!F109),ROUND(Regressions!F109, 1), NA())</f>
        <v>#N/A</v>
      </c>
      <c r="G99" s="238" t="e">
        <f>IF(ISNUMBER(Regressions!G109),ROUND(Regressions!G109, 1), NA())</f>
        <v>#N/A</v>
      </c>
      <c r="H99" s="340" t="e">
        <f>IF(ISNUMBER(Regressions!H109),ROUND(Regressions!H109, 1), NA())</f>
        <v>#N/A</v>
      </c>
      <c r="I99" s="239" t="e">
        <f>IF(ISNUMBER(Regressions!I109),ROUND(Regressions!I109, 1), NA())</f>
        <v>#N/A</v>
      </c>
      <c r="J99" s="341" t="e">
        <f>IF(ISNUMBER(Regressions!K109),ROUND(Regressions!K109, 1), NA())</f>
        <v>#N/A</v>
      </c>
      <c r="K99" s="339" t="e">
        <f>IF(ISNUMBER(Regressions!L109),ROUND(Regressions!L109, 1), NA())</f>
        <v>#N/A</v>
      </c>
      <c r="L99" s="240" t="e">
        <f>IF(ISNUMBER(Regressions!M109),ROUND(Regressions!M109, 1), NA())</f>
        <v>#N/A</v>
      </c>
      <c r="M99" s="340" t="e">
        <f>IF(ISNUMBER(Regressions!N109),ROUND(Regressions!N109, 1), NA())</f>
        <v>#N/A</v>
      </c>
      <c r="N99" s="239" t="e">
        <f>IF(ISNUMBER(Regressions!O109),ROUND(Regressions!O109, 1), NA())</f>
        <v>#N/A</v>
      </c>
      <c r="O99" s="341" t="e">
        <f>IF(ISNUMBER(Regressions!Q109),ROUND(Regressions!Q109, 1), NA())</f>
        <v>#N/A</v>
      </c>
      <c r="P99" s="339" t="e">
        <f>IF(ISNUMBER(Regressions!R109),ROUND(Regressions!R109, 1), NA())</f>
        <v>#N/A</v>
      </c>
      <c r="Q99" s="217" t="e">
        <f>IF(ISNUMBER(Regressions!S109),ROUND(Regressions!S109, 1), NA())</f>
        <v>#N/A</v>
      </c>
      <c r="R99" s="340" t="e">
        <f>IF(ISNUMBER(Regressions!T109),ROUND(Regressions!T109, 1), NA())</f>
        <v>#N/A</v>
      </c>
      <c r="S99" s="239" t="e">
        <f>IF(ISNUMBER(Regressions!U109),ROUND(Regressions!U109, 1), NA())</f>
        <v>#N/A</v>
      </c>
    </row>
    <row xmlns:x14ac="http://schemas.microsoft.com/office/spreadsheetml/2009/9/ac" r="100" x14ac:dyDescent="0.2">
      <c r="A100" s="336" t="str">
        <f>IF(ISBLANK(Regressions!A110), " ", Regressions!A110)</f>
        <v>Central African Republic</v>
      </c>
      <c r="B100" s="337">
        <f>IF(ISBLANK(Regressions!B110), " ", Regressions!B110)</f>
        <v>2003</v>
      </c>
      <c r="C100" s="342" t="str">
        <f>IF(ISBLANK(Regressions!C110), " ", Regressions!C110)</f>
        <v>Pre-primary</v>
      </c>
      <c r="D100" s="338">
        <f>IF(ISBLANK(Regressions!D110), " ", Regressions!D110)</f>
        <v>386989</v>
      </c>
      <c r="E100" s="216">
        <f>IF(ISNUMBER(Regressions!E110),ROUND(Regressions!E110, 1), NA())</f>
        <v>99.6</v>
      </c>
      <c r="F100" s="339" t="e">
        <f>IF(ISNUMBER(Regressions!F110),ROUND(Regressions!F110, 1), NA())</f>
        <v>#N/A</v>
      </c>
      <c r="G100" s="238" t="e">
        <f>IF(ISNUMBER(Regressions!G110),ROUND(Regressions!G110, 1), NA())</f>
        <v>#N/A</v>
      </c>
      <c r="H100" s="340" t="e">
        <f>IF(ISNUMBER(Regressions!H110),ROUND(Regressions!H110, 1), NA())</f>
        <v>#N/A</v>
      </c>
      <c r="I100" s="239" t="e">
        <f>IF(ISNUMBER(Regressions!I110),ROUND(Regressions!I110, 1), NA())</f>
        <v>#N/A</v>
      </c>
      <c r="J100" s="341" t="e">
        <f>IF(ISNUMBER(Regressions!K110),ROUND(Regressions!K110, 1), NA())</f>
        <v>#N/A</v>
      </c>
      <c r="K100" s="339" t="e">
        <f>IF(ISNUMBER(Regressions!L110),ROUND(Regressions!L110, 1), NA())</f>
        <v>#N/A</v>
      </c>
      <c r="L100" s="240" t="e">
        <f>IF(ISNUMBER(Regressions!M110),ROUND(Regressions!M110, 1), NA())</f>
        <v>#N/A</v>
      </c>
      <c r="M100" s="340" t="e">
        <f>IF(ISNUMBER(Regressions!N110),ROUND(Regressions!N110, 1), NA())</f>
        <v>#N/A</v>
      </c>
      <c r="N100" s="239" t="e">
        <f>IF(ISNUMBER(Regressions!O110),ROUND(Regressions!O110, 1), NA())</f>
        <v>#N/A</v>
      </c>
      <c r="O100" s="341" t="e">
        <f>IF(ISNUMBER(Regressions!Q110),ROUND(Regressions!Q110, 1), NA())</f>
        <v>#N/A</v>
      </c>
      <c r="P100" s="339" t="e">
        <f>IF(ISNUMBER(Regressions!R110),ROUND(Regressions!R110, 1), NA())</f>
        <v>#N/A</v>
      </c>
      <c r="Q100" s="217" t="e">
        <f>IF(ISNUMBER(Regressions!S110),ROUND(Regressions!S110, 1), NA())</f>
        <v>#N/A</v>
      </c>
      <c r="R100" s="340" t="e">
        <f>IF(ISNUMBER(Regressions!T110),ROUND(Regressions!T110, 1), NA())</f>
        <v>#N/A</v>
      </c>
      <c r="S100" s="239" t="e">
        <f>IF(ISNUMBER(Regressions!U110),ROUND(Regressions!U110, 1), NA())</f>
        <v>#N/A</v>
      </c>
    </row>
    <row xmlns:x14ac="http://schemas.microsoft.com/office/spreadsheetml/2009/9/ac" r="101" x14ac:dyDescent="0.2">
      <c r="A101" s="336" t="str">
        <f>IF(ISBLANK(Regressions!A111), " ", Regressions!A111)</f>
        <v>Central African Republic</v>
      </c>
      <c r="B101" s="337">
        <f>IF(ISBLANK(Regressions!B111), " ", Regressions!B111)</f>
        <v>2004</v>
      </c>
      <c r="C101" s="342" t="str">
        <f>IF(ISBLANK(Regressions!C111), " ", Regressions!C111)</f>
        <v>Pre-primary</v>
      </c>
      <c r="D101" s="338">
        <f>IF(ISBLANK(Regressions!D111), " ", Regressions!D111)</f>
        <v>396457</v>
      </c>
      <c r="E101" s="216">
        <f>IF(ISNUMBER(Regressions!E111),ROUND(Regressions!E111, 1), NA())</f>
        <v>99.6</v>
      </c>
      <c r="F101" s="339" t="e">
        <f>IF(ISNUMBER(Regressions!F111),ROUND(Regressions!F111, 1), NA())</f>
        <v>#N/A</v>
      </c>
      <c r="G101" s="238" t="e">
        <f>IF(ISNUMBER(Regressions!G111),ROUND(Regressions!G111, 1), NA())</f>
        <v>#N/A</v>
      </c>
      <c r="H101" s="340" t="e">
        <f>IF(ISNUMBER(Regressions!H111),ROUND(Regressions!H111, 1), NA())</f>
        <v>#N/A</v>
      </c>
      <c r="I101" s="239" t="e">
        <f>IF(ISNUMBER(Regressions!I111),ROUND(Regressions!I111, 1), NA())</f>
        <v>#N/A</v>
      </c>
      <c r="J101" s="341" t="e">
        <f>IF(ISNUMBER(Regressions!K111),ROUND(Regressions!K111, 1), NA())</f>
        <v>#N/A</v>
      </c>
      <c r="K101" s="339" t="e">
        <f>IF(ISNUMBER(Regressions!L111),ROUND(Regressions!L111, 1), NA())</f>
        <v>#N/A</v>
      </c>
      <c r="L101" s="240" t="e">
        <f>IF(ISNUMBER(Regressions!M111),ROUND(Regressions!M111, 1), NA())</f>
        <v>#N/A</v>
      </c>
      <c r="M101" s="340" t="e">
        <f>IF(ISNUMBER(Regressions!N111),ROUND(Regressions!N111, 1), NA())</f>
        <v>#N/A</v>
      </c>
      <c r="N101" s="239" t="e">
        <f>IF(ISNUMBER(Regressions!O111),ROUND(Regressions!O111, 1), NA())</f>
        <v>#N/A</v>
      </c>
      <c r="O101" s="341" t="e">
        <f>IF(ISNUMBER(Regressions!Q111),ROUND(Regressions!Q111, 1), NA())</f>
        <v>#N/A</v>
      </c>
      <c r="P101" s="339" t="e">
        <f>IF(ISNUMBER(Regressions!R111),ROUND(Regressions!R111, 1), NA())</f>
        <v>#N/A</v>
      </c>
      <c r="Q101" s="217" t="e">
        <f>IF(ISNUMBER(Regressions!S111),ROUND(Regressions!S111, 1), NA())</f>
        <v>#N/A</v>
      </c>
      <c r="R101" s="340" t="e">
        <f>IF(ISNUMBER(Regressions!T111),ROUND(Regressions!T111, 1), NA())</f>
        <v>#N/A</v>
      </c>
      <c r="S101" s="239" t="e">
        <f>IF(ISNUMBER(Regressions!U111),ROUND(Regressions!U111, 1), NA())</f>
        <v>#N/A</v>
      </c>
    </row>
    <row xmlns:x14ac="http://schemas.microsoft.com/office/spreadsheetml/2009/9/ac" r="102" x14ac:dyDescent="0.2">
      <c r="A102" s="336" t="str">
        <f>IF(ISBLANK(Regressions!A112), " ", Regressions!A112)</f>
        <v>Central African Republic</v>
      </c>
      <c r="B102" s="337">
        <f>IF(ISBLANK(Regressions!B112), " ", Regressions!B112)</f>
        <v>2005</v>
      </c>
      <c r="C102" s="342" t="str">
        <f>IF(ISBLANK(Regressions!C112), " ", Regressions!C112)</f>
        <v>Pre-primary</v>
      </c>
      <c r="D102" s="338">
        <f>IF(ISBLANK(Regressions!D112), " ", Regressions!D112)</f>
        <v>405638</v>
      </c>
      <c r="E102" s="216">
        <f>IF(ISNUMBER(Regressions!E112),ROUND(Regressions!E112, 1), NA())</f>
        <v>99.6</v>
      </c>
      <c r="F102" s="339" t="e">
        <f>IF(ISNUMBER(Regressions!F112),ROUND(Regressions!F112, 1), NA())</f>
        <v>#N/A</v>
      </c>
      <c r="G102" s="238" t="e">
        <f>IF(ISNUMBER(Regressions!G112),ROUND(Regressions!G112, 1), NA())</f>
        <v>#N/A</v>
      </c>
      <c r="H102" s="340" t="e">
        <f>IF(ISNUMBER(Regressions!H112),ROUND(Regressions!H112, 1), NA())</f>
        <v>#N/A</v>
      </c>
      <c r="I102" s="239" t="e">
        <f>IF(ISNUMBER(Regressions!I112),ROUND(Regressions!I112, 1), NA())</f>
        <v>#N/A</v>
      </c>
      <c r="J102" s="341" t="e">
        <f>IF(ISNUMBER(Regressions!K112),ROUND(Regressions!K112, 1), NA())</f>
        <v>#N/A</v>
      </c>
      <c r="K102" s="339" t="e">
        <f>IF(ISNUMBER(Regressions!L112),ROUND(Regressions!L112, 1), NA())</f>
        <v>#N/A</v>
      </c>
      <c r="L102" s="240" t="e">
        <f>IF(ISNUMBER(Regressions!M112),ROUND(Regressions!M112, 1), NA())</f>
        <v>#N/A</v>
      </c>
      <c r="M102" s="340" t="e">
        <f>IF(ISNUMBER(Regressions!N112),ROUND(Regressions!N112, 1), NA())</f>
        <v>#N/A</v>
      </c>
      <c r="N102" s="239" t="e">
        <f>IF(ISNUMBER(Regressions!O112),ROUND(Regressions!O112, 1), NA())</f>
        <v>#N/A</v>
      </c>
      <c r="O102" s="341" t="e">
        <f>IF(ISNUMBER(Regressions!Q112),ROUND(Regressions!Q112, 1), NA())</f>
        <v>#N/A</v>
      </c>
      <c r="P102" s="339" t="e">
        <f>IF(ISNUMBER(Regressions!R112),ROUND(Regressions!R112, 1), NA())</f>
        <v>#N/A</v>
      </c>
      <c r="Q102" s="217" t="e">
        <f>IF(ISNUMBER(Regressions!S112),ROUND(Regressions!S112, 1), NA())</f>
        <v>#N/A</v>
      </c>
      <c r="R102" s="340" t="e">
        <f>IF(ISNUMBER(Regressions!T112),ROUND(Regressions!T112, 1), NA())</f>
        <v>#N/A</v>
      </c>
      <c r="S102" s="239" t="e">
        <f>IF(ISNUMBER(Regressions!U112),ROUND(Regressions!U112, 1), NA())</f>
        <v>#N/A</v>
      </c>
    </row>
    <row xmlns:x14ac="http://schemas.microsoft.com/office/spreadsheetml/2009/9/ac" r="103" x14ac:dyDescent="0.2">
      <c r="A103" s="336" t="str">
        <f>IF(ISBLANK(Regressions!A113), " ", Regressions!A113)</f>
        <v>Central African Republic</v>
      </c>
      <c r="B103" s="337">
        <f>IF(ISBLANK(Regressions!B113), " ", Regressions!B113)</f>
        <v>2006</v>
      </c>
      <c r="C103" s="342" t="str">
        <f>IF(ISBLANK(Regressions!C113), " ", Regressions!C113)</f>
        <v>Pre-primary</v>
      </c>
      <c r="D103" s="338">
        <f>IF(ISBLANK(Regressions!D113), " ", Regressions!D113)</f>
        <v>413696</v>
      </c>
      <c r="E103" s="216">
        <f>IF(ISNUMBER(Regressions!E113),ROUND(Regressions!E113, 1), NA())</f>
        <v>99.6</v>
      </c>
      <c r="F103" s="339" t="e">
        <f>IF(ISNUMBER(Regressions!F113),ROUND(Regressions!F113, 1), NA())</f>
        <v>#N/A</v>
      </c>
      <c r="G103" s="238" t="e">
        <f>IF(ISNUMBER(Regressions!G113),ROUND(Regressions!G113, 1), NA())</f>
        <v>#N/A</v>
      </c>
      <c r="H103" s="340" t="e">
        <f>IF(ISNUMBER(Regressions!H113),ROUND(Regressions!H113, 1), NA())</f>
        <v>#N/A</v>
      </c>
      <c r="I103" s="239" t="e">
        <f>IF(ISNUMBER(Regressions!I113),ROUND(Regressions!I113, 1), NA())</f>
        <v>#N/A</v>
      </c>
      <c r="J103" s="341" t="e">
        <f>IF(ISNUMBER(Regressions!K113),ROUND(Regressions!K113, 1), NA())</f>
        <v>#N/A</v>
      </c>
      <c r="K103" s="339" t="e">
        <f>IF(ISNUMBER(Regressions!L113),ROUND(Regressions!L113, 1), NA())</f>
        <v>#N/A</v>
      </c>
      <c r="L103" s="240" t="e">
        <f>IF(ISNUMBER(Regressions!M113),ROUND(Regressions!M113, 1), NA())</f>
        <v>#N/A</v>
      </c>
      <c r="M103" s="340" t="e">
        <f>IF(ISNUMBER(Regressions!N113),ROUND(Regressions!N113, 1), NA())</f>
        <v>#N/A</v>
      </c>
      <c r="N103" s="239" t="e">
        <f>IF(ISNUMBER(Regressions!O113),ROUND(Regressions!O113, 1), NA())</f>
        <v>#N/A</v>
      </c>
      <c r="O103" s="341" t="e">
        <f>IF(ISNUMBER(Regressions!Q113),ROUND(Regressions!Q113, 1), NA())</f>
        <v>#N/A</v>
      </c>
      <c r="P103" s="339" t="e">
        <f>IF(ISNUMBER(Regressions!R113),ROUND(Regressions!R113, 1), NA())</f>
        <v>#N/A</v>
      </c>
      <c r="Q103" s="217" t="e">
        <f>IF(ISNUMBER(Regressions!S113),ROUND(Regressions!S113, 1), NA())</f>
        <v>#N/A</v>
      </c>
      <c r="R103" s="340" t="e">
        <f>IF(ISNUMBER(Regressions!T113),ROUND(Regressions!T113, 1), NA())</f>
        <v>#N/A</v>
      </c>
      <c r="S103" s="239" t="e">
        <f>IF(ISNUMBER(Regressions!U113),ROUND(Regressions!U113, 1), NA())</f>
        <v>#N/A</v>
      </c>
    </row>
    <row xmlns:x14ac="http://schemas.microsoft.com/office/spreadsheetml/2009/9/ac" r="104" x14ac:dyDescent="0.2">
      <c r="A104" s="336" t="str">
        <f>IF(ISBLANK(Regressions!A114), " ", Regressions!A114)</f>
        <v>Central African Republic</v>
      </c>
      <c r="B104" s="337">
        <f>IF(ISBLANK(Regressions!B114), " ", Regressions!B114)</f>
        <v>2007</v>
      </c>
      <c r="C104" s="342" t="str">
        <f>IF(ISBLANK(Regressions!C114), " ", Regressions!C114)</f>
        <v>Pre-primary</v>
      </c>
      <c r="D104" s="338">
        <f>IF(ISBLANK(Regressions!D114), " ", Regressions!D114)</f>
        <v>421986</v>
      </c>
      <c r="E104" s="216">
        <f>IF(ISNUMBER(Regressions!E114),ROUND(Regressions!E114, 1), NA())</f>
        <v>99.6</v>
      </c>
      <c r="F104" s="339" t="e">
        <f>IF(ISNUMBER(Regressions!F114),ROUND(Regressions!F114, 1), NA())</f>
        <v>#N/A</v>
      </c>
      <c r="G104" s="238" t="e">
        <f>IF(ISNUMBER(Regressions!G114),ROUND(Regressions!G114, 1), NA())</f>
        <v>#N/A</v>
      </c>
      <c r="H104" s="340" t="e">
        <f>IF(ISNUMBER(Regressions!H114),ROUND(Regressions!H114, 1), NA())</f>
        <v>#N/A</v>
      </c>
      <c r="I104" s="239" t="e">
        <f>IF(ISNUMBER(Regressions!I114),ROUND(Regressions!I114, 1), NA())</f>
        <v>#N/A</v>
      </c>
      <c r="J104" s="341" t="e">
        <f>IF(ISNUMBER(Regressions!K114),ROUND(Regressions!K114, 1), NA())</f>
        <v>#N/A</v>
      </c>
      <c r="K104" s="339" t="e">
        <f>IF(ISNUMBER(Regressions!L114),ROUND(Regressions!L114, 1), NA())</f>
        <v>#N/A</v>
      </c>
      <c r="L104" s="240" t="e">
        <f>IF(ISNUMBER(Regressions!M114),ROUND(Regressions!M114, 1), NA())</f>
        <v>#N/A</v>
      </c>
      <c r="M104" s="340" t="e">
        <f>IF(ISNUMBER(Regressions!N114),ROUND(Regressions!N114, 1), NA())</f>
        <v>#N/A</v>
      </c>
      <c r="N104" s="239" t="e">
        <f>IF(ISNUMBER(Regressions!O114),ROUND(Regressions!O114, 1), NA())</f>
        <v>#N/A</v>
      </c>
      <c r="O104" s="341" t="e">
        <f>IF(ISNUMBER(Regressions!Q114),ROUND(Regressions!Q114, 1), NA())</f>
        <v>#N/A</v>
      </c>
      <c r="P104" s="339" t="e">
        <f>IF(ISNUMBER(Regressions!R114),ROUND(Regressions!R114, 1), NA())</f>
        <v>#N/A</v>
      </c>
      <c r="Q104" s="217" t="e">
        <f>IF(ISNUMBER(Regressions!S114),ROUND(Regressions!S114, 1), NA())</f>
        <v>#N/A</v>
      </c>
      <c r="R104" s="340" t="e">
        <f>IF(ISNUMBER(Regressions!T114),ROUND(Regressions!T114, 1), NA())</f>
        <v>#N/A</v>
      </c>
      <c r="S104" s="239" t="e">
        <f>IF(ISNUMBER(Regressions!U114),ROUND(Regressions!U114, 1), NA())</f>
        <v>#N/A</v>
      </c>
    </row>
    <row xmlns:x14ac="http://schemas.microsoft.com/office/spreadsheetml/2009/9/ac" r="105" x14ac:dyDescent="0.2">
      <c r="A105" s="336" t="str">
        <f>IF(ISBLANK(Regressions!A115), " ", Regressions!A115)</f>
        <v>Central African Republic</v>
      </c>
      <c r="B105" s="337">
        <f>IF(ISBLANK(Regressions!B115), " ", Regressions!B115)</f>
        <v>2008</v>
      </c>
      <c r="C105" s="342" t="str">
        <f>IF(ISBLANK(Regressions!C115), " ", Regressions!C115)</f>
        <v>Pre-primary</v>
      </c>
      <c r="D105" s="338">
        <f>IF(ISBLANK(Regressions!D115), " ", Regressions!D115)</f>
        <v>430764</v>
      </c>
      <c r="E105" s="216">
        <f>IF(ISNUMBER(Regressions!E115),ROUND(Regressions!E115, 1), NA())</f>
        <v>99.6</v>
      </c>
      <c r="F105" s="339" t="e">
        <f>IF(ISNUMBER(Regressions!F115),ROUND(Regressions!F115, 1), NA())</f>
        <v>#N/A</v>
      </c>
      <c r="G105" s="238" t="e">
        <f>IF(ISNUMBER(Regressions!G115),ROUND(Regressions!G115, 1), NA())</f>
        <v>#N/A</v>
      </c>
      <c r="H105" s="340" t="e">
        <f>IF(ISNUMBER(Regressions!H115),ROUND(Regressions!H115, 1), NA())</f>
        <v>#N/A</v>
      </c>
      <c r="I105" s="239" t="e">
        <f>IF(ISNUMBER(Regressions!I115),ROUND(Regressions!I115, 1), NA())</f>
        <v>#N/A</v>
      </c>
      <c r="J105" s="341" t="e">
        <f>IF(ISNUMBER(Regressions!K115),ROUND(Regressions!K115, 1), NA())</f>
        <v>#N/A</v>
      </c>
      <c r="K105" s="339" t="e">
        <f>IF(ISNUMBER(Regressions!L115),ROUND(Regressions!L115, 1), NA())</f>
        <v>#N/A</v>
      </c>
      <c r="L105" s="240" t="e">
        <f>IF(ISNUMBER(Regressions!M115),ROUND(Regressions!M115, 1), NA())</f>
        <v>#N/A</v>
      </c>
      <c r="M105" s="340" t="e">
        <f>IF(ISNUMBER(Regressions!N115),ROUND(Regressions!N115, 1), NA())</f>
        <v>#N/A</v>
      </c>
      <c r="N105" s="239" t="e">
        <f>IF(ISNUMBER(Regressions!O115),ROUND(Regressions!O115, 1), NA())</f>
        <v>#N/A</v>
      </c>
      <c r="O105" s="341" t="e">
        <f>IF(ISNUMBER(Regressions!Q115),ROUND(Regressions!Q115, 1), NA())</f>
        <v>#N/A</v>
      </c>
      <c r="P105" s="339" t="e">
        <f>IF(ISNUMBER(Regressions!R115),ROUND(Regressions!R115, 1), NA())</f>
        <v>#N/A</v>
      </c>
      <c r="Q105" s="217" t="e">
        <f>IF(ISNUMBER(Regressions!S115),ROUND(Regressions!S115, 1), NA())</f>
        <v>#N/A</v>
      </c>
      <c r="R105" s="340" t="e">
        <f>IF(ISNUMBER(Regressions!T115),ROUND(Regressions!T115, 1), NA())</f>
        <v>#N/A</v>
      </c>
      <c r="S105" s="239" t="e">
        <f>IF(ISNUMBER(Regressions!U115),ROUND(Regressions!U115, 1), NA())</f>
        <v>#N/A</v>
      </c>
    </row>
    <row xmlns:x14ac="http://schemas.microsoft.com/office/spreadsheetml/2009/9/ac" r="106" x14ac:dyDescent="0.2">
      <c r="A106" s="336" t="str">
        <f>IF(ISBLANK(Regressions!A116), " ", Regressions!A116)</f>
        <v>Central African Republic</v>
      </c>
      <c r="B106" s="337">
        <f>IF(ISBLANK(Regressions!B116), " ", Regressions!B116)</f>
        <v>2009</v>
      </c>
      <c r="C106" s="342" t="str">
        <f>IF(ISBLANK(Regressions!C116), " ", Regressions!C116)</f>
        <v>Pre-primary</v>
      </c>
      <c r="D106" s="338">
        <f>IF(ISBLANK(Regressions!D116), " ", Regressions!D116)</f>
        <v>441415</v>
      </c>
      <c r="E106" s="216">
        <f>IF(ISNUMBER(Regressions!E116),ROUND(Regressions!E116, 1), NA())</f>
        <v>99.6</v>
      </c>
      <c r="F106" s="339" t="e">
        <f>IF(ISNUMBER(Regressions!F116),ROUND(Regressions!F116, 1), NA())</f>
        <v>#N/A</v>
      </c>
      <c r="G106" s="238" t="e">
        <f>IF(ISNUMBER(Regressions!G116),ROUND(Regressions!G116, 1), NA())</f>
        <v>#N/A</v>
      </c>
      <c r="H106" s="340" t="e">
        <f>IF(ISNUMBER(Regressions!H116),ROUND(Regressions!H116, 1), NA())</f>
        <v>#N/A</v>
      </c>
      <c r="I106" s="239" t="e">
        <f>IF(ISNUMBER(Regressions!I116),ROUND(Regressions!I116, 1), NA())</f>
        <v>#N/A</v>
      </c>
      <c r="J106" s="341" t="e">
        <f>IF(ISNUMBER(Regressions!K116),ROUND(Regressions!K116, 1), NA())</f>
        <v>#N/A</v>
      </c>
      <c r="K106" s="339" t="e">
        <f>IF(ISNUMBER(Regressions!L116),ROUND(Regressions!L116, 1), NA())</f>
        <v>#N/A</v>
      </c>
      <c r="L106" s="240" t="e">
        <f>IF(ISNUMBER(Regressions!M116),ROUND(Regressions!M116, 1), NA())</f>
        <v>#N/A</v>
      </c>
      <c r="M106" s="340" t="e">
        <f>IF(ISNUMBER(Regressions!N116),ROUND(Regressions!N116, 1), NA())</f>
        <v>#N/A</v>
      </c>
      <c r="N106" s="239" t="e">
        <f>IF(ISNUMBER(Regressions!O116),ROUND(Regressions!O116, 1), NA())</f>
        <v>#N/A</v>
      </c>
      <c r="O106" s="341" t="e">
        <f>IF(ISNUMBER(Regressions!Q116),ROUND(Regressions!Q116, 1), NA())</f>
        <v>#N/A</v>
      </c>
      <c r="P106" s="339" t="e">
        <f>IF(ISNUMBER(Regressions!R116),ROUND(Regressions!R116, 1), NA())</f>
        <v>#N/A</v>
      </c>
      <c r="Q106" s="217" t="e">
        <f>IF(ISNUMBER(Regressions!S116),ROUND(Regressions!S116, 1), NA())</f>
        <v>#N/A</v>
      </c>
      <c r="R106" s="340" t="e">
        <f>IF(ISNUMBER(Regressions!T116),ROUND(Regressions!T116, 1), NA())</f>
        <v>#N/A</v>
      </c>
      <c r="S106" s="239" t="e">
        <f>IF(ISNUMBER(Regressions!U116),ROUND(Regressions!U116, 1), NA())</f>
        <v>#N/A</v>
      </c>
    </row>
    <row xmlns:x14ac="http://schemas.microsoft.com/office/spreadsheetml/2009/9/ac" r="107" x14ac:dyDescent="0.2">
      <c r="A107" s="336" t="str">
        <f>IF(ISBLANK(Regressions!A117), " ", Regressions!A117)</f>
        <v>Central African Republic</v>
      </c>
      <c r="B107" s="337">
        <f>IF(ISBLANK(Regressions!B117), " ", Regressions!B117)</f>
        <v>2010</v>
      </c>
      <c r="C107" s="342" t="str">
        <f>IF(ISBLANK(Regressions!C117), " ", Regressions!C117)</f>
        <v>Pre-primary</v>
      </c>
      <c r="D107" s="338">
        <f>IF(ISBLANK(Regressions!D117), " ", Regressions!D117)</f>
        <v>452210</v>
      </c>
      <c r="E107" s="216">
        <f>IF(ISNUMBER(Regressions!E117),ROUND(Regressions!E117, 1), NA())</f>
        <v>99.6</v>
      </c>
      <c r="F107" s="339" t="e">
        <f>IF(ISNUMBER(Regressions!F117),ROUND(Regressions!F117, 1), NA())</f>
        <v>#N/A</v>
      </c>
      <c r="G107" s="238" t="e">
        <f>IF(ISNUMBER(Regressions!G117),ROUND(Regressions!G117, 1), NA())</f>
        <v>#N/A</v>
      </c>
      <c r="H107" s="340" t="e">
        <f>IF(ISNUMBER(Regressions!H117),ROUND(Regressions!H117, 1), NA())</f>
        <v>#N/A</v>
      </c>
      <c r="I107" s="239" t="e">
        <f>IF(ISNUMBER(Regressions!I117),ROUND(Regressions!I117, 1), NA())</f>
        <v>#N/A</v>
      </c>
      <c r="J107" s="341" t="e">
        <f>IF(ISNUMBER(Regressions!K117),ROUND(Regressions!K117, 1), NA())</f>
        <v>#N/A</v>
      </c>
      <c r="K107" s="339" t="e">
        <f>IF(ISNUMBER(Regressions!L117),ROUND(Regressions!L117, 1), NA())</f>
        <v>#N/A</v>
      </c>
      <c r="L107" s="240" t="e">
        <f>IF(ISNUMBER(Regressions!M117),ROUND(Regressions!M117, 1), NA())</f>
        <v>#N/A</v>
      </c>
      <c r="M107" s="340" t="e">
        <f>IF(ISNUMBER(Regressions!N117),ROUND(Regressions!N117, 1), NA())</f>
        <v>#N/A</v>
      </c>
      <c r="N107" s="239" t="e">
        <f>IF(ISNUMBER(Regressions!O117),ROUND(Regressions!O117, 1), NA())</f>
        <v>#N/A</v>
      </c>
      <c r="O107" s="341" t="e">
        <f>IF(ISNUMBER(Regressions!Q117),ROUND(Regressions!Q117, 1), NA())</f>
        <v>#N/A</v>
      </c>
      <c r="P107" s="339" t="e">
        <f>IF(ISNUMBER(Regressions!R117),ROUND(Regressions!R117, 1), NA())</f>
        <v>#N/A</v>
      </c>
      <c r="Q107" s="217" t="e">
        <f>IF(ISNUMBER(Regressions!S117),ROUND(Regressions!S117, 1), NA())</f>
        <v>#N/A</v>
      </c>
      <c r="R107" s="340" t="e">
        <f>IF(ISNUMBER(Regressions!T117),ROUND(Regressions!T117, 1), NA())</f>
        <v>#N/A</v>
      </c>
      <c r="S107" s="239" t="e">
        <f>IF(ISNUMBER(Regressions!U117),ROUND(Regressions!U117, 1), NA())</f>
        <v>#N/A</v>
      </c>
    </row>
    <row xmlns:x14ac="http://schemas.microsoft.com/office/spreadsheetml/2009/9/ac" r="108" x14ac:dyDescent="0.2">
      <c r="A108" s="336" t="str">
        <f>IF(ISBLANK(Regressions!A118), " ", Regressions!A118)</f>
        <v>Central African Republic</v>
      </c>
      <c r="B108" s="337">
        <f>IF(ISBLANK(Regressions!B118), " ", Regressions!B118)</f>
        <v>2011</v>
      </c>
      <c r="C108" s="342" t="str">
        <f>IF(ISBLANK(Regressions!C118), " ", Regressions!C118)</f>
        <v>Pre-primary</v>
      </c>
      <c r="D108" s="338">
        <f>IF(ISBLANK(Regressions!D118), " ", Regressions!D118)</f>
        <v>463540</v>
      </c>
      <c r="E108" s="216">
        <f>IF(ISNUMBER(Regressions!E118),ROUND(Regressions!E118, 1), NA())</f>
        <v>99.6</v>
      </c>
      <c r="F108" s="339" t="e">
        <f>IF(ISNUMBER(Regressions!F118),ROUND(Regressions!F118, 1), NA())</f>
        <v>#N/A</v>
      </c>
      <c r="G108" s="238" t="e">
        <f>IF(ISNUMBER(Regressions!G118),ROUND(Regressions!G118, 1), NA())</f>
        <v>#N/A</v>
      </c>
      <c r="H108" s="340" t="e">
        <f>IF(ISNUMBER(Regressions!H118),ROUND(Regressions!H118, 1), NA())</f>
        <v>#N/A</v>
      </c>
      <c r="I108" s="239" t="e">
        <f>IF(ISNUMBER(Regressions!I118),ROUND(Regressions!I118, 1), NA())</f>
        <v>#N/A</v>
      </c>
      <c r="J108" s="341" t="e">
        <f>IF(ISNUMBER(Regressions!K118),ROUND(Regressions!K118, 1), NA())</f>
        <v>#N/A</v>
      </c>
      <c r="K108" s="339" t="e">
        <f>IF(ISNUMBER(Regressions!L118),ROUND(Regressions!L118, 1), NA())</f>
        <v>#N/A</v>
      </c>
      <c r="L108" s="240" t="e">
        <f>IF(ISNUMBER(Regressions!M118),ROUND(Regressions!M118, 1), NA())</f>
        <v>#N/A</v>
      </c>
      <c r="M108" s="340" t="e">
        <f>IF(ISNUMBER(Regressions!N118),ROUND(Regressions!N118, 1), NA())</f>
        <v>#N/A</v>
      </c>
      <c r="N108" s="239" t="e">
        <f>IF(ISNUMBER(Regressions!O118),ROUND(Regressions!O118, 1), NA())</f>
        <v>#N/A</v>
      </c>
      <c r="O108" s="341" t="e">
        <f>IF(ISNUMBER(Regressions!Q118),ROUND(Regressions!Q118, 1), NA())</f>
        <v>#N/A</v>
      </c>
      <c r="P108" s="339" t="e">
        <f>IF(ISNUMBER(Regressions!R118),ROUND(Regressions!R118, 1), NA())</f>
        <v>#N/A</v>
      </c>
      <c r="Q108" s="217" t="e">
        <f>IF(ISNUMBER(Regressions!S118),ROUND(Regressions!S118, 1), NA())</f>
        <v>#N/A</v>
      </c>
      <c r="R108" s="340" t="e">
        <f>IF(ISNUMBER(Regressions!T118),ROUND(Regressions!T118, 1), NA())</f>
        <v>#N/A</v>
      </c>
      <c r="S108" s="239" t="e">
        <f>IF(ISNUMBER(Regressions!U118),ROUND(Regressions!U118, 1), NA())</f>
        <v>#N/A</v>
      </c>
    </row>
    <row xmlns:x14ac="http://schemas.microsoft.com/office/spreadsheetml/2009/9/ac" r="109" x14ac:dyDescent="0.2">
      <c r="A109" s="336" t="str">
        <f>IF(ISBLANK(Regressions!A119), " ", Regressions!A119)</f>
        <v>Central African Republic</v>
      </c>
      <c r="B109" s="337">
        <f>IF(ISBLANK(Regressions!B119), " ", Regressions!B119)</f>
        <v>2012</v>
      </c>
      <c r="C109" s="342" t="str">
        <f>IF(ISBLANK(Regressions!C119), " ", Regressions!C119)</f>
        <v>Pre-primary</v>
      </c>
      <c r="D109" s="338">
        <f>IF(ISBLANK(Regressions!D119), " ", Regressions!D119)</f>
        <v>474462</v>
      </c>
      <c r="E109" s="216">
        <f>IF(ISNUMBER(Regressions!E119),ROUND(Regressions!E119, 1), NA())</f>
        <v>99.6</v>
      </c>
      <c r="F109" s="339" t="e">
        <f>IF(ISNUMBER(Regressions!F119),ROUND(Regressions!F119, 1), NA())</f>
        <v>#N/A</v>
      </c>
      <c r="G109" s="238" t="e">
        <f>IF(ISNUMBER(Regressions!G119),ROUND(Regressions!G119, 1), NA())</f>
        <v>#N/A</v>
      </c>
      <c r="H109" s="340" t="e">
        <f>IF(ISNUMBER(Regressions!H119),ROUND(Regressions!H119, 1), NA())</f>
        <v>#N/A</v>
      </c>
      <c r="I109" s="239" t="e">
        <f>IF(ISNUMBER(Regressions!I119),ROUND(Regressions!I119, 1), NA())</f>
        <v>#N/A</v>
      </c>
      <c r="J109" s="341" t="e">
        <f>IF(ISNUMBER(Regressions!K119),ROUND(Regressions!K119, 1), NA())</f>
        <v>#N/A</v>
      </c>
      <c r="K109" s="339" t="e">
        <f>IF(ISNUMBER(Regressions!L119),ROUND(Regressions!L119, 1), NA())</f>
        <v>#N/A</v>
      </c>
      <c r="L109" s="240" t="e">
        <f>IF(ISNUMBER(Regressions!M119),ROUND(Regressions!M119, 1), NA())</f>
        <v>#N/A</v>
      </c>
      <c r="M109" s="340" t="e">
        <f>IF(ISNUMBER(Regressions!N119),ROUND(Regressions!N119, 1), NA())</f>
        <v>#N/A</v>
      </c>
      <c r="N109" s="239" t="e">
        <f>IF(ISNUMBER(Regressions!O119),ROUND(Regressions!O119, 1), NA())</f>
        <v>#N/A</v>
      </c>
      <c r="O109" s="341" t="e">
        <f>IF(ISNUMBER(Regressions!Q119),ROUND(Regressions!Q119, 1), NA())</f>
        <v>#N/A</v>
      </c>
      <c r="P109" s="339" t="e">
        <f>IF(ISNUMBER(Regressions!R119),ROUND(Regressions!R119, 1), NA())</f>
        <v>#N/A</v>
      </c>
      <c r="Q109" s="217" t="e">
        <f>IF(ISNUMBER(Regressions!S119),ROUND(Regressions!S119, 1), NA())</f>
        <v>#N/A</v>
      </c>
      <c r="R109" s="340" t="e">
        <f>IF(ISNUMBER(Regressions!T119),ROUND(Regressions!T119, 1), NA())</f>
        <v>#N/A</v>
      </c>
      <c r="S109" s="239" t="e">
        <f>IF(ISNUMBER(Regressions!U119),ROUND(Regressions!U119, 1), NA())</f>
        <v>#N/A</v>
      </c>
    </row>
    <row xmlns:x14ac="http://schemas.microsoft.com/office/spreadsheetml/2009/9/ac" r="110" x14ac:dyDescent="0.2">
      <c r="A110" s="336" t="str">
        <f>IF(ISBLANK(Regressions!A120), " ", Regressions!A120)</f>
        <v>Central African Republic</v>
      </c>
      <c r="B110" s="337">
        <f>IF(ISBLANK(Regressions!B120), " ", Regressions!B120)</f>
        <v>2013</v>
      </c>
      <c r="C110" s="342" t="str">
        <f>IF(ISBLANK(Regressions!C120), " ", Regressions!C120)</f>
        <v>Pre-primary</v>
      </c>
      <c r="D110" s="338">
        <f>IF(ISBLANK(Regressions!D120), " ", Regressions!D120)</f>
        <v>484851</v>
      </c>
      <c r="E110" s="216">
        <f>IF(ISNUMBER(Regressions!E120),ROUND(Regressions!E120, 1), NA())</f>
        <v>99.6</v>
      </c>
      <c r="F110" s="339">
        <f>IF(ISNUMBER(Regressions!F120),ROUND(Regressions!F120, 1), NA())</f>
        <v>50.6</v>
      </c>
      <c r="G110" s="238" t="e">
        <f>IF(ISNUMBER(Regressions!G120),ROUND(Regressions!G120, 1), NA())</f>
        <v>#N/A</v>
      </c>
      <c r="H110" s="340" t="e">
        <f>IF(ISNUMBER(Regressions!H120),ROUND(Regressions!H120, 1), NA())</f>
        <v>#N/A</v>
      </c>
      <c r="I110" s="239">
        <f>IF(ISNUMBER(Regressions!I120),ROUND(Regressions!I120, 1), NA())</f>
        <v>49.4</v>
      </c>
      <c r="J110" s="341">
        <f>IF(ISNUMBER(Regressions!K120),ROUND(Regressions!K120, 1), NA())</f>
        <v>76</v>
      </c>
      <c r="K110" s="339" t="e">
        <f>IF(ISNUMBER(Regressions!L120),ROUND(Regressions!L120, 1), NA())</f>
        <v>#N/A</v>
      </c>
      <c r="L110" s="240" t="e">
        <f>IF(ISNUMBER(Regressions!M120),ROUND(Regressions!M120, 1), NA())</f>
        <v>#N/A</v>
      </c>
      <c r="M110" s="340" t="e">
        <f>IF(ISNUMBER(Regressions!N120),ROUND(Regressions!N120, 1), NA())</f>
        <v>#N/A</v>
      </c>
      <c r="N110" s="239">
        <f>IF(ISNUMBER(Regressions!O120),ROUND(Regressions!O120, 1), NA())</f>
        <v>24</v>
      </c>
      <c r="O110" s="341" t="e">
        <f>IF(ISNUMBER(Regressions!Q120),ROUND(Regressions!Q120, 1), NA())</f>
        <v>#N/A</v>
      </c>
      <c r="P110" s="339" t="e">
        <f>IF(ISNUMBER(Regressions!R120),ROUND(Regressions!R120, 1), NA())</f>
        <v>#N/A</v>
      </c>
      <c r="Q110" s="217" t="e">
        <f>IF(ISNUMBER(Regressions!S120),ROUND(Regressions!S120, 1), NA())</f>
        <v>#N/A</v>
      </c>
      <c r="R110" s="340" t="e">
        <f>IF(ISNUMBER(Regressions!T120),ROUND(Regressions!T120, 1), NA())</f>
        <v>#N/A</v>
      </c>
      <c r="S110" s="239" t="e">
        <f>IF(ISNUMBER(Regressions!U120),ROUND(Regressions!U120, 1), NA())</f>
        <v>#N/A</v>
      </c>
    </row>
    <row xmlns:x14ac="http://schemas.microsoft.com/office/spreadsheetml/2009/9/ac" r="111" x14ac:dyDescent="0.2">
      <c r="A111" s="336" t="str">
        <f>IF(ISBLANK(Regressions!A121), " ", Regressions!A121)</f>
        <v>Central African Republic</v>
      </c>
      <c r="B111" s="337">
        <f>IF(ISBLANK(Regressions!B121), " ", Regressions!B121)</f>
        <v>2014</v>
      </c>
      <c r="C111" s="342" t="str">
        <f>IF(ISBLANK(Regressions!C121), " ", Regressions!C121)</f>
        <v>Pre-primary</v>
      </c>
      <c r="D111" s="338">
        <f>IF(ISBLANK(Regressions!D121), " ", Regressions!D121)</f>
        <v>496819</v>
      </c>
      <c r="E111" s="216">
        <f>IF(ISNUMBER(Regressions!E121),ROUND(Regressions!E121, 1), NA())</f>
        <v>99.6</v>
      </c>
      <c r="F111" s="339">
        <f>IF(ISNUMBER(Regressions!F121),ROUND(Regressions!F121, 1), NA())</f>
        <v>50.6</v>
      </c>
      <c r="G111" s="238" t="e">
        <f>IF(ISNUMBER(Regressions!G121),ROUND(Regressions!G121, 1), NA())</f>
        <v>#N/A</v>
      </c>
      <c r="H111" s="340" t="e">
        <f>IF(ISNUMBER(Regressions!H121),ROUND(Regressions!H121, 1), NA())</f>
        <v>#N/A</v>
      </c>
      <c r="I111" s="239">
        <f>IF(ISNUMBER(Regressions!I121),ROUND(Regressions!I121, 1), NA())</f>
        <v>49.4</v>
      </c>
      <c r="J111" s="341">
        <f>IF(ISNUMBER(Regressions!K121),ROUND(Regressions!K121, 1), NA())</f>
        <v>76</v>
      </c>
      <c r="K111" s="339" t="e">
        <f>IF(ISNUMBER(Regressions!L121),ROUND(Regressions!L121, 1), NA())</f>
        <v>#N/A</v>
      </c>
      <c r="L111" s="240" t="e">
        <f>IF(ISNUMBER(Regressions!M121),ROUND(Regressions!M121, 1), NA())</f>
        <v>#N/A</v>
      </c>
      <c r="M111" s="340" t="e">
        <f>IF(ISNUMBER(Regressions!N121),ROUND(Regressions!N121, 1), NA())</f>
        <v>#N/A</v>
      </c>
      <c r="N111" s="239">
        <f>IF(ISNUMBER(Regressions!O121),ROUND(Regressions!O121, 1), NA())</f>
        <v>24</v>
      </c>
      <c r="O111" s="341" t="e">
        <f>IF(ISNUMBER(Regressions!Q121),ROUND(Regressions!Q121, 1), NA())</f>
        <v>#N/A</v>
      </c>
      <c r="P111" s="339" t="e">
        <f>IF(ISNUMBER(Regressions!R121),ROUND(Regressions!R121, 1), NA())</f>
        <v>#N/A</v>
      </c>
      <c r="Q111" s="217" t="e">
        <f>IF(ISNUMBER(Regressions!S121),ROUND(Regressions!S121, 1), NA())</f>
        <v>#N/A</v>
      </c>
      <c r="R111" s="340" t="e">
        <f>IF(ISNUMBER(Regressions!T121),ROUND(Regressions!T121, 1), NA())</f>
        <v>#N/A</v>
      </c>
      <c r="S111" s="239" t="e">
        <f>IF(ISNUMBER(Regressions!U121),ROUND(Regressions!U121, 1), NA())</f>
        <v>#N/A</v>
      </c>
    </row>
    <row xmlns:x14ac="http://schemas.microsoft.com/office/spreadsheetml/2009/9/ac" r="112" x14ac:dyDescent="0.2">
      <c r="A112" s="336" t="str">
        <f>IF(ISBLANK(Regressions!A122), " ", Regressions!A122)</f>
        <v>Central African Republic</v>
      </c>
      <c r="B112" s="337">
        <f>IF(ISBLANK(Regressions!B122), " ", Regressions!B122)</f>
        <v>2015</v>
      </c>
      <c r="C112" s="342" t="str">
        <f>IF(ISBLANK(Regressions!C122), " ", Regressions!C122)</f>
        <v>Pre-primary</v>
      </c>
      <c r="D112" s="338">
        <f>IF(ISBLANK(Regressions!D122), " ", Regressions!D122)</f>
        <v>506407</v>
      </c>
      <c r="E112" s="216">
        <f>IF(ISNUMBER(Regressions!E122),ROUND(Regressions!E122, 1), NA())</f>
        <v>99.6</v>
      </c>
      <c r="F112" s="339">
        <f>IF(ISNUMBER(Regressions!F122),ROUND(Regressions!F122, 1), NA())</f>
        <v>50.6</v>
      </c>
      <c r="G112" s="238" t="e">
        <f>IF(ISNUMBER(Regressions!G122),ROUND(Regressions!G122, 1), NA())</f>
        <v>#N/A</v>
      </c>
      <c r="H112" s="340" t="e">
        <f>IF(ISNUMBER(Regressions!H122),ROUND(Regressions!H122, 1), NA())</f>
        <v>#N/A</v>
      </c>
      <c r="I112" s="239">
        <f>IF(ISNUMBER(Regressions!I122),ROUND(Regressions!I122, 1), NA())</f>
        <v>49.4</v>
      </c>
      <c r="J112" s="341">
        <f>IF(ISNUMBER(Regressions!K122),ROUND(Regressions!K122, 1), NA())</f>
        <v>76</v>
      </c>
      <c r="K112" s="339" t="e">
        <f>IF(ISNUMBER(Regressions!L122),ROUND(Regressions!L122, 1), NA())</f>
        <v>#N/A</v>
      </c>
      <c r="L112" s="240" t="e">
        <f>IF(ISNUMBER(Regressions!M122),ROUND(Regressions!M122, 1), NA())</f>
        <v>#N/A</v>
      </c>
      <c r="M112" s="340" t="e">
        <f>IF(ISNUMBER(Regressions!N122),ROUND(Regressions!N122, 1), NA())</f>
        <v>#N/A</v>
      </c>
      <c r="N112" s="239">
        <f>IF(ISNUMBER(Regressions!O122),ROUND(Regressions!O122, 1), NA())</f>
        <v>24</v>
      </c>
      <c r="O112" s="341" t="e">
        <f>IF(ISNUMBER(Regressions!Q122),ROUND(Regressions!Q122, 1), NA())</f>
        <v>#N/A</v>
      </c>
      <c r="P112" s="339" t="e">
        <f>IF(ISNUMBER(Regressions!R122),ROUND(Regressions!R122, 1), NA())</f>
        <v>#N/A</v>
      </c>
      <c r="Q112" s="217" t="e">
        <f>IF(ISNUMBER(Regressions!S122),ROUND(Regressions!S122, 1), NA())</f>
        <v>#N/A</v>
      </c>
      <c r="R112" s="340" t="e">
        <f>IF(ISNUMBER(Regressions!T122),ROUND(Regressions!T122, 1), NA())</f>
        <v>#N/A</v>
      </c>
      <c r="S112" s="239" t="e">
        <f>IF(ISNUMBER(Regressions!U122),ROUND(Regressions!U122, 1), NA())</f>
        <v>#N/A</v>
      </c>
    </row>
    <row xmlns:x14ac="http://schemas.microsoft.com/office/spreadsheetml/2009/9/ac" r="113" x14ac:dyDescent="0.2">
      <c r="A113" s="336" t="str">
        <f>IF(ISBLANK(Regressions!A123), " ", Regressions!A123)</f>
        <v>Central African Republic</v>
      </c>
      <c r="B113" s="337">
        <f>IF(ISBLANK(Regressions!B123), " ", Regressions!B123)</f>
        <v>2016</v>
      </c>
      <c r="C113" s="342" t="str">
        <f>IF(ISBLANK(Regressions!C123), " ", Regressions!C123)</f>
        <v>Pre-primary</v>
      </c>
      <c r="D113" s="338">
        <f>IF(ISBLANK(Regressions!D123), " ", Regressions!D123)</f>
        <v>516521</v>
      </c>
      <c r="E113" s="216">
        <f>IF(ISNUMBER(Regressions!E123),ROUND(Regressions!E123, 1), NA())</f>
        <v>99.6</v>
      </c>
      <c r="F113" s="339">
        <f>IF(ISNUMBER(Regressions!F123),ROUND(Regressions!F123, 1), NA())</f>
        <v>50.6</v>
      </c>
      <c r="G113" s="238" t="e">
        <f>IF(ISNUMBER(Regressions!G123),ROUND(Regressions!G123, 1), NA())</f>
        <v>#N/A</v>
      </c>
      <c r="H113" s="340" t="e">
        <f>IF(ISNUMBER(Regressions!H123),ROUND(Regressions!H123, 1), NA())</f>
        <v>#N/A</v>
      </c>
      <c r="I113" s="239">
        <f>IF(ISNUMBER(Regressions!I123),ROUND(Regressions!I123, 1), NA())</f>
        <v>49.4</v>
      </c>
      <c r="J113" s="341">
        <f>IF(ISNUMBER(Regressions!K123),ROUND(Regressions!K123, 1), NA())</f>
        <v>76</v>
      </c>
      <c r="K113" s="339" t="e">
        <f>IF(ISNUMBER(Regressions!L123),ROUND(Regressions!L123, 1), NA())</f>
        <v>#N/A</v>
      </c>
      <c r="L113" s="240" t="e">
        <f>IF(ISNUMBER(Regressions!M123),ROUND(Regressions!M123, 1), NA())</f>
        <v>#N/A</v>
      </c>
      <c r="M113" s="340" t="e">
        <f>IF(ISNUMBER(Regressions!N123),ROUND(Regressions!N123, 1), NA())</f>
        <v>#N/A</v>
      </c>
      <c r="N113" s="239">
        <f>IF(ISNUMBER(Regressions!O123),ROUND(Regressions!O123, 1), NA())</f>
        <v>24</v>
      </c>
      <c r="O113" s="341" t="e">
        <f>IF(ISNUMBER(Regressions!Q123),ROUND(Regressions!Q123, 1), NA())</f>
        <v>#N/A</v>
      </c>
      <c r="P113" s="339" t="e">
        <f>IF(ISNUMBER(Regressions!R123),ROUND(Regressions!R123, 1), NA())</f>
        <v>#N/A</v>
      </c>
      <c r="Q113" s="217" t="e">
        <f>IF(ISNUMBER(Regressions!S123),ROUND(Regressions!S123, 1), NA())</f>
        <v>#N/A</v>
      </c>
      <c r="R113" s="340" t="e">
        <f>IF(ISNUMBER(Regressions!T123),ROUND(Regressions!T123, 1), NA())</f>
        <v>#N/A</v>
      </c>
      <c r="S113" s="239" t="e">
        <f>IF(ISNUMBER(Regressions!U123),ROUND(Regressions!U123, 1), NA())</f>
        <v>#N/A</v>
      </c>
    </row>
    <row xmlns:x14ac="http://schemas.microsoft.com/office/spreadsheetml/2009/9/ac" r="114" x14ac:dyDescent="0.2">
      <c r="A114" s="336" t="str">
        <f>IF(ISBLANK(Regressions!A124), " ", Regressions!A124)</f>
        <v>Central African Republic</v>
      </c>
      <c r="B114" s="337">
        <f>IF(ISBLANK(Regressions!B124), " ", Regressions!B124)</f>
        <v>2017</v>
      </c>
      <c r="C114" s="342" t="str">
        <f>IF(ISBLANK(Regressions!C124), " ", Regressions!C124)</f>
        <v>Pre-primary</v>
      </c>
      <c r="D114" s="338">
        <f>IF(ISBLANK(Regressions!D124), " ", Regressions!D124)</f>
        <v>522062</v>
      </c>
      <c r="E114" s="216">
        <f>IF(ISNUMBER(Regressions!E124),ROUND(Regressions!E124, 1), NA())</f>
        <v>99.6</v>
      </c>
      <c r="F114" s="339">
        <f>IF(ISNUMBER(Regressions!F124),ROUND(Regressions!F124, 1), NA())</f>
        <v>50.6</v>
      </c>
      <c r="G114" s="238" t="e">
        <f>IF(ISNUMBER(Regressions!G124),ROUND(Regressions!G124, 1), NA())</f>
        <v>#N/A</v>
      </c>
      <c r="H114" s="340" t="e">
        <f>IF(ISNUMBER(Regressions!H124),ROUND(Regressions!H124, 1), NA())</f>
        <v>#N/A</v>
      </c>
      <c r="I114" s="239">
        <f>IF(ISNUMBER(Regressions!I124),ROUND(Regressions!I124, 1), NA())</f>
        <v>49.4</v>
      </c>
      <c r="J114" s="341">
        <f>IF(ISNUMBER(Regressions!K124),ROUND(Regressions!K124, 1), NA())</f>
        <v>76</v>
      </c>
      <c r="K114" s="339" t="e">
        <f>IF(ISNUMBER(Regressions!L124),ROUND(Regressions!L124, 1), NA())</f>
        <v>#N/A</v>
      </c>
      <c r="L114" s="240" t="e">
        <f>IF(ISNUMBER(Regressions!M124),ROUND(Regressions!M124, 1), NA())</f>
        <v>#N/A</v>
      </c>
      <c r="M114" s="340" t="e">
        <f>IF(ISNUMBER(Regressions!N124),ROUND(Regressions!N124, 1), NA())</f>
        <v>#N/A</v>
      </c>
      <c r="N114" s="239">
        <f>IF(ISNUMBER(Regressions!O124),ROUND(Regressions!O124, 1), NA())</f>
        <v>24</v>
      </c>
      <c r="O114" s="341" t="e">
        <f>IF(ISNUMBER(Regressions!Q124),ROUND(Regressions!Q124, 1), NA())</f>
        <v>#N/A</v>
      </c>
      <c r="P114" s="339" t="e">
        <f>IF(ISNUMBER(Regressions!R124),ROUND(Regressions!R124, 1), NA())</f>
        <v>#N/A</v>
      </c>
      <c r="Q114" s="217" t="e">
        <f>IF(ISNUMBER(Regressions!S124),ROUND(Regressions!S124, 1), NA())</f>
        <v>#N/A</v>
      </c>
      <c r="R114" s="340" t="e">
        <f>IF(ISNUMBER(Regressions!T124),ROUND(Regressions!T124, 1), NA())</f>
        <v>#N/A</v>
      </c>
      <c r="S114" s="239" t="e">
        <f>IF(ISNUMBER(Regressions!U124),ROUND(Regressions!U124, 1), NA())</f>
        <v>#N/A</v>
      </c>
    </row>
    <row xmlns:x14ac="http://schemas.microsoft.com/office/spreadsheetml/2009/9/ac" r="115" x14ac:dyDescent="0.2">
      <c r="A115" s="336" t="str">
        <f>IF(ISBLANK(Regressions!A125), " ", Regressions!A125)</f>
        <v>Central African Republic</v>
      </c>
      <c r="B115" s="337">
        <f>IF(ISBLANK(Regressions!B125), " ", Regressions!B125)</f>
        <v>2018</v>
      </c>
      <c r="C115" s="342" t="str">
        <f>IF(ISBLANK(Regressions!C125), " ", Regressions!C125)</f>
        <v>Pre-primary</v>
      </c>
      <c r="D115" s="338">
        <f>IF(ISBLANK(Regressions!D125), " ", Regressions!D125)</f>
        <v>524235</v>
      </c>
      <c r="E115" s="216">
        <f>IF(ISNUMBER(Regressions!E125),ROUND(Regressions!E125, 1), NA())</f>
        <v>99.6</v>
      </c>
      <c r="F115" s="339">
        <f>IF(ISNUMBER(Regressions!F125),ROUND(Regressions!F125, 1), NA())</f>
        <v>50.6</v>
      </c>
      <c r="G115" s="238" t="e">
        <f>IF(ISNUMBER(Regressions!G125),ROUND(Regressions!G125, 1), NA())</f>
        <v>#N/A</v>
      </c>
      <c r="H115" s="340" t="e">
        <f>IF(ISNUMBER(Regressions!H125),ROUND(Regressions!H125, 1), NA())</f>
        <v>#N/A</v>
      </c>
      <c r="I115" s="239">
        <f>IF(ISNUMBER(Regressions!I125),ROUND(Regressions!I125, 1), NA())</f>
        <v>49.4</v>
      </c>
      <c r="J115" s="341">
        <f>IF(ISNUMBER(Regressions!K125),ROUND(Regressions!K125, 1), NA())</f>
        <v>76</v>
      </c>
      <c r="K115" s="339" t="e">
        <f>IF(ISNUMBER(Regressions!L125),ROUND(Regressions!L125, 1), NA())</f>
        <v>#N/A</v>
      </c>
      <c r="L115" s="240" t="e">
        <f>IF(ISNUMBER(Regressions!M125),ROUND(Regressions!M125, 1), NA())</f>
        <v>#N/A</v>
      </c>
      <c r="M115" s="340" t="e">
        <f>IF(ISNUMBER(Regressions!N125),ROUND(Regressions!N125, 1), NA())</f>
        <v>#N/A</v>
      </c>
      <c r="N115" s="239">
        <f>IF(ISNUMBER(Regressions!O125),ROUND(Regressions!O125, 1), NA())</f>
        <v>24</v>
      </c>
      <c r="O115" s="341" t="e">
        <f>IF(ISNUMBER(Regressions!Q125),ROUND(Regressions!Q125, 1), NA())</f>
        <v>#N/A</v>
      </c>
      <c r="P115" s="339" t="e">
        <f>IF(ISNUMBER(Regressions!R125),ROUND(Regressions!R125, 1), NA())</f>
        <v>#N/A</v>
      </c>
      <c r="Q115" s="217" t="e">
        <f>IF(ISNUMBER(Regressions!S125),ROUND(Regressions!S125, 1), NA())</f>
        <v>#N/A</v>
      </c>
      <c r="R115" s="340" t="e">
        <f>IF(ISNUMBER(Regressions!T125),ROUND(Regressions!T125, 1), NA())</f>
        <v>#N/A</v>
      </c>
      <c r="S115" s="239" t="e">
        <f>IF(ISNUMBER(Regressions!U125),ROUND(Regressions!U125, 1), NA())</f>
        <v>#N/A</v>
      </c>
    </row>
    <row xmlns:x14ac="http://schemas.microsoft.com/office/spreadsheetml/2009/9/ac" r="116" x14ac:dyDescent="0.2">
      <c r="A116" s="336" t="str">
        <f>IF(ISBLANK(Regressions!A126), " ", Regressions!A126)</f>
        <v>Central African Republic</v>
      </c>
      <c r="B116" s="337">
        <f>IF(ISBLANK(Regressions!B126), " ", Regressions!B126)</f>
        <v>2019</v>
      </c>
      <c r="C116" s="342" t="str">
        <f>IF(ISBLANK(Regressions!C126), " ", Regressions!C126)</f>
        <v>Pre-primary</v>
      </c>
      <c r="D116" s="338">
        <f>IF(ISBLANK(Regressions!D126), " ", Regressions!D126)</f>
        <v>522352</v>
      </c>
      <c r="E116" s="216">
        <f>IF(ISNUMBER(Regressions!E126),ROUND(Regressions!E126, 1), NA())</f>
        <v>99.6</v>
      </c>
      <c r="F116" s="339">
        <f>IF(ISNUMBER(Regressions!F126),ROUND(Regressions!F126, 1), NA())</f>
        <v>50.6</v>
      </c>
      <c r="G116" s="238" t="e">
        <f>IF(ISNUMBER(Regressions!G126),ROUND(Regressions!G126, 1), NA())</f>
        <v>#N/A</v>
      </c>
      <c r="H116" s="340" t="e">
        <f>IF(ISNUMBER(Regressions!H126),ROUND(Regressions!H126, 1), NA())</f>
        <v>#N/A</v>
      </c>
      <c r="I116" s="239">
        <f>IF(ISNUMBER(Regressions!I126),ROUND(Regressions!I126, 1), NA())</f>
        <v>49.4</v>
      </c>
      <c r="J116" s="341">
        <f>IF(ISNUMBER(Regressions!K126),ROUND(Regressions!K126, 1), NA())</f>
        <v>76</v>
      </c>
      <c r="K116" s="339" t="e">
        <f>IF(ISNUMBER(Regressions!L126),ROUND(Regressions!L126, 1), NA())</f>
        <v>#N/A</v>
      </c>
      <c r="L116" s="240" t="e">
        <f>IF(ISNUMBER(Regressions!M126),ROUND(Regressions!M126, 1), NA())</f>
        <v>#N/A</v>
      </c>
      <c r="M116" s="340" t="e">
        <f>IF(ISNUMBER(Regressions!N126),ROUND(Regressions!N126, 1), NA())</f>
        <v>#N/A</v>
      </c>
      <c r="N116" s="239">
        <f>IF(ISNUMBER(Regressions!O126),ROUND(Regressions!O126, 1), NA())</f>
        <v>24</v>
      </c>
      <c r="O116" s="341" t="e">
        <f>IF(ISNUMBER(Regressions!Q126),ROUND(Regressions!Q126, 1), NA())</f>
        <v>#N/A</v>
      </c>
      <c r="P116" s="339" t="e">
        <f>IF(ISNUMBER(Regressions!R126),ROUND(Regressions!R126, 1), NA())</f>
        <v>#N/A</v>
      </c>
      <c r="Q116" s="217" t="e">
        <f>IF(ISNUMBER(Regressions!S126),ROUND(Regressions!S126, 1), NA())</f>
        <v>#N/A</v>
      </c>
      <c r="R116" s="340" t="e">
        <f>IF(ISNUMBER(Regressions!T126),ROUND(Regressions!T126, 1), NA())</f>
        <v>#N/A</v>
      </c>
      <c r="S116" s="239" t="e">
        <f>IF(ISNUMBER(Regressions!U126),ROUND(Regressions!U126, 1), NA())</f>
        <v>#N/A</v>
      </c>
    </row>
    <row xmlns:x14ac="http://schemas.microsoft.com/office/spreadsheetml/2009/9/ac" r="117" x14ac:dyDescent="0.2">
      <c r="A117" s="336" t="str">
        <f>IF(ISBLANK(Regressions!A127), " ", Regressions!A127)</f>
        <v>Central African Republic</v>
      </c>
      <c r="B117" s="337">
        <f>IF(ISBLANK(Regressions!B127), " ", Regressions!B127)</f>
        <v>2020</v>
      </c>
      <c r="C117" s="342" t="str">
        <f>IF(ISBLANK(Regressions!C127), " ", Regressions!C127)</f>
        <v>Pre-primary</v>
      </c>
      <c r="D117" s="338">
        <f>IF(ISBLANK(Regressions!D127), " ", Regressions!D127)</f>
        <v>525677</v>
      </c>
      <c r="E117" s="216">
        <f>IF(ISNUMBER(Regressions!E127),ROUND(Regressions!E127, 1), NA())</f>
        <v>99.6</v>
      </c>
      <c r="F117" s="339">
        <f>IF(ISNUMBER(Regressions!F127),ROUND(Regressions!F127, 1), NA())</f>
        <v>50.6</v>
      </c>
      <c r="G117" s="238" t="e">
        <f>IF(ISNUMBER(Regressions!G127),ROUND(Regressions!G127, 1), NA())</f>
        <v>#N/A</v>
      </c>
      <c r="H117" s="340" t="e">
        <f>IF(ISNUMBER(Regressions!H127),ROUND(Regressions!H127, 1), NA())</f>
        <v>#N/A</v>
      </c>
      <c r="I117" s="239">
        <f>IF(ISNUMBER(Regressions!I127),ROUND(Regressions!I127, 1), NA())</f>
        <v>49.4</v>
      </c>
      <c r="J117" s="341">
        <f>IF(ISNUMBER(Regressions!K127),ROUND(Regressions!K127, 1), NA())</f>
        <v>76</v>
      </c>
      <c r="K117" s="339" t="e">
        <f>IF(ISNUMBER(Regressions!L127),ROUND(Regressions!L127, 1), NA())</f>
        <v>#N/A</v>
      </c>
      <c r="L117" s="240" t="e">
        <f>IF(ISNUMBER(Regressions!M127),ROUND(Regressions!M127, 1), NA())</f>
        <v>#N/A</v>
      </c>
      <c r="M117" s="340" t="e">
        <f>IF(ISNUMBER(Regressions!N127),ROUND(Regressions!N127, 1), NA())</f>
        <v>#N/A</v>
      </c>
      <c r="N117" s="239">
        <f>IF(ISNUMBER(Regressions!O127),ROUND(Regressions!O127, 1), NA())</f>
        <v>24</v>
      </c>
      <c r="O117" s="341" t="e">
        <f>IF(ISNUMBER(Regressions!Q127),ROUND(Regressions!Q127, 1), NA())</f>
        <v>#N/A</v>
      </c>
      <c r="P117" s="339" t="e">
        <f>IF(ISNUMBER(Regressions!R127),ROUND(Regressions!R127, 1), NA())</f>
        <v>#N/A</v>
      </c>
      <c r="Q117" s="217" t="e">
        <f>IF(ISNUMBER(Regressions!S127),ROUND(Regressions!S127, 1), NA())</f>
        <v>#N/A</v>
      </c>
      <c r="R117" s="340" t="e">
        <f>IF(ISNUMBER(Regressions!T127),ROUND(Regressions!T127, 1), NA())</f>
        <v>#N/A</v>
      </c>
      <c r="S117" s="239" t="e">
        <f>IF(ISNUMBER(Regressions!U127),ROUND(Regressions!U127, 1), NA())</f>
        <v>#N/A</v>
      </c>
    </row>
    <row xmlns:x14ac="http://schemas.microsoft.com/office/spreadsheetml/2009/9/ac" r="118" x14ac:dyDescent="0.2">
      <c r="A118" s="387" t="str">
        <f>IF(ISBLANK(Regressions!A128), " ", Regressions!A128)</f>
        <v>Central African Republic</v>
      </c>
      <c r="B118" s="388">
        <f>IF(ISBLANK(Regressions!B128), " ", Regressions!B128)</f>
        <v>2021</v>
      </c>
      <c r="C118" s="389" t="str">
        <f>IF(ISBLANK(Regressions!C128), " ", Regressions!C128)</f>
        <v>Pre-primary</v>
      </c>
      <c r="D118" s="390">
        <f>IF(ISBLANK(Regressions!D128), " ", Regressions!D128)</f>
        <v>534951</v>
      </c>
      <c r="E118" s="393">
        <f>IF(ISNUMBER(Regressions!E128),ROUND(Regressions!E128, 1), NA())</f>
        <v>99.6</v>
      </c>
      <c r="F118" s="391">
        <f>IF(ISNUMBER(Regressions!F128),ROUND(Regressions!F128, 1), NA())</f>
        <v>50.6</v>
      </c>
      <c r="G118" s="394" t="e">
        <f>IF(ISNUMBER(Regressions!G128),ROUND(Regressions!G128, 1), NA())</f>
        <v>#N/A</v>
      </c>
      <c r="H118" s="392" t="e">
        <f>IF(ISNUMBER(Regressions!H128),ROUND(Regressions!H128, 1), NA())</f>
        <v>#N/A</v>
      </c>
      <c r="I118" s="395">
        <f>IF(ISNUMBER(Regressions!I128),ROUND(Regressions!I128, 1), NA())</f>
        <v>49.4</v>
      </c>
      <c r="J118" s="393">
        <f>IF(ISNUMBER(Regressions!K128),ROUND(Regressions!K128, 1), NA())</f>
        <v>76</v>
      </c>
      <c r="K118" s="391" t="e">
        <f>IF(ISNUMBER(Regressions!L128),ROUND(Regressions!L128, 1), NA())</f>
        <v>#N/A</v>
      </c>
      <c r="L118" s="396" t="e">
        <f>IF(ISNUMBER(Regressions!M128),ROUND(Regressions!M128, 1), NA())</f>
        <v>#N/A</v>
      </c>
      <c r="M118" s="392" t="e">
        <f>IF(ISNUMBER(Regressions!N128),ROUND(Regressions!N128, 1), NA())</f>
        <v>#N/A</v>
      </c>
      <c r="N118" s="395">
        <f>IF(ISNUMBER(Regressions!O128),ROUND(Regressions!O128, 1), NA())</f>
        <v>24</v>
      </c>
      <c r="O118" s="393" t="e">
        <f>IF(ISNUMBER(Regressions!Q128),ROUND(Regressions!Q128, 1), NA())</f>
        <v>#N/A</v>
      </c>
      <c r="P118" s="391" t="e">
        <f>IF(ISNUMBER(Regressions!R128),ROUND(Regressions!R128, 1), NA())</f>
        <v>#N/A</v>
      </c>
      <c r="Q118" s="397" t="e">
        <f>IF(ISNUMBER(Regressions!S128),ROUND(Regressions!S128, 1), NA())</f>
        <v>#N/A</v>
      </c>
      <c r="R118" s="392" t="e">
        <f>IF(ISNUMBER(Regressions!T128),ROUND(Regressions!T128, 1), NA())</f>
        <v>#N/A</v>
      </c>
      <c r="S118" s="395" t="e">
        <f>IF(ISNUMBER(Regressions!U128),ROUND(Regressions!U128, 1), NA())</f>
        <v>#N/A</v>
      </c>
      <c r="T118" s="386"/>
      <c r="U118" s="386"/>
      <c r="V118" s="386"/>
      <c r="W118" s="386"/>
      <c r="X118" s="386"/>
      <c r="Y118" s="386"/>
      <c r="Z118" s="386"/>
      <c r="AA118" s="386"/>
      <c r="AB118" s="386"/>
      <c r="AC118" s="386"/>
    </row>
    <row xmlns:x14ac="http://schemas.microsoft.com/office/spreadsheetml/2009/9/ac" r="119" x14ac:dyDescent="0.2">
      <c r="A119" s="336" t="str">
        <f>IF(ISBLANK(Regressions!A129), " ", Regressions!A129)</f>
        <v>Central African Republic</v>
      </c>
      <c r="B119" s="337">
        <f>IF(ISBLANK(Regressions!B129), " ", Regressions!B129)</f>
        <v>2022</v>
      </c>
      <c r="C119" s="342" t="str">
        <f>IF(ISBLANK(Regressions!C129), " ", Regressions!C129)</f>
        <v>Pre-primary</v>
      </c>
      <c r="D119" s="338">
        <f>IF(ISBLANK(Regressions!D129), " ", Regressions!D129)</f>
        <v>550217</v>
      </c>
      <c r="E119" s="216">
        <f>IF(ISNUMBER(Regressions!E129),ROUND(Regressions!E129, 1), NA())</f>
        <v>99.6</v>
      </c>
      <c r="F119" s="339" t="e">
        <f>IF(ISNUMBER(Regressions!F129),ROUND(Regressions!F129, 1), NA())</f>
        <v>#N/A</v>
      </c>
      <c r="G119" s="238" t="e">
        <f>IF(ISNUMBER(Regressions!G129),ROUND(Regressions!G129, 1), NA())</f>
        <v>#N/A</v>
      </c>
      <c r="H119" s="340" t="e">
        <f>IF(ISNUMBER(Regressions!H129),ROUND(Regressions!H129, 1), NA())</f>
        <v>#N/A</v>
      </c>
      <c r="I119" s="239" t="e">
        <f>IF(ISNUMBER(Regressions!I129),ROUND(Regressions!I129, 1), NA())</f>
        <v>#N/A</v>
      </c>
      <c r="J119" s="341" t="e">
        <f>IF(ISNUMBER(Regressions!K129),ROUND(Regressions!K129, 1), NA())</f>
        <v>#N/A</v>
      </c>
      <c r="K119" s="339" t="e">
        <f>IF(ISNUMBER(Regressions!L129),ROUND(Regressions!L129, 1), NA())</f>
        <v>#N/A</v>
      </c>
      <c r="L119" s="240" t="e">
        <f>IF(ISNUMBER(Regressions!M129),ROUND(Regressions!M129, 1), NA())</f>
        <v>#N/A</v>
      </c>
      <c r="M119" s="340" t="e">
        <f>IF(ISNUMBER(Regressions!N129),ROUND(Regressions!N129, 1), NA())</f>
        <v>#N/A</v>
      </c>
      <c r="N119" s="239" t="e">
        <f>IF(ISNUMBER(Regressions!O129),ROUND(Regressions!O129, 1), NA())</f>
        <v>#N/A</v>
      </c>
      <c r="O119" s="341" t="e">
        <f>IF(ISNUMBER(Regressions!Q129),ROUND(Regressions!Q129, 1), NA())</f>
        <v>#N/A</v>
      </c>
      <c r="P119" s="339" t="e">
        <f>IF(ISNUMBER(Regressions!R129),ROUND(Regressions!R129, 1), NA())</f>
        <v>#N/A</v>
      </c>
      <c r="Q119" s="217" t="e">
        <f>IF(ISNUMBER(Regressions!S129),ROUND(Regressions!S129, 1), NA())</f>
        <v>#N/A</v>
      </c>
      <c r="R119" s="340" t="e">
        <f>IF(ISNUMBER(Regressions!T129),ROUND(Regressions!T129, 1), NA())</f>
        <v>#N/A</v>
      </c>
      <c r="S119" s="239" t="e">
        <f>IF(ISNUMBER(Regressions!U129),ROUND(Regressions!U129, 1), NA())</f>
        <v>#N/A</v>
      </c>
    </row>
    <row xmlns:x14ac="http://schemas.microsoft.com/office/spreadsheetml/2009/9/ac" r="120" x14ac:dyDescent="0.2">
      <c r="A120" s="343" t="str">
        <f>IF(ISBLANK(Regressions!A130), " ", Regressions!A130)</f>
        <v>Central African Republic</v>
      </c>
      <c r="B120" s="344">
        <f>IF(ISBLANK(Regressions!B130), " ", Regressions!B130)</f>
        <v>2023</v>
      </c>
      <c r="C120" s="345" t="str">
        <f>IF(ISBLANK(Regressions!C130), " ", Regressions!C130)</f>
        <v>Pre-primary</v>
      </c>
      <c r="D120" s="346">
        <f>IF(ISBLANK(Regressions!D130), " ", Regressions!D130)</f>
        <v>565065</v>
      </c>
      <c r="E120" s="347">
        <f>IF(ISNUMBER(Regressions!E130),ROUND(Regressions!E130, 1), NA())</f>
        <v>99.6</v>
      </c>
      <c r="F120" s="348" t="e">
        <f>IF(ISNUMBER(Regressions!F130),ROUND(Regressions!F130, 1), NA())</f>
        <v>#N/A</v>
      </c>
      <c r="G120" s="349" t="e">
        <f>IF(ISNUMBER(Regressions!G130),ROUND(Regressions!G130, 1), NA())</f>
        <v>#N/A</v>
      </c>
      <c r="H120" s="350" t="e">
        <f>IF(ISNUMBER(Regressions!H130),ROUND(Regressions!H130, 1), NA())</f>
        <v>#N/A</v>
      </c>
      <c r="I120" s="351" t="e">
        <f>IF(ISNUMBER(Regressions!I130),ROUND(Regressions!I130, 1), NA())</f>
        <v>#N/A</v>
      </c>
      <c r="J120" s="352" t="e">
        <f>IF(ISNUMBER(Regressions!K130),ROUND(Regressions!K130, 1), NA())</f>
        <v>#N/A</v>
      </c>
      <c r="K120" s="348" t="e">
        <f>IF(ISNUMBER(Regressions!L130),ROUND(Regressions!L130, 1), NA())</f>
        <v>#N/A</v>
      </c>
      <c r="L120" s="353" t="e">
        <f>IF(ISNUMBER(Regressions!M130),ROUND(Regressions!M130, 1), NA())</f>
        <v>#N/A</v>
      </c>
      <c r="M120" s="350" t="e">
        <f>IF(ISNUMBER(Regressions!N130),ROUND(Regressions!N130, 1), NA())</f>
        <v>#N/A</v>
      </c>
      <c r="N120" s="351" t="e">
        <f>IF(ISNUMBER(Regressions!O130),ROUND(Regressions!O130, 1), NA())</f>
        <v>#N/A</v>
      </c>
      <c r="O120" s="352" t="e">
        <f>IF(ISNUMBER(Regressions!Q130),ROUND(Regressions!Q130, 1), NA())</f>
        <v>#N/A</v>
      </c>
      <c r="P120" s="348" t="e">
        <f>IF(ISNUMBER(Regressions!R130),ROUND(Regressions!R130, 1), NA())</f>
        <v>#N/A</v>
      </c>
      <c r="Q120" s="354" t="e">
        <f>IF(ISNUMBER(Regressions!S130),ROUND(Regressions!S130, 1), NA())</f>
        <v>#N/A</v>
      </c>
      <c r="R120" s="350" t="e">
        <f>IF(ISNUMBER(Regressions!T130),ROUND(Regressions!T130, 1), NA())</f>
        <v>#N/A</v>
      </c>
      <c r="S120" s="351" t="e">
        <f>IF(ISNUMBER(Regressions!U130),ROUND(Regressions!U130, 1), NA())</f>
        <v>#N/A</v>
      </c>
    </row>
    <row xmlns:x14ac="http://schemas.microsoft.com/office/spreadsheetml/2009/9/ac" r="121" hidden="true" x14ac:dyDescent="0.2">
      <c r="A121" s="336" t="str">
        <f>IF(ISBLANK(Regressions!A131), " ", Regressions!A131)</f>
        <v>Central African Republic</v>
      </c>
      <c r="B121" s="337">
        <f>IF(ISBLANK(Regressions!B131), " ", Regressions!B131)</f>
        <v>2024</v>
      </c>
      <c r="C121" s="342" t="str">
        <f>IF(ISBLANK(Regressions!C131), " ", Regressions!C131)</f>
        <v>Pre-primary</v>
      </c>
      <c r="D121" s="338" t="str">
        <f>IF(ISBLANK(Regressions!D131), " ", Regressions!D131)</f>
        <v> </v>
      </c>
      <c r="E121" s="216" t="e">
        <f>IF(ISNUMBER(Regressions!E131),ROUND(Regressions!E131, 1), NA())</f>
        <v>#N/A</v>
      </c>
      <c r="F121" s="339" t="e">
        <f>IF(ISNUMBER(Regressions!F131),ROUND(Regressions!F131, 1), NA())</f>
        <v>#N/A</v>
      </c>
      <c r="G121" s="238" t="e">
        <f>IF(ISNUMBER(Regressions!G131),ROUND(Regressions!G131, 1), NA())</f>
        <v>#N/A</v>
      </c>
      <c r="H121" s="340" t="e">
        <f>IF(ISNUMBER(Regressions!H131),ROUND(Regressions!H131, 1), NA())</f>
        <v>#N/A</v>
      </c>
      <c r="I121" s="239" t="e">
        <f>IF(ISNUMBER(Regressions!I131),ROUND(Regressions!I131, 1), NA())</f>
        <v>#N/A</v>
      </c>
      <c r="J121" s="341" t="e">
        <f>IF(ISNUMBER(Regressions!K131),ROUND(Regressions!K131, 1), NA())</f>
        <v>#N/A</v>
      </c>
      <c r="K121" s="339" t="e">
        <f>IF(ISNUMBER(Regressions!L131),ROUND(Regressions!L131, 1), NA())</f>
        <v>#N/A</v>
      </c>
      <c r="L121" s="240" t="e">
        <f>IF(ISNUMBER(Regressions!M131),ROUND(Regressions!M131, 1), NA())</f>
        <v>#N/A</v>
      </c>
      <c r="M121" s="340" t="e">
        <f>IF(ISNUMBER(Regressions!N131),ROUND(Regressions!N131, 1), NA())</f>
        <v>#N/A</v>
      </c>
      <c r="N121" s="239" t="e">
        <f>IF(ISNUMBER(Regressions!O131),ROUND(Regressions!O131, 1), NA())</f>
        <v>#N/A</v>
      </c>
      <c r="O121" s="341" t="e">
        <f>IF(ISNUMBER(Regressions!Q131),ROUND(Regressions!Q131, 1), NA())</f>
        <v>#N/A</v>
      </c>
      <c r="P121" s="339" t="e">
        <f>IF(ISNUMBER(Regressions!R131),ROUND(Regressions!R131, 1), NA())</f>
        <v>#N/A</v>
      </c>
      <c r="Q121" s="217" t="e">
        <f>IF(ISNUMBER(Regressions!S131),ROUND(Regressions!S131, 1), NA())</f>
        <v>#N/A</v>
      </c>
      <c r="R121" s="340" t="e">
        <f>IF(ISNUMBER(Regressions!T131),ROUND(Regressions!T131, 1), NA())</f>
        <v>#N/A</v>
      </c>
      <c r="S121" s="239" t="e">
        <f>IF(ISNUMBER(Regressions!U131),ROUND(Regressions!U131, 1), NA())</f>
        <v>#N/A</v>
      </c>
    </row>
    <row xmlns:x14ac="http://schemas.microsoft.com/office/spreadsheetml/2009/9/ac" r="122" hidden="true" x14ac:dyDescent="0.2">
      <c r="A122" s="336" t="str">
        <f>IF(ISBLANK(Regressions!A132), " ", Regressions!A132)</f>
        <v>Central African Republic</v>
      </c>
      <c r="B122" s="337">
        <f>IF(ISBLANK(Regressions!B132), " ", Regressions!B132)</f>
        <v>2025</v>
      </c>
      <c r="C122" s="342" t="str">
        <f>IF(ISBLANK(Regressions!C132), " ", Regressions!C132)</f>
        <v>Pre-primary</v>
      </c>
      <c r="D122" s="338" t="str">
        <f>IF(ISBLANK(Regressions!D132), " ", Regressions!D132)</f>
        <v> </v>
      </c>
      <c r="E122" s="216" t="e">
        <f>IF(ISNUMBER(Regressions!E132),ROUND(Regressions!E132, 1), NA())</f>
        <v>#N/A</v>
      </c>
      <c r="F122" s="339" t="e">
        <f>IF(ISNUMBER(Regressions!F132),ROUND(Regressions!F132, 1), NA())</f>
        <v>#N/A</v>
      </c>
      <c r="G122" s="238" t="e">
        <f>IF(ISNUMBER(Regressions!G132),ROUND(Regressions!G132, 1), NA())</f>
        <v>#N/A</v>
      </c>
      <c r="H122" s="340" t="e">
        <f>IF(ISNUMBER(Regressions!H132),ROUND(Regressions!H132, 1), NA())</f>
        <v>#N/A</v>
      </c>
      <c r="I122" s="239" t="e">
        <f>IF(ISNUMBER(Regressions!I132),ROUND(Regressions!I132, 1), NA())</f>
        <v>#N/A</v>
      </c>
      <c r="J122" s="341" t="e">
        <f>IF(ISNUMBER(Regressions!K132),ROUND(Regressions!K132, 1), NA())</f>
        <v>#N/A</v>
      </c>
      <c r="K122" s="339" t="e">
        <f>IF(ISNUMBER(Regressions!L132),ROUND(Regressions!L132, 1), NA())</f>
        <v>#N/A</v>
      </c>
      <c r="L122" s="240" t="e">
        <f>IF(ISNUMBER(Regressions!M132),ROUND(Regressions!M132, 1), NA())</f>
        <v>#N/A</v>
      </c>
      <c r="M122" s="340" t="e">
        <f>IF(ISNUMBER(Regressions!N132),ROUND(Regressions!N132, 1), NA())</f>
        <v>#N/A</v>
      </c>
      <c r="N122" s="239" t="e">
        <f>IF(ISNUMBER(Regressions!O132),ROUND(Regressions!O132, 1), NA())</f>
        <v>#N/A</v>
      </c>
      <c r="O122" s="341" t="e">
        <f>IF(ISNUMBER(Regressions!Q132),ROUND(Regressions!Q132, 1), NA())</f>
        <v>#N/A</v>
      </c>
      <c r="P122" s="339" t="e">
        <f>IF(ISNUMBER(Regressions!R132),ROUND(Regressions!R132, 1), NA())</f>
        <v>#N/A</v>
      </c>
      <c r="Q122" s="217" t="e">
        <f>IF(ISNUMBER(Regressions!S132),ROUND(Regressions!S132, 1), NA())</f>
        <v>#N/A</v>
      </c>
      <c r="R122" s="340" t="e">
        <f>IF(ISNUMBER(Regressions!T132),ROUND(Regressions!T132, 1), NA())</f>
        <v>#N/A</v>
      </c>
      <c r="S122" s="239" t="e">
        <f>IF(ISNUMBER(Regressions!U132),ROUND(Regressions!U132, 1), NA())</f>
        <v>#N/A</v>
      </c>
    </row>
    <row xmlns:x14ac="http://schemas.microsoft.com/office/spreadsheetml/2009/9/ac" r="123" hidden="true" x14ac:dyDescent="0.2">
      <c r="A123" s="336" t="str">
        <f>IF(ISBLANK(Regressions!A133), " ", Regressions!A133)</f>
        <v>Central African Republic</v>
      </c>
      <c r="B123" s="337">
        <f>IF(ISBLANK(Regressions!B133), " ", Regressions!B133)</f>
        <v>2026</v>
      </c>
      <c r="C123" s="342" t="str">
        <f>IF(ISBLANK(Regressions!C133), " ", Regressions!C133)</f>
        <v>Pre-primary</v>
      </c>
      <c r="D123" s="338" t="str">
        <f>IF(ISBLANK(Regressions!D133), " ", Regressions!D133)</f>
        <v> </v>
      </c>
      <c r="E123" s="216" t="e">
        <f>IF(ISNUMBER(Regressions!E133),ROUND(Regressions!E133, 1), NA())</f>
        <v>#N/A</v>
      </c>
      <c r="F123" s="339" t="e">
        <f>IF(ISNUMBER(Regressions!F133),ROUND(Regressions!F133, 1), NA())</f>
        <v>#N/A</v>
      </c>
      <c r="G123" s="238" t="e">
        <f>IF(ISNUMBER(Regressions!G133),ROUND(Regressions!G133, 1), NA())</f>
        <v>#N/A</v>
      </c>
      <c r="H123" s="340" t="e">
        <f>IF(ISNUMBER(Regressions!H133),ROUND(Regressions!H133, 1), NA())</f>
        <v>#N/A</v>
      </c>
      <c r="I123" s="239" t="e">
        <f>IF(ISNUMBER(Regressions!I133),ROUND(Regressions!I133, 1), NA())</f>
        <v>#N/A</v>
      </c>
      <c r="J123" s="341" t="e">
        <f>IF(ISNUMBER(Regressions!K133),ROUND(Regressions!K133, 1), NA())</f>
        <v>#N/A</v>
      </c>
      <c r="K123" s="339" t="e">
        <f>IF(ISNUMBER(Regressions!L133),ROUND(Regressions!L133, 1), NA())</f>
        <v>#N/A</v>
      </c>
      <c r="L123" s="240" t="e">
        <f>IF(ISNUMBER(Regressions!M133),ROUND(Regressions!M133, 1), NA())</f>
        <v>#N/A</v>
      </c>
      <c r="M123" s="340" t="e">
        <f>IF(ISNUMBER(Regressions!N133),ROUND(Regressions!N133, 1), NA())</f>
        <v>#N/A</v>
      </c>
      <c r="N123" s="239" t="e">
        <f>IF(ISNUMBER(Regressions!O133),ROUND(Regressions!O133, 1), NA())</f>
        <v>#N/A</v>
      </c>
      <c r="O123" s="341" t="e">
        <f>IF(ISNUMBER(Regressions!Q133),ROUND(Regressions!Q133, 1), NA())</f>
        <v>#N/A</v>
      </c>
      <c r="P123" s="339" t="e">
        <f>IF(ISNUMBER(Regressions!R133),ROUND(Regressions!R133, 1), NA())</f>
        <v>#N/A</v>
      </c>
      <c r="Q123" s="217" t="e">
        <f>IF(ISNUMBER(Regressions!S133),ROUND(Regressions!S133, 1), NA())</f>
        <v>#N/A</v>
      </c>
      <c r="R123" s="340" t="e">
        <f>IF(ISNUMBER(Regressions!T133),ROUND(Regressions!T133, 1), NA())</f>
        <v>#N/A</v>
      </c>
      <c r="S123" s="239" t="e">
        <f>IF(ISNUMBER(Regressions!U133),ROUND(Regressions!U133, 1), NA())</f>
        <v>#N/A</v>
      </c>
    </row>
    <row xmlns:x14ac="http://schemas.microsoft.com/office/spreadsheetml/2009/9/ac" r="124" hidden="true" x14ac:dyDescent="0.2">
      <c r="A124" s="336" t="str">
        <f>IF(ISBLANK(Regressions!A134), " ", Regressions!A134)</f>
        <v>Central African Republic</v>
      </c>
      <c r="B124" s="337">
        <f>IF(ISBLANK(Regressions!B134), " ", Regressions!B134)</f>
        <v>2027</v>
      </c>
      <c r="C124" s="342" t="str">
        <f>IF(ISBLANK(Regressions!C134), " ", Regressions!C134)</f>
        <v>Pre-primary</v>
      </c>
      <c r="D124" s="338" t="str">
        <f>IF(ISBLANK(Regressions!D134), " ", Regressions!D134)</f>
        <v> </v>
      </c>
      <c r="E124" s="216" t="e">
        <f>IF(ISNUMBER(Regressions!E134),ROUND(Regressions!E134, 1), NA())</f>
        <v>#N/A</v>
      </c>
      <c r="F124" s="339" t="e">
        <f>IF(ISNUMBER(Regressions!F134),ROUND(Regressions!F134, 1), NA())</f>
        <v>#N/A</v>
      </c>
      <c r="G124" s="238" t="e">
        <f>IF(ISNUMBER(Regressions!G134),ROUND(Regressions!G134, 1), NA())</f>
        <v>#N/A</v>
      </c>
      <c r="H124" s="340" t="e">
        <f>IF(ISNUMBER(Regressions!H134),ROUND(Regressions!H134, 1), NA())</f>
        <v>#N/A</v>
      </c>
      <c r="I124" s="239" t="e">
        <f>IF(ISNUMBER(Regressions!I134),ROUND(Regressions!I134, 1), NA())</f>
        <v>#N/A</v>
      </c>
      <c r="J124" s="341" t="e">
        <f>IF(ISNUMBER(Regressions!K134),ROUND(Regressions!K134, 1), NA())</f>
        <v>#N/A</v>
      </c>
      <c r="K124" s="339" t="e">
        <f>IF(ISNUMBER(Regressions!L134),ROUND(Regressions!L134, 1), NA())</f>
        <v>#N/A</v>
      </c>
      <c r="L124" s="240" t="e">
        <f>IF(ISNUMBER(Regressions!M134),ROUND(Regressions!M134, 1), NA())</f>
        <v>#N/A</v>
      </c>
      <c r="M124" s="340" t="e">
        <f>IF(ISNUMBER(Regressions!N134),ROUND(Regressions!N134, 1), NA())</f>
        <v>#N/A</v>
      </c>
      <c r="N124" s="239" t="e">
        <f>IF(ISNUMBER(Regressions!O134),ROUND(Regressions!O134, 1), NA())</f>
        <v>#N/A</v>
      </c>
      <c r="O124" s="341" t="e">
        <f>IF(ISNUMBER(Regressions!Q134),ROUND(Regressions!Q134, 1), NA())</f>
        <v>#N/A</v>
      </c>
      <c r="P124" s="339" t="e">
        <f>IF(ISNUMBER(Regressions!R134),ROUND(Regressions!R134, 1), NA())</f>
        <v>#N/A</v>
      </c>
      <c r="Q124" s="217" t="e">
        <f>IF(ISNUMBER(Regressions!S134),ROUND(Regressions!S134, 1), NA())</f>
        <v>#N/A</v>
      </c>
      <c r="R124" s="340" t="e">
        <f>IF(ISNUMBER(Regressions!T134),ROUND(Regressions!T134, 1), NA())</f>
        <v>#N/A</v>
      </c>
      <c r="S124" s="239" t="e">
        <f>IF(ISNUMBER(Regressions!U134),ROUND(Regressions!U134, 1), NA())</f>
        <v>#N/A</v>
      </c>
    </row>
    <row xmlns:x14ac="http://schemas.microsoft.com/office/spreadsheetml/2009/9/ac" r="125" hidden="true" x14ac:dyDescent="0.2">
      <c r="A125" s="336" t="str">
        <f>IF(ISBLANK(Regressions!A135), " ", Regressions!A135)</f>
        <v>Central African Republic</v>
      </c>
      <c r="B125" s="337">
        <f>IF(ISBLANK(Regressions!B135), " ", Regressions!B135)</f>
        <v>2028</v>
      </c>
      <c r="C125" s="342" t="str">
        <f>IF(ISBLANK(Regressions!C135), " ", Regressions!C135)</f>
        <v>Pre-primary</v>
      </c>
      <c r="D125" s="338" t="str">
        <f>IF(ISBLANK(Regressions!D135), " ", Regressions!D135)</f>
        <v> </v>
      </c>
      <c r="E125" s="216" t="e">
        <f>IF(ISNUMBER(Regressions!E135),ROUND(Regressions!E135, 1), NA())</f>
        <v>#N/A</v>
      </c>
      <c r="F125" s="339" t="e">
        <f>IF(ISNUMBER(Regressions!F135),ROUND(Regressions!F135, 1), NA())</f>
        <v>#N/A</v>
      </c>
      <c r="G125" s="238" t="e">
        <f>IF(ISNUMBER(Regressions!G135),ROUND(Regressions!G135, 1), NA())</f>
        <v>#N/A</v>
      </c>
      <c r="H125" s="340" t="e">
        <f>IF(ISNUMBER(Regressions!H135),ROUND(Regressions!H135, 1), NA())</f>
        <v>#N/A</v>
      </c>
      <c r="I125" s="239" t="e">
        <f>IF(ISNUMBER(Regressions!I135),ROUND(Regressions!I135, 1), NA())</f>
        <v>#N/A</v>
      </c>
      <c r="J125" s="341" t="e">
        <f>IF(ISNUMBER(Regressions!K135),ROUND(Regressions!K135, 1), NA())</f>
        <v>#N/A</v>
      </c>
      <c r="K125" s="339" t="e">
        <f>IF(ISNUMBER(Regressions!L135),ROUND(Regressions!L135, 1), NA())</f>
        <v>#N/A</v>
      </c>
      <c r="L125" s="240" t="e">
        <f>IF(ISNUMBER(Regressions!M135),ROUND(Regressions!M135, 1), NA())</f>
        <v>#N/A</v>
      </c>
      <c r="M125" s="340" t="e">
        <f>IF(ISNUMBER(Regressions!N135),ROUND(Regressions!N135, 1), NA())</f>
        <v>#N/A</v>
      </c>
      <c r="N125" s="239" t="e">
        <f>IF(ISNUMBER(Regressions!O135),ROUND(Regressions!O135, 1), NA())</f>
        <v>#N/A</v>
      </c>
      <c r="O125" s="341" t="e">
        <f>IF(ISNUMBER(Regressions!Q135),ROUND(Regressions!Q135, 1), NA())</f>
        <v>#N/A</v>
      </c>
      <c r="P125" s="339" t="e">
        <f>IF(ISNUMBER(Regressions!R135),ROUND(Regressions!R135, 1), NA())</f>
        <v>#N/A</v>
      </c>
      <c r="Q125" s="217" t="e">
        <f>IF(ISNUMBER(Regressions!S135),ROUND(Regressions!S135, 1), NA())</f>
        <v>#N/A</v>
      </c>
      <c r="R125" s="340" t="e">
        <f>IF(ISNUMBER(Regressions!T135),ROUND(Regressions!T135, 1), NA())</f>
        <v>#N/A</v>
      </c>
      <c r="S125" s="239" t="e">
        <f>IF(ISNUMBER(Regressions!U135),ROUND(Regressions!U135, 1), NA())</f>
        <v>#N/A</v>
      </c>
    </row>
    <row xmlns:x14ac="http://schemas.microsoft.com/office/spreadsheetml/2009/9/ac" r="126" hidden="true" x14ac:dyDescent="0.2">
      <c r="A126" s="336" t="str">
        <f>IF(ISBLANK(Regressions!A136), " ", Regressions!A136)</f>
        <v>Central African Republic</v>
      </c>
      <c r="B126" s="337">
        <f>IF(ISBLANK(Regressions!B136), " ", Regressions!B136)</f>
        <v>2029</v>
      </c>
      <c r="C126" s="342" t="str">
        <f>IF(ISBLANK(Regressions!C136), " ", Regressions!C136)</f>
        <v>Pre-primary</v>
      </c>
      <c r="D126" s="338" t="str">
        <f>IF(ISBLANK(Regressions!D136), " ", Regressions!D136)</f>
        <v> </v>
      </c>
      <c r="E126" s="216" t="e">
        <f>IF(ISNUMBER(Regressions!E136),ROUND(Regressions!E136, 1), NA())</f>
        <v>#N/A</v>
      </c>
      <c r="F126" s="339" t="e">
        <f>IF(ISNUMBER(Regressions!F136),ROUND(Regressions!F136, 1), NA())</f>
        <v>#N/A</v>
      </c>
      <c r="G126" s="238" t="e">
        <f>IF(ISNUMBER(Regressions!G136),ROUND(Regressions!G136, 1), NA())</f>
        <v>#N/A</v>
      </c>
      <c r="H126" s="340" t="e">
        <f>IF(ISNUMBER(Regressions!H136),ROUND(Regressions!H136, 1), NA())</f>
        <v>#N/A</v>
      </c>
      <c r="I126" s="239" t="e">
        <f>IF(ISNUMBER(Regressions!I136),ROUND(Regressions!I136, 1), NA())</f>
        <v>#N/A</v>
      </c>
      <c r="J126" s="341" t="e">
        <f>IF(ISNUMBER(Regressions!K136),ROUND(Regressions!K136, 1), NA())</f>
        <v>#N/A</v>
      </c>
      <c r="K126" s="339" t="e">
        <f>IF(ISNUMBER(Regressions!L136),ROUND(Regressions!L136, 1), NA())</f>
        <v>#N/A</v>
      </c>
      <c r="L126" s="240" t="e">
        <f>IF(ISNUMBER(Regressions!M136),ROUND(Regressions!M136, 1), NA())</f>
        <v>#N/A</v>
      </c>
      <c r="M126" s="340" t="e">
        <f>IF(ISNUMBER(Regressions!N136),ROUND(Regressions!N136, 1), NA())</f>
        <v>#N/A</v>
      </c>
      <c r="N126" s="239" t="e">
        <f>IF(ISNUMBER(Regressions!O136),ROUND(Regressions!O136, 1), NA())</f>
        <v>#N/A</v>
      </c>
      <c r="O126" s="341" t="e">
        <f>IF(ISNUMBER(Regressions!Q136),ROUND(Regressions!Q136, 1), NA())</f>
        <v>#N/A</v>
      </c>
      <c r="P126" s="339" t="e">
        <f>IF(ISNUMBER(Regressions!R136),ROUND(Regressions!R136, 1), NA())</f>
        <v>#N/A</v>
      </c>
      <c r="Q126" s="217" t="e">
        <f>IF(ISNUMBER(Regressions!S136),ROUND(Regressions!S136, 1), NA())</f>
        <v>#N/A</v>
      </c>
      <c r="R126" s="340" t="e">
        <f>IF(ISNUMBER(Regressions!T136),ROUND(Regressions!T136, 1), NA())</f>
        <v>#N/A</v>
      </c>
      <c r="S126" s="239" t="e">
        <f>IF(ISNUMBER(Regressions!U136),ROUND(Regressions!U136, 1), NA())</f>
        <v>#N/A</v>
      </c>
    </row>
    <row xmlns:x14ac="http://schemas.microsoft.com/office/spreadsheetml/2009/9/ac" r="127" hidden="true" x14ac:dyDescent="0.2">
      <c r="A127" s="336" t="str">
        <f>IF(ISBLANK(Regressions!A137), " ", Regressions!A137)</f>
        <v>Central African Republic</v>
      </c>
      <c r="B127" s="337">
        <f>IF(ISBLANK(Regressions!B137), " ", Regressions!B137)</f>
        <v>2030</v>
      </c>
      <c r="C127" s="342" t="str">
        <f>IF(ISBLANK(Regressions!C137), " ", Regressions!C137)</f>
        <v>Pre-primary</v>
      </c>
      <c r="D127" s="338" t="str">
        <f>IF(ISBLANK(Regressions!D137), " ", Regressions!D137)</f>
        <v> </v>
      </c>
      <c r="E127" s="216" t="e">
        <f>IF(ISNUMBER(Regressions!E137),ROUND(Regressions!E137, 1), NA())</f>
        <v>#N/A</v>
      </c>
      <c r="F127" s="339" t="e">
        <f>IF(ISNUMBER(Regressions!F137),ROUND(Regressions!F137, 1), NA())</f>
        <v>#N/A</v>
      </c>
      <c r="G127" s="238" t="e">
        <f>IF(ISNUMBER(Regressions!G137),ROUND(Regressions!G137, 1), NA())</f>
        <v>#N/A</v>
      </c>
      <c r="H127" s="340" t="e">
        <f>IF(ISNUMBER(Regressions!H137),ROUND(Regressions!H137, 1), NA())</f>
        <v>#N/A</v>
      </c>
      <c r="I127" s="239" t="e">
        <f>IF(ISNUMBER(Regressions!I137),ROUND(Regressions!I137, 1), NA())</f>
        <v>#N/A</v>
      </c>
      <c r="J127" s="341" t="e">
        <f>IF(ISNUMBER(Regressions!K137),ROUND(Regressions!K137, 1), NA())</f>
        <v>#N/A</v>
      </c>
      <c r="K127" s="339" t="e">
        <f>IF(ISNUMBER(Regressions!L137),ROUND(Regressions!L137, 1), NA())</f>
        <v>#N/A</v>
      </c>
      <c r="L127" s="240" t="e">
        <f>IF(ISNUMBER(Regressions!M137),ROUND(Regressions!M137, 1), NA())</f>
        <v>#N/A</v>
      </c>
      <c r="M127" s="340" t="e">
        <f>IF(ISNUMBER(Regressions!N137),ROUND(Regressions!N137, 1), NA())</f>
        <v>#N/A</v>
      </c>
      <c r="N127" s="239" t="e">
        <f>IF(ISNUMBER(Regressions!O137),ROUND(Regressions!O137, 1), NA())</f>
        <v>#N/A</v>
      </c>
      <c r="O127" s="341" t="e">
        <f>IF(ISNUMBER(Regressions!Q137),ROUND(Regressions!Q137, 1), NA())</f>
        <v>#N/A</v>
      </c>
      <c r="P127" s="339" t="e">
        <f>IF(ISNUMBER(Regressions!R137),ROUND(Regressions!R137, 1), NA())</f>
        <v>#N/A</v>
      </c>
      <c r="Q127" s="217" t="e">
        <f>IF(ISNUMBER(Regressions!S137),ROUND(Regressions!S137, 1), NA())</f>
        <v>#N/A</v>
      </c>
      <c r="R127" s="340" t="e">
        <f>IF(ISNUMBER(Regressions!T137),ROUND(Regressions!T137, 1), NA())</f>
        <v>#N/A</v>
      </c>
      <c r="S127" s="239" t="e">
        <f>IF(ISNUMBER(Regressions!U137),ROUND(Regressions!U137, 1), NA())</f>
        <v>#N/A</v>
      </c>
    </row>
    <row xmlns:x14ac="http://schemas.microsoft.com/office/spreadsheetml/2009/9/ac" r="128" x14ac:dyDescent="0.2">
      <c r="A128" s="336" t="str">
        <f>IF(ISBLANK(Regressions!A138), " ", Regressions!A138)</f>
        <v>Central African Republic</v>
      </c>
      <c r="B128" s="337">
        <f>IF(ISBLANK(Regressions!B138), " ", Regressions!B138)</f>
        <v>2000</v>
      </c>
      <c r="C128" s="342" t="str">
        <f>IF(ISBLANK(Regressions!C138), " ", Regressions!C138)</f>
        <v>Primary</v>
      </c>
      <c r="D128" s="338">
        <f>IF(ISBLANK(Regressions!D138), " ", Regressions!D138)</f>
        <v>640775</v>
      </c>
      <c r="E128" s="216" t="e">
        <f>IF(ISNUMBER(Regressions!E138),ROUND(Regressions!E138, 1), NA())</f>
        <v>#N/A</v>
      </c>
      <c r="F128" s="339" t="e">
        <f>IF(ISNUMBER(Regressions!F138),ROUND(Regressions!F138, 1), NA())</f>
        <v>#N/A</v>
      </c>
      <c r="G128" s="238" t="e">
        <f>IF(ISNUMBER(Regressions!G138),ROUND(Regressions!G138, 1), NA())</f>
        <v>#N/A</v>
      </c>
      <c r="H128" s="340" t="e">
        <f>IF(ISNUMBER(Regressions!H138),ROUND(Regressions!H138, 1), NA())</f>
        <v>#N/A</v>
      </c>
      <c r="I128" s="239" t="e">
        <f>IF(ISNUMBER(Regressions!I138),ROUND(Regressions!I138, 1), NA())</f>
        <v>#N/A</v>
      </c>
      <c r="J128" s="341" t="e">
        <f>IF(ISNUMBER(Regressions!K138),ROUND(Regressions!K138, 1), NA())</f>
        <v>#N/A</v>
      </c>
      <c r="K128" s="339" t="e">
        <f>IF(ISNUMBER(Regressions!L138),ROUND(Regressions!L138, 1), NA())</f>
        <v>#N/A</v>
      </c>
      <c r="L128" s="240" t="e">
        <f>IF(ISNUMBER(Regressions!M138),ROUND(Regressions!M138, 1), NA())</f>
        <v>#N/A</v>
      </c>
      <c r="M128" s="340" t="e">
        <f>IF(ISNUMBER(Regressions!N138),ROUND(Regressions!N138, 1), NA())</f>
        <v>#N/A</v>
      </c>
      <c r="N128" s="239" t="e">
        <f>IF(ISNUMBER(Regressions!O138),ROUND(Regressions!O138, 1), NA())</f>
        <v>#N/A</v>
      </c>
      <c r="O128" s="341" t="e">
        <f>IF(ISNUMBER(Regressions!Q138),ROUND(Regressions!Q138, 1), NA())</f>
        <v>#N/A</v>
      </c>
      <c r="P128" s="339" t="e">
        <f>IF(ISNUMBER(Regressions!R138),ROUND(Regressions!R138, 1), NA())</f>
        <v>#N/A</v>
      </c>
      <c r="Q128" s="217" t="e">
        <f>IF(ISNUMBER(Regressions!S138),ROUND(Regressions!S138, 1), NA())</f>
        <v>#N/A</v>
      </c>
      <c r="R128" s="340" t="e">
        <f>IF(ISNUMBER(Regressions!T138),ROUND(Regressions!T138, 1), NA())</f>
        <v>#N/A</v>
      </c>
      <c r="S128" s="239" t="e">
        <f>IF(ISNUMBER(Regressions!U138),ROUND(Regressions!U138, 1), NA())</f>
        <v>#N/A</v>
      </c>
    </row>
    <row xmlns:x14ac="http://schemas.microsoft.com/office/spreadsheetml/2009/9/ac" r="129" x14ac:dyDescent="0.2">
      <c r="A129" s="336" t="str">
        <f>IF(ISBLANK(Regressions!A139), " ", Regressions!A139)</f>
        <v>Central African Republic</v>
      </c>
      <c r="B129" s="337">
        <f>IF(ISBLANK(Regressions!B139), " ", Regressions!B139)</f>
        <v>2001</v>
      </c>
      <c r="C129" s="342" t="str">
        <f>IF(ISBLANK(Regressions!C139), " ", Regressions!C139)</f>
        <v>Primary</v>
      </c>
      <c r="D129" s="338">
        <f>IF(ISBLANK(Regressions!D139), " ", Regressions!D139)</f>
        <v>655954</v>
      </c>
      <c r="E129" s="216" t="e">
        <f>IF(ISNUMBER(Regressions!E139),ROUND(Regressions!E139, 1), NA())</f>
        <v>#N/A</v>
      </c>
      <c r="F129" s="339" t="e">
        <f>IF(ISNUMBER(Regressions!F139),ROUND(Regressions!F139, 1), NA())</f>
        <v>#N/A</v>
      </c>
      <c r="G129" s="238" t="e">
        <f>IF(ISNUMBER(Regressions!G139),ROUND(Regressions!G139, 1), NA())</f>
        <v>#N/A</v>
      </c>
      <c r="H129" s="340" t="e">
        <f>IF(ISNUMBER(Regressions!H139),ROUND(Regressions!H139, 1), NA())</f>
        <v>#N/A</v>
      </c>
      <c r="I129" s="239" t="e">
        <f>IF(ISNUMBER(Regressions!I139),ROUND(Regressions!I139, 1), NA())</f>
        <v>#N/A</v>
      </c>
      <c r="J129" s="341" t="e">
        <f>IF(ISNUMBER(Regressions!K139),ROUND(Regressions!K139, 1), NA())</f>
        <v>#N/A</v>
      </c>
      <c r="K129" s="339" t="e">
        <f>IF(ISNUMBER(Regressions!L139),ROUND(Regressions!L139, 1), NA())</f>
        <v>#N/A</v>
      </c>
      <c r="L129" s="240" t="e">
        <f>IF(ISNUMBER(Regressions!M139),ROUND(Regressions!M139, 1), NA())</f>
        <v>#N/A</v>
      </c>
      <c r="M129" s="340" t="e">
        <f>IF(ISNUMBER(Regressions!N139),ROUND(Regressions!N139, 1), NA())</f>
        <v>#N/A</v>
      </c>
      <c r="N129" s="239" t="e">
        <f>IF(ISNUMBER(Regressions!O139),ROUND(Regressions!O139, 1), NA())</f>
        <v>#N/A</v>
      </c>
      <c r="O129" s="341" t="e">
        <f>IF(ISNUMBER(Regressions!Q139),ROUND(Regressions!Q139, 1), NA())</f>
        <v>#N/A</v>
      </c>
      <c r="P129" s="339" t="e">
        <f>IF(ISNUMBER(Regressions!R139),ROUND(Regressions!R139, 1), NA())</f>
        <v>#N/A</v>
      </c>
      <c r="Q129" s="217" t="e">
        <f>IF(ISNUMBER(Regressions!S139),ROUND(Regressions!S139, 1), NA())</f>
        <v>#N/A</v>
      </c>
      <c r="R129" s="340" t="e">
        <f>IF(ISNUMBER(Regressions!T139),ROUND(Regressions!T139, 1), NA())</f>
        <v>#N/A</v>
      </c>
      <c r="S129" s="239" t="e">
        <f>IF(ISNUMBER(Regressions!U139),ROUND(Regressions!U139, 1), NA())</f>
        <v>#N/A</v>
      </c>
    </row>
    <row xmlns:x14ac="http://schemas.microsoft.com/office/spreadsheetml/2009/9/ac" r="130" x14ac:dyDescent="0.2">
      <c r="A130" s="336" t="str">
        <f>IF(ISBLANK(Regressions!A140), " ", Regressions!A140)</f>
        <v>Central African Republic</v>
      </c>
      <c r="B130" s="337">
        <f>IF(ISBLANK(Regressions!B140), " ", Regressions!B140)</f>
        <v>2002</v>
      </c>
      <c r="C130" s="342" t="str">
        <f>IF(ISBLANK(Regressions!C140), " ", Regressions!C140)</f>
        <v>Primary</v>
      </c>
      <c r="D130" s="338">
        <f>IF(ISBLANK(Regressions!D140), " ", Regressions!D140)</f>
        <v>666703</v>
      </c>
      <c r="E130" s="216" t="e">
        <f>IF(ISNUMBER(Regressions!E140),ROUND(Regressions!E140, 1), NA())</f>
        <v>#N/A</v>
      </c>
      <c r="F130" s="339" t="e">
        <f>IF(ISNUMBER(Regressions!F140),ROUND(Regressions!F140, 1), NA())</f>
        <v>#N/A</v>
      </c>
      <c r="G130" s="238" t="e">
        <f>IF(ISNUMBER(Regressions!G140),ROUND(Regressions!G140, 1), NA())</f>
        <v>#N/A</v>
      </c>
      <c r="H130" s="340" t="e">
        <f>IF(ISNUMBER(Regressions!H140),ROUND(Regressions!H140, 1), NA())</f>
        <v>#N/A</v>
      </c>
      <c r="I130" s="239" t="e">
        <f>IF(ISNUMBER(Regressions!I140),ROUND(Regressions!I140, 1), NA())</f>
        <v>#N/A</v>
      </c>
      <c r="J130" s="341" t="e">
        <f>IF(ISNUMBER(Regressions!K140),ROUND(Regressions!K140, 1), NA())</f>
        <v>#N/A</v>
      </c>
      <c r="K130" s="339" t="e">
        <f>IF(ISNUMBER(Regressions!L140),ROUND(Regressions!L140, 1), NA())</f>
        <v>#N/A</v>
      </c>
      <c r="L130" s="240" t="e">
        <f>IF(ISNUMBER(Regressions!M140),ROUND(Regressions!M140, 1), NA())</f>
        <v>#N/A</v>
      </c>
      <c r="M130" s="340" t="e">
        <f>IF(ISNUMBER(Regressions!N140),ROUND(Regressions!N140, 1), NA())</f>
        <v>#N/A</v>
      </c>
      <c r="N130" s="239" t="e">
        <f>IF(ISNUMBER(Regressions!O140),ROUND(Regressions!O140, 1), NA())</f>
        <v>#N/A</v>
      </c>
      <c r="O130" s="341" t="e">
        <f>IF(ISNUMBER(Regressions!Q140),ROUND(Regressions!Q140, 1), NA())</f>
        <v>#N/A</v>
      </c>
      <c r="P130" s="339" t="e">
        <f>IF(ISNUMBER(Regressions!R140),ROUND(Regressions!R140, 1), NA())</f>
        <v>#N/A</v>
      </c>
      <c r="Q130" s="217" t="e">
        <f>IF(ISNUMBER(Regressions!S140),ROUND(Regressions!S140, 1), NA())</f>
        <v>#N/A</v>
      </c>
      <c r="R130" s="340" t="e">
        <f>IF(ISNUMBER(Regressions!T140),ROUND(Regressions!T140, 1), NA())</f>
        <v>#N/A</v>
      </c>
      <c r="S130" s="239" t="e">
        <f>IF(ISNUMBER(Regressions!U140),ROUND(Regressions!U140, 1), NA())</f>
        <v>#N/A</v>
      </c>
    </row>
    <row xmlns:x14ac="http://schemas.microsoft.com/office/spreadsheetml/2009/9/ac" r="131" x14ac:dyDescent="0.2">
      <c r="A131" s="336" t="str">
        <f>IF(ISBLANK(Regressions!A141), " ", Regressions!A141)</f>
        <v>Central African Republic</v>
      </c>
      <c r="B131" s="337">
        <f>IF(ISBLANK(Regressions!B141), " ", Regressions!B141)</f>
        <v>2003</v>
      </c>
      <c r="C131" s="342" t="str">
        <f>IF(ISBLANK(Regressions!C141), " ", Regressions!C141)</f>
        <v>Primary</v>
      </c>
      <c r="D131" s="338">
        <f>IF(ISBLANK(Regressions!D141), " ", Regressions!D141)</f>
        <v>683358</v>
      </c>
      <c r="E131" s="216" t="e">
        <f>IF(ISNUMBER(Regressions!E141),ROUND(Regressions!E141, 1), NA())</f>
        <v>#N/A</v>
      </c>
      <c r="F131" s="339" t="e">
        <f>IF(ISNUMBER(Regressions!F141),ROUND(Regressions!F141, 1), NA())</f>
        <v>#N/A</v>
      </c>
      <c r="G131" s="238" t="e">
        <f>IF(ISNUMBER(Regressions!G141),ROUND(Regressions!G141, 1), NA())</f>
        <v>#N/A</v>
      </c>
      <c r="H131" s="340" t="e">
        <f>IF(ISNUMBER(Regressions!H141),ROUND(Regressions!H141, 1), NA())</f>
        <v>#N/A</v>
      </c>
      <c r="I131" s="239" t="e">
        <f>IF(ISNUMBER(Regressions!I141),ROUND(Regressions!I141, 1), NA())</f>
        <v>#N/A</v>
      </c>
      <c r="J131" s="341" t="e">
        <f>IF(ISNUMBER(Regressions!K141),ROUND(Regressions!K141, 1), NA())</f>
        <v>#N/A</v>
      </c>
      <c r="K131" s="339" t="e">
        <f>IF(ISNUMBER(Regressions!L141),ROUND(Regressions!L141, 1), NA())</f>
        <v>#N/A</v>
      </c>
      <c r="L131" s="240" t="e">
        <f>IF(ISNUMBER(Regressions!M141),ROUND(Regressions!M141, 1), NA())</f>
        <v>#N/A</v>
      </c>
      <c r="M131" s="340" t="e">
        <f>IF(ISNUMBER(Regressions!N141),ROUND(Regressions!N141, 1), NA())</f>
        <v>#N/A</v>
      </c>
      <c r="N131" s="239" t="e">
        <f>IF(ISNUMBER(Regressions!O141),ROUND(Regressions!O141, 1), NA())</f>
        <v>#N/A</v>
      </c>
      <c r="O131" s="341" t="e">
        <f>IF(ISNUMBER(Regressions!Q141),ROUND(Regressions!Q141, 1), NA())</f>
        <v>#N/A</v>
      </c>
      <c r="P131" s="339" t="e">
        <f>IF(ISNUMBER(Regressions!R141),ROUND(Regressions!R141, 1), NA())</f>
        <v>#N/A</v>
      </c>
      <c r="Q131" s="217" t="e">
        <f>IF(ISNUMBER(Regressions!S141),ROUND(Regressions!S141, 1), NA())</f>
        <v>#N/A</v>
      </c>
      <c r="R131" s="340" t="e">
        <f>IF(ISNUMBER(Regressions!T141),ROUND(Regressions!T141, 1), NA())</f>
        <v>#N/A</v>
      </c>
      <c r="S131" s="239" t="e">
        <f>IF(ISNUMBER(Regressions!U141),ROUND(Regressions!U141, 1), NA())</f>
        <v>#N/A</v>
      </c>
    </row>
    <row xmlns:x14ac="http://schemas.microsoft.com/office/spreadsheetml/2009/9/ac" r="132" x14ac:dyDescent="0.2">
      <c r="A132" s="336" t="str">
        <f>IF(ISBLANK(Regressions!A142), " ", Regressions!A142)</f>
        <v>Central African Republic</v>
      </c>
      <c r="B132" s="337">
        <f>IF(ISBLANK(Regressions!B142), " ", Regressions!B142)</f>
        <v>2004</v>
      </c>
      <c r="C132" s="342" t="str">
        <f>IF(ISBLANK(Regressions!C142), " ", Regressions!C142)</f>
        <v>Primary</v>
      </c>
      <c r="D132" s="338">
        <f>IF(ISBLANK(Regressions!D142), " ", Regressions!D142)</f>
        <v>698366</v>
      </c>
      <c r="E132" s="216" t="e">
        <f>IF(ISNUMBER(Regressions!E142),ROUND(Regressions!E142, 1), NA())</f>
        <v>#N/A</v>
      </c>
      <c r="F132" s="339">
        <f>IF(ISNUMBER(Regressions!F142),ROUND(Regressions!F142, 1), NA())</f>
        <v>25.6</v>
      </c>
      <c r="G132" s="238" t="e">
        <f>IF(ISNUMBER(Regressions!G142),ROUND(Regressions!G142, 1), NA())</f>
        <v>#N/A</v>
      </c>
      <c r="H132" s="340" t="e">
        <f>IF(ISNUMBER(Regressions!H142),ROUND(Regressions!H142, 1), NA())</f>
        <v>#N/A</v>
      </c>
      <c r="I132" s="239">
        <f>IF(ISNUMBER(Regressions!I142),ROUND(Regressions!I142, 1), NA())</f>
        <v>74.400000000000006</v>
      </c>
      <c r="J132" s="341">
        <f>IF(ISNUMBER(Regressions!K142),ROUND(Regressions!K142, 1), NA())</f>
        <v>60.7</v>
      </c>
      <c r="K132" s="339" t="e">
        <f>IF(ISNUMBER(Regressions!L142),ROUND(Regressions!L142, 1), NA())</f>
        <v>#N/A</v>
      </c>
      <c r="L132" s="240" t="e">
        <f>IF(ISNUMBER(Regressions!M142),ROUND(Regressions!M142, 1), NA())</f>
        <v>#N/A</v>
      </c>
      <c r="M132" s="340" t="e">
        <f>IF(ISNUMBER(Regressions!N142),ROUND(Regressions!N142, 1), NA())</f>
        <v>#N/A</v>
      </c>
      <c r="N132" s="239" t="e">
        <f>IF(ISNUMBER(Regressions!O142),ROUND(Regressions!O142, 1), NA())</f>
        <v>#N/A</v>
      </c>
      <c r="O132" s="341" t="e">
        <f>IF(ISNUMBER(Regressions!Q142),ROUND(Regressions!Q142, 1), NA())</f>
        <v>#N/A</v>
      </c>
      <c r="P132" s="339" t="e">
        <f>IF(ISNUMBER(Regressions!R142),ROUND(Regressions!R142, 1), NA())</f>
        <v>#N/A</v>
      </c>
      <c r="Q132" s="217" t="e">
        <f>IF(ISNUMBER(Regressions!S142),ROUND(Regressions!S142, 1), NA())</f>
        <v>#N/A</v>
      </c>
      <c r="R132" s="340" t="e">
        <f>IF(ISNUMBER(Regressions!T142),ROUND(Regressions!T142, 1), NA())</f>
        <v>#N/A</v>
      </c>
      <c r="S132" s="239" t="e">
        <f>IF(ISNUMBER(Regressions!U142),ROUND(Regressions!U142, 1), NA())</f>
        <v>#N/A</v>
      </c>
    </row>
    <row xmlns:x14ac="http://schemas.microsoft.com/office/spreadsheetml/2009/9/ac" r="133" x14ac:dyDescent="0.2">
      <c r="A133" s="336" t="str">
        <f>IF(ISBLANK(Regressions!A143), " ", Regressions!A143)</f>
        <v>Central African Republic</v>
      </c>
      <c r="B133" s="337">
        <f>IF(ISBLANK(Regressions!B143), " ", Regressions!B143)</f>
        <v>2005</v>
      </c>
      <c r="C133" s="342" t="str">
        <f>IF(ISBLANK(Regressions!C143), " ", Regressions!C143)</f>
        <v>Primary</v>
      </c>
      <c r="D133" s="338">
        <f>IF(ISBLANK(Regressions!D143), " ", Regressions!D143)</f>
        <v>714102</v>
      </c>
      <c r="E133" s="216" t="e">
        <f>IF(ISNUMBER(Regressions!E143),ROUND(Regressions!E143, 1), NA())</f>
        <v>#N/A</v>
      </c>
      <c r="F133" s="339">
        <f>IF(ISNUMBER(Regressions!F143),ROUND(Regressions!F143, 1), NA())</f>
        <v>25.6</v>
      </c>
      <c r="G133" s="238" t="e">
        <f>IF(ISNUMBER(Regressions!G143),ROUND(Regressions!G143, 1), NA())</f>
        <v>#N/A</v>
      </c>
      <c r="H133" s="340" t="e">
        <f>IF(ISNUMBER(Regressions!H143),ROUND(Regressions!H143, 1), NA())</f>
        <v>#N/A</v>
      </c>
      <c r="I133" s="239">
        <f>IF(ISNUMBER(Regressions!I143),ROUND(Regressions!I143, 1), NA())</f>
        <v>74.400000000000006</v>
      </c>
      <c r="J133" s="341">
        <f>IF(ISNUMBER(Regressions!K143),ROUND(Regressions!K143, 1), NA())</f>
        <v>60.7</v>
      </c>
      <c r="K133" s="339" t="e">
        <f>IF(ISNUMBER(Regressions!L143),ROUND(Regressions!L143, 1), NA())</f>
        <v>#N/A</v>
      </c>
      <c r="L133" s="240" t="e">
        <f>IF(ISNUMBER(Regressions!M143),ROUND(Regressions!M143, 1), NA())</f>
        <v>#N/A</v>
      </c>
      <c r="M133" s="340" t="e">
        <f>IF(ISNUMBER(Regressions!N143),ROUND(Regressions!N143, 1), NA())</f>
        <v>#N/A</v>
      </c>
      <c r="N133" s="239" t="e">
        <f>IF(ISNUMBER(Regressions!O143),ROUND(Regressions!O143, 1), NA())</f>
        <v>#N/A</v>
      </c>
      <c r="O133" s="341" t="e">
        <f>IF(ISNUMBER(Regressions!Q143),ROUND(Regressions!Q143, 1), NA())</f>
        <v>#N/A</v>
      </c>
      <c r="P133" s="339" t="e">
        <f>IF(ISNUMBER(Regressions!R143),ROUND(Regressions!R143, 1), NA())</f>
        <v>#N/A</v>
      </c>
      <c r="Q133" s="217" t="e">
        <f>IF(ISNUMBER(Regressions!S143),ROUND(Regressions!S143, 1), NA())</f>
        <v>#N/A</v>
      </c>
      <c r="R133" s="340" t="e">
        <f>IF(ISNUMBER(Regressions!T143),ROUND(Regressions!T143, 1), NA())</f>
        <v>#N/A</v>
      </c>
      <c r="S133" s="239" t="e">
        <f>IF(ISNUMBER(Regressions!U143),ROUND(Regressions!U143, 1), NA())</f>
        <v>#N/A</v>
      </c>
    </row>
    <row xmlns:x14ac="http://schemas.microsoft.com/office/spreadsheetml/2009/9/ac" r="134" x14ac:dyDescent="0.2">
      <c r="A134" s="336" t="str">
        <f>IF(ISBLANK(Regressions!A144), " ", Regressions!A144)</f>
        <v>Central African Republic</v>
      </c>
      <c r="B134" s="337">
        <f>IF(ISBLANK(Regressions!B144), " ", Regressions!B144)</f>
        <v>2006</v>
      </c>
      <c r="C134" s="342" t="str">
        <f>IF(ISBLANK(Regressions!C144), " ", Regressions!C144)</f>
        <v>Primary</v>
      </c>
      <c r="D134" s="338">
        <f>IF(ISBLANK(Regressions!D144), " ", Regressions!D144)</f>
        <v>730891</v>
      </c>
      <c r="E134" s="216" t="e">
        <f>IF(ISNUMBER(Regressions!E144),ROUND(Regressions!E144, 1), NA())</f>
        <v>#N/A</v>
      </c>
      <c r="F134" s="339">
        <f>IF(ISNUMBER(Regressions!F144),ROUND(Regressions!F144, 1), NA())</f>
        <v>25.6</v>
      </c>
      <c r="G134" s="238" t="e">
        <f>IF(ISNUMBER(Regressions!G144),ROUND(Regressions!G144, 1), NA())</f>
        <v>#N/A</v>
      </c>
      <c r="H134" s="340" t="e">
        <f>IF(ISNUMBER(Regressions!H144),ROUND(Regressions!H144, 1), NA())</f>
        <v>#N/A</v>
      </c>
      <c r="I134" s="239">
        <f>IF(ISNUMBER(Regressions!I144),ROUND(Regressions!I144, 1), NA())</f>
        <v>74.400000000000006</v>
      </c>
      <c r="J134" s="341">
        <f>IF(ISNUMBER(Regressions!K144),ROUND(Regressions!K144, 1), NA())</f>
        <v>60.7</v>
      </c>
      <c r="K134" s="339" t="e">
        <f>IF(ISNUMBER(Regressions!L144),ROUND(Regressions!L144, 1), NA())</f>
        <v>#N/A</v>
      </c>
      <c r="L134" s="240" t="e">
        <f>IF(ISNUMBER(Regressions!M144),ROUND(Regressions!M144, 1), NA())</f>
        <v>#N/A</v>
      </c>
      <c r="M134" s="340" t="e">
        <f>IF(ISNUMBER(Regressions!N144),ROUND(Regressions!N144, 1), NA())</f>
        <v>#N/A</v>
      </c>
      <c r="N134" s="239" t="e">
        <f>IF(ISNUMBER(Regressions!O144),ROUND(Regressions!O144, 1), NA())</f>
        <v>#N/A</v>
      </c>
      <c r="O134" s="341" t="e">
        <f>IF(ISNUMBER(Regressions!Q144),ROUND(Regressions!Q144, 1), NA())</f>
        <v>#N/A</v>
      </c>
      <c r="P134" s="339" t="e">
        <f>IF(ISNUMBER(Regressions!R144),ROUND(Regressions!R144, 1), NA())</f>
        <v>#N/A</v>
      </c>
      <c r="Q134" s="217" t="e">
        <f>IF(ISNUMBER(Regressions!S144),ROUND(Regressions!S144, 1), NA())</f>
        <v>#N/A</v>
      </c>
      <c r="R134" s="340" t="e">
        <f>IF(ISNUMBER(Regressions!T144),ROUND(Regressions!T144, 1), NA())</f>
        <v>#N/A</v>
      </c>
      <c r="S134" s="239" t="e">
        <f>IF(ISNUMBER(Regressions!U144),ROUND(Regressions!U144, 1), NA())</f>
        <v>#N/A</v>
      </c>
    </row>
    <row xmlns:x14ac="http://schemas.microsoft.com/office/spreadsheetml/2009/9/ac" r="135" x14ac:dyDescent="0.2">
      <c r="A135" s="336" t="str">
        <f>IF(ISBLANK(Regressions!A145), " ", Regressions!A145)</f>
        <v>Central African Republic</v>
      </c>
      <c r="B135" s="337">
        <f>IF(ISBLANK(Regressions!B145), " ", Regressions!B145)</f>
        <v>2007</v>
      </c>
      <c r="C135" s="342" t="str">
        <f>IF(ISBLANK(Regressions!C145), " ", Regressions!C145)</f>
        <v>Primary</v>
      </c>
      <c r="D135" s="338">
        <f>IF(ISBLANK(Regressions!D145), " ", Regressions!D145)</f>
        <v>747738</v>
      </c>
      <c r="E135" s="216" t="e">
        <f>IF(ISNUMBER(Regressions!E145),ROUND(Regressions!E145, 1), NA())</f>
        <v>#N/A</v>
      </c>
      <c r="F135" s="339">
        <f>IF(ISNUMBER(Regressions!F145),ROUND(Regressions!F145, 1), NA())</f>
        <v>25.6</v>
      </c>
      <c r="G135" s="238" t="e">
        <f>IF(ISNUMBER(Regressions!G145),ROUND(Regressions!G145, 1), NA())</f>
        <v>#N/A</v>
      </c>
      <c r="H135" s="340" t="e">
        <f>IF(ISNUMBER(Regressions!H145),ROUND(Regressions!H145, 1), NA())</f>
        <v>#N/A</v>
      </c>
      <c r="I135" s="239">
        <f>IF(ISNUMBER(Regressions!I145),ROUND(Regressions!I145, 1), NA())</f>
        <v>74.400000000000006</v>
      </c>
      <c r="J135" s="341">
        <f>IF(ISNUMBER(Regressions!K145),ROUND(Regressions!K145, 1), NA())</f>
        <v>60.7</v>
      </c>
      <c r="K135" s="339" t="e">
        <f>IF(ISNUMBER(Regressions!L145),ROUND(Regressions!L145, 1), NA())</f>
        <v>#N/A</v>
      </c>
      <c r="L135" s="240" t="e">
        <f>IF(ISNUMBER(Regressions!M145),ROUND(Regressions!M145, 1), NA())</f>
        <v>#N/A</v>
      </c>
      <c r="M135" s="340" t="e">
        <f>IF(ISNUMBER(Regressions!N145),ROUND(Regressions!N145, 1), NA())</f>
        <v>#N/A</v>
      </c>
      <c r="N135" s="239" t="e">
        <f>IF(ISNUMBER(Regressions!O145),ROUND(Regressions!O145, 1), NA())</f>
        <v>#N/A</v>
      </c>
      <c r="O135" s="341" t="e">
        <f>IF(ISNUMBER(Regressions!Q145),ROUND(Regressions!Q145, 1), NA())</f>
        <v>#N/A</v>
      </c>
      <c r="P135" s="339" t="e">
        <f>IF(ISNUMBER(Regressions!R145),ROUND(Regressions!R145, 1), NA())</f>
        <v>#N/A</v>
      </c>
      <c r="Q135" s="217" t="e">
        <f>IF(ISNUMBER(Regressions!S145),ROUND(Regressions!S145, 1), NA())</f>
        <v>#N/A</v>
      </c>
      <c r="R135" s="340" t="e">
        <f>IF(ISNUMBER(Regressions!T145),ROUND(Regressions!T145, 1), NA())</f>
        <v>#N/A</v>
      </c>
      <c r="S135" s="239" t="e">
        <f>IF(ISNUMBER(Regressions!U145),ROUND(Regressions!U145, 1), NA())</f>
        <v>#N/A</v>
      </c>
    </row>
    <row xmlns:x14ac="http://schemas.microsoft.com/office/spreadsheetml/2009/9/ac" r="136" x14ac:dyDescent="0.2">
      <c r="A136" s="336" t="str">
        <f>IF(ISBLANK(Regressions!A146), " ", Regressions!A146)</f>
        <v>Central African Republic</v>
      </c>
      <c r="B136" s="337">
        <f>IF(ISBLANK(Regressions!B146), " ", Regressions!B146)</f>
        <v>2008</v>
      </c>
      <c r="C136" s="342" t="str">
        <f>IF(ISBLANK(Regressions!C146), " ", Regressions!C146)</f>
        <v>Primary</v>
      </c>
      <c r="D136" s="338">
        <f>IF(ISBLANK(Regressions!D146), " ", Regressions!D146)</f>
        <v>763736</v>
      </c>
      <c r="E136" s="216" t="e">
        <f>IF(ISNUMBER(Regressions!E146),ROUND(Regressions!E146, 1), NA())</f>
        <v>#N/A</v>
      </c>
      <c r="F136" s="339">
        <f>IF(ISNUMBER(Regressions!F146),ROUND(Regressions!F146, 1), NA())</f>
        <v>25.6</v>
      </c>
      <c r="G136" s="238" t="e">
        <f>IF(ISNUMBER(Regressions!G146),ROUND(Regressions!G146, 1), NA())</f>
        <v>#N/A</v>
      </c>
      <c r="H136" s="340" t="e">
        <f>IF(ISNUMBER(Regressions!H146),ROUND(Regressions!H146, 1), NA())</f>
        <v>#N/A</v>
      </c>
      <c r="I136" s="239">
        <f>IF(ISNUMBER(Regressions!I146),ROUND(Regressions!I146, 1), NA())</f>
        <v>74.400000000000006</v>
      </c>
      <c r="J136" s="341">
        <f>IF(ISNUMBER(Regressions!K146),ROUND(Regressions!K146, 1), NA())</f>
        <v>60.7</v>
      </c>
      <c r="K136" s="339" t="e">
        <f>IF(ISNUMBER(Regressions!L146),ROUND(Regressions!L146, 1), NA())</f>
        <v>#N/A</v>
      </c>
      <c r="L136" s="240" t="e">
        <f>IF(ISNUMBER(Regressions!M146),ROUND(Regressions!M146, 1), NA())</f>
        <v>#N/A</v>
      </c>
      <c r="M136" s="340" t="e">
        <f>IF(ISNUMBER(Regressions!N146),ROUND(Regressions!N146, 1), NA())</f>
        <v>#N/A</v>
      </c>
      <c r="N136" s="239" t="e">
        <f>IF(ISNUMBER(Regressions!O146),ROUND(Regressions!O146, 1), NA())</f>
        <v>#N/A</v>
      </c>
      <c r="O136" s="341" t="e">
        <f>IF(ISNUMBER(Regressions!Q146),ROUND(Regressions!Q146, 1), NA())</f>
        <v>#N/A</v>
      </c>
      <c r="P136" s="339" t="e">
        <f>IF(ISNUMBER(Regressions!R146),ROUND(Regressions!R146, 1), NA())</f>
        <v>#N/A</v>
      </c>
      <c r="Q136" s="217" t="e">
        <f>IF(ISNUMBER(Regressions!S146),ROUND(Regressions!S146, 1), NA())</f>
        <v>#N/A</v>
      </c>
      <c r="R136" s="340" t="e">
        <f>IF(ISNUMBER(Regressions!T146),ROUND(Regressions!T146, 1), NA())</f>
        <v>#N/A</v>
      </c>
      <c r="S136" s="239" t="e">
        <f>IF(ISNUMBER(Regressions!U146),ROUND(Regressions!U146, 1), NA())</f>
        <v>#N/A</v>
      </c>
    </row>
    <row xmlns:x14ac="http://schemas.microsoft.com/office/spreadsheetml/2009/9/ac" r="137" x14ac:dyDescent="0.2">
      <c r="A137" s="336" t="str">
        <f>IF(ISBLANK(Regressions!A147), " ", Regressions!A147)</f>
        <v>Central African Republic</v>
      </c>
      <c r="B137" s="337">
        <f>IF(ISBLANK(Regressions!B147), " ", Regressions!B147)</f>
        <v>2009</v>
      </c>
      <c r="C137" s="342" t="str">
        <f>IF(ISBLANK(Regressions!C147), " ", Regressions!C147)</f>
        <v>Primary</v>
      </c>
      <c r="D137" s="338">
        <f>IF(ISBLANK(Regressions!D147), " ", Regressions!D147)</f>
        <v>779415</v>
      </c>
      <c r="E137" s="216" t="e">
        <f>IF(ISNUMBER(Regressions!E147),ROUND(Regressions!E147, 1), NA())</f>
        <v>#N/A</v>
      </c>
      <c r="F137" s="339">
        <f>IF(ISNUMBER(Regressions!F147),ROUND(Regressions!F147, 1), NA())</f>
        <v>25</v>
      </c>
      <c r="G137" s="238">
        <f>IF(ISNUMBER(Regressions!G147),ROUND(Regressions!G147, 1), NA())</f>
        <v>16</v>
      </c>
      <c r="H137" s="340">
        <f>IF(ISNUMBER(Regressions!H147),ROUND(Regressions!H147, 1), NA())</f>
        <v>9</v>
      </c>
      <c r="I137" s="239">
        <f>IF(ISNUMBER(Regressions!I147),ROUND(Regressions!I147, 1), NA())</f>
        <v>75</v>
      </c>
      <c r="J137" s="341">
        <f>IF(ISNUMBER(Regressions!K147),ROUND(Regressions!K147, 1), NA())</f>
        <v>59.6</v>
      </c>
      <c r="K137" s="339" t="e">
        <f>IF(ISNUMBER(Regressions!L147),ROUND(Regressions!L147, 1), NA())</f>
        <v>#N/A</v>
      </c>
      <c r="L137" s="240" t="e">
        <f>IF(ISNUMBER(Regressions!M147),ROUND(Regressions!M147, 1), NA())</f>
        <v>#N/A</v>
      </c>
      <c r="M137" s="340" t="e">
        <f>IF(ISNUMBER(Regressions!N147),ROUND(Regressions!N147, 1), NA())</f>
        <v>#N/A</v>
      </c>
      <c r="N137" s="239" t="e">
        <f>IF(ISNUMBER(Regressions!O147),ROUND(Regressions!O147, 1), NA())</f>
        <v>#N/A</v>
      </c>
      <c r="O137" s="341" t="e">
        <f>IF(ISNUMBER(Regressions!Q147),ROUND(Regressions!Q147, 1), NA())</f>
        <v>#N/A</v>
      </c>
      <c r="P137" s="339" t="e">
        <f>IF(ISNUMBER(Regressions!R147),ROUND(Regressions!R147, 1), NA())</f>
        <v>#N/A</v>
      </c>
      <c r="Q137" s="217" t="e">
        <f>IF(ISNUMBER(Regressions!S147),ROUND(Regressions!S147, 1), NA())</f>
        <v>#N/A</v>
      </c>
      <c r="R137" s="340" t="e">
        <f>IF(ISNUMBER(Regressions!T147),ROUND(Regressions!T147, 1), NA())</f>
        <v>#N/A</v>
      </c>
      <c r="S137" s="239" t="e">
        <f>IF(ISNUMBER(Regressions!U147),ROUND(Regressions!U147, 1), NA())</f>
        <v>#N/A</v>
      </c>
    </row>
    <row xmlns:x14ac="http://schemas.microsoft.com/office/spreadsheetml/2009/9/ac" r="138" x14ac:dyDescent="0.2">
      <c r="A138" s="336" t="str">
        <f>IF(ISBLANK(Regressions!A148), " ", Regressions!A148)</f>
        <v>Central African Republic</v>
      </c>
      <c r="B138" s="337">
        <f>IF(ISBLANK(Regressions!B148), " ", Regressions!B148)</f>
        <v>2010</v>
      </c>
      <c r="C138" s="342" t="str">
        <f>IF(ISBLANK(Regressions!C148), " ", Regressions!C148)</f>
        <v>Primary</v>
      </c>
      <c r="D138" s="338">
        <f>IF(ISBLANK(Regressions!D148), " ", Regressions!D148)</f>
        <v>797231</v>
      </c>
      <c r="E138" s="216" t="e">
        <f>IF(ISNUMBER(Regressions!E148),ROUND(Regressions!E148, 1), NA())</f>
        <v>#N/A</v>
      </c>
      <c r="F138" s="339">
        <f>IF(ISNUMBER(Regressions!F148),ROUND(Regressions!F148, 1), NA())</f>
        <v>24.3</v>
      </c>
      <c r="G138" s="238">
        <f>IF(ISNUMBER(Regressions!G148),ROUND(Regressions!G148, 1), NA())</f>
        <v>16</v>
      </c>
      <c r="H138" s="340">
        <f>IF(ISNUMBER(Regressions!H148),ROUND(Regressions!H148, 1), NA())</f>
        <v>8.4</v>
      </c>
      <c r="I138" s="239">
        <f>IF(ISNUMBER(Regressions!I148),ROUND(Regressions!I148, 1), NA())</f>
        <v>75.7</v>
      </c>
      <c r="J138" s="341">
        <f>IF(ISNUMBER(Regressions!K148),ROUND(Regressions!K148, 1), NA())</f>
        <v>58.5</v>
      </c>
      <c r="K138" s="339" t="e">
        <f>IF(ISNUMBER(Regressions!L148),ROUND(Regressions!L148, 1), NA())</f>
        <v>#N/A</v>
      </c>
      <c r="L138" s="240" t="e">
        <f>IF(ISNUMBER(Regressions!M148),ROUND(Regressions!M148, 1), NA())</f>
        <v>#N/A</v>
      </c>
      <c r="M138" s="340" t="e">
        <f>IF(ISNUMBER(Regressions!N148),ROUND(Regressions!N148, 1), NA())</f>
        <v>#N/A</v>
      </c>
      <c r="N138" s="239" t="e">
        <f>IF(ISNUMBER(Regressions!O148),ROUND(Regressions!O148, 1), NA())</f>
        <v>#N/A</v>
      </c>
      <c r="O138" s="341" t="e">
        <f>IF(ISNUMBER(Regressions!Q148),ROUND(Regressions!Q148, 1), NA())</f>
        <v>#N/A</v>
      </c>
      <c r="P138" s="339" t="e">
        <f>IF(ISNUMBER(Regressions!R148),ROUND(Regressions!R148, 1), NA())</f>
        <v>#N/A</v>
      </c>
      <c r="Q138" s="217" t="e">
        <f>IF(ISNUMBER(Regressions!S148),ROUND(Regressions!S148, 1), NA())</f>
        <v>#N/A</v>
      </c>
      <c r="R138" s="340" t="e">
        <f>IF(ISNUMBER(Regressions!T148),ROUND(Regressions!T148, 1), NA())</f>
        <v>#N/A</v>
      </c>
      <c r="S138" s="239" t="e">
        <f>IF(ISNUMBER(Regressions!U148),ROUND(Regressions!U148, 1), NA())</f>
        <v>#N/A</v>
      </c>
    </row>
    <row xmlns:x14ac="http://schemas.microsoft.com/office/spreadsheetml/2009/9/ac" r="139" x14ac:dyDescent="0.2">
      <c r="A139" s="336" t="str">
        <f>IF(ISBLANK(Regressions!A149), " ", Regressions!A149)</f>
        <v>Central African Republic</v>
      </c>
      <c r="B139" s="337">
        <f>IF(ISBLANK(Regressions!B149), " ", Regressions!B149)</f>
        <v>2011</v>
      </c>
      <c r="C139" s="342" t="str">
        <f>IF(ISBLANK(Regressions!C149), " ", Regressions!C149)</f>
        <v>Primary</v>
      </c>
      <c r="D139" s="338">
        <f>IF(ISBLANK(Regressions!D149), " ", Regressions!D149)</f>
        <v>814674</v>
      </c>
      <c r="E139" s="216" t="e">
        <f>IF(ISNUMBER(Regressions!E149),ROUND(Regressions!E149, 1), NA())</f>
        <v>#N/A</v>
      </c>
      <c r="F139" s="339">
        <f>IF(ISNUMBER(Regressions!F149),ROUND(Regressions!F149, 1), NA())</f>
        <v>23.7</v>
      </c>
      <c r="G139" s="238">
        <f>IF(ISNUMBER(Regressions!G149),ROUND(Regressions!G149, 1), NA())</f>
        <v>16</v>
      </c>
      <c r="H139" s="340">
        <f>IF(ISNUMBER(Regressions!H149),ROUND(Regressions!H149, 1), NA())</f>
        <v>7.8</v>
      </c>
      <c r="I139" s="239">
        <f>IF(ISNUMBER(Regressions!I149),ROUND(Regressions!I149, 1), NA())</f>
        <v>76.3</v>
      </c>
      <c r="J139" s="341">
        <f>IF(ISNUMBER(Regressions!K149),ROUND(Regressions!K149, 1), NA())</f>
        <v>57.4</v>
      </c>
      <c r="K139" s="339">
        <f>IF(ISNUMBER(Regressions!L149),ROUND(Regressions!L149, 1), NA())</f>
        <v>41</v>
      </c>
      <c r="L139" s="240" t="e">
        <f>IF(ISNUMBER(Regressions!M149),ROUND(Regressions!M149, 1), NA())</f>
        <v>#N/A</v>
      </c>
      <c r="M139" s="340" t="e">
        <f>IF(ISNUMBER(Regressions!N149),ROUND(Regressions!N149, 1), NA())</f>
        <v>#N/A</v>
      </c>
      <c r="N139" s="239">
        <f>IF(ISNUMBER(Regressions!O149),ROUND(Regressions!O149, 1), NA())</f>
        <v>59</v>
      </c>
      <c r="O139" s="341" t="e">
        <f>IF(ISNUMBER(Regressions!Q149),ROUND(Regressions!Q149, 1), NA())</f>
        <v>#N/A</v>
      </c>
      <c r="P139" s="339" t="e">
        <f>IF(ISNUMBER(Regressions!R149),ROUND(Regressions!R149, 1), NA())</f>
        <v>#N/A</v>
      </c>
      <c r="Q139" s="217" t="e">
        <f>IF(ISNUMBER(Regressions!S149),ROUND(Regressions!S149, 1), NA())</f>
        <v>#N/A</v>
      </c>
      <c r="R139" s="340" t="e">
        <f>IF(ISNUMBER(Regressions!T149),ROUND(Regressions!T149, 1), NA())</f>
        <v>#N/A</v>
      </c>
      <c r="S139" s="239" t="e">
        <f>IF(ISNUMBER(Regressions!U149),ROUND(Regressions!U149, 1), NA())</f>
        <v>#N/A</v>
      </c>
    </row>
    <row xmlns:x14ac="http://schemas.microsoft.com/office/spreadsheetml/2009/9/ac" r="140" x14ac:dyDescent="0.2">
      <c r="A140" s="336" t="str">
        <f>IF(ISBLANK(Regressions!A150), " ", Regressions!A150)</f>
        <v>Central African Republic</v>
      </c>
      <c r="B140" s="337">
        <f>IF(ISBLANK(Regressions!B150), " ", Regressions!B150)</f>
        <v>2012</v>
      </c>
      <c r="C140" s="342" t="str">
        <f>IF(ISBLANK(Regressions!C150), " ", Regressions!C150)</f>
        <v>Primary</v>
      </c>
      <c r="D140" s="338">
        <f>IF(ISBLANK(Regressions!D150), " ", Regressions!D150)</f>
        <v>831641</v>
      </c>
      <c r="E140" s="216" t="e">
        <f>IF(ISNUMBER(Regressions!E150),ROUND(Regressions!E150, 1), NA())</f>
        <v>#N/A</v>
      </c>
      <c r="F140" s="339">
        <f>IF(ISNUMBER(Regressions!F150),ROUND(Regressions!F150, 1), NA())</f>
        <v>23.1</v>
      </c>
      <c r="G140" s="238">
        <f>IF(ISNUMBER(Regressions!G150),ROUND(Regressions!G150, 1), NA())</f>
        <v>16</v>
      </c>
      <c r="H140" s="340">
        <f>IF(ISNUMBER(Regressions!H150),ROUND(Regressions!H150, 1), NA())</f>
        <v>7.1</v>
      </c>
      <c r="I140" s="239">
        <f>IF(ISNUMBER(Regressions!I150),ROUND(Regressions!I150, 1), NA())</f>
        <v>76.900000000000006</v>
      </c>
      <c r="J140" s="341">
        <f>IF(ISNUMBER(Regressions!K150),ROUND(Regressions!K150, 1), NA())</f>
        <v>56.3</v>
      </c>
      <c r="K140" s="339">
        <f>IF(ISNUMBER(Regressions!L150),ROUND(Regressions!L150, 1), NA())</f>
        <v>41</v>
      </c>
      <c r="L140" s="240" t="e">
        <f>IF(ISNUMBER(Regressions!M150),ROUND(Regressions!M150, 1), NA())</f>
        <v>#N/A</v>
      </c>
      <c r="M140" s="340" t="e">
        <f>IF(ISNUMBER(Regressions!N150),ROUND(Regressions!N150, 1), NA())</f>
        <v>#N/A</v>
      </c>
      <c r="N140" s="239">
        <f>IF(ISNUMBER(Regressions!O150),ROUND(Regressions!O150, 1), NA())</f>
        <v>59</v>
      </c>
      <c r="O140" s="341" t="e">
        <f>IF(ISNUMBER(Regressions!Q150),ROUND(Regressions!Q150, 1), NA())</f>
        <v>#N/A</v>
      </c>
      <c r="P140" s="339" t="e">
        <f>IF(ISNUMBER(Regressions!R150),ROUND(Regressions!R150, 1), NA())</f>
        <v>#N/A</v>
      </c>
      <c r="Q140" s="217" t="e">
        <f>IF(ISNUMBER(Regressions!S150),ROUND(Regressions!S150, 1), NA())</f>
        <v>#N/A</v>
      </c>
      <c r="R140" s="340" t="e">
        <f>IF(ISNUMBER(Regressions!T150),ROUND(Regressions!T150, 1), NA())</f>
        <v>#N/A</v>
      </c>
      <c r="S140" s="239" t="e">
        <f>IF(ISNUMBER(Regressions!U150),ROUND(Regressions!U150, 1), NA())</f>
        <v>#N/A</v>
      </c>
    </row>
    <row xmlns:x14ac="http://schemas.microsoft.com/office/spreadsheetml/2009/9/ac" r="141" x14ac:dyDescent="0.2">
      <c r="A141" s="336" t="str">
        <f>IF(ISBLANK(Regressions!A151), " ", Regressions!A151)</f>
        <v>Central African Republic</v>
      </c>
      <c r="B141" s="337">
        <f>IF(ISBLANK(Regressions!B151), " ", Regressions!B151)</f>
        <v>2013</v>
      </c>
      <c r="C141" s="342" t="str">
        <f>IF(ISBLANK(Regressions!C151), " ", Regressions!C151)</f>
        <v>Primary</v>
      </c>
      <c r="D141" s="338">
        <f>IF(ISBLANK(Regressions!D151), " ", Regressions!D151)</f>
        <v>848707</v>
      </c>
      <c r="E141" s="216">
        <f>IF(ISNUMBER(Regressions!E151),ROUND(Regressions!E151, 1), NA())</f>
        <v>97.8</v>
      </c>
      <c r="F141" s="339">
        <f>IF(ISNUMBER(Regressions!F151),ROUND(Regressions!F151, 1), NA())</f>
        <v>22.4</v>
      </c>
      <c r="G141" s="238">
        <f>IF(ISNUMBER(Regressions!G151),ROUND(Regressions!G151, 1), NA())</f>
        <v>16</v>
      </c>
      <c r="H141" s="340">
        <f>IF(ISNUMBER(Regressions!H151),ROUND(Regressions!H151, 1), NA())</f>
        <v>6.5</v>
      </c>
      <c r="I141" s="239">
        <f>IF(ISNUMBER(Regressions!I151),ROUND(Regressions!I151, 1), NA())</f>
        <v>77.599999999999994</v>
      </c>
      <c r="J141" s="341">
        <f>IF(ISNUMBER(Regressions!K151),ROUND(Regressions!K151, 1), NA())</f>
        <v>55.2</v>
      </c>
      <c r="K141" s="339">
        <f>IF(ISNUMBER(Regressions!L151),ROUND(Regressions!L151, 1), NA())</f>
        <v>41</v>
      </c>
      <c r="L141" s="240" t="e">
        <f>IF(ISNUMBER(Regressions!M151),ROUND(Regressions!M151, 1), NA())</f>
        <v>#N/A</v>
      </c>
      <c r="M141" s="340" t="e">
        <f>IF(ISNUMBER(Regressions!N151),ROUND(Regressions!N151, 1), NA())</f>
        <v>#N/A</v>
      </c>
      <c r="N141" s="239">
        <f>IF(ISNUMBER(Regressions!O151),ROUND(Regressions!O151, 1), NA())</f>
        <v>59</v>
      </c>
      <c r="O141" s="341" t="e">
        <f>IF(ISNUMBER(Regressions!Q151),ROUND(Regressions!Q151, 1), NA())</f>
        <v>#N/A</v>
      </c>
      <c r="P141" s="339" t="e">
        <f>IF(ISNUMBER(Regressions!R151),ROUND(Regressions!R151, 1), NA())</f>
        <v>#N/A</v>
      </c>
      <c r="Q141" s="217" t="e">
        <f>IF(ISNUMBER(Regressions!S151),ROUND(Regressions!S151, 1), NA())</f>
        <v>#N/A</v>
      </c>
      <c r="R141" s="340" t="e">
        <f>IF(ISNUMBER(Regressions!T151),ROUND(Regressions!T151, 1), NA())</f>
        <v>#N/A</v>
      </c>
      <c r="S141" s="239" t="e">
        <f>IF(ISNUMBER(Regressions!U151),ROUND(Regressions!U151, 1), NA())</f>
        <v>#N/A</v>
      </c>
    </row>
    <row xmlns:x14ac="http://schemas.microsoft.com/office/spreadsheetml/2009/9/ac" r="142" x14ac:dyDescent="0.2">
      <c r="A142" s="336" t="str">
        <f>IF(ISBLANK(Regressions!A152), " ", Regressions!A152)</f>
        <v>Central African Republic</v>
      </c>
      <c r="B142" s="337">
        <f>IF(ISBLANK(Regressions!B152), " ", Regressions!B152)</f>
        <v>2014</v>
      </c>
      <c r="C142" s="342" t="str">
        <f>IF(ISBLANK(Regressions!C152), " ", Regressions!C152)</f>
        <v>Primary</v>
      </c>
      <c r="D142" s="338">
        <f>IF(ISBLANK(Regressions!D152), " ", Regressions!D152)</f>
        <v>866625</v>
      </c>
      <c r="E142" s="216">
        <f>IF(ISNUMBER(Regressions!E152),ROUND(Regressions!E152, 1), NA())</f>
        <v>97.8</v>
      </c>
      <c r="F142" s="339">
        <f>IF(ISNUMBER(Regressions!F152),ROUND(Regressions!F152, 1), NA())</f>
        <v>21.8</v>
      </c>
      <c r="G142" s="238">
        <f>IF(ISNUMBER(Regressions!G152),ROUND(Regressions!G152, 1), NA())</f>
        <v>16</v>
      </c>
      <c r="H142" s="340">
        <f>IF(ISNUMBER(Regressions!H152),ROUND(Regressions!H152, 1), NA())</f>
        <v>5.8</v>
      </c>
      <c r="I142" s="239">
        <f>IF(ISNUMBER(Regressions!I152),ROUND(Regressions!I152, 1), NA())</f>
        <v>78.2</v>
      </c>
      <c r="J142" s="341">
        <f>IF(ISNUMBER(Regressions!K152),ROUND(Regressions!K152, 1), NA())</f>
        <v>54.1</v>
      </c>
      <c r="K142" s="339">
        <f>IF(ISNUMBER(Regressions!L152),ROUND(Regressions!L152, 1), NA())</f>
        <v>41</v>
      </c>
      <c r="L142" s="240" t="e">
        <f>IF(ISNUMBER(Regressions!M152),ROUND(Regressions!M152, 1), NA())</f>
        <v>#N/A</v>
      </c>
      <c r="M142" s="340" t="e">
        <f>IF(ISNUMBER(Regressions!N152),ROUND(Regressions!N152, 1), NA())</f>
        <v>#N/A</v>
      </c>
      <c r="N142" s="239">
        <f>IF(ISNUMBER(Regressions!O152),ROUND(Regressions!O152, 1), NA())</f>
        <v>59</v>
      </c>
      <c r="O142" s="341" t="e">
        <f>IF(ISNUMBER(Regressions!Q152),ROUND(Regressions!Q152, 1), NA())</f>
        <v>#N/A</v>
      </c>
      <c r="P142" s="339" t="e">
        <f>IF(ISNUMBER(Regressions!R152),ROUND(Regressions!R152, 1), NA())</f>
        <v>#N/A</v>
      </c>
      <c r="Q142" s="217" t="e">
        <f>IF(ISNUMBER(Regressions!S152),ROUND(Regressions!S152, 1), NA())</f>
        <v>#N/A</v>
      </c>
      <c r="R142" s="340" t="e">
        <f>IF(ISNUMBER(Regressions!T152),ROUND(Regressions!T152, 1), NA())</f>
        <v>#N/A</v>
      </c>
      <c r="S142" s="239" t="e">
        <f>IF(ISNUMBER(Regressions!U152),ROUND(Regressions!U152, 1), NA())</f>
        <v>#N/A</v>
      </c>
    </row>
    <row xmlns:x14ac="http://schemas.microsoft.com/office/spreadsheetml/2009/9/ac" r="143" x14ac:dyDescent="0.2">
      <c r="A143" s="336" t="str">
        <f>IF(ISBLANK(Regressions!A153), " ", Regressions!A153)</f>
        <v>Central African Republic</v>
      </c>
      <c r="B143" s="337">
        <f>IF(ISBLANK(Regressions!B153), " ", Regressions!B153)</f>
        <v>2015</v>
      </c>
      <c r="C143" s="342" t="str">
        <f>IF(ISBLANK(Regressions!C153), " ", Regressions!C153)</f>
        <v>Primary</v>
      </c>
      <c r="D143" s="338">
        <f>IF(ISBLANK(Regressions!D153), " ", Regressions!D153)</f>
        <v>884717</v>
      </c>
      <c r="E143" s="216">
        <f>IF(ISNUMBER(Regressions!E153),ROUND(Regressions!E153, 1), NA())</f>
        <v>97.8</v>
      </c>
      <c r="F143" s="339">
        <f>IF(ISNUMBER(Regressions!F153),ROUND(Regressions!F153, 1), NA())</f>
        <v>21.2</v>
      </c>
      <c r="G143" s="238">
        <f>IF(ISNUMBER(Regressions!G153),ROUND(Regressions!G153, 1), NA())</f>
        <v>16</v>
      </c>
      <c r="H143" s="340">
        <f>IF(ISNUMBER(Regressions!H153),ROUND(Regressions!H153, 1), NA())</f>
        <v>5.2</v>
      </c>
      <c r="I143" s="239">
        <f>IF(ISNUMBER(Regressions!I153),ROUND(Regressions!I153, 1), NA())</f>
        <v>78.8</v>
      </c>
      <c r="J143" s="341">
        <f>IF(ISNUMBER(Regressions!K153),ROUND(Regressions!K153, 1), NA())</f>
        <v>53</v>
      </c>
      <c r="K143" s="339">
        <f>IF(ISNUMBER(Regressions!L153),ROUND(Regressions!L153, 1), NA())</f>
        <v>41</v>
      </c>
      <c r="L143" s="240" t="e">
        <f>IF(ISNUMBER(Regressions!M153),ROUND(Regressions!M153, 1), NA())</f>
        <v>#N/A</v>
      </c>
      <c r="M143" s="340" t="e">
        <f>IF(ISNUMBER(Regressions!N153),ROUND(Regressions!N153, 1), NA())</f>
        <v>#N/A</v>
      </c>
      <c r="N143" s="239">
        <f>IF(ISNUMBER(Regressions!O153),ROUND(Regressions!O153, 1), NA())</f>
        <v>59</v>
      </c>
      <c r="O143" s="341" t="e">
        <f>IF(ISNUMBER(Regressions!Q153),ROUND(Regressions!Q153, 1), NA())</f>
        <v>#N/A</v>
      </c>
      <c r="P143" s="339" t="e">
        <f>IF(ISNUMBER(Regressions!R153),ROUND(Regressions!R153, 1), NA())</f>
        <v>#N/A</v>
      </c>
      <c r="Q143" s="217" t="e">
        <f>IF(ISNUMBER(Regressions!S153),ROUND(Regressions!S153, 1), NA())</f>
        <v>#N/A</v>
      </c>
      <c r="R143" s="340" t="e">
        <f>IF(ISNUMBER(Regressions!T153),ROUND(Regressions!T153, 1), NA())</f>
        <v>#N/A</v>
      </c>
      <c r="S143" s="239" t="e">
        <f>IF(ISNUMBER(Regressions!U153),ROUND(Regressions!U153, 1), NA())</f>
        <v>#N/A</v>
      </c>
    </row>
    <row xmlns:x14ac="http://schemas.microsoft.com/office/spreadsheetml/2009/9/ac" r="144" x14ac:dyDescent="0.2">
      <c r="A144" s="336" t="str">
        <f>IF(ISBLANK(Regressions!A154), " ", Regressions!A154)</f>
        <v>Central African Republic</v>
      </c>
      <c r="B144" s="337">
        <f>IF(ISBLANK(Regressions!B154), " ", Regressions!B154)</f>
        <v>2016</v>
      </c>
      <c r="C144" s="342" t="str">
        <f>IF(ISBLANK(Regressions!C154), " ", Regressions!C154)</f>
        <v>Primary</v>
      </c>
      <c r="D144" s="338">
        <f>IF(ISBLANK(Regressions!D154), " ", Regressions!D154)</f>
        <v>905690</v>
      </c>
      <c r="E144" s="216">
        <f>IF(ISNUMBER(Regressions!E154),ROUND(Regressions!E154, 1), NA())</f>
        <v>97.8</v>
      </c>
      <c r="F144" s="339">
        <f>IF(ISNUMBER(Regressions!F154),ROUND(Regressions!F154, 1), NA())</f>
        <v>20.5</v>
      </c>
      <c r="G144" s="238">
        <f>IF(ISNUMBER(Regressions!G154),ROUND(Regressions!G154, 1), NA())</f>
        <v>16</v>
      </c>
      <c r="H144" s="340">
        <f>IF(ISNUMBER(Regressions!H154),ROUND(Regressions!H154, 1), NA())</f>
        <v>4.5999999999999996</v>
      </c>
      <c r="I144" s="239">
        <f>IF(ISNUMBER(Regressions!I154),ROUND(Regressions!I154, 1), NA())</f>
        <v>79.5</v>
      </c>
      <c r="J144" s="341">
        <f>IF(ISNUMBER(Regressions!K154),ROUND(Regressions!K154, 1), NA())</f>
        <v>51.9</v>
      </c>
      <c r="K144" s="339">
        <f>IF(ISNUMBER(Regressions!L154),ROUND(Regressions!L154, 1), NA())</f>
        <v>41</v>
      </c>
      <c r="L144" s="240" t="e">
        <f>IF(ISNUMBER(Regressions!M154),ROUND(Regressions!M154, 1), NA())</f>
        <v>#N/A</v>
      </c>
      <c r="M144" s="340" t="e">
        <f>IF(ISNUMBER(Regressions!N154),ROUND(Regressions!N154, 1), NA())</f>
        <v>#N/A</v>
      </c>
      <c r="N144" s="239">
        <f>IF(ISNUMBER(Regressions!O154),ROUND(Regressions!O154, 1), NA())</f>
        <v>59</v>
      </c>
      <c r="O144" s="341" t="e">
        <f>IF(ISNUMBER(Regressions!Q154),ROUND(Regressions!Q154, 1), NA())</f>
        <v>#N/A</v>
      </c>
      <c r="P144" s="339" t="e">
        <f>IF(ISNUMBER(Regressions!R154),ROUND(Regressions!R154, 1), NA())</f>
        <v>#N/A</v>
      </c>
      <c r="Q144" s="217" t="e">
        <f>IF(ISNUMBER(Regressions!S154),ROUND(Regressions!S154, 1), NA())</f>
        <v>#N/A</v>
      </c>
      <c r="R144" s="340" t="e">
        <f>IF(ISNUMBER(Regressions!T154),ROUND(Regressions!T154, 1), NA())</f>
        <v>#N/A</v>
      </c>
      <c r="S144" s="239" t="e">
        <f>IF(ISNUMBER(Regressions!U154),ROUND(Regressions!U154, 1), NA())</f>
        <v>#N/A</v>
      </c>
    </row>
    <row xmlns:x14ac="http://schemas.microsoft.com/office/spreadsheetml/2009/9/ac" r="145" x14ac:dyDescent="0.2">
      <c r="A145" s="336" t="str">
        <f>IF(ISBLANK(Regressions!A155), " ", Regressions!A155)</f>
        <v>Central African Republic</v>
      </c>
      <c r="B145" s="337">
        <f>IF(ISBLANK(Regressions!B155), " ", Regressions!B155)</f>
        <v>2017</v>
      </c>
      <c r="C145" s="342" t="str">
        <f>IF(ISBLANK(Regressions!C155), " ", Regressions!C155)</f>
        <v>Primary</v>
      </c>
      <c r="D145" s="338">
        <f>IF(ISBLANK(Regressions!D155), " ", Regressions!D155)</f>
        <v>929298</v>
      </c>
      <c r="E145" s="216">
        <f>IF(ISNUMBER(Regressions!E155),ROUND(Regressions!E155, 1), NA())</f>
        <v>97.8</v>
      </c>
      <c r="F145" s="339">
        <f>IF(ISNUMBER(Regressions!F155),ROUND(Regressions!F155, 1), NA())</f>
        <v>19.899999999999999</v>
      </c>
      <c r="G145" s="238">
        <f>IF(ISNUMBER(Regressions!G155),ROUND(Regressions!G155, 1), NA())</f>
        <v>16</v>
      </c>
      <c r="H145" s="340">
        <f>IF(ISNUMBER(Regressions!H155),ROUND(Regressions!H155, 1), NA())</f>
        <v>3.9</v>
      </c>
      <c r="I145" s="239">
        <f>IF(ISNUMBER(Regressions!I155),ROUND(Regressions!I155, 1), NA())</f>
        <v>80.099999999999994</v>
      </c>
      <c r="J145" s="341">
        <f>IF(ISNUMBER(Regressions!K155),ROUND(Regressions!K155, 1), NA())</f>
        <v>50.8</v>
      </c>
      <c r="K145" s="339">
        <f>IF(ISNUMBER(Regressions!L155),ROUND(Regressions!L155, 1), NA())</f>
        <v>41</v>
      </c>
      <c r="L145" s="240" t="e">
        <f>IF(ISNUMBER(Regressions!M155),ROUND(Regressions!M155, 1), NA())</f>
        <v>#N/A</v>
      </c>
      <c r="M145" s="340" t="e">
        <f>IF(ISNUMBER(Regressions!N155),ROUND(Regressions!N155, 1), NA())</f>
        <v>#N/A</v>
      </c>
      <c r="N145" s="239">
        <f>IF(ISNUMBER(Regressions!O155),ROUND(Regressions!O155, 1), NA())</f>
        <v>59</v>
      </c>
      <c r="O145" s="341" t="e">
        <f>IF(ISNUMBER(Regressions!Q155),ROUND(Regressions!Q155, 1), NA())</f>
        <v>#N/A</v>
      </c>
      <c r="P145" s="339" t="e">
        <f>IF(ISNUMBER(Regressions!R155),ROUND(Regressions!R155, 1), NA())</f>
        <v>#N/A</v>
      </c>
      <c r="Q145" s="217" t="e">
        <f>IF(ISNUMBER(Regressions!S155),ROUND(Regressions!S155, 1), NA())</f>
        <v>#N/A</v>
      </c>
      <c r="R145" s="340" t="e">
        <f>IF(ISNUMBER(Regressions!T155),ROUND(Regressions!T155, 1), NA())</f>
        <v>#N/A</v>
      </c>
      <c r="S145" s="239" t="e">
        <f>IF(ISNUMBER(Regressions!U155),ROUND(Regressions!U155, 1), NA())</f>
        <v>#N/A</v>
      </c>
    </row>
    <row xmlns:x14ac="http://schemas.microsoft.com/office/spreadsheetml/2009/9/ac" r="146" x14ac:dyDescent="0.2">
      <c r="A146" s="336" t="str">
        <f>IF(ISBLANK(Regressions!A156), " ", Regressions!A156)</f>
        <v>Central African Republic</v>
      </c>
      <c r="B146" s="337">
        <f>IF(ISBLANK(Regressions!B156), " ", Regressions!B156)</f>
        <v>2018</v>
      </c>
      <c r="C146" s="342" t="str">
        <f>IF(ISBLANK(Regressions!C156), " ", Regressions!C156)</f>
        <v>Primary</v>
      </c>
      <c r="D146" s="338">
        <f>IF(ISBLANK(Regressions!D156), " ", Regressions!D156)</f>
        <v>952887</v>
      </c>
      <c r="E146" s="216">
        <f>IF(ISNUMBER(Regressions!E156),ROUND(Regressions!E156, 1), NA())</f>
        <v>97.8</v>
      </c>
      <c r="F146" s="339">
        <f>IF(ISNUMBER(Regressions!F156),ROUND(Regressions!F156, 1), NA())</f>
        <v>19.3</v>
      </c>
      <c r="G146" s="238">
        <f>IF(ISNUMBER(Regressions!G156),ROUND(Regressions!G156, 1), NA())</f>
        <v>16</v>
      </c>
      <c r="H146" s="340">
        <f>IF(ISNUMBER(Regressions!H156),ROUND(Regressions!H156, 1), NA())</f>
        <v>3.3</v>
      </c>
      <c r="I146" s="239">
        <f>IF(ISNUMBER(Regressions!I156),ROUND(Regressions!I156, 1), NA())</f>
        <v>80.7</v>
      </c>
      <c r="J146" s="341">
        <f>IF(ISNUMBER(Regressions!K156),ROUND(Regressions!K156, 1), NA())</f>
        <v>49.7</v>
      </c>
      <c r="K146" s="339">
        <f>IF(ISNUMBER(Regressions!L156),ROUND(Regressions!L156, 1), NA())</f>
        <v>41</v>
      </c>
      <c r="L146" s="240" t="e">
        <f>IF(ISNUMBER(Regressions!M156),ROUND(Regressions!M156, 1), NA())</f>
        <v>#N/A</v>
      </c>
      <c r="M146" s="340" t="e">
        <f>IF(ISNUMBER(Regressions!N156),ROUND(Regressions!N156, 1), NA())</f>
        <v>#N/A</v>
      </c>
      <c r="N146" s="239">
        <f>IF(ISNUMBER(Regressions!O156),ROUND(Regressions!O156, 1), NA())</f>
        <v>59</v>
      </c>
      <c r="O146" s="341" t="e">
        <f>IF(ISNUMBER(Regressions!Q156),ROUND(Regressions!Q156, 1), NA())</f>
        <v>#N/A</v>
      </c>
      <c r="P146" s="339" t="e">
        <f>IF(ISNUMBER(Regressions!R156),ROUND(Regressions!R156, 1), NA())</f>
        <v>#N/A</v>
      </c>
      <c r="Q146" s="217" t="e">
        <f>IF(ISNUMBER(Regressions!S156),ROUND(Regressions!S156, 1), NA())</f>
        <v>#N/A</v>
      </c>
      <c r="R146" s="340" t="e">
        <f>IF(ISNUMBER(Regressions!T156),ROUND(Regressions!T156, 1), NA())</f>
        <v>#N/A</v>
      </c>
      <c r="S146" s="239" t="e">
        <f>IF(ISNUMBER(Regressions!U156),ROUND(Regressions!U156, 1), NA())</f>
        <v>#N/A</v>
      </c>
    </row>
    <row xmlns:x14ac="http://schemas.microsoft.com/office/spreadsheetml/2009/9/ac" r="147" x14ac:dyDescent="0.2">
      <c r="A147" s="336" t="str">
        <f>IF(ISBLANK(Regressions!A157), " ", Regressions!A157)</f>
        <v>Central African Republic</v>
      </c>
      <c r="B147" s="337">
        <f>IF(ISBLANK(Regressions!B157), " ", Regressions!B157)</f>
        <v>2019</v>
      </c>
      <c r="C147" s="342" t="str">
        <f>IF(ISBLANK(Regressions!C157), " ", Regressions!C157)</f>
        <v>Primary</v>
      </c>
      <c r="D147" s="338">
        <f>IF(ISBLANK(Regressions!D157), " ", Regressions!D157)</f>
        <v>974615</v>
      </c>
      <c r="E147" s="216">
        <f>IF(ISNUMBER(Regressions!E157),ROUND(Regressions!E157, 1), NA())</f>
        <v>97.8</v>
      </c>
      <c r="F147" s="339">
        <f>IF(ISNUMBER(Regressions!F157),ROUND(Regressions!F157, 1), NA())</f>
        <v>18.600000000000001</v>
      </c>
      <c r="G147" s="238">
        <f>IF(ISNUMBER(Regressions!G157),ROUND(Regressions!G157, 1), NA())</f>
        <v>16</v>
      </c>
      <c r="H147" s="340">
        <f>IF(ISNUMBER(Regressions!H157),ROUND(Regressions!H157, 1), NA())</f>
        <v>2.7</v>
      </c>
      <c r="I147" s="239">
        <f>IF(ISNUMBER(Regressions!I157),ROUND(Regressions!I157, 1), NA())</f>
        <v>81.400000000000006</v>
      </c>
      <c r="J147" s="341">
        <f>IF(ISNUMBER(Regressions!K157),ROUND(Regressions!K157, 1), NA())</f>
        <v>48.6</v>
      </c>
      <c r="K147" s="339">
        <f>IF(ISNUMBER(Regressions!L157),ROUND(Regressions!L157, 1), NA())</f>
        <v>41</v>
      </c>
      <c r="L147" s="240" t="e">
        <f>IF(ISNUMBER(Regressions!M157),ROUND(Regressions!M157, 1), NA())</f>
        <v>#N/A</v>
      </c>
      <c r="M147" s="340" t="e">
        <f>IF(ISNUMBER(Regressions!N157),ROUND(Regressions!N157, 1), NA())</f>
        <v>#N/A</v>
      </c>
      <c r="N147" s="239">
        <f>IF(ISNUMBER(Regressions!O157),ROUND(Regressions!O157, 1), NA())</f>
        <v>59</v>
      </c>
      <c r="O147" s="341" t="e">
        <f>IF(ISNUMBER(Regressions!Q157),ROUND(Regressions!Q157, 1), NA())</f>
        <v>#N/A</v>
      </c>
      <c r="P147" s="339" t="e">
        <f>IF(ISNUMBER(Regressions!R157),ROUND(Regressions!R157, 1), NA())</f>
        <v>#N/A</v>
      </c>
      <c r="Q147" s="217" t="e">
        <f>IF(ISNUMBER(Regressions!S157),ROUND(Regressions!S157, 1), NA())</f>
        <v>#N/A</v>
      </c>
      <c r="R147" s="340" t="e">
        <f>IF(ISNUMBER(Regressions!T157),ROUND(Regressions!T157, 1), NA())</f>
        <v>#N/A</v>
      </c>
      <c r="S147" s="239" t="e">
        <f>IF(ISNUMBER(Regressions!U157),ROUND(Regressions!U157, 1), NA())</f>
        <v>#N/A</v>
      </c>
    </row>
    <row xmlns:x14ac="http://schemas.microsoft.com/office/spreadsheetml/2009/9/ac" r="148" x14ac:dyDescent="0.2">
      <c r="A148" s="336" t="str">
        <f>IF(ISBLANK(Regressions!A158), " ", Regressions!A158)</f>
        <v>Central African Republic</v>
      </c>
      <c r="B148" s="337">
        <f>IF(ISBLANK(Regressions!B158), " ", Regressions!B158)</f>
        <v>2020</v>
      </c>
      <c r="C148" s="342" t="str">
        <f>IF(ISBLANK(Regressions!C158), " ", Regressions!C158)</f>
        <v>Primary</v>
      </c>
      <c r="D148" s="338">
        <f>IF(ISBLANK(Regressions!D158), " ", Regressions!D158)</f>
        <v>993685</v>
      </c>
      <c r="E148" s="216">
        <f>IF(ISNUMBER(Regressions!E158),ROUND(Regressions!E158, 1), NA())</f>
        <v>97.8</v>
      </c>
      <c r="F148" s="339">
        <f>IF(ISNUMBER(Regressions!F158),ROUND(Regressions!F158, 1), NA())</f>
        <v>18.600000000000001</v>
      </c>
      <c r="G148" s="238">
        <f>IF(ISNUMBER(Regressions!G158),ROUND(Regressions!G158, 1), NA())</f>
        <v>16</v>
      </c>
      <c r="H148" s="340">
        <f>IF(ISNUMBER(Regressions!H158),ROUND(Regressions!H158, 1), NA())</f>
        <v>2.7</v>
      </c>
      <c r="I148" s="239">
        <f>IF(ISNUMBER(Regressions!I158),ROUND(Regressions!I158, 1), NA())</f>
        <v>81.400000000000006</v>
      </c>
      <c r="J148" s="341">
        <f>IF(ISNUMBER(Regressions!K158),ROUND(Regressions!K158, 1), NA())</f>
        <v>48.6</v>
      </c>
      <c r="K148" s="339" t="e">
        <f>IF(ISNUMBER(Regressions!L158),ROUND(Regressions!L158, 1), NA())</f>
        <v>#N/A</v>
      </c>
      <c r="L148" s="240" t="e">
        <f>IF(ISNUMBER(Regressions!M158),ROUND(Regressions!M158, 1), NA())</f>
        <v>#N/A</v>
      </c>
      <c r="M148" s="340" t="e">
        <f>IF(ISNUMBER(Regressions!N158),ROUND(Regressions!N158, 1), NA())</f>
        <v>#N/A</v>
      </c>
      <c r="N148" s="239" t="e">
        <f>IF(ISNUMBER(Regressions!O158),ROUND(Regressions!O158, 1), NA())</f>
        <v>#N/A</v>
      </c>
      <c r="O148" s="341" t="e">
        <f>IF(ISNUMBER(Regressions!Q158),ROUND(Regressions!Q158, 1), NA())</f>
        <v>#N/A</v>
      </c>
      <c r="P148" s="339" t="e">
        <f>IF(ISNUMBER(Regressions!R158),ROUND(Regressions!R158, 1), NA())</f>
        <v>#N/A</v>
      </c>
      <c r="Q148" s="217" t="e">
        <f>IF(ISNUMBER(Regressions!S158),ROUND(Regressions!S158, 1), NA())</f>
        <v>#N/A</v>
      </c>
      <c r="R148" s="340" t="e">
        <f>IF(ISNUMBER(Regressions!T158),ROUND(Regressions!T158, 1), NA())</f>
        <v>#N/A</v>
      </c>
      <c r="S148" s="239" t="e">
        <f>IF(ISNUMBER(Regressions!U158),ROUND(Regressions!U158, 1), NA())</f>
        <v>#N/A</v>
      </c>
    </row>
    <row xmlns:x14ac="http://schemas.microsoft.com/office/spreadsheetml/2009/9/ac" r="149" x14ac:dyDescent="0.2">
      <c r="A149" s="387" t="str">
        <f>IF(ISBLANK(Regressions!A159), " ", Regressions!A159)</f>
        <v>Central African Republic</v>
      </c>
      <c r="B149" s="388">
        <f>IF(ISBLANK(Regressions!B159), " ", Regressions!B159)</f>
        <v>2021</v>
      </c>
      <c r="C149" s="389" t="str">
        <f>IF(ISBLANK(Regressions!C159), " ", Regressions!C159)</f>
        <v>Primary</v>
      </c>
      <c r="D149" s="390">
        <f>IF(ISBLANK(Regressions!D159), " ", Regressions!D159)</f>
        <v>1009601</v>
      </c>
      <c r="E149" s="393">
        <f>IF(ISNUMBER(Regressions!E159),ROUND(Regressions!E159, 1), NA())</f>
        <v>97.8</v>
      </c>
      <c r="F149" s="391">
        <f>IF(ISNUMBER(Regressions!F159),ROUND(Regressions!F159, 1), NA())</f>
        <v>18.600000000000001</v>
      </c>
      <c r="G149" s="394">
        <f>IF(ISNUMBER(Regressions!G159),ROUND(Regressions!G159, 1), NA())</f>
        <v>16</v>
      </c>
      <c r="H149" s="392">
        <f>IF(ISNUMBER(Regressions!H159),ROUND(Regressions!H159, 1), NA())</f>
        <v>2.7</v>
      </c>
      <c r="I149" s="395">
        <f>IF(ISNUMBER(Regressions!I159),ROUND(Regressions!I159, 1), NA())</f>
        <v>81.400000000000006</v>
      </c>
      <c r="J149" s="393">
        <f>IF(ISNUMBER(Regressions!K159),ROUND(Regressions!K159, 1), NA())</f>
        <v>48.6</v>
      </c>
      <c r="K149" s="391" t="e">
        <f>IF(ISNUMBER(Regressions!L159),ROUND(Regressions!L159, 1), NA())</f>
        <v>#N/A</v>
      </c>
      <c r="L149" s="396" t="e">
        <f>IF(ISNUMBER(Regressions!M159),ROUND(Regressions!M159, 1), NA())</f>
        <v>#N/A</v>
      </c>
      <c r="M149" s="392" t="e">
        <f>IF(ISNUMBER(Regressions!N159),ROUND(Regressions!N159, 1), NA())</f>
        <v>#N/A</v>
      </c>
      <c r="N149" s="395" t="e">
        <f>IF(ISNUMBER(Regressions!O159),ROUND(Regressions!O159, 1), NA())</f>
        <v>#N/A</v>
      </c>
      <c r="O149" s="393" t="e">
        <f>IF(ISNUMBER(Regressions!Q159),ROUND(Regressions!Q159, 1), NA())</f>
        <v>#N/A</v>
      </c>
      <c r="P149" s="391" t="e">
        <f>IF(ISNUMBER(Regressions!R159),ROUND(Regressions!R159, 1), NA())</f>
        <v>#N/A</v>
      </c>
      <c r="Q149" s="397" t="e">
        <f>IF(ISNUMBER(Regressions!S159),ROUND(Regressions!S159, 1), NA())</f>
        <v>#N/A</v>
      </c>
      <c r="R149" s="392" t="e">
        <f>IF(ISNUMBER(Regressions!T159),ROUND(Regressions!T159, 1), NA())</f>
        <v>#N/A</v>
      </c>
      <c r="S149" s="395" t="e">
        <f>IF(ISNUMBER(Regressions!U159),ROUND(Regressions!U159, 1), NA())</f>
        <v>#N/A</v>
      </c>
      <c r="T149" s="386"/>
      <c r="U149" s="386"/>
      <c r="V149" s="386"/>
      <c r="W149" s="386"/>
      <c r="X149" s="386"/>
      <c r="Y149" s="386"/>
      <c r="Z149" s="386"/>
      <c r="AA149" s="386"/>
      <c r="AB149" s="386"/>
      <c r="AC149" s="386"/>
    </row>
    <row xmlns:x14ac="http://schemas.microsoft.com/office/spreadsheetml/2009/9/ac" r="150" x14ac:dyDescent="0.2">
      <c r="A150" s="336" t="str">
        <f>IF(ISBLANK(Regressions!A160), " ", Regressions!A160)</f>
        <v>Central African Republic</v>
      </c>
      <c r="B150" s="337">
        <f>IF(ISBLANK(Regressions!B160), " ", Regressions!B160)</f>
        <v>2022</v>
      </c>
      <c r="C150" s="342" t="str">
        <f>IF(ISBLANK(Regressions!C160), " ", Regressions!C160)</f>
        <v>Primary</v>
      </c>
      <c r="D150" s="338">
        <f>IF(ISBLANK(Regressions!D160), " ", Regressions!D160)</f>
        <v>1017768</v>
      </c>
      <c r="E150" s="216" t="e">
        <f>IF(ISNUMBER(Regressions!E160),ROUND(Regressions!E160, 1), NA())</f>
        <v>#N/A</v>
      </c>
      <c r="F150" s="339">
        <f>IF(ISNUMBER(Regressions!F160),ROUND(Regressions!F160, 1), NA())</f>
        <v>18.600000000000001</v>
      </c>
      <c r="G150" s="238">
        <f>IF(ISNUMBER(Regressions!G160),ROUND(Regressions!G160, 1), NA())</f>
        <v>16</v>
      </c>
      <c r="H150" s="340">
        <f>IF(ISNUMBER(Regressions!H160),ROUND(Regressions!H160, 1), NA())</f>
        <v>2.7</v>
      </c>
      <c r="I150" s="239">
        <f>IF(ISNUMBER(Regressions!I160),ROUND(Regressions!I160, 1), NA())</f>
        <v>81.400000000000006</v>
      </c>
      <c r="J150" s="341">
        <f>IF(ISNUMBER(Regressions!K160),ROUND(Regressions!K160, 1), NA())</f>
        <v>48.6</v>
      </c>
      <c r="K150" s="339" t="e">
        <f>IF(ISNUMBER(Regressions!L160),ROUND(Regressions!L160, 1), NA())</f>
        <v>#N/A</v>
      </c>
      <c r="L150" s="240" t="e">
        <f>IF(ISNUMBER(Regressions!M160),ROUND(Regressions!M160, 1), NA())</f>
        <v>#N/A</v>
      </c>
      <c r="M150" s="340" t="e">
        <f>IF(ISNUMBER(Regressions!N160),ROUND(Regressions!N160, 1), NA())</f>
        <v>#N/A</v>
      </c>
      <c r="N150" s="239" t="e">
        <f>IF(ISNUMBER(Regressions!O160),ROUND(Regressions!O160, 1), NA())</f>
        <v>#N/A</v>
      </c>
      <c r="O150" s="341" t="e">
        <f>IF(ISNUMBER(Regressions!Q160),ROUND(Regressions!Q160, 1), NA())</f>
        <v>#N/A</v>
      </c>
      <c r="P150" s="339" t="e">
        <f>IF(ISNUMBER(Regressions!R160),ROUND(Regressions!R160, 1), NA())</f>
        <v>#N/A</v>
      </c>
      <c r="Q150" s="217" t="e">
        <f>IF(ISNUMBER(Regressions!S160),ROUND(Regressions!S160, 1), NA())</f>
        <v>#N/A</v>
      </c>
      <c r="R150" s="340" t="e">
        <f>IF(ISNUMBER(Regressions!T160),ROUND(Regressions!T160, 1), NA())</f>
        <v>#N/A</v>
      </c>
      <c r="S150" s="239" t="e">
        <f>IF(ISNUMBER(Regressions!U160),ROUND(Regressions!U160, 1), NA())</f>
        <v>#N/A</v>
      </c>
    </row>
    <row xmlns:x14ac="http://schemas.microsoft.com/office/spreadsheetml/2009/9/ac" r="151" x14ac:dyDescent="0.2">
      <c r="A151" s="343" t="str">
        <f>IF(ISBLANK(Regressions!A161), " ", Regressions!A161)</f>
        <v>Central African Republic</v>
      </c>
      <c r="B151" s="344">
        <f>IF(ISBLANK(Regressions!B161), " ", Regressions!B161)</f>
        <v>2023</v>
      </c>
      <c r="C151" s="345" t="str">
        <f>IF(ISBLANK(Regressions!C161), " ", Regressions!C161)</f>
        <v>Primary</v>
      </c>
      <c r="D151" s="346">
        <f>IF(ISBLANK(Regressions!D161), " ", Regressions!D161)</f>
        <v>1034735</v>
      </c>
      <c r="E151" s="347" t="e">
        <f>IF(ISNUMBER(Regressions!E161),ROUND(Regressions!E161, 1), NA())</f>
        <v>#N/A</v>
      </c>
      <c r="F151" s="348">
        <f>IF(ISNUMBER(Regressions!F161),ROUND(Regressions!F161, 1), NA())</f>
        <v>18.600000000000001</v>
      </c>
      <c r="G151" s="349" t="e">
        <f>IF(ISNUMBER(Regressions!G161),ROUND(Regressions!G161, 1), NA())</f>
        <v>#N/A</v>
      </c>
      <c r="H151" s="350" t="e">
        <f>IF(ISNUMBER(Regressions!H161),ROUND(Regressions!H161, 1), NA())</f>
        <v>#N/A</v>
      </c>
      <c r="I151" s="351">
        <f>IF(ISNUMBER(Regressions!I161),ROUND(Regressions!I161, 1), NA())</f>
        <v>81.400000000000006</v>
      </c>
      <c r="J151" s="352">
        <f>IF(ISNUMBER(Regressions!K161),ROUND(Regressions!K161, 1), NA())</f>
        <v>48.6</v>
      </c>
      <c r="K151" s="348" t="e">
        <f>IF(ISNUMBER(Regressions!L161),ROUND(Regressions!L161, 1), NA())</f>
        <v>#N/A</v>
      </c>
      <c r="L151" s="353" t="e">
        <f>IF(ISNUMBER(Regressions!M161),ROUND(Regressions!M161, 1), NA())</f>
        <v>#N/A</v>
      </c>
      <c r="M151" s="350" t="e">
        <f>IF(ISNUMBER(Regressions!N161),ROUND(Regressions!N161, 1), NA())</f>
        <v>#N/A</v>
      </c>
      <c r="N151" s="351" t="e">
        <f>IF(ISNUMBER(Regressions!O161),ROUND(Regressions!O161, 1), NA())</f>
        <v>#N/A</v>
      </c>
      <c r="O151" s="352" t="e">
        <f>IF(ISNUMBER(Regressions!Q161),ROUND(Regressions!Q161, 1), NA())</f>
        <v>#N/A</v>
      </c>
      <c r="P151" s="348" t="e">
        <f>IF(ISNUMBER(Regressions!R161),ROUND(Regressions!R161, 1), NA())</f>
        <v>#N/A</v>
      </c>
      <c r="Q151" s="354" t="e">
        <f>IF(ISNUMBER(Regressions!S161),ROUND(Regressions!S161, 1), NA())</f>
        <v>#N/A</v>
      </c>
      <c r="R151" s="350" t="e">
        <f>IF(ISNUMBER(Regressions!T161),ROUND(Regressions!T161, 1), NA())</f>
        <v>#N/A</v>
      </c>
      <c r="S151" s="351" t="e">
        <f>IF(ISNUMBER(Regressions!U161),ROUND(Regressions!U161, 1), NA())</f>
        <v>#N/A</v>
      </c>
    </row>
    <row xmlns:x14ac="http://schemas.microsoft.com/office/spreadsheetml/2009/9/ac" r="152" hidden="true" x14ac:dyDescent="0.2">
      <c r="A152" s="336" t="str">
        <f>IF(ISBLANK(Regressions!A162), " ", Regressions!A162)</f>
        <v>Central African Republic</v>
      </c>
      <c r="B152" s="337">
        <f>IF(ISBLANK(Regressions!B162), " ", Regressions!B162)</f>
        <v>2024</v>
      </c>
      <c r="C152" s="342" t="str">
        <f>IF(ISBLANK(Regressions!C162), " ", Regressions!C162)</f>
        <v>Primary</v>
      </c>
      <c r="D152" s="338" t="str">
        <f>IF(ISBLANK(Regressions!D162), " ", Regressions!D162)</f>
        <v> </v>
      </c>
      <c r="E152" s="216" t="e">
        <f>IF(ISNUMBER(Regressions!E162),ROUND(Regressions!E162, 1), NA())</f>
        <v>#N/A</v>
      </c>
      <c r="F152" s="339" t="e">
        <f>IF(ISNUMBER(Regressions!F162),ROUND(Regressions!F162, 1), NA())</f>
        <v>#N/A</v>
      </c>
      <c r="G152" s="238" t="e">
        <f>IF(ISNUMBER(Regressions!G162),ROUND(Regressions!G162, 1), NA())</f>
        <v>#N/A</v>
      </c>
      <c r="H152" s="340" t="e">
        <f>IF(ISNUMBER(Regressions!H162),ROUND(Regressions!H162, 1), NA())</f>
        <v>#N/A</v>
      </c>
      <c r="I152" s="239" t="e">
        <f>IF(ISNUMBER(Regressions!I162),ROUND(Regressions!I162, 1), NA())</f>
        <v>#N/A</v>
      </c>
      <c r="J152" s="341" t="e">
        <f>IF(ISNUMBER(Regressions!K162),ROUND(Regressions!K162, 1), NA())</f>
        <v>#N/A</v>
      </c>
      <c r="K152" s="339" t="e">
        <f>IF(ISNUMBER(Regressions!L162),ROUND(Regressions!L162, 1), NA())</f>
        <v>#N/A</v>
      </c>
      <c r="L152" s="240" t="e">
        <f>IF(ISNUMBER(Regressions!M162),ROUND(Regressions!M162, 1), NA())</f>
        <v>#N/A</v>
      </c>
      <c r="M152" s="340" t="e">
        <f>IF(ISNUMBER(Regressions!N162),ROUND(Regressions!N162, 1), NA())</f>
        <v>#N/A</v>
      </c>
      <c r="N152" s="239" t="e">
        <f>IF(ISNUMBER(Regressions!O162),ROUND(Regressions!O162, 1), NA())</f>
        <v>#N/A</v>
      </c>
      <c r="O152" s="341" t="e">
        <f>IF(ISNUMBER(Regressions!Q162),ROUND(Regressions!Q162, 1), NA())</f>
        <v>#N/A</v>
      </c>
      <c r="P152" s="339" t="e">
        <f>IF(ISNUMBER(Regressions!R162),ROUND(Regressions!R162, 1), NA())</f>
        <v>#N/A</v>
      </c>
      <c r="Q152" s="217" t="e">
        <f>IF(ISNUMBER(Regressions!S162),ROUND(Regressions!S162, 1), NA())</f>
        <v>#N/A</v>
      </c>
      <c r="R152" s="340" t="e">
        <f>IF(ISNUMBER(Regressions!T162),ROUND(Regressions!T162, 1), NA())</f>
        <v>#N/A</v>
      </c>
      <c r="S152" s="239" t="e">
        <f>IF(ISNUMBER(Regressions!U162),ROUND(Regressions!U162, 1), NA())</f>
        <v>#N/A</v>
      </c>
    </row>
    <row xmlns:x14ac="http://schemas.microsoft.com/office/spreadsheetml/2009/9/ac" r="153" hidden="true" x14ac:dyDescent="0.2">
      <c r="A153" s="336" t="str">
        <f>IF(ISBLANK(Regressions!A163), " ", Regressions!A163)</f>
        <v>Central African Republic</v>
      </c>
      <c r="B153" s="337">
        <f>IF(ISBLANK(Regressions!B163), " ", Regressions!B163)</f>
        <v>2025</v>
      </c>
      <c r="C153" s="342" t="str">
        <f>IF(ISBLANK(Regressions!C163), " ", Regressions!C163)</f>
        <v>Primary</v>
      </c>
      <c r="D153" s="338" t="str">
        <f>IF(ISBLANK(Regressions!D163), " ", Regressions!D163)</f>
        <v> </v>
      </c>
      <c r="E153" s="216" t="e">
        <f>IF(ISNUMBER(Regressions!E163),ROUND(Regressions!E163, 1), NA())</f>
        <v>#N/A</v>
      </c>
      <c r="F153" s="339" t="e">
        <f>IF(ISNUMBER(Regressions!F163),ROUND(Regressions!F163, 1), NA())</f>
        <v>#N/A</v>
      </c>
      <c r="G153" s="238" t="e">
        <f>IF(ISNUMBER(Regressions!G163),ROUND(Regressions!G163, 1), NA())</f>
        <v>#N/A</v>
      </c>
      <c r="H153" s="340" t="e">
        <f>IF(ISNUMBER(Regressions!H163),ROUND(Regressions!H163, 1), NA())</f>
        <v>#N/A</v>
      </c>
      <c r="I153" s="239" t="e">
        <f>IF(ISNUMBER(Regressions!I163),ROUND(Regressions!I163, 1), NA())</f>
        <v>#N/A</v>
      </c>
      <c r="J153" s="341" t="e">
        <f>IF(ISNUMBER(Regressions!K163),ROUND(Regressions!K163, 1), NA())</f>
        <v>#N/A</v>
      </c>
      <c r="K153" s="339" t="e">
        <f>IF(ISNUMBER(Regressions!L163),ROUND(Regressions!L163, 1), NA())</f>
        <v>#N/A</v>
      </c>
      <c r="L153" s="240" t="e">
        <f>IF(ISNUMBER(Regressions!M163),ROUND(Regressions!M163, 1), NA())</f>
        <v>#N/A</v>
      </c>
      <c r="M153" s="340" t="e">
        <f>IF(ISNUMBER(Regressions!N163),ROUND(Regressions!N163, 1), NA())</f>
        <v>#N/A</v>
      </c>
      <c r="N153" s="239" t="e">
        <f>IF(ISNUMBER(Regressions!O163),ROUND(Regressions!O163, 1), NA())</f>
        <v>#N/A</v>
      </c>
      <c r="O153" s="341" t="e">
        <f>IF(ISNUMBER(Regressions!Q163),ROUND(Regressions!Q163, 1), NA())</f>
        <v>#N/A</v>
      </c>
      <c r="P153" s="339" t="e">
        <f>IF(ISNUMBER(Regressions!R163),ROUND(Regressions!R163, 1), NA())</f>
        <v>#N/A</v>
      </c>
      <c r="Q153" s="217" t="e">
        <f>IF(ISNUMBER(Regressions!S163),ROUND(Regressions!S163, 1), NA())</f>
        <v>#N/A</v>
      </c>
      <c r="R153" s="340" t="e">
        <f>IF(ISNUMBER(Regressions!T163),ROUND(Regressions!T163, 1), NA())</f>
        <v>#N/A</v>
      </c>
      <c r="S153" s="239" t="e">
        <f>IF(ISNUMBER(Regressions!U163),ROUND(Regressions!U163, 1), NA())</f>
        <v>#N/A</v>
      </c>
    </row>
    <row xmlns:x14ac="http://schemas.microsoft.com/office/spreadsheetml/2009/9/ac" r="154" hidden="true" x14ac:dyDescent="0.2">
      <c r="A154" s="336" t="str">
        <f>IF(ISBLANK(Regressions!A164), " ", Regressions!A164)</f>
        <v>Central African Republic</v>
      </c>
      <c r="B154" s="337">
        <f>IF(ISBLANK(Regressions!B164), " ", Regressions!B164)</f>
        <v>2026</v>
      </c>
      <c r="C154" s="342" t="str">
        <f>IF(ISBLANK(Regressions!C164), " ", Regressions!C164)</f>
        <v>Primary</v>
      </c>
      <c r="D154" s="338" t="str">
        <f>IF(ISBLANK(Regressions!D164), " ", Regressions!D164)</f>
        <v> </v>
      </c>
      <c r="E154" s="216" t="e">
        <f>IF(ISNUMBER(Regressions!E164),ROUND(Regressions!E164, 1), NA())</f>
        <v>#N/A</v>
      </c>
      <c r="F154" s="339" t="e">
        <f>IF(ISNUMBER(Regressions!F164),ROUND(Regressions!F164, 1), NA())</f>
        <v>#N/A</v>
      </c>
      <c r="G154" s="238" t="e">
        <f>IF(ISNUMBER(Regressions!G164),ROUND(Regressions!G164, 1), NA())</f>
        <v>#N/A</v>
      </c>
      <c r="H154" s="340" t="e">
        <f>IF(ISNUMBER(Regressions!H164),ROUND(Regressions!H164, 1), NA())</f>
        <v>#N/A</v>
      </c>
      <c r="I154" s="239" t="e">
        <f>IF(ISNUMBER(Regressions!I164),ROUND(Regressions!I164, 1), NA())</f>
        <v>#N/A</v>
      </c>
      <c r="J154" s="341" t="e">
        <f>IF(ISNUMBER(Regressions!K164),ROUND(Regressions!K164, 1), NA())</f>
        <v>#N/A</v>
      </c>
      <c r="K154" s="339" t="e">
        <f>IF(ISNUMBER(Regressions!L164),ROUND(Regressions!L164, 1), NA())</f>
        <v>#N/A</v>
      </c>
      <c r="L154" s="240" t="e">
        <f>IF(ISNUMBER(Regressions!M164),ROUND(Regressions!M164, 1), NA())</f>
        <v>#N/A</v>
      </c>
      <c r="M154" s="340" t="e">
        <f>IF(ISNUMBER(Regressions!N164),ROUND(Regressions!N164, 1), NA())</f>
        <v>#N/A</v>
      </c>
      <c r="N154" s="239" t="e">
        <f>IF(ISNUMBER(Regressions!O164),ROUND(Regressions!O164, 1), NA())</f>
        <v>#N/A</v>
      </c>
      <c r="O154" s="341" t="e">
        <f>IF(ISNUMBER(Regressions!Q164),ROUND(Regressions!Q164, 1), NA())</f>
        <v>#N/A</v>
      </c>
      <c r="P154" s="339" t="e">
        <f>IF(ISNUMBER(Regressions!R164),ROUND(Regressions!R164, 1), NA())</f>
        <v>#N/A</v>
      </c>
      <c r="Q154" s="217" t="e">
        <f>IF(ISNUMBER(Regressions!S164),ROUND(Regressions!S164, 1), NA())</f>
        <v>#N/A</v>
      </c>
      <c r="R154" s="340" t="e">
        <f>IF(ISNUMBER(Regressions!T164),ROUND(Regressions!T164, 1), NA())</f>
        <v>#N/A</v>
      </c>
      <c r="S154" s="239" t="e">
        <f>IF(ISNUMBER(Regressions!U164),ROUND(Regressions!U164, 1), NA())</f>
        <v>#N/A</v>
      </c>
    </row>
    <row xmlns:x14ac="http://schemas.microsoft.com/office/spreadsheetml/2009/9/ac" r="155" hidden="true" x14ac:dyDescent="0.2">
      <c r="A155" s="336" t="str">
        <f>IF(ISBLANK(Regressions!A165), " ", Regressions!A165)</f>
        <v>Central African Republic</v>
      </c>
      <c r="B155" s="337">
        <f>IF(ISBLANK(Regressions!B165), " ", Regressions!B165)</f>
        <v>2027</v>
      </c>
      <c r="C155" s="342" t="str">
        <f>IF(ISBLANK(Regressions!C165), " ", Regressions!C165)</f>
        <v>Primary</v>
      </c>
      <c r="D155" s="338" t="str">
        <f>IF(ISBLANK(Regressions!D165), " ", Regressions!D165)</f>
        <v> </v>
      </c>
      <c r="E155" s="216" t="e">
        <f>IF(ISNUMBER(Regressions!E165),ROUND(Regressions!E165, 1), NA())</f>
        <v>#N/A</v>
      </c>
      <c r="F155" s="339" t="e">
        <f>IF(ISNUMBER(Regressions!F165),ROUND(Regressions!F165, 1), NA())</f>
        <v>#N/A</v>
      </c>
      <c r="G155" s="238" t="e">
        <f>IF(ISNUMBER(Regressions!G165),ROUND(Regressions!G165, 1), NA())</f>
        <v>#N/A</v>
      </c>
      <c r="H155" s="340" t="e">
        <f>IF(ISNUMBER(Regressions!H165),ROUND(Regressions!H165, 1), NA())</f>
        <v>#N/A</v>
      </c>
      <c r="I155" s="239" t="e">
        <f>IF(ISNUMBER(Regressions!I165),ROUND(Regressions!I165, 1), NA())</f>
        <v>#N/A</v>
      </c>
      <c r="J155" s="341" t="e">
        <f>IF(ISNUMBER(Regressions!K165),ROUND(Regressions!K165, 1), NA())</f>
        <v>#N/A</v>
      </c>
      <c r="K155" s="339" t="e">
        <f>IF(ISNUMBER(Regressions!L165),ROUND(Regressions!L165, 1), NA())</f>
        <v>#N/A</v>
      </c>
      <c r="L155" s="240" t="e">
        <f>IF(ISNUMBER(Regressions!M165),ROUND(Regressions!M165, 1), NA())</f>
        <v>#N/A</v>
      </c>
      <c r="M155" s="340" t="e">
        <f>IF(ISNUMBER(Regressions!N165),ROUND(Regressions!N165, 1), NA())</f>
        <v>#N/A</v>
      </c>
      <c r="N155" s="239" t="e">
        <f>IF(ISNUMBER(Regressions!O165),ROUND(Regressions!O165, 1), NA())</f>
        <v>#N/A</v>
      </c>
      <c r="O155" s="341" t="e">
        <f>IF(ISNUMBER(Regressions!Q165),ROUND(Regressions!Q165, 1), NA())</f>
        <v>#N/A</v>
      </c>
      <c r="P155" s="339" t="e">
        <f>IF(ISNUMBER(Regressions!R165),ROUND(Regressions!R165, 1), NA())</f>
        <v>#N/A</v>
      </c>
      <c r="Q155" s="217" t="e">
        <f>IF(ISNUMBER(Regressions!S165),ROUND(Regressions!S165, 1), NA())</f>
        <v>#N/A</v>
      </c>
      <c r="R155" s="340" t="e">
        <f>IF(ISNUMBER(Regressions!T165),ROUND(Regressions!T165, 1), NA())</f>
        <v>#N/A</v>
      </c>
      <c r="S155" s="239" t="e">
        <f>IF(ISNUMBER(Regressions!U165),ROUND(Regressions!U165, 1), NA())</f>
        <v>#N/A</v>
      </c>
    </row>
    <row xmlns:x14ac="http://schemas.microsoft.com/office/spreadsheetml/2009/9/ac" r="156" hidden="true" x14ac:dyDescent="0.2">
      <c r="A156" s="336" t="str">
        <f>IF(ISBLANK(Regressions!A166), " ", Regressions!A166)</f>
        <v>Central African Republic</v>
      </c>
      <c r="B156" s="337">
        <f>IF(ISBLANK(Regressions!B166), " ", Regressions!B166)</f>
        <v>2028</v>
      </c>
      <c r="C156" s="342" t="str">
        <f>IF(ISBLANK(Regressions!C166), " ", Regressions!C166)</f>
        <v>Primary</v>
      </c>
      <c r="D156" s="338" t="str">
        <f>IF(ISBLANK(Regressions!D166), " ", Regressions!D166)</f>
        <v> </v>
      </c>
      <c r="E156" s="216" t="e">
        <f>IF(ISNUMBER(Regressions!E166),ROUND(Regressions!E166, 1), NA())</f>
        <v>#N/A</v>
      </c>
      <c r="F156" s="339" t="e">
        <f>IF(ISNUMBER(Regressions!F166),ROUND(Regressions!F166, 1), NA())</f>
        <v>#N/A</v>
      </c>
      <c r="G156" s="238" t="e">
        <f>IF(ISNUMBER(Regressions!G166),ROUND(Regressions!G166, 1), NA())</f>
        <v>#N/A</v>
      </c>
      <c r="H156" s="340" t="e">
        <f>IF(ISNUMBER(Regressions!H166),ROUND(Regressions!H166, 1), NA())</f>
        <v>#N/A</v>
      </c>
      <c r="I156" s="239" t="e">
        <f>IF(ISNUMBER(Regressions!I166),ROUND(Regressions!I166, 1), NA())</f>
        <v>#N/A</v>
      </c>
      <c r="J156" s="341" t="e">
        <f>IF(ISNUMBER(Regressions!K166),ROUND(Regressions!K166, 1), NA())</f>
        <v>#N/A</v>
      </c>
      <c r="K156" s="339" t="e">
        <f>IF(ISNUMBER(Regressions!L166),ROUND(Regressions!L166, 1), NA())</f>
        <v>#N/A</v>
      </c>
      <c r="L156" s="240" t="e">
        <f>IF(ISNUMBER(Regressions!M166),ROUND(Regressions!M166, 1), NA())</f>
        <v>#N/A</v>
      </c>
      <c r="M156" s="340" t="e">
        <f>IF(ISNUMBER(Regressions!N166),ROUND(Regressions!N166, 1), NA())</f>
        <v>#N/A</v>
      </c>
      <c r="N156" s="239" t="e">
        <f>IF(ISNUMBER(Regressions!O166),ROUND(Regressions!O166, 1), NA())</f>
        <v>#N/A</v>
      </c>
      <c r="O156" s="341" t="e">
        <f>IF(ISNUMBER(Regressions!Q166),ROUND(Regressions!Q166, 1), NA())</f>
        <v>#N/A</v>
      </c>
      <c r="P156" s="339" t="e">
        <f>IF(ISNUMBER(Regressions!R166),ROUND(Regressions!R166, 1), NA())</f>
        <v>#N/A</v>
      </c>
      <c r="Q156" s="217" t="e">
        <f>IF(ISNUMBER(Regressions!S166),ROUND(Regressions!S166, 1), NA())</f>
        <v>#N/A</v>
      </c>
      <c r="R156" s="340" t="e">
        <f>IF(ISNUMBER(Regressions!T166),ROUND(Regressions!T166, 1), NA())</f>
        <v>#N/A</v>
      </c>
      <c r="S156" s="239" t="e">
        <f>IF(ISNUMBER(Regressions!U166),ROUND(Regressions!U166, 1), NA())</f>
        <v>#N/A</v>
      </c>
    </row>
    <row xmlns:x14ac="http://schemas.microsoft.com/office/spreadsheetml/2009/9/ac" r="157" hidden="true" x14ac:dyDescent="0.2">
      <c r="A157" s="336" t="str">
        <f>IF(ISBLANK(Regressions!A167), " ", Regressions!A167)</f>
        <v>Central African Republic</v>
      </c>
      <c r="B157" s="337">
        <f>IF(ISBLANK(Regressions!B167), " ", Regressions!B167)</f>
        <v>2029</v>
      </c>
      <c r="C157" s="342" t="str">
        <f>IF(ISBLANK(Regressions!C167), " ", Regressions!C167)</f>
        <v>Primary</v>
      </c>
      <c r="D157" s="338" t="str">
        <f>IF(ISBLANK(Regressions!D167), " ", Regressions!D167)</f>
        <v> </v>
      </c>
      <c r="E157" s="216" t="e">
        <f>IF(ISNUMBER(Regressions!E167),ROUND(Regressions!E167, 1), NA())</f>
        <v>#N/A</v>
      </c>
      <c r="F157" s="339" t="e">
        <f>IF(ISNUMBER(Regressions!F167),ROUND(Regressions!F167, 1), NA())</f>
        <v>#N/A</v>
      </c>
      <c r="G157" s="238" t="e">
        <f>IF(ISNUMBER(Regressions!G167),ROUND(Regressions!G167, 1), NA())</f>
        <v>#N/A</v>
      </c>
      <c r="H157" s="340" t="e">
        <f>IF(ISNUMBER(Regressions!H167),ROUND(Regressions!H167, 1), NA())</f>
        <v>#N/A</v>
      </c>
      <c r="I157" s="239" t="e">
        <f>IF(ISNUMBER(Regressions!I167),ROUND(Regressions!I167, 1), NA())</f>
        <v>#N/A</v>
      </c>
      <c r="J157" s="341" t="e">
        <f>IF(ISNUMBER(Regressions!K167),ROUND(Regressions!K167, 1), NA())</f>
        <v>#N/A</v>
      </c>
      <c r="K157" s="339" t="e">
        <f>IF(ISNUMBER(Regressions!L167),ROUND(Regressions!L167, 1), NA())</f>
        <v>#N/A</v>
      </c>
      <c r="L157" s="240" t="e">
        <f>IF(ISNUMBER(Regressions!M167),ROUND(Regressions!M167, 1), NA())</f>
        <v>#N/A</v>
      </c>
      <c r="M157" s="340" t="e">
        <f>IF(ISNUMBER(Regressions!N167),ROUND(Regressions!N167, 1), NA())</f>
        <v>#N/A</v>
      </c>
      <c r="N157" s="239" t="e">
        <f>IF(ISNUMBER(Regressions!O167),ROUND(Regressions!O167, 1), NA())</f>
        <v>#N/A</v>
      </c>
      <c r="O157" s="341" t="e">
        <f>IF(ISNUMBER(Regressions!Q167),ROUND(Regressions!Q167, 1), NA())</f>
        <v>#N/A</v>
      </c>
      <c r="P157" s="339" t="e">
        <f>IF(ISNUMBER(Regressions!R167),ROUND(Regressions!R167, 1), NA())</f>
        <v>#N/A</v>
      </c>
      <c r="Q157" s="217" t="e">
        <f>IF(ISNUMBER(Regressions!S167),ROUND(Regressions!S167, 1), NA())</f>
        <v>#N/A</v>
      </c>
      <c r="R157" s="340" t="e">
        <f>IF(ISNUMBER(Regressions!T167),ROUND(Regressions!T167, 1), NA())</f>
        <v>#N/A</v>
      </c>
      <c r="S157" s="239" t="e">
        <f>IF(ISNUMBER(Regressions!U167),ROUND(Regressions!U167, 1), NA())</f>
        <v>#N/A</v>
      </c>
    </row>
    <row xmlns:x14ac="http://schemas.microsoft.com/office/spreadsheetml/2009/9/ac" r="158" hidden="true" x14ac:dyDescent="0.2">
      <c r="A158" s="336" t="str">
        <f>IF(ISBLANK(Regressions!A168), " ", Regressions!A168)</f>
        <v>Central African Republic</v>
      </c>
      <c r="B158" s="337">
        <f>IF(ISBLANK(Regressions!B168), " ", Regressions!B168)</f>
        <v>2030</v>
      </c>
      <c r="C158" s="342" t="str">
        <f>IF(ISBLANK(Regressions!C168), " ", Regressions!C168)</f>
        <v>Primary</v>
      </c>
      <c r="D158" s="338" t="str">
        <f>IF(ISBLANK(Regressions!D168), " ", Regressions!D168)</f>
        <v> </v>
      </c>
      <c r="E158" s="216" t="e">
        <f>IF(ISNUMBER(Regressions!E168),ROUND(Regressions!E168, 1), NA())</f>
        <v>#N/A</v>
      </c>
      <c r="F158" s="339" t="e">
        <f>IF(ISNUMBER(Regressions!F168),ROUND(Regressions!F168, 1), NA())</f>
        <v>#N/A</v>
      </c>
      <c r="G158" s="238" t="e">
        <f>IF(ISNUMBER(Regressions!G168),ROUND(Regressions!G168, 1), NA())</f>
        <v>#N/A</v>
      </c>
      <c r="H158" s="340" t="e">
        <f>IF(ISNUMBER(Regressions!H168),ROUND(Regressions!H168, 1), NA())</f>
        <v>#N/A</v>
      </c>
      <c r="I158" s="239" t="e">
        <f>IF(ISNUMBER(Regressions!I168),ROUND(Regressions!I168, 1), NA())</f>
        <v>#N/A</v>
      </c>
      <c r="J158" s="341" t="e">
        <f>IF(ISNUMBER(Regressions!K168),ROUND(Regressions!K168, 1), NA())</f>
        <v>#N/A</v>
      </c>
      <c r="K158" s="339" t="e">
        <f>IF(ISNUMBER(Regressions!L168),ROUND(Regressions!L168, 1), NA())</f>
        <v>#N/A</v>
      </c>
      <c r="L158" s="240" t="e">
        <f>IF(ISNUMBER(Regressions!M168),ROUND(Regressions!M168, 1), NA())</f>
        <v>#N/A</v>
      </c>
      <c r="M158" s="340" t="e">
        <f>IF(ISNUMBER(Regressions!N168),ROUND(Regressions!N168, 1), NA())</f>
        <v>#N/A</v>
      </c>
      <c r="N158" s="239" t="e">
        <f>IF(ISNUMBER(Regressions!O168),ROUND(Regressions!O168, 1), NA())</f>
        <v>#N/A</v>
      </c>
      <c r="O158" s="341" t="e">
        <f>IF(ISNUMBER(Regressions!Q168),ROUND(Regressions!Q168, 1), NA())</f>
        <v>#N/A</v>
      </c>
      <c r="P158" s="339" t="e">
        <f>IF(ISNUMBER(Regressions!R168),ROUND(Regressions!R168, 1), NA())</f>
        <v>#N/A</v>
      </c>
      <c r="Q158" s="217" t="e">
        <f>IF(ISNUMBER(Regressions!S168),ROUND(Regressions!S168, 1), NA())</f>
        <v>#N/A</v>
      </c>
      <c r="R158" s="340" t="e">
        <f>IF(ISNUMBER(Regressions!T168),ROUND(Regressions!T168, 1), NA())</f>
        <v>#N/A</v>
      </c>
      <c r="S158" s="239" t="e">
        <f>IF(ISNUMBER(Regressions!U168),ROUND(Regressions!U168, 1), NA())</f>
        <v>#N/A</v>
      </c>
    </row>
    <row xmlns:x14ac="http://schemas.microsoft.com/office/spreadsheetml/2009/9/ac" r="159" x14ac:dyDescent="0.2">
      <c r="A159" s="336" t="str">
        <f>IF(ISBLANK(Regressions!A169), " ", Regressions!A169)</f>
        <v>Central African Republic</v>
      </c>
      <c r="B159" s="337">
        <f>IF(ISBLANK(Regressions!B169), " ", Regressions!B169)</f>
        <v>2000</v>
      </c>
      <c r="C159" s="342" t="str">
        <f>IF(ISBLANK(Regressions!C169), " ", Regressions!C169)</f>
        <v>Secondary</v>
      </c>
      <c r="D159" s="338">
        <f>IF(ISBLANK(Regressions!D169), " ", Regressions!D169)</f>
        <v>610435</v>
      </c>
      <c r="E159" s="216" t="e">
        <f>IF(ISNUMBER(Regressions!E169),ROUND(Regressions!E169, 1), NA())</f>
        <v>#N/A</v>
      </c>
      <c r="F159" s="339" t="e">
        <f>IF(ISNUMBER(Regressions!F169),ROUND(Regressions!F169, 1), NA())</f>
        <v>#N/A</v>
      </c>
      <c r="G159" s="238" t="e">
        <f>IF(ISNUMBER(Regressions!G169),ROUND(Regressions!G169, 1), NA())</f>
        <v>#N/A</v>
      </c>
      <c r="H159" s="340" t="e">
        <f>IF(ISNUMBER(Regressions!H169),ROUND(Regressions!H169, 1), NA())</f>
        <v>#N/A</v>
      </c>
      <c r="I159" s="239" t="e">
        <f>IF(ISNUMBER(Regressions!I169),ROUND(Regressions!I169, 1), NA())</f>
        <v>#N/A</v>
      </c>
      <c r="J159" s="341" t="e">
        <f>IF(ISNUMBER(Regressions!K169),ROUND(Regressions!K169, 1), NA())</f>
        <v>#N/A</v>
      </c>
      <c r="K159" s="339" t="e">
        <f>IF(ISNUMBER(Regressions!L169),ROUND(Regressions!L169, 1), NA())</f>
        <v>#N/A</v>
      </c>
      <c r="L159" s="240" t="e">
        <f>IF(ISNUMBER(Regressions!M169),ROUND(Regressions!M169, 1), NA())</f>
        <v>#N/A</v>
      </c>
      <c r="M159" s="340" t="e">
        <f>IF(ISNUMBER(Regressions!N169),ROUND(Regressions!N169, 1), NA())</f>
        <v>#N/A</v>
      </c>
      <c r="N159" s="239" t="e">
        <f>IF(ISNUMBER(Regressions!O169),ROUND(Regressions!O169, 1), NA())</f>
        <v>#N/A</v>
      </c>
      <c r="O159" s="341" t="e">
        <f>IF(ISNUMBER(Regressions!Q169),ROUND(Regressions!Q169, 1), NA())</f>
        <v>#N/A</v>
      </c>
      <c r="P159" s="339" t="e">
        <f>IF(ISNUMBER(Regressions!R169),ROUND(Regressions!R169, 1), NA())</f>
        <v>#N/A</v>
      </c>
      <c r="Q159" s="217" t="e">
        <f>IF(ISNUMBER(Regressions!S169),ROUND(Regressions!S169, 1), NA())</f>
        <v>#N/A</v>
      </c>
      <c r="R159" s="340" t="e">
        <f>IF(ISNUMBER(Regressions!T169),ROUND(Regressions!T169, 1), NA())</f>
        <v>#N/A</v>
      </c>
      <c r="S159" s="239" t="e">
        <f>IF(ISNUMBER(Regressions!U169),ROUND(Regressions!U169, 1), NA())</f>
        <v>#N/A</v>
      </c>
    </row>
    <row xmlns:x14ac="http://schemas.microsoft.com/office/spreadsheetml/2009/9/ac" r="160" x14ac:dyDescent="0.2">
      <c r="A160" s="336" t="str">
        <f>IF(ISBLANK(Regressions!A170), " ", Regressions!A170)</f>
        <v>Central African Republic</v>
      </c>
      <c r="B160" s="337">
        <f>IF(ISBLANK(Regressions!B170), " ", Regressions!B170)</f>
        <v>2001</v>
      </c>
      <c r="C160" s="342" t="str">
        <f>IF(ISBLANK(Regressions!C170), " ", Regressions!C170)</f>
        <v>Secondary</v>
      </c>
      <c r="D160" s="338">
        <f>IF(ISBLANK(Regressions!D170), " ", Regressions!D170)</f>
        <v>632897</v>
      </c>
      <c r="E160" s="216" t="e">
        <f>IF(ISNUMBER(Regressions!E170),ROUND(Regressions!E170, 1), NA())</f>
        <v>#N/A</v>
      </c>
      <c r="F160" s="339" t="e">
        <f>IF(ISNUMBER(Regressions!F170),ROUND(Regressions!F170, 1), NA())</f>
        <v>#N/A</v>
      </c>
      <c r="G160" s="238" t="e">
        <f>IF(ISNUMBER(Regressions!G170),ROUND(Regressions!G170, 1), NA())</f>
        <v>#N/A</v>
      </c>
      <c r="H160" s="340" t="e">
        <f>IF(ISNUMBER(Regressions!H170),ROUND(Regressions!H170, 1), NA())</f>
        <v>#N/A</v>
      </c>
      <c r="I160" s="239" t="e">
        <f>IF(ISNUMBER(Regressions!I170),ROUND(Regressions!I170, 1), NA())</f>
        <v>#N/A</v>
      </c>
      <c r="J160" s="341" t="e">
        <f>IF(ISNUMBER(Regressions!K170),ROUND(Regressions!K170, 1), NA())</f>
        <v>#N/A</v>
      </c>
      <c r="K160" s="339" t="e">
        <f>IF(ISNUMBER(Regressions!L170),ROUND(Regressions!L170, 1), NA())</f>
        <v>#N/A</v>
      </c>
      <c r="L160" s="240" t="e">
        <f>IF(ISNUMBER(Regressions!M170),ROUND(Regressions!M170, 1), NA())</f>
        <v>#N/A</v>
      </c>
      <c r="M160" s="340" t="e">
        <f>IF(ISNUMBER(Regressions!N170),ROUND(Regressions!N170, 1), NA())</f>
        <v>#N/A</v>
      </c>
      <c r="N160" s="239" t="e">
        <f>IF(ISNUMBER(Regressions!O170),ROUND(Regressions!O170, 1), NA())</f>
        <v>#N/A</v>
      </c>
      <c r="O160" s="341" t="e">
        <f>IF(ISNUMBER(Regressions!Q170),ROUND(Regressions!Q170, 1), NA())</f>
        <v>#N/A</v>
      </c>
      <c r="P160" s="339" t="e">
        <f>IF(ISNUMBER(Regressions!R170),ROUND(Regressions!R170, 1), NA())</f>
        <v>#N/A</v>
      </c>
      <c r="Q160" s="217" t="e">
        <f>IF(ISNUMBER(Regressions!S170),ROUND(Regressions!S170, 1), NA())</f>
        <v>#N/A</v>
      </c>
      <c r="R160" s="340" t="e">
        <f>IF(ISNUMBER(Regressions!T170),ROUND(Regressions!T170, 1), NA())</f>
        <v>#N/A</v>
      </c>
      <c r="S160" s="239" t="e">
        <f>IF(ISNUMBER(Regressions!U170),ROUND(Regressions!U170, 1), NA())</f>
        <v>#N/A</v>
      </c>
    </row>
    <row xmlns:x14ac="http://schemas.microsoft.com/office/spreadsheetml/2009/9/ac" r="161" x14ac:dyDescent="0.2">
      <c r="A161" s="336" t="str">
        <f>IF(ISBLANK(Regressions!A171), " ", Regressions!A171)</f>
        <v>Central African Republic</v>
      </c>
      <c r="B161" s="337">
        <f>IF(ISBLANK(Regressions!B171), " ", Regressions!B171)</f>
        <v>2002</v>
      </c>
      <c r="C161" s="342" t="str">
        <f>IF(ISBLANK(Regressions!C171), " ", Regressions!C171)</f>
        <v>Secondary</v>
      </c>
      <c r="D161" s="338">
        <f>IF(ISBLANK(Regressions!D171), " ", Regressions!D171)</f>
        <v>645087</v>
      </c>
      <c r="E161" s="216" t="e">
        <f>IF(ISNUMBER(Regressions!E171),ROUND(Regressions!E171, 1), NA())</f>
        <v>#N/A</v>
      </c>
      <c r="F161" s="339" t="e">
        <f>IF(ISNUMBER(Regressions!F171),ROUND(Regressions!F171, 1), NA())</f>
        <v>#N/A</v>
      </c>
      <c r="G161" s="238" t="e">
        <f>IF(ISNUMBER(Regressions!G171),ROUND(Regressions!G171, 1), NA())</f>
        <v>#N/A</v>
      </c>
      <c r="H161" s="340" t="e">
        <f>IF(ISNUMBER(Regressions!H171),ROUND(Regressions!H171, 1), NA())</f>
        <v>#N/A</v>
      </c>
      <c r="I161" s="239" t="e">
        <f>IF(ISNUMBER(Regressions!I171),ROUND(Regressions!I171, 1), NA())</f>
        <v>#N/A</v>
      </c>
      <c r="J161" s="341" t="e">
        <f>IF(ISNUMBER(Regressions!K171),ROUND(Regressions!K171, 1), NA())</f>
        <v>#N/A</v>
      </c>
      <c r="K161" s="339" t="e">
        <f>IF(ISNUMBER(Regressions!L171),ROUND(Regressions!L171, 1), NA())</f>
        <v>#N/A</v>
      </c>
      <c r="L161" s="240" t="e">
        <f>IF(ISNUMBER(Regressions!M171),ROUND(Regressions!M171, 1), NA())</f>
        <v>#N/A</v>
      </c>
      <c r="M161" s="340" t="e">
        <f>IF(ISNUMBER(Regressions!N171),ROUND(Regressions!N171, 1), NA())</f>
        <v>#N/A</v>
      </c>
      <c r="N161" s="239" t="e">
        <f>IF(ISNUMBER(Regressions!O171),ROUND(Regressions!O171, 1), NA())</f>
        <v>#N/A</v>
      </c>
      <c r="O161" s="341" t="e">
        <f>IF(ISNUMBER(Regressions!Q171),ROUND(Regressions!Q171, 1), NA())</f>
        <v>#N/A</v>
      </c>
      <c r="P161" s="339" t="e">
        <f>IF(ISNUMBER(Regressions!R171),ROUND(Regressions!R171, 1), NA())</f>
        <v>#N/A</v>
      </c>
      <c r="Q161" s="217" t="e">
        <f>IF(ISNUMBER(Regressions!S171),ROUND(Regressions!S171, 1), NA())</f>
        <v>#N/A</v>
      </c>
      <c r="R161" s="340" t="e">
        <f>IF(ISNUMBER(Regressions!T171),ROUND(Regressions!T171, 1), NA())</f>
        <v>#N/A</v>
      </c>
      <c r="S161" s="239" t="e">
        <f>IF(ISNUMBER(Regressions!U171),ROUND(Regressions!U171, 1), NA())</f>
        <v>#N/A</v>
      </c>
    </row>
    <row xmlns:x14ac="http://schemas.microsoft.com/office/spreadsheetml/2009/9/ac" r="162" x14ac:dyDescent="0.2">
      <c r="A162" s="336" t="str">
        <f>IF(ISBLANK(Regressions!A172), " ", Regressions!A172)</f>
        <v>Central African Republic</v>
      </c>
      <c r="B162" s="337">
        <f>IF(ISBLANK(Regressions!B172), " ", Regressions!B172)</f>
        <v>2003</v>
      </c>
      <c r="C162" s="342" t="str">
        <f>IF(ISBLANK(Regressions!C172), " ", Regressions!C172)</f>
        <v>Secondary</v>
      </c>
      <c r="D162" s="338">
        <f>IF(ISBLANK(Regressions!D172), " ", Regressions!D172)</f>
        <v>665710</v>
      </c>
      <c r="E162" s="216" t="e">
        <f>IF(ISNUMBER(Regressions!E172),ROUND(Regressions!E172, 1), NA())</f>
        <v>#N/A</v>
      </c>
      <c r="F162" s="339" t="e">
        <f>IF(ISNUMBER(Regressions!F172),ROUND(Regressions!F172, 1), NA())</f>
        <v>#N/A</v>
      </c>
      <c r="G162" s="238" t="e">
        <f>IF(ISNUMBER(Regressions!G172),ROUND(Regressions!G172, 1), NA())</f>
        <v>#N/A</v>
      </c>
      <c r="H162" s="340" t="e">
        <f>IF(ISNUMBER(Regressions!H172),ROUND(Regressions!H172, 1), NA())</f>
        <v>#N/A</v>
      </c>
      <c r="I162" s="239" t="e">
        <f>IF(ISNUMBER(Regressions!I172),ROUND(Regressions!I172, 1), NA())</f>
        <v>#N/A</v>
      </c>
      <c r="J162" s="341" t="e">
        <f>IF(ISNUMBER(Regressions!K172),ROUND(Regressions!K172, 1), NA())</f>
        <v>#N/A</v>
      </c>
      <c r="K162" s="339" t="e">
        <f>IF(ISNUMBER(Regressions!L172),ROUND(Regressions!L172, 1), NA())</f>
        <v>#N/A</v>
      </c>
      <c r="L162" s="240" t="e">
        <f>IF(ISNUMBER(Regressions!M172),ROUND(Regressions!M172, 1), NA())</f>
        <v>#N/A</v>
      </c>
      <c r="M162" s="340" t="e">
        <f>IF(ISNUMBER(Regressions!N172),ROUND(Regressions!N172, 1), NA())</f>
        <v>#N/A</v>
      </c>
      <c r="N162" s="239" t="e">
        <f>IF(ISNUMBER(Regressions!O172),ROUND(Regressions!O172, 1), NA())</f>
        <v>#N/A</v>
      </c>
      <c r="O162" s="341" t="e">
        <f>IF(ISNUMBER(Regressions!Q172),ROUND(Regressions!Q172, 1), NA())</f>
        <v>#N/A</v>
      </c>
      <c r="P162" s="339" t="e">
        <f>IF(ISNUMBER(Regressions!R172),ROUND(Regressions!R172, 1), NA())</f>
        <v>#N/A</v>
      </c>
      <c r="Q162" s="217" t="e">
        <f>IF(ISNUMBER(Regressions!S172),ROUND(Regressions!S172, 1), NA())</f>
        <v>#N/A</v>
      </c>
      <c r="R162" s="340" t="e">
        <f>IF(ISNUMBER(Regressions!T172),ROUND(Regressions!T172, 1), NA())</f>
        <v>#N/A</v>
      </c>
      <c r="S162" s="239" t="e">
        <f>IF(ISNUMBER(Regressions!U172),ROUND(Regressions!U172, 1), NA())</f>
        <v>#N/A</v>
      </c>
    </row>
    <row xmlns:x14ac="http://schemas.microsoft.com/office/spreadsheetml/2009/9/ac" r="163" x14ac:dyDescent="0.2">
      <c r="A163" s="336" t="str">
        <f>IF(ISBLANK(Regressions!A173), " ", Regressions!A173)</f>
        <v>Central African Republic</v>
      </c>
      <c r="B163" s="337">
        <f>IF(ISBLANK(Regressions!B173), " ", Regressions!B173)</f>
        <v>2004</v>
      </c>
      <c r="C163" s="342" t="str">
        <f>IF(ISBLANK(Regressions!C173), " ", Regressions!C173)</f>
        <v>Secondary</v>
      </c>
      <c r="D163" s="338">
        <f>IF(ISBLANK(Regressions!D173), " ", Regressions!D173)</f>
        <v>682691</v>
      </c>
      <c r="E163" s="216" t="e">
        <f>IF(ISNUMBER(Regressions!E173),ROUND(Regressions!E173, 1), NA())</f>
        <v>#N/A</v>
      </c>
      <c r="F163" s="339" t="e">
        <f>IF(ISNUMBER(Regressions!F173),ROUND(Regressions!F173, 1), NA())</f>
        <v>#N/A</v>
      </c>
      <c r="G163" s="238" t="e">
        <f>IF(ISNUMBER(Regressions!G173),ROUND(Regressions!G173, 1), NA())</f>
        <v>#N/A</v>
      </c>
      <c r="H163" s="340" t="e">
        <f>IF(ISNUMBER(Regressions!H173),ROUND(Regressions!H173, 1), NA())</f>
        <v>#N/A</v>
      </c>
      <c r="I163" s="239" t="e">
        <f>IF(ISNUMBER(Regressions!I173),ROUND(Regressions!I173, 1), NA())</f>
        <v>#N/A</v>
      </c>
      <c r="J163" s="341" t="e">
        <f>IF(ISNUMBER(Regressions!K173),ROUND(Regressions!K173, 1), NA())</f>
        <v>#N/A</v>
      </c>
      <c r="K163" s="339" t="e">
        <f>IF(ISNUMBER(Regressions!L173),ROUND(Regressions!L173, 1), NA())</f>
        <v>#N/A</v>
      </c>
      <c r="L163" s="240" t="e">
        <f>IF(ISNUMBER(Regressions!M173),ROUND(Regressions!M173, 1), NA())</f>
        <v>#N/A</v>
      </c>
      <c r="M163" s="340" t="e">
        <f>IF(ISNUMBER(Regressions!N173),ROUND(Regressions!N173, 1), NA())</f>
        <v>#N/A</v>
      </c>
      <c r="N163" s="239" t="e">
        <f>IF(ISNUMBER(Regressions!O173),ROUND(Regressions!O173, 1), NA())</f>
        <v>#N/A</v>
      </c>
      <c r="O163" s="341" t="e">
        <f>IF(ISNUMBER(Regressions!Q173),ROUND(Regressions!Q173, 1), NA())</f>
        <v>#N/A</v>
      </c>
      <c r="P163" s="339" t="e">
        <f>IF(ISNUMBER(Regressions!R173),ROUND(Regressions!R173, 1), NA())</f>
        <v>#N/A</v>
      </c>
      <c r="Q163" s="217" t="e">
        <f>IF(ISNUMBER(Regressions!S173),ROUND(Regressions!S173, 1), NA())</f>
        <v>#N/A</v>
      </c>
      <c r="R163" s="340" t="e">
        <f>IF(ISNUMBER(Regressions!T173),ROUND(Regressions!T173, 1), NA())</f>
        <v>#N/A</v>
      </c>
      <c r="S163" s="239" t="e">
        <f>IF(ISNUMBER(Regressions!U173),ROUND(Regressions!U173, 1), NA())</f>
        <v>#N/A</v>
      </c>
    </row>
    <row xmlns:x14ac="http://schemas.microsoft.com/office/spreadsheetml/2009/9/ac" r="164" x14ac:dyDescent="0.2">
      <c r="A164" s="336" t="str">
        <f>IF(ISBLANK(Regressions!A174), " ", Regressions!A174)</f>
        <v>Central African Republic</v>
      </c>
      <c r="B164" s="337">
        <f>IF(ISBLANK(Regressions!B174), " ", Regressions!B174)</f>
        <v>2005</v>
      </c>
      <c r="C164" s="342" t="str">
        <f>IF(ISBLANK(Regressions!C174), " ", Regressions!C174)</f>
        <v>Secondary</v>
      </c>
      <c r="D164" s="338">
        <f>IF(ISBLANK(Regressions!D174), " ", Regressions!D174)</f>
        <v>699236</v>
      </c>
      <c r="E164" s="216" t="e">
        <f>IF(ISNUMBER(Regressions!E174),ROUND(Regressions!E174, 1), NA())</f>
        <v>#N/A</v>
      </c>
      <c r="F164" s="339">
        <f>IF(ISNUMBER(Regressions!F174),ROUND(Regressions!F174, 1), NA())</f>
        <v>43.2</v>
      </c>
      <c r="G164" s="238" t="e">
        <f>IF(ISNUMBER(Regressions!G174),ROUND(Regressions!G174, 1), NA())</f>
        <v>#N/A</v>
      </c>
      <c r="H164" s="340" t="e">
        <f>IF(ISNUMBER(Regressions!H174),ROUND(Regressions!H174, 1), NA())</f>
        <v>#N/A</v>
      </c>
      <c r="I164" s="239">
        <f>IF(ISNUMBER(Regressions!I174),ROUND(Regressions!I174, 1), NA())</f>
        <v>56.8</v>
      </c>
      <c r="J164" s="341">
        <f>IF(ISNUMBER(Regressions!K174),ROUND(Regressions!K174, 1), NA())</f>
        <v>67.5</v>
      </c>
      <c r="K164" s="339" t="e">
        <f>IF(ISNUMBER(Regressions!L174),ROUND(Regressions!L174, 1), NA())</f>
        <v>#N/A</v>
      </c>
      <c r="L164" s="240" t="e">
        <f>IF(ISNUMBER(Regressions!M174),ROUND(Regressions!M174, 1), NA())</f>
        <v>#N/A</v>
      </c>
      <c r="M164" s="340" t="e">
        <f>IF(ISNUMBER(Regressions!N174),ROUND(Regressions!N174, 1), NA())</f>
        <v>#N/A</v>
      </c>
      <c r="N164" s="239">
        <f>IF(ISNUMBER(Regressions!O174),ROUND(Regressions!O174, 1), NA())</f>
        <v>32.5</v>
      </c>
      <c r="O164" s="341" t="e">
        <f>IF(ISNUMBER(Regressions!Q174),ROUND(Regressions!Q174, 1), NA())</f>
        <v>#N/A</v>
      </c>
      <c r="P164" s="339" t="e">
        <f>IF(ISNUMBER(Regressions!R174),ROUND(Regressions!R174, 1), NA())</f>
        <v>#N/A</v>
      </c>
      <c r="Q164" s="217" t="e">
        <f>IF(ISNUMBER(Regressions!S174),ROUND(Regressions!S174, 1), NA())</f>
        <v>#N/A</v>
      </c>
      <c r="R164" s="340" t="e">
        <f>IF(ISNUMBER(Regressions!T174),ROUND(Regressions!T174, 1), NA())</f>
        <v>#N/A</v>
      </c>
      <c r="S164" s="239" t="e">
        <f>IF(ISNUMBER(Regressions!U174),ROUND(Regressions!U174, 1), NA())</f>
        <v>#N/A</v>
      </c>
    </row>
    <row xmlns:x14ac="http://schemas.microsoft.com/office/spreadsheetml/2009/9/ac" r="165" x14ac:dyDescent="0.2">
      <c r="A165" s="336" t="str">
        <f>IF(ISBLANK(Regressions!A175), " ", Regressions!A175)</f>
        <v>Central African Republic</v>
      </c>
      <c r="B165" s="337">
        <f>IF(ISBLANK(Regressions!B175), " ", Regressions!B175)</f>
        <v>2006</v>
      </c>
      <c r="C165" s="342" t="str">
        <f>IF(ISBLANK(Regressions!C175), " ", Regressions!C175)</f>
        <v>Secondary</v>
      </c>
      <c r="D165" s="338">
        <f>IF(ISBLANK(Regressions!D175), " ", Regressions!D175)</f>
        <v>715799</v>
      </c>
      <c r="E165" s="216" t="e">
        <f>IF(ISNUMBER(Regressions!E175),ROUND(Regressions!E175, 1), NA())</f>
        <v>#N/A</v>
      </c>
      <c r="F165" s="339">
        <f>IF(ISNUMBER(Regressions!F175),ROUND(Regressions!F175, 1), NA())</f>
        <v>43.2</v>
      </c>
      <c r="G165" s="238" t="e">
        <f>IF(ISNUMBER(Regressions!G175),ROUND(Regressions!G175, 1), NA())</f>
        <v>#N/A</v>
      </c>
      <c r="H165" s="340" t="e">
        <f>IF(ISNUMBER(Regressions!H175),ROUND(Regressions!H175, 1), NA())</f>
        <v>#N/A</v>
      </c>
      <c r="I165" s="239">
        <f>IF(ISNUMBER(Regressions!I175),ROUND(Regressions!I175, 1), NA())</f>
        <v>56.8</v>
      </c>
      <c r="J165" s="341">
        <f>IF(ISNUMBER(Regressions!K175),ROUND(Regressions!K175, 1), NA())</f>
        <v>67.5</v>
      </c>
      <c r="K165" s="339" t="e">
        <f>IF(ISNUMBER(Regressions!L175),ROUND(Regressions!L175, 1), NA())</f>
        <v>#N/A</v>
      </c>
      <c r="L165" s="240" t="e">
        <f>IF(ISNUMBER(Regressions!M175),ROUND(Regressions!M175, 1), NA())</f>
        <v>#N/A</v>
      </c>
      <c r="M165" s="340" t="e">
        <f>IF(ISNUMBER(Regressions!N175),ROUND(Regressions!N175, 1), NA())</f>
        <v>#N/A</v>
      </c>
      <c r="N165" s="239">
        <f>IF(ISNUMBER(Regressions!O175),ROUND(Regressions!O175, 1), NA())</f>
        <v>32.5</v>
      </c>
      <c r="O165" s="341" t="e">
        <f>IF(ISNUMBER(Regressions!Q175),ROUND(Regressions!Q175, 1), NA())</f>
        <v>#N/A</v>
      </c>
      <c r="P165" s="339" t="e">
        <f>IF(ISNUMBER(Regressions!R175),ROUND(Regressions!R175, 1), NA())</f>
        <v>#N/A</v>
      </c>
      <c r="Q165" s="217" t="e">
        <f>IF(ISNUMBER(Regressions!S175),ROUND(Regressions!S175, 1), NA())</f>
        <v>#N/A</v>
      </c>
      <c r="R165" s="340" t="e">
        <f>IF(ISNUMBER(Regressions!T175),ROUND(Regressions!T175, 1), NA())</f>
        <v>#N/A</v>
      </c>
      <c r="S165" s="239" t="e">
        <f>IF(ISNUMBER(Regressions!U175),ROUND(Regressions!U175, 1), NA())</f>
        <v>#N/A</v>
      </c>
    </row>
    <row xmlns:x14ac="http://schemas.microsoft.com/office/spreadsheetml/2009/9/ac" r="166" x14ac:dyDescent="0.2">
      <c r="A166" s="336" t="str">
        <f>IF(ISBLANK(Regressions!A176), " ", Regressions!A176)</f>
        <v>Central African Republic</v>
      </c>
      <c r="B166" s="337">
        <f>IF(ISBLANK(Regressions!B176), " ", Regressions!B176)</f>
        <v>2007</v>
      </c>
      <c r="C166" s="342" t="str">
        <f>IF(ISBLANK(Regressions!C176), " ", Regressions!C176)</f>
        <v>Secondary</v>
      </c>
      <c r="D166" s="338">
        <f>IF(ISBLANK(Regressions!D176), " ", Regressions!D176)</f>
        <v>729199</v>
      </c>
      <c r="E166" s="216" t="e">
        <f>IF(ISNUMBER(Regressions!E176),ROUND(Regressions!E176, 1), NA())</f>
        <v>#N/A</v>
      </c>
      <c r="F166" s="339">
        <f>IF(ISNUMBER(Regressions!F176),ROUND(Regressions!F176, 1), NA())</f>
        <v>43.2</v>
      </c>
      <c r="G166" s="238" t="e">
        <f>IF(ISNUMBER(Regressions!G176),ROUND(Regressions!G176, 1), NA())</f>
        <v>#N/A</v>
      </c>
      <c r="H166" s="340" t="e">
        <f>IF(ISNUMBER(Regressions!H176),ROUND(Regressions!H176, 1), NA())</f>
        <v>#N/A</v>
      </c>
      <c r="I166" s="239">
        <f>IF(ISNUMBER(Regressions!I176),ROUND(Regressions!I176, 1), NA())</f>
        <v>56.8</v>
      </c>
      <c r="J166" s="341">
        <f>IF(ISNUMBER(Regressions!K176),ROUND(Regressions!K176, 1), NA())</f>
        <v>67.5</v>
      </c>
      <c r="K166" s="339" t="e">
        <f>IF(ISNUMBER(Regressions!L176),ROUND(Regressions!L176, 1), NA())</f>
        <v>#N/A</v>
      </c>
      <c r="L166" s="240" t="e">
        <f>IF(ISNUMBER(Regressions!M176),ROUND(Regressions!M176, 1), NA())</f>
        <v>#N/A</v>
      </c>
      <c r="M166" s="340" t="e">
        <f>IF(ISNUMBER(Regressions!N176),ROUND(Regressions!N176, 1), NA())</f>
        <v>#N/A</v>
      </c>
      <c r="N166" s="239">
        <f>IF(ISNUMBER(Regressions!O176),ROUND(Regressions!O176, 1), NA())</f>
        <v>32.5</v>
      </c>
      <c r="O166" s="341" t="e">
        <f>IF(ISNUMBER(Regressions!Q176),ROUND(Regressions!Q176, 1), NA())</f>
        <v>#N/A</v>
      </c>
      <c r="P166" s="339" t="e">
        <f>IF(ISNUMBER(Regressions!R176),ROUND(Regressions!R176, 1), NA())</f>
        <v>#N/A</v>
      </c>
      <c r="Q166" s="217" t="e">
        <f>IF(ISNUMBER(Regressions!S176),ROUND(Regressions!S176, 1), NA())</f>
        <v>#N/A</v>
      </c>
      <c r="R166" s="340" t="e">
        <f>IF(ISNUMBER(Regressions!T176),ROUND(Regressions!T176, 1), NA())</f>
        <v>#N/A</v>
      </c>
      <c r="S166" s="239" t="e">
        <f>IF(ISNUMBER(Regressions!U176),ROUND(Regressions!U176, 1), NA())</f>
        <v>#N/A</v>
      </c>
    </row>
    <row xmlns:x14ac="http://schemas.microsoft.com/office/spreadsheetml/2009/9/ac" r="167" x14ac:dyDescent="0.2">
      <c r="A167" s="336" t="str">
        <f>IF(ISBLANK(Regressions!A177), " ", Regressions!A177)</f>
        <v>Central African Republic</v>
      </c>
      <c r="B167" s="337">
        <f>IF(ISBLANK(Regressions!B177), " ", Regressions!B177)</f>
        <v>2008</v>
      </c>
      <c r="C167" s="342" t="str">
        <f>IF(ISBLANK(Regressions!C177), " ", Regressions!C177)</f>
        <v>Secondary</v>
      </c>
      <c r="D167" s="338">
        <f>IF(ISBLANK(Regressions!D177), " ", Regressions!D177)</f>
        <v>745551</v>
      </c>
      <c r="E167" s="216" t="e">
        <f>IF(ISNUMBER(Regressions!E177),ROUND(Regressions!E177, 1), NA())</f>
        <v>#N/A</v>
      </c>
      <c r="F167" s="339">
        <f>IF(ISNUMBER(Regressions!F177),ROUND(Regressions!F177, 1), NA())</f>
        <v>43.2</v>
      </c>
      <c r="G167" s="238" t="e">
        <f>IF(ISNUMBER(Regressions!G177),ROUND(Regressions!G177, 1), NA())</f>
        <v>#N/A</v>
      </c>
      <c r="H167" s="340" t="e">
        <f>IF(ISNUMBER(Regressions!H177),ROUND(Regressions!H177, 1), NA())</f>
        <v>#N/A</v>
      </c>
      <c r="I167" s="239">
        <f>IF(ISNUMBER(Regressions!I177),ROUND(Regressions!I177, 1), NA())</f>
        <v>56.8</v>
      </c>
      <c r="J167" s="341">
        <f>IF(ISNUMBER(Regressions!K177),ROUND(Regressions!K177, 1), NA())</f>
        <v>67.5</v>
      </c>
      <c r="K167" s="339" t="e">
        <f>IF(ISNUMBER(Regressions!L177),ROUND(Regressions!L177, 1), NA())</f>
        <v>#N/A</v>
      </c>
      <c r="L167" s="240" t="e">
        <f>IF(ISNUMBER(Regressions!M177),ROUND(Regressions!M177, 1), NA())</f>
        <v>#N/A</v>
      </c>
      <c r="M167" s="340" t="e">
        <f>IF(ISNUMBER(Regressions!N177),ROUND(Regressions!N177, 1), NA())</f>
        <v>#N/A</v>
      </c>
      <c r="N167" s="239">
        <f>IF(ISNUMBER(Regressions!O177),ROUND(Regressions!O177, 1), NA())</f>
        <v>32.5</v>
      </c>
      <c r="O167" s="341" t="e">
        <f>IF(ISNUMBER(Regressions!Q177),ROUND(Regressions!Q177, 1), NA())</f>
        <v>#N/A</v>
      </c>
      <c r="P167" s="339" t="e">
        <f>IF(ISNUMBER(Regressions!R177),ROUND(Regressions!R177, 1), NA())</f>
        <v>#N/A</v>
      </c>
      <c r="Q167" s="217" t="e">
        <f>IF(ISNUMBER(Regressions!S177),ROUND(Regressions!S177, 1), NA())</f>
        <v>#N/A</v>
      </c>
      <c r="R167" s="340" t="e">
        <f>IF(ISNUMBER(Regressions!T177),ROUND(Regressions!T177, 1), NA())</f>
        <v>#N/A</v>
      </c>
      <c r="S167" s="239" t="e">
        <f>IF(ISNUMBER(Regressions!U177),ROUND(Regressions!U177, 1), NA())</f>
        <v>#N/A</v>
      </c>
    </row>
    <row xmlns:x14ac="http://schemas.microsoft.com/office/spreadsheetml/2009/9/ac" r="168" x14ac:dyDescent="0.2">
      <c r="A168" s="336" t="str">
        <f>IF(ISBLANK(Regressions!A178), " ", Regressions!A178)</f>
        <v>Central African Republic</v>
      </c>
      <c r="B168" s="337">
        <f>IF(ISBLANK(Regressions!B178), " ", Regressions!B178)</f>
        <v>2009</v>
      </c>
      <c r="C168" s="342" t="str">
        <f>IF(ISBLANK(Regressions!C178), " ", Regressions!C178)</f>
        <v>Secondary</v>
      </c>
      <c r="D168" s="338">
        <f>IF(ISBLANK(Regressions!D178), " ", Regressions!D178)</f>
        <v>762871</v>
      </c>
      <c r="E168" s="216" t="e">
        <f>IF(ISNUMBER(Regressions!E178),ROUND(Regressions!E178, 1), NA())</f>
        <v>#N/A</v>
      </c>
      <c r="F168" s="339">
        <f>IF(ISNUMBER(Regressions!F178),ROUND(Regressions!F178, 1), NA())</f>
        <v>43.2</v>
      </c>
      <c r="G168" s="238" t="e">
        <f>IF(ISNUMBER(Regressions!G178),ROUND(Regressions!G178, 1), NA())</f>
        <v>#N/A</v>
      </c>
      <c r="H168" s="340" t="e">
        <f>IF(ISNUMBER(Regressions!H178),ROUND(Regressions!H178, 1), NA())</f>
        <v>#N/A</v>
      </c>
      <c r="I168" s="239">
        <f>IF(ISNUMBER(Regressions!I178),ROUND(Regressions!I178, 1), NA())</f>
        <v>56.8</v>
      </c>
      <c r="J168" s="341">
        <f>IF(ISNUMBER(Regressions!K178),ROUND(Regressions!K178, 1), NA())</f>
        <v>67.5</v>
      </c>
      <c r="K168" s="339" t="e">
        <f>IF(ISNUMBER(Regressions!L178),ROUND(Regressions!L178, 1), NA())</f>
        <v>#N/A</v>
      </c>
      <c r="L168" s="240" t="e">
        <f>IF(ISNUMBER(Regressions!M178),ROUND(Regressions!M178, 1), NA())</f>
        <v>#N/A</v>
      </c>
      <c r="M168" s="340" t="e">
        <f>IF(ISNUMBER(Regressions!N178),ROUND(Regressions!N178, 1), NA())</f>
        <v>#N/A</v>
      </c>
      <c r="N168" s="239">
        <f>IF(ISNUMBER(Regressions!O178),ROUND(Regressions!O178, 1), NA())</f>
        <v>32.5</v>
      </c>
      <c r="O168" s="341" t="e">
        <f>IF(ISNUMBER(Regressions!Q178),ROUND(Regressions!Q178, 1), NA())</f>
        <v>#N/A</v>
      </c>
      <c r="P168" s="339" t="e">
        <f>IF(ISNUMBER(Regressions!R178),ROUND(Regressions!R178, 1), NA())</f>
        <v>#N/A</v>
      </c>
      <c r="Q168" s="217" t="e">
        <f>IF(ISNUMBER(Regressions!S178),ROUND(Regressions!S178, 1), NA())</f>
        <v>#N/A</v>
      </c>
      <c r="R168" s="340" t="e">
        <f>IF(ISNUMBER(Regressions!T178),ROUND(Regressions!T178, 1), NA())</f>
        <v>#N/A</v>
      </c>
      <c r="S168" s="239" t="e">
        <f>IF(ISNUMBER(Regressions!U178),ROUND(Regressions!U178, 1), NA())</f>
        <v>#N/A</v>
      </c>
    </row>
    <row xmlns:x14ac="http://schemas.microsoft.com/office/spreadsheetml/2009/9/ac" r="169" x14ac:dyDescent="0.2">
      <c r="A169" s="336" t="str">
        <f>IF(ISBLANK(Regressions!A179), " ", Regressions!A179)</f>
        <v>Central African Republic</v>
      </c>
      <c r="B169" s="337">
        <f>IF(ISBLANK(Regressions!B179), " ", Regressions!B179)</f>
        <v>2010</v>
      </c>
      <c r="C169" s="342" t="str">
        <f>IF(ISBLANK(Regressions!C179), " ", Regressions!C179)</f>
        <v>Secondary</v>
      </c>
      <c r="D169" s="338">
        <f>IF(ISBLANK(Regressions!D179), " ", Regressions!D179)</f>
        <v>779992</v>
      </c>
      <c r="E169" s="216" t="e">
        <f>IF(ISNUMBER(Regressions!E179),ROUND(Regressions!E179, 1), NA())</f>
        <v>#N/A</v>
      </c>
      <c r="F169" s="339">
        <f>IF(ISNUMBER(Regressions!F179),ROUND(Regressions!F179, 1), NA())</f>
        <v>43.1</v>
      </c>
      <c r="G169" s="238" t="e">
        <f>IF(ISNUMBER(Regressions!G179),ROUND(Regressions!G179, 1), NA())</f>
        <v>#N/A</v>
      </c>
      <c r="H169" s="340" t="e">
        <f>IF(ISNUMBER(Regressions!H179),ROUND(Regressions!H179, 1), NA())</f>
        <v>#N/A</v>
      </c>
      <c r="I169" s="239">
        <f>IF(ISNUMBER(Regressions!I179),ROUND(Regressions!I179, 1), NA())</f>
        <v>56.9</v>
      </c>
      <c r="J169" s="341">
        <f>IF(ISNUMBER(Regressions!K179),ROUND(Regressions!K179, 1), NA())</f>
        <v>68.8</v>
      </c>
      <c r="K169" s="339" t="e">
        <f>IF(ISNUMBER(Regressions!L179),ROUND(Regressions!L179, 1), NA())</f>
        <v>#N/A</v>
      </c>
      <c r="L169" s="240" t="e">
        <f>IF(ISNUMBER(Regressions!M179),ROUND(Regressions!M179, 1), NA())</f>
        <v>#N/A</v>
      </c>
      <c r="M169" s="340" t="e">
        <f>IF(ISNUMBER(Regressions!N179),ROUND(Regressions!N179, 1), NA())</f>
        <v>#N/A</v>
      </c>
      <c r="N169" s="239">
        <f>IF(ISNUMBER(Regressions!O179),ROUND(Regressions!O179, 1), NA())</f>
        <v>31.2</v>
      </c>
      <c r="O169" s="341" t="e">
        <f>IF(ISNUMBER(Regressions!Q179),ROUND(Regressions!Q179, 1), NA())</f>
        <v>#N/A</v>
      </c>
      <c r="P169" s="339" t="e">
        <f>IF(ISNUMBER(Regressions!R179),ROUND(Regressions!R179, 1), NA())</f>
        <v>#N/A</v>
      </c>
      <c r="Q169" s="217" t="e">
        <f>IF(ISNUMBER(Regressions!S179),ROUND(Regressions!S179, 1), NA())</f>
        <v>#N/A</v>
      </c>
      <c r="R169" s="340" t="e">
        <f>IF(ISNUMBER(Regressions!T179),ROUND(Regressions!T179, 1), NA())</f>
        <v>#N/A</v>
      </c>
      <c r="S169" s="239" t="e">
        <f>IF(ISNUMBER(Regressions!U179),ROUND(Regressions!U179, 1), NA())</f>
        <v>#N/A</v>
      </c>
    </row>
    <row xmlns:x14ac="http://schemas.microsoft.com/office/spreadsheetml/2009/9/ac" r="170" x14ac:dyDescent="0.2">
      <c r="A170" s="336" t="str">
        <f>IF(ISBLANK(Regressions!A180), " ", Regressions!A180)</f>
        <v>Central African Republic</v>
      </c>
      <c r="B170" s="337">
        <f>IF(ISBLANK(Regressions!B180), " ", Regressions!B180)</f>
        <v>2011</v>
      </c>
      <c r="C170" s="342" t="str">
        <f>IF(ISBLANK(Regressions!C180), " ", Regressions!C180)</f>
        <v>Secondary</v>
      </c>
      <c r="D170" s="338">
        <f>IF(ISBLANK(Regressions!D180), " ", Regressions!D180)</f>
        <v>796059</v>
      </c>
      <c r="E170" s="216" t="e">
        <f>IF(ISNUMBER(Regressions!E180),ROUND(Regressions!E180, 1), NA())</f>
        <v>#N/A</v>
      </c>
      <c r="F170" s="339">
        <f>IF(ISNUMBER(Regressions!F180),ROUND(Regressions!F180, 1), NA())</f>
        <v>43</v>
      </c>
      <c r="G170" s="238" t="e">
        <f>IF(ISNUMBER(Regressions!G180),ROUND(Regressions!G180, 1), NA())</f>
        <v>#N/A</v>
      </c>
      <c r="H170" s="340" t="e">
        <f>IF(ISNUMBER(Regressions!H180),ROUND(Regressions!H180, 1), NA())</f>
        <v>#N/A</v>
      </c>
      <c r="I170" s="239">
        <f>IF(ISNUMBER(Regressions!I180),ROUND(Regressions!I180, 1), NA())</f>
        <v>57</v>
      </c>
      <c r="J170" s="341">
        <f>IF(ISNUMBER(Regressions!K180),ROUND(Regressions!K180, 1), NA())</f>
        <v>70.2</v>
      </c>
      <c r="K170" s="339" t="e">
        <f>IF(ISNUMBER(Regressions!L180),ROUND(Regressions!L180, 1), NA())</f>
        <v>#N/A</v>
      </c>
      <c r="L170" s="240" t="e">
        <f>IF(ISNUMBER(Regressions!M180),ROUND(Regressions!M180, 1), NA())</f>
        <v>#N/A</v>
      </c>
      <c r="M170" s="340" t="e">
        <f>IF(ISNUMBER(Regressions!N180),ROUND(Regressions!N180, 1), NA())</f>
        <v>#N/A</v>
      </c>
      <c r="N170" s="239">
        <f>IF(ISNUMBER(Regressions!O180),ROUND(Regressions!O180, 1), NA())</f>
        <v>29.8</v>
      </c>
      <c r="O170" s="341" t="e">
        <f>IF(ISNUMBER(Regressions!Q180),ROUND(Regressions!Q180, 1), NA())</f>
        <v>#N/A</v>
      </c>
      <c r="P170" s="339" t="e">
        <f>IF(ISNUMBER(Regressions!R180),ROUND(Regressions!R180, 1), NA())</f>
        <v>#N/A</v>
      </c>
      <c r="Q170" s="217" t="e">
        <f>IF(ISNUMBER(Regressions!S180),ROUND(Regressions!S180, 1), NA())</f>
        <v>#N/A</v>
      </c>
      <c r="R170" s="340" t="e">
        <f>IF(ISNUMBER(Regressions!T180),ROUND(Regressions!T180, 1), NA())</f>
        <v>#N/A</v>
      </c>
      <c r="S170" s="239" t="e">
        <f>IF(ISNUMBER(Regressions!U180),ROUND(Regressions!U180, 1), NA())</f>
        <v>#N/A</v>
      </c>
    </row>
    <row xmlns:x14ac="http://schemas.microsoft.com/office/spreadsheetml/2009/9/ac" r="171" x14ac:dyDescent="0.2">
      <c r="A171" s="336" t="str">
        <f>IF(ISBLANK(Regressions!A181), " ", Regressions!A181)</f>
        <v>Central African Republic</v>
      </c>
      <c r="B171" s="337">
        <f>IF(ISBLANK(Regressions!B181), " ", Regressions!B181)</f>
        <v>2012</v>
      </c>
      <c r="C171" s="342" t="str">
        <f>IF(ISBLANK(Regressions!C181), " ", Regressions!C181)</f>
        <v>Secondary</v>
      </c>
      <c r="D171" s="338">
        <f>IF(ISBLANK(Regressions!D181), " ", Regressions!D181)</f>
        <v>809674</v>
      </c>
      <c r="E171" s="216" t="e">
        <f>IF(ISNUMBER(Regressions!E181),ROUND(Regressions!E181, 1), NA())</f>
        <v>#N/A</v>
      </c>
      <c r="F171" s="339">
        <f>IF(ISNUMBER(Regressions!F181),ROUND(Regressions!F181, 1), NA())</f>
        <v>42.9</v>
      </c>
      <c r="G171" s="238" t="e">
        <f>IF(ISNUMBER(Regressions!G181),ROUND(Regressions!G181, 1), NA())</f>
        <v>#N/A</v>
      </c>
      <c r="H171" s="340" t="e">
        <f>IF(ISNUMBER(Regressions!H181),ROUND(Regressions!H181, 1), NA())</f>
        <v>#N/A</v>
      </c>
      <c r="I171" s="239">
        <f>IF(ISNUMBER(Regressions!I181),ROUND(Regressions!I181, 1), NA())</f>
        <v>57.1</v>
      </c>
      <c r="J171" s="341">
        <f>IF(ISNUMBER(Regressions!K181),ROUND(Regressions!K181, 1), NA())</f>
        <v>71.5</v>
      </c>
      <c r="K171" s="339" t="e">
        <f>IF(ISNUMBER(Regressions!L181),ROUND(Regressions!L181, 1), NA())</f>
        <v>#N/A</v>
      </c>
      <c r="L171" s="240" t="e">
        <f>IF(ISNUMBER(Regressions!M181),ROUND(Regressions!M181, 1), NA())</f>
        <v>#N/A</v>
      </c>
      <c r="M171" s="340" t="e">
        <f>IF(ISNUMBER(Regressions!N181),ROUND(Regressions!N181, 1), NA())</f>
        <v>#N/A</v>
      </c>
      <c r="N171" s="239">
        <f>IF(ISNUMBER(Regressions!O181),ROUND(Regressions!O181, 1), NA())</f>
        <v>28.5</v>
      </c>
      <c r="O171" s="341" t="e">
        <f>IF(ISNUMBER(Regressions!Q181),ROUND(Regressions!Q181, 1), NA())</f>
        <v>#N/A</v>
      </c>
      <c r="P171" s="339" t="e">
        <f>IF(ISNUMBER(Regressions!R181),ROUND(Regressions!R181, 1), NA())</f>
        <v>#N/A</v>
      </c>
      <c r="Q171" s="217" t="e">
        <f>IF(ISNUMBER(Regressions!S181),ROUND(Regressions!S181, 1), NA())</f>
        <v>#N/A</v>
      </c>
      <c r="R171" s="340" t="e">
        <f>IF(ISNUMBER(Regressions!T181),ROUND(Regressions!T181, 1), NA())</f>
        <v>#N/A</v>
      </c>
      <c r="S171" s="239" t="e">
        <f>IF(ISNUMBER(Regressions!U181),ROUND(Regressions!U181, 1), NA())</f>
        <v>#N/A</v>
      </c>
    </row>
    <row xmlns:x14ac="http://schemas.microsoft.com/office/spreadsheetml/2009/9/ac" r="172" x14ac:dyDescent="0.2">
      <c r="A172" s="336" t="str">
        <f>IF(ISBLANK(Regressions!A182), " ", Regressions!A182)</f>
        <v>Central African Republic</v>
      </c>
      <c r="B172" s="337">
        <f>IF(ISBLANK(Regressions!B182), " ", Regressions!B182)</f>
        <v>2013</v>
      </c>
      <c r="C172" s="342" t="str">
        <f>IF(ISBLANK(Regressions!C182), " ", Regressions!C182)</f>
        <v>Secondary</v>
      </c>
      <c r="D172" s="338">
        <f>IF(ISBLANK(Regressions!D182), " ", Regressions!D182)</f>
        <v>823184</v>
      </c>
      <c r="E172" s="216">
        <f>IF(ISNUMBER(Regressions!E182),ROUND(Regressions!E182, 1), NA())</f>
        <v>52.4</v>
      </c>
      <c r="F172" s="339">
        <f>IF(ISNUMBER(Regressions!F182),ROUND(Regressions!F182, 1), NA())</f>
        <v>42.8</v>
      </c>
      <c r="G172" s="238" t="e">
        <f>IF(ISNUMBER(Regressions!G182),ROUND(Regressions!G182, 1), NA())</f>
        <v>#N/A</v>
      </c>
      <c r="H172" s="340" t="e">
        <f>IF(ISNUMBER(Regressions!H182),ROUND(Regressions!H182, 1), NA())</f>
        <v>#N/A</v>
      </c>
      <c r="I172" s="239">
        <f>IF(ISNUMBER(Regressions!I182),ROUND(Regressions!I182, 1), NA())</f>
        <v>57.2</v>
      </c>
      <c r="J172" s="341">
        <f>IF(ISNUMBER(Regressions!K182),ROUND(Regressions!K182, 1), NA())</f>
        <v>72.8</v>
      </c>
      <c r="K172" s="339" t="e">
        <f>IF(ISNUMBER(Regressions!L182),ROUND(Regressions!L182, 1), NA())</f>
        <v>#N/A</v>
      </c>
      <c r="L172" s="240" t="e">
        <f>IF(ISNUMBER(Regressions!M182),ROUND(Regressions!M182, 1), NA())</f>
        <v>#N/A</v>
      </c>
      <c r="M172" s="340" t="e">
        <f>IF(ISNUMBER(Regressions!N182),ROUND(Regressions!N182, 1), NA())</f>
        <v>#N/A</v>
      </c>
      <c r="N172" s="239">
        <f>IF(ISNUMBER(Regressions!O182),ROUND(Regressions!O182, 1), NA())</f>
        <v>27.2</v>
      </c>
      <c r="O172" s="341" t="e">
        <f>IF(ISNUMBER(Regressions!Q182),ROUND(Regressions!Q182, 1), NA())</f>
        <v>#N/A</v>
      </c>
      <c r="P172" s="339" t="e">
        <f>IF(ISNUMBER(Regressions!R182),ROUND(Regressions!R182, 1), NA())</f>
        <v>#N/A</v>
      </c>
      <c r="Q172" s="217" t="e">
        <f>IF(ISNUMBER(Regressions!S182),ROUND(Regressions!S182, 1), NA())</f>
        <v>#N/A</v>
      </c>
      <c r="R172" s="340" t="e">
        <f>IF(ISNUMBER(Regressions!T182),ROUND(Regressions!T182, 1), NA())</f>
        <v>#N/A</v>
      </c>
      <c r="S172" s="239" t="e">
        <f>IF(ISNUMBER(Regressions!U182),ROUND(Regressions!U182, 1), NA())</f>
        <v>#N/A</v>
      </c>
    </row>
    <row xmlns:x14ac="http://schemas.microsoft.com/office/spreadsheetml/2009/9/ac" r="173" x14ac:dyDescent="0.2">
      <c r="A173" s="336" t="str">
        <f>IF(ISBLANK(Regressions!A183), " ", Regressions!A183)</f>
        <v>Central African Republic</v>
      </c>
      <c r="B173" s="337">
        <f>IF(ISBLANK(Regressions!B183), " ", Regressions!B183)</f>
        <v>2014</v>
      </c>
      <c r="C173" s="342" t="str">
        <f>IF(ISBLANK(Regressions!C183), " ", Regressions!C183)</f>
        <v>Secondary</v>
      </c>
      <c r="D173" s="338">
        <f>IF(ISBLANK(Regressions!D183), " ", Regressions!D183)</f>
        <v>837868</v>
      </c>
      <c r="E173" s="216">
        <f>IF(ISNUMBER(Regressions!E183),ROUND(Regressions!E183, 1), NA())</f>
        <v>52.4</v>
      </c>
      <c r="F173" s="339">
        <f>IF(ISNUMBER(Regressions!F183),ROUND(Regressions!F183, 1), NA())</f>
        <v>42.7</v>
      </c>
      <c r="G173" s="238" t="e">
        <f>IF(ISNUMBER(Regressions!G183),ROUND(Regressions!G183, 1), NA())</f>
        <v>#N/A</v>
      </c>
      <c r="H173" s="340" t="e">
        <f>IF(ISNUMBER(Regressions!H183),ROUND(Regressions!H183, 1), NA())</f>
        <v>#N/A</v>
      </c>
      <c r="I173" s="239">
        <f>IF(ISNUMBER(Regressions!I183),ROUND(Regressions!I183, 1), NA())</f>
        <v>57.3</v>
      </c>
      <c r="J173" s="341">
        <f>IF(ISNUMBER(Regressions!K183),ROUND(Regressions!K183, 1), NA())</f>
        <v>74.099999999999994</v>
      </c>
      <c r="K173" s="339" t="e">
        <f>IF(ISNUMBER(Regressions!L183),ROUND(Regressions!L183, 1), NA())</f>
        <v>#N/A</v>
      </c>
      <c r="L173" s="240" t="e">
        <f>IF(ISNUMBER(Regressions!M183),ROUND(Regressions!M183, 1), NA())</f>
        <v>#N/A</v>
      </c>
      <c r="M173" s="340" t="e">
        <f>IF(ISNUMBER(Regressions!N183),ROUND(Regressions!N183, 1), NA())</f>
        <v>#N/A</v>
      </c>
      <c r="N173" s="239">
        <f>IF(ISNUMBER(Regressions!O183),ROUND(Regressions!O183, 1), NA())</f>
        <v>25.9</v>
      </c>
      <c r="O173" s="341" t="e">
        <f>IF(ISNUMBER(Regressions!Q183),ROUND(Regressions!Q183, 1), NA())</f>
        <v>#N/A</v>
      </c>
      <c r="P173" s="339" t="e">
        <f>IF(ISNUMBER(Regressions!R183),ROUND(Regressions!R183, 1), NA())</f>
        <v>#N/A</v>
      </c>
      <c r="Q173" s="217" t="e">
        <f>IF(ISNUMBER(Regressions!S183),ROUND(Regressions!S183, 1), NA())</f>
        <v>#N/A</v>
      </c>
      <c r="R173" s="340" t="e">
        <f>IF(ISNUMBER(Regressions!T183),ROUND(Regressions!T183, 1), NA())</f>
        <v>#N/A</v>
      </c>
      <c r="S173" s="239" t="e">
        <f>IF(ISNUMBER(Regressions!U183),ROUND(Regressions!U183, 1), NA())</f>
        <v>#N/A</v>
      </c>
    </row>
    <row xmlns:x14ac="http://schemas.microsoft.com/office/spreadsheetml/2009/9/ac" r="174" x14ac:dyDescent="0.2">
      <c r="A174" s="336" t="str">
        <f>IF(ISBLANK(Regressions!A184), " ", Regressions!A184)</f>
        <v>Central African Republic</v>
      </c>
      <c r="B174" s="337">
        <f>IF(ISBLANK(Regressions!B184), " ", Regressions!B184)</f>
        <v>2015</v>
      </c>
      <c r="C174" s="342" t="str">
        <f>IF(ISBLANK(Regressions!C184), " ", Regressions!C184)</f>
        <v>Secondary</v>
      </c>
      <c r="D174" s="338">
        <f>IF(ISBLANK(Regressions!D184), " ", Regressions!D184)</f>
        <v>846247</v>
      </c>
      <c r="E174" s="216">
        <f>IF(ISNUMBER(Regressions!E184),ROUND(Regressions!E184, 1), NA())</f>
        <v>52.4</v>
      </c>
      <c r="F174" s="339">
        <f>IF(ISNUMBER(Regressions!F184),ROUND(Regressions!F184, 1), NA())</f>
        <v>42.6</v>
      </c>
      <c r="G174" s="238" t="e">
        <f>IF(ISNUMBER(Regressions!G184),ROUND(Regressions!G184, 1), NA())</f>
        <v>#N/A</v>
      </c>
      <c r="H174" s="340" t="e">
        <f>IF(ISNUMBER(Regressions!H184),ROUND(Regressions!H184, 1), NA())</f>
        <v>#N/A</v>
      </c>
      <c r="I174" s="239">
        <f>IF(ISNUMBER(Regressions!I184),ROUND(Regressions!I184, 1), NA())</f>
        <v>57.4</v>
      </c>
      <c r="J174" s="341">
        <f>IF(ISNUMBER(Regressions!K184),ROUND(Regressions!K184, 1), NA())</f>
        <v>75.400000000000006</v>
      </c>
      <c r="K174" s="339" t="e">
        <f>IF(ISNUMBER(Regressions!L184),ROUND(Regressions!L184, 1), NA())</f>
        <v>#N/A</v>
      </c>
      <c r="L174" s="240" t="e">
        <f>IF(ISNUMBER(Regressions!M184),ROUND(Regressions!M184, 1), NA())</f>
        <v>#N/A</v>
      </c>
      <c r="M174" s="340" t="e">
        <f>IF(ISNUMBER(Regressions!N184),ROUND(Regressions!N184, 1), NA())</f>
        <v>#N/A</v>
      </c>
      <c r="N174" s="239">
        <f>IF(ISNUMBER(Regressions!O184),ROUND(Regressions!O184, 1), NA())</f>
        <v>24.6</v>
      </c>
      <c r="O174" s="341" t="e">
        <f>IF(ISNUMBER(Regressions!Q184),ROUND(Regressions!Q184, 1), NA())</f>
        <v>#N/A</v>
      </c>
      <c r="P174" s="339" t="e">
        <f>IF(ISNUMBER(Regressions!R184),ROUND(Regressions!R184, 1), NA())</f>
        <v>#N/A</v>
      </c>
      <c r="Q174" s="217" t="e">
        <f>IF(ISNUMBER(Regressions!S184),ROUND(Regressions!S184, 1), NA())</f>
        <v>#N/A</v>
      </c>
      <c r="R174" s="340" t="e">
        <f>IF(ISNUMBER(Regressions!T184),ROUND(Regressions!T184, 1), NA())</f>
        <v>#N/A</v>
      </c>
      <c r="S174" s="239" t="e">
        <f>IF(ISNUMBER(Regressions!U184),ROUND(Regressions!U184, 1), NA())</f>
        <v>#N/A</v>
      </c>
    </row>
    <row xmlns:x14ac="http://schemas.microsoft.com/office/spreadsheetml/2009/9/ac" r="175" x14ac:dyDescent="0.2">
      <c r="A175" s="336" t="str">
        <f>IF(ISBLANK(Regressions!A185), " ", Regressions!A185)</f>
        <v>Central African Republic</v>
      </c>
      <c r="B175" s="337">
        <f>IF(ISBLANK(Regressions!B185), " ", Regressions!B185)</f>
        <v>2016</v>
      </c>
      <c r="C175" s="342" t="str">
        <f>IF(ISBLANK(Regressions!C185), " ", Regressions!C185)</f>
        <v>Secondary</v>
      </c>
      <c r="D175" s="338">
        <f>IF(ISBLANK(Regressions!D185), " ", Regressions!D185)</f>
        <v>869739</v>
      </c>
      <c r="E175" s="216">
        <f>IF(ISNUMBER(Regressions!E185),ROUND(Regressions!E185, 1), NA())</f>
        <v>52.4</v>
      </c>
      <c r="F175" s="339">
        <f>IF(ISNUMBER(Regressions!F185),ROUND(Regressions!F185, 1), NA())</f>
        <v>42.6</v>
      </c>
      <c r="G175" s="238" t="e">
        <f>IF(ISNUMBER(Regressions!G185),ROUND(Regressions!G185, 1), NA())</f>
        <v>#N/A</v>
      </c>
      <c r="H175" s="340" t="e">
        <f>IF(ISNUMBER(Regressions!H185),ROUND(Regressions!H185, 1), NA())</f>
        <v>#N/A</v>
      </c>
      <c r="I175" s="239">
        <f>IF(ISNUMBER(Regressions!I185),ROUND(Regressions!I185, 1), NA())</f>
        <v>57.4</v>
      </c>
      <c r="J175" s="341">
        <f>IF(ISNUMBER(Regressions!K185),ROUND(Regressions!K185, 1), NA())</f>
        <v>76.7</v>
      </c>
      <c r="K175" s="339" t="e">
        <f>IF(ISNUMBER(Regressions!L185),ROUND(Regressions!L185, 1), NA())</f>
        <v>#N/A</v>
      </c>
      <c r="L175" s="240" t="e">
        <f>IF(ISNUMBER(Regressions!M185),ROUND(Regressions!M185, 1), NA())</f>
        <v>#N/A</v>
      </c>
      <c r="M175" s="340" t="e">
        <f>IF(ISNUMBER(Regressions!N185),ROUND(Regressions!N185, 1), NA())</f>
        <v>#N/A</v>
      </c>
      <c r="N175" s="239">
        <f>IF(ISNUMBER(Regressions!O185),ROUND(Regressions!O185, 1), NA())</f>
        <v>23.3</v>
      </c>
      <c r="O175" s="341" t="e">
        <f>IF(ISNUMBER(Regressions!Q185),ROUND(Regressions!Q185, 1), NA())</f>
        <v>#N/A</v>
      </c>
      <c r="P175" s="339" t="e">
        <f>IF(ISNUMBER(Regressions!R185),ROUND(Regressions!R185, 1), NA())</f>
        <v>#N/A</v>
      </c>
      <c r="Q175" s="217" t="e">
        <f>IF(ISNUMBER(Regressions!S185),ROUND(Regressions!S185, 1), NA())</f>
        <v>#N/A</v>
      </c>
      <c r="R175" s="340" t="e">
        <f>IF(ISNUMBER(Regressions!T185),ROUND(Regressions!T185, 1), NA())</f>
        <v>#N/A</v>
      </c>
      <c r="S175" s="239" t="e">
        <f>IF(ISNUMBER(Regressions!U185),ROUND(Regressions!U185, 1), NA())</f>
        <v>#N/A</v>
      </c>
    </row>
    <row xmlns:x14ac="http://schemas.microsoft.com/office/spreadsheetml/2009/9/ac" r="176" x14ac:dyDescent="0.2">
      <c r="A176" s="336" t="str">
        <f>IF(ISBLANK(Regressions!A186), " ", Regressions!A186)</f>
        <v>Central African Republic</v>
      </c>
      <c r="B176" s="337">
        <f>IF(ISBLANK(Regressions!B186), " ", Regressions!B186)</f>
        <v>2017</v>
      </c>
      <c r="C176" s="342" t="str">
        <f>IF(ISBLANK(Regressions!C186), " ", Regressions!C186)</f>
        <v>Secondary</v>
      </c>
      <c r="D176" s="338">
        <f>IF(ISBLANK(Regressions!D186), " ", Regressions!D186)</f>
        <v>893631</v>
      </c>
      <c r="E176" s="216">
        <f>IF(ISNUMBER(Regressions!E186),ROUND(Regressions!E186, 1), NA())</f>
        <v>52.4</v>
      </c>
      <c r="F176" s="339">
        <f>IF(ISNUMBER(Regressions!F186),ROUND(Regressions!F186, 1), NA())</f>
        <v>42.5</v>
      </c>
      <c r="G176" s="238" t="e">
        <f>IF(ISNUMBER(Regressions!G186),ROUND(Regressions!G186, 1), NA())</f>
        <v>#N/A</v>
      </c>
      <c r="H176" s="340" t="e">
        <f>IF(ISNUMBER(Regressions!H186),ROUND(Regressions!H186, 1), NA())</f>
        <v>#N/A</v>
      </c>
      <c r="I176" s="239">
        <f>IF(ISNUMBER(Regressions!I186),ROUND(Regressions!I186, 1), NA())</f>
        <v>57.5</v>
      </c>
      <c r="J176" s="341">
        <f>IF(ISNUMBER(Regressions!K186),ROUND(Regressions!K186, 1), NA())</f>
        <v>78</v>
      </c>
      <c r="K176" s="339" t="e">
        <f>IF(ISNUMBER(Regressions!L186),ROUND(Regressions!L186, 1), NA())</f>
        <v>#N/A</v>
      </c>
      <c r="L176" s="240" t="e">
        <f>IF(ISNUMBER(Regressions!M186),ROUND(Regressions!M186, 1), NA())</f>
        <v>#N/A</v>
      </c>
      <c r="M176" s="340" t="e">
        <f>IF(ISNUMBER(Regressions!N186),ROUND(Regressions!N186, 1), NA())</f>
        <v>#N/A</v>
      </c>
      <c r="N176" s="239">
        <f>IF(ISNUMBER(Regressions!O186),ROUND(Regressions!O186, 1), NA())</f>
        <v>22</v>
      </c>
      <c r="O176" s="341" t="e">
        <f>IF(ISNUMBER(Regressions!Q186),ROUND(Regressions!Q186, 1), NA())</f>
        <v>#N/A</v>
      </c>
      <c r="P176" s="339" t="e">
        <f>IF(ISNUMBER(Regressions!R186),ROUND(Regressions!R186, 1), NA())</f>
        <v>#N/A</v>
      </c>
      <c r="Q176" s="217" t="e">
        <f>IF(ISNUMBER(Regressions!S186),ROUND(Regressions!S186, 1), NA())</f>
        <v>#N/A</v>
      </c>
      <c r="R176" s="340" t="e">
        <f>IF(ISNUMBER(Regressions!T186),ROUND(Regressions!T186, 1), NA())</f>
        <v>#N/A</v>
      </c>
      <c r="S176" s="239" t="e">
        <f>IF(ISNUMBER(Regressions!U186),ROUND(Regressions!U186, 1), NA())</f>
        <v>#N/A</v>
      </c>
    </row>
    <row xmlns:x14ac="http://schemas.microsoft.com/office/spreadsheetml/2009/9/ac" r="177" x14ac:dyDescent="0.2">
      <c r="A177" s="336" t="str">
        <f>IF(ISBLANK(Regressions!A187), " ", Regressions!A187)</f>
        <v>Central African Republic</v>
      </c>
      <c r="B177" s="337">
        <f>IF(ISBLANK(Regressions!B187), " ", Regressions!B187)</f>
        <v>2018</v>
      </c>
      <c r="C177" s="342" t="str">
        <f>IF(ISBLANK(Regressions!C187), " ", Regressions!C187)</f>
        <v>Secondary</v>
      </c>
      <c r="D177" s="338">
        <f>IF(ISBLANK(Regressions!D187), " ", Regressions!D187)</f>
        <v>916692</v>
      </c>
      <c r="E177" s="216">
        <f>IF(ISNUMBER(Regressions!E187),ROUND(Regressions!E187, 1), NA())</f>
        <v>52.4</v>
      </c>
      <c r="F177" s="339">
        <f>IF(ISNUMBER(Regressions!F187),ROUND(Regressions!F187, 1), NA())</f>
        <v>42.4</v>
      </c>
      <c r="G177" s="238" t="e">
        <f>IF(ISNUMBER(Regressions!G187),ROUND(Regressions!G187, 1), NA())</f>
        <v>#N/A</v>
      </c>
      <c r="H177" s="340" t="e">
        <f>IF(ISNUMBER(Regressions!H187),ROUND(Regressions!H187, 1), NA())</f>
        <v>#N/A</v>
      </c>
      <c r="I177" s="239">
        <f>IF(ISNUMBER(Regressions!I187),ROUND(Regressions!I187, 1), NA())</f>
        <v>57.6</v>
      </c>
      <c r="J177" s="341">
        <f>IF(ISNUMBER(Regressions!K187),ROUND(Regressions!K187, 1), NA())</f>
        <v>79.3</v>
      </c>
      <c r="K177" s="339" t="e">
        <f>IF(ISNUMBER(Regressions!L187),ROUND(Regressions!L187, 1), NA())</f>
        <v>#N/A</v>
      </c>
      <c r="L177" s="240" t="e">
        <f>IF(ISNUMBER(Regressions!M187),ROUND(Regressions!M187, 1), NA())</f>
        <v>#N/A</v>
      </c>
      <c r="M177" s="340" t="e">
        <f>IF(ISNUMBER(Regressions!N187),ROUND(Regressions!N187, 1), NA())</f>
        <v>#N/A</v>
      </c>
      <c r="N177" s="239">
        <f>IF(ISNUMBER(Regressions!O187),ROUND(Regressions!O187, 1), NA())</f>
        <v>20.7</v>
      </c>
      <c r="O177" s="341" t="e">
        <f>IF(ISNUMBER(Regressions!Q187),ROUND(Regressions!Q187, 1), NA())</f>
        <v>#N/A</v>
      </c>
      <c r="P177" s="339" t="e">
        <f>IF(ISNUMBER(Regressions!R187),ROUND(Regressions!R187, 1), NA())</f>
        <v>#N/A</v>
      </c>
      <c r="Q177" s="217" t="e">
        <f>IF(ISNUMBER(Regressions!S187),ROUND(Regressions!S187, 1), NA())</f>
        <v>#N/A</v>
      </c>
      <c r="R177" s="340" t="e">
        <f>IF(ISNUMBER(Regressions!T187),ROUND(Regressions!T187, 1), NA())</f>
        <v>#N/A</v>
      </c>
      <c r="S177" s="239" t="e">
        <f>IF(ISNUMBER(Regressions!U187),ROUND(Regressions!U187, 1), NA())</f>
        <v>#N/A</v>
      </c>
    </row>
    <row xmlns:x14ac="http://schemas.microsoft.com/office/spreadsheetml/2009/9/ac" r="178" x14ac:dyDescent="0.2">
      <c r="A178" s="336" t="str">
        <f>IF(ISBLANK(Regressions!A188), " ", Regressions!A188)</f>
        <v>Central African Republic</v>
      </c>
      <c r="B178" s="337">
        <f>IF(ISBLANK(Regressions!B188), " ", Regressions!B188)</f>
        <v>2019</v>
      </c>
      <c r="C178" s="342" t="str">
        <f>IF(ISBLANK(Regressions!C188), " ", Regressions!C188)</f>
        <v>Secondary</v>
      </c>
      <c r="D178" s="338">
        <f>IF(ISBLANK(Regressions!D188), " ", Regressions!D188)</f>
        <v>940247</v>
      </c>
      <c r="E178" s="216">
        <f>IF(ISNUMBER(Regressions!E188),ROUND(Regressions!E188, 1), NA())</f>
        <v>52.4</v>
      </c>
      <c r="F178" s="339">
        <f>IF(ISNUMBER(Regressions!F188),ROUND(Regressions!F188, 1), NA())</f>
        <v>42.3</v>
      </c>
      <c r="G178" s="238" t="e">
        <f>IF(ISNUMBER(Regressions!G188),ROUND(Regressions!G188, 1), NA())</f>
        <v>#N/A</v>
      </c>
      <c r="H178" s="340" t="e">
        <f>IF(ISNUMBER(Regressions!H188),ROUND(Regressions!H188, 1), NA())</f>
        <v>#N/A</v>
      </c>
      <c r="I178" s="239">
        <f>IF(ISNUMBER(Regressions!I188),ROUND(Regressions!I188, 1), NA())</f>
        <v>57.7</v>
      </c>
      <c r="J178" s="341">
        <f>IF(ISNUMBER(Regressions!K188),ROUND(Regressions!K188, 1), NA())</f>
        <v>80.599999999999994</v>
      </c>
      <c r="K178" s="339" t="e">
        <f>IF(ISNUMBER(Regressions!L188),ROUND(Regressions!L188, 1), NA())</f>
        <v>#N/A</v>
      </c>
      <c r="L178" s="240" t="e">
        <f>IF(ISNUMBER(Regressions!M188),ROUND(Regressions!M188, 1), NA())</f>
        <v>#N/A</v>
      </c>
      <c r="M178" s="340" t="e">
        <f>IF(ISNUMBER(Regressions!N188),ROUND(Regressions!N188, 1), NA())</f>
        <v>#N/A</v>
      </c>
      <c r="N178" s="239">
        <f>IF(ISNUMBER(Regressions!O188),ROUND(Regressions!O188, 1), NA())</f>
        <v>19.399999999999999</v>
      </c>
      <c r="O178" s="341" t="e">
        <f>IF(ISNUMBER(Regressions!Q188),ROUND(Regressions!Q188, 1), NA())</f>
        <v>#N/A</v>
      </c>
      <c r="P178" s="339" t="e">
        <f>IF(ISNUMBER(Regressions!R188),ROUND(Regressions!R188, 1), NA())</f>
        <v>#N/A</v>
      </c>
      <c r="Q178" s="217" t="e">
        <f>IF(ISNUMBER(Regressions!S188),ROUND(Regressions!S188, 1), NA())</f>
        <v>#N/A</v>
      </c>
      <c r="R178" s="340" t="e">
        <f>IF(ISNUMBER(Regressions!T188),ROUND(Regressions!T188, 1), NA())</f>
        <v>#N/A</v>
      </c>
      <c r="S178" s="239" t="e">
        <f>IF(ISNUMBER(Regressions!U188),ROUND(Regressions!U188, 1), NA())</f>
        <v>#N/A</v>
      </c>
    </row>
    <row xmlns:x14ac="http://schemas.microsoft.com/office/spreadsheetml/2009/9/ac" r="179" x14ac:dyDescent="0.2">
      <c r="A179" s="336" t="str">
        <f>IF(ISBLANK(Regressions!A189), " ", Regressions!A189)</f>
        <v>Central African Republic</v>
      </c>
      <c r="B179" s="337">
        <f>IF(ISBLANK(Regressions!B189), " ", Regressions!B189)</f>
        <v>2020</v>
      </c>
      <c r="C179" s="342" t="str">
        <f>IF(ISBLANK(Regressions!C189), " ", Regressions!C189)</f>
        <v>Secondary</v>
      </c>
      <c r="D179" s="338">
        <f>IF(ISBLANK(Regressions!D189), " ", Regressions!D189)</f>
        <v>964386</v>
      </c>
      <c r="E179" s="216">
        <f>IF(ISNUMBER(Regressions!E189),ROUND(Regressions!E189, 1), NA())</f>
        <v>52.4</v>
      </c>
      <c r="F179" s="339">
        <f>IF(ISNUMBER(Regressions!F189),ROUND(Regressions!F189, 1), NA())</f>
        <v>42.3</v>
      </c>
      <c r="G179" s="238" t="e">
        <f>IF(ISNUMBER(Regressions!G189),ROUND(Regressions!G189, 1), NA())</f>
        <v>#N/A</v>
      </c>
      <c r="H179" s="340" t="e">
        <f>IF(ISNUMBER(Regressions!H189),ROUND(Regressions!H189, 1), NA())</f>
        <v>#N/A</v>
      </c>
      <c r="I179" s="239">
        <f>IF(ISNUMBER(Regressions!I189),ROUND(Regressions!I189, 1), NA())</f>
        <v>57.7</v>
      </c>
      <c r="J179" s="341">
        <f>IF(ISNUMBER(Regressions!K189),ROUND(Regressions!K189, 1), NA())</f>
        <v>80.599999999999994</v>
      </c>
      <c r="K179" s="339" t="e">
        <f>IF(ISNUMBER(Regressions!L189),ROUND(Regressions!L189, 1), NA())</f>
        <v>#N/A</v>
      </c>
      <c r="L179" s="240" t="e">
        <f>IF(ISNUMBER(Regressions!M189),ROUND(Regressions!M189, 1), NA())</f>
        <v>#N/A</v>
      </c>
      <c r="M179" s="340" t="e">
        <f>IF(ISNUMBER(Regressions!N189),ROUND(Regressions!N189, 1), NA())</f>
        <v>#N/A</v>
      </c>
      <c r="N179" s="239">
        <f>IF(ISNUMBER(Regressions!O189),ROUND(Regressions!O189, 1), NA())</f>
        <v>19.399999999999999</v>
      </c>
      <c r="O179" s="341" t="e">
        <f>IF(ISNUMBER(Regressions!Q189),ROUND(Regressions!Q189, 1), NA())</f>
        <v>#N/A</v>
      </c>
      <c r="P179" s="339" t="e">
        <f>IF(ISNUMBER(Regressions!R189),ROUND(Regressions!R189, 1), NA())</f>
        <v>#N/A</v>
      </c>
      <c r="Q179" s="217" t="e">
        <f>IF(ISNUMBER(Regressions!S189),ROUND(Regressions!S189, 1), NA())</f>
        <v>#N/A</v>
      </c>
      <c r="R179" s="340" t="e">
        <f>IF(ISNUMBER(Regressions!T189),ROUND(Regressions!T189, 1), NA())</f>
        <v>#N/A</v>
      </c>
      <c r="S179" s="239" t="e">
        <f>IF(ISNUMBER(Regressions!U189),ROUND(Regressions!U189, 1), NA())</f>
        <v>#N/A</v>
      </c>
    </row>
    <row xmlns:x14ac="http://schemas.microsoft.com/office/spreadsheetml/2009/9/ac" r="180" x14ac:dyDescent="0.2">
      <c r="A180" s="387" t="str">
        <f>IF(ISBLANK(Regressions!A190), " ", Regressions!A190)</f>
        <v>Central African Republic</v>
      </c>
      <c r="B180" s="388">
        <f>IF(ISBLANK(Regressions!B190), " ", Regressions!B190)</f>
        <v>2021</v>
      </c>
      <c r="C180" s="389" t="str">
        <f>IF(ISBLANK(Regressions!C190), " ", Regressions!C190)</f>
        <v>Secondary</v>
      </c>
      <c r="D180" s="390">
        <f>IF(ISBLANK(Regressions!D190), " ", Regressions!D190)</f>
        <v>990655</v>
      </c>
      <c r="E180" s="393">
        <f>IF(ISNUMBER(Regressions!E190),ROUND(Regressions!E190, 1), NA())</f>
        <v>52.4</v>
      </c>
      <c r="F180" s="391">
        <f>IF(ISNUMBER(Regressions!F190),ROUND(Regressions!F190, 1), NA())</f>
        <v>42.3</v>
      </c>
      <c r="G180" s="394" t="e">
        <f>IF(ISNUMBER(Regressions!G190),ROUND(Regressions!G190, 1), NA())</f>
        <v>#N/A</v>
      </c>
      <c r="H180" s="392" t="e">
        <f>IF(ISNUMBER(Regressions!H190),ROUND(Regressions!H190, 1), NA())</f>
        <v>#N/A</v>
      </c>
      <c r="I180" s="395">
        <f>IF(ISNUMBER(Regressions!I190),ROUND(Regressions!I190, 1), NA())</f>
        <v>57.7</v>
      </c>
      <c r="J180" s="393">
        <f>IF(ISNUMBER(Regressions!K190),ROUND(Regressions!K190, 1), NA())</f>
        <v>80.599999999999994</v>
      </c>
      <c r="K180" s="391" t="e">
        <f>IF(ISNUMBER(Regressions!L190),ROUND(Regressions!L190, 1), NA())</f>
        <v>#N/A</v>
      </c>
      <c r="L180" s="396" t="e">
        <f>IF(ISNUMBER(Regressions!M190),ROUND(Regressions!M190, 1), NA())</f>
        <v>#N/A</v>
      </c>
      <c r="M180" s="392" t="e">
        <f>IF(ISNUMBER(Regressions!N190),ROUND(Regressions!N190, 1), NA())</f>
        <v>#N/A</v>
      </c>
      <c r="N180" s="395">
        <f>IF(ISNUMBER(Regressions!O190),ROUND(Regressions!O190, 1), NA())</f>
        <v>19.399999999999999</v>
      </c>
      <c r="O180" s="393" t="e">
        <f>IF(ISNUMBER(Regressions!Q190),ROUND(Regressions!Q190, 1), NA())</f>
        <v>#N/A</v>
      </c>
      <c r="P180" s="391" t="e">
        <f>IF(ISNUMBER(Regressions!R190),ROUND(Regressions!R190, 1), NA())</f>
        <v>#N/A</v>
      </c>
      <c r="Q180" s="397" t="e">
        <f>IF(ISNUMBER(Regressions!S190),ROUND(Regressions!S190, 1), NA())</f>
        <v>#N/A</v>
      </c>
      <c r="R180" s="392" t="e">
        <f>IF(ISNUMBER(Regressions!T190),ROUND(Regressions!T190, 1), NA())</f>
        <v>#N/A</v>
      </c>
      <c r="S180" s="395" t="e">
        <f>IF(ISNUMBER(Regressions!U190),ROUND(Regressions!U190, 1), NA())</f>
        <v>#N/A</v>
      </c>
      <c r="T180" s="386"/>
      <c r="U180" s="386"/>
      <c r="V180" s="386"/>
      <c r="W180" s="386"/>
      <c r="X180" s="386"/>
      <c r="Y180" s="386"/>
      <c r="Z180" s="386"/>
      <c r="AA180" s="386"/>
      <c r="AB180" s="386"/>
      <c r="AC180" s="386"/>
    </row>
    <row xmlns:x14ac="http://schemas.microsoft.com/office/spreadsheetml/2009/9/ac" r="181" x14ac:dyDescent="0.2">
      <c r="A181" s="336" t="str">
        <f>IF(ISBLANK(Regressions!A191), " ", Regressions!A191)</f>
        <v>Central African Republic</v>
      </c>
      <c r="B181" s="337">
        <f>IF(ISBLANK(Regressions!B191), " ", Regressions!B191)</f>
        <v>2022</v>
      </c>
      <c r="C181" s="342" t="str">
        <f>IF(ISBLANK(Regressions!C191), " ", Regressions!C191)</f>
        <v>Secondary</v>
      </c>
      <c r="D181" s="338">
        <f>IF(ISBLANK(Regressions!D191), " ", Regressions!D191)</f>
        <v>1012052</v>
      </c>
      <c r="E181" s="216" t="e">
        <f>IF(ISNUMBER(Regressions!E191),ROUND(Regressions!E191, 1), NA())</f>
        <v>#N/A</v>
      </c>
      <c r="F181" s="339">
        <f>IF(ISNUMBER(Regressions!F191),ROUND(Regressions!F191, 1), NA())</f>
        <v>42.3</v>
      </c>
      <c r="G181" s="238" t="e">
        <f>IF(ISNUMBER(Regressions!G191),ROUND(Regressions!G191, 1), NA())</f>
        <v>#N/A</v>
      </c>
      <c r="H181" s="340" t="e">
        <f>IF(ISNUMBER(Regressions!H191),ROUND(Regressions!H191, 1), NA())</f>
        <v>#N/A</v>
      </c>
      <c r="I181" s="239">
        <f>IF(ISNUMBER(Regressions!I191),ROUND(Regressions!I191, 1), NA())</f>
        <v>57.7</v>
      </c>
      <c r="J181" s="341">
        <f>IF(ISNUMBER(Regressions!K191),ROUND(Regressions!K191, 1), NA())</f>
        <v>80.599999999999994</v>
      </c>
      <c r="K181" s="339" t="e">
        <f>IF(ISNUMBER(Regressions!L191),ROUND(Regressions!L191, 1), NA())</f>
        <v>#N/A</v>
      </c>
      <c r="L181" s="240" t="e">
        <f>IF(ISNUMBER(Regressions!M191),ROUND(Regressions!M191, 1), NA())</f>
        <v>#N/A</v>
      </c>
      <c r="M181" s="340" t="e">
        <f>IF(ISNUMBER(Regressions!N191),ROUND(Regressions!N191, 1), NA())</f>
        <v>#N/A</v>
      </c>
      <c r="N181" s="239">
        <f>IF(ISNUMBER(Regressions!O191),ROUND(Regressions!O191, 1), NA())</f>
        <v>19.399999999999999</v>
      </c>
      <c r="O181" s="341" t="e">
        <f>IF(ISNUMBER(Regressions!Q191),ROUND(Regressions!Q191, 1), NA())</f>
        <v>#N/A</v>
      </c>
      <c r="P181" s="339" t="e">
        <f>IF(ISNUMBER(Regressions!R191),ROUND(Regressions!R191, 1), NA())</f>
        <v>#N/A</v>
      </c>
      <c r="Q181" s="217" t="e">
        <f>IF(ISNUMBER(Regressions!S191),ROUND(Regressions!S191, 1), NA())</f>
        <v>#N/A</v>
      </c>
      <c r="R181" s="340" t="e">
        <f>IF(ISNUMBER(Regressions!T191),ROUND(Regressions!T191, 1), NA())</f>
        <v>#N/A</v>
      </c>
      <c r="S181" s="239" t="e">
        <f>IF(ISNUMBER(Regressions!U191),ROUND(Regressions!U191, 1), NA())</f>
        <v>#N/A</v>
      </c>
    </row>
    <row xmlns:x14ac="http://schemas.microsoft.com/office/spreadsheetml/2009/9/ac" r="182" x14ac:dyDescent="0.2">
      <c r="A182" s="343" t="str">
        <f>IF(ISBLANK(Regressions!A192), " ", Regressions!A192)</f>
        <v>Central African Republic</v>
      </c>
      <c r="B182" s="344">
        <f>IF(ISBLANK(Regressions!B192), " ", Regressions!B192)</f>
        <v>2023</v>
      </c>
      <c r="C182" s="345" t="str">
        <f>IF(ISBLANK(Regressions!C192), " ", Regressions!C192)</f>
        <v>Secondary</v>
      </c>
      <c r="D182" s="346">
        <f>IF(ISBLANK(Regressions!D192), " ", Regressions!D192)</f>
        <v>1006615</v>
      </c>
      <c r="E182" s="347" t="e">
        <f>IF(ISNUMBER(Regressions!E192),ROUND(Regressions!E192, 1), NA())</f>
        <v>#N/A</v>
      </c>
      <c r="F182" s="348">
        <f>IF(ISNUMBER(Regressions!F192),ROUND(Regressions!F192, 1), NA())</f>
        <v>42.3</v>
      </c>
      <c r="G182" s="349" t="e">
        <f>IF(ISNUMBER(Regressions!G192),ROUND(Regressions!G192, 1), NA())</f>
        <v>#N/A</v>
      </c>
      <c r="H182" s="350" t="e">
        <f>IF(ISNUMBER(Regressions!H192),ROUND(Regressions!H192, 1), NA())</f>
        <v>#N/A</v>
      </c>
      <c r="I182" s="351">
        <f>IF(ISNUMBER(Regressions!I192),ROUND(Regressions!I192, 1), NA())</f>
        <v>57.7</v>
      </c>
      <c r="J182" s="352">
        <f>IF(ISNUMBER(Regressions!K192),ROUND(Regressions!K192, 1), NA())</f>
        <v>80.599999999999994</v>
      </c>
      <c r="K182" s="348" t="e">
        <f>IF(ISNUMBER(Regressions!L192),ROUND(Regressions!L192, 1), NA())</f>
        <v>#N/A</v>
      </c>
      <c r="L182" s="353" t="e">
        <f>IF(ISNUMBER(Regressions!M192),ROUND(Regressions!M192, 1), NA())</f>
        <v>#N/A</v>
      </c>
      <c r="M182" s="350" t="e">
        <f>IF(ISNUMBER(Regressions!N192),ROUND(Regressions!N192, 1), NA())</f>
        <v>#N/A</v>
      </c>
      <c r="N182" s="351">
        <f>IF(ISNUMBER(Regressions!O192),ROUND(Regressions!O192, 1), NA())</f>
        <v>19.399999999999999</v>
      </c>
      <c r="O182" s="352" t="e">
        <f>IF(ISNUMBER(Regressions!Q192),ROUND(Regressions!Q192, 1), NA())</f>
        <v>#N/A</v>
      </c>
      <c r="P182" s="348" t="e">
        <f>IF(ISNUMBER(Regressions!R192),ROUND(Regressions!R192, 1), NA())</f>
        <v>#N/A</v>
      </c>
      <c r="Q182" s="354" t="e">
        <f>IF(ISNUMBER(Regressions!S192),ROUND(Regressions!S192, 1), NA())</f>
        <v>#N/A</v>
      </c>
      <c r="R182" s="350" t="e">
        <f>IF(ISNUMBER(Regressions!T192),ROUND(Regressions!T192, 1), NA())</f>
        <v>#N/A</v>
      </c>
      <c r="S182" s="351" t="e">
        <f>IF(ISNUMBER(Regressions!U192),ROUND(Regressions!U192, 1), NA())</f>
        <v>#N/A</v>
      </c>
    </row>
    <row xmlns:x14ac="http://schemas.microsoft.com/office/spreadsheetml/2009/9/ac" r="183" hidden="true" x14ac:dyDescent="0.2">
      <c r="A183" s="336" t="str">
        <f>IF(ISBLANK(Regressions!A193), " ", Regressions!A193)</f>
        <v>Central African Republic</v>
      </c>
      <c r="B183" s="337">
        <f>IF(ISBLANK(Regressions!B193), " ", Regressions!B193)</f>
        <v>2024</v>
      </c>
      <c r="C183" s="342" t="str">
        <f>IF(ISBLANK(Regressions!C193), " ", Regressions!C193)</f>
        <v>Secondary</v>
      </c>
      <c r="D183" s="338" t="str">
        <f>IF(ISBLANK(Regressions!D193), " ", Regressions!D193)</f>
        <v> </v>
      </c>
      <c r="E183" s="216" t="e">
        <f>IF(ISNUMBER(Regressions!E193),ROUND(Regressions!E193, 1), NA())</f>
        <v>#N/A</v>
      </c>
      <c r="F183" s="339" t="e">
        <f>IF(ISNUMBER(Regressions!F193),ROUND(Regressions!F193, 1), NA())</f>
        <v>#N/A</v>
      </c>
      <c r="G183" s="238" t="e">
        <f>IF(ISNUMBER(Regressions!G193),ROUND(Regressions!G193, 1), NA())</f>
        <v>#N/A</v>
      </c>
      <c r="H183" s="340" t="e">
        <f>IF(ISNUMBER(Regressions!H193),ROUND(Regressions!H193, 1), NA())</f>
        <v>#N/A</v>
      </c>
      <c r="I183" s="239" t="e">
        <f>IF(ISNUMBER(Regressions!I193),ROUND(Regressions!I193, 1), NA())</f>
        <v>#N/A</v>
      </c>
      <c r="J183" s="341" t="e">
        <f>IF(ISNUMBER(Regressions!K193),ROUND(Regressions!K193, 1), NA())</f>
        <v>#N/A</v>
      </c>
      <c r="K183" s="339" t="e">
        <f>IF(ISNUMBER(Regressions!L193),ROUND(Regressions!L193, 1), NA())</f>
        <v>#N/A</v>
      </c>
      <c r="L183" s="240" t="e">
        <f>IF(ISNUMBER(Regressions!M193),ROUND(Regressions!M193, 1), NA())</f>
        <v>#N/A</v>
      </c>
      <c r="M183" s="340" t="e">
        <f>IF(ISNUMBER(Regressions!N193),ROUND(Regressions!N193, 1), NA())</f>
        <v>#N/A</v>
      </c>
      <c r="N183" s="239" t="e">
        <f>IF(ISNUMBER(Regressions!O193),ROUND(Regressions!O193, 1), NA())</f>
        <v>#N/A</v>
      </c>
      <c r="O183" s="341" t="e">
        <f>IF(ISNUMBER(Regressions!Q193),ROUND(Regressions!Q193, 1), NA())</f>
        <v>#N/A</v>
      </c>
      <c r="P183" s="339" t="e">
        <f>IF(ISNUMBER(Regressions!R193),ROUND(Regressions!R193, 1), NA())</f>
        <v>#N/A</v>
      </c>
      <c r="Q183" s="217" t="e">
        <f>IF(ISNUMBER(Regressions!S193),ROUND(Regressions!S193, 1), NA())</f>
        <v>#N/A</v>
      </c>
      <c r="R183" s="340" t="e">
        <f>IF(ISNUMBER(Regressions!T193),ROUND(Regressions!T193, 1), NA())</f>
        <v>#N/A</v>
      </c>
      <c r="S183" s="239" t="e">
        <f>IF(ISNUMBER(Regressions!U193),ROUND(Regressions!U193, 1), NA())</f>
        <v>#N/A</v>
      </c>
    </row>
    <row xmlns:x14ac="http://schemas.microsoft.com/office/spreadsheetml/2009/9/ac" r="184" hidden="true" x14ac:dyDescent="0.2">
      <c r="A184" s="336" t="str">
        <f>IF(ISBLANK(Regressions!A194), " ", Regressions!A194)</f>
        <v>Central African Republic</v>
      </c>
      <c r="B184" s="337">
        <f>IF(ISBLANK(Regressions!B194), " ", Regressions!B194)</f>
        <v>2025</v>
      </c>
      <c r="C184" s="342" t="str">
        <f>IF(ISBLANK(Regressions!C194), " ", Regressions!C194)</f>
        <v>Secondary</v>
      </c>
      <c r="D184" s="338" t="str">
        <f>IF(ISBLANK(Regressions!D194), " ", Regressions!D194)</f>
        <v> </v>
      </c>
      <c r="E184" s="216" t="e">
        <f>IF(ISNUMBER(Regressions!E194),ROUND(Regressions!E194, 1), NA())</f>
        <v>#N/A</v>
      </c>
      <c r="F184" s="339" t="e">
        <f>IF(ISNUMBER(Regressions!F194),ROUND(Regressions!F194, 1), NA())</f>
        <v>#N/A</v>
      </c>
      <c r="G184" s="238" t="e">
        <f>IF(ISNUMBER(Regressions!G194),ROUND(Regressions!G194, 1), NA())</f>
        <v>#N/A</v>
      </c>
      <c r="H184" s="340" t="e">
        <f>IF(ISNUMBER(Regressions!H194),ROUND(Regressions!H194, 1), NA())</f>
        <v>#N/A</v>
      </c>
      <c r="I184" s="239" t="e">
        <f>IF(ISNUMBER(Regressions!I194),ROUND(Regressions!I194, 1), NA())</f>
        <v>#N/A</v>
      </c>
      <c r="J184" s="341" t="e">
        <f>IF(ISNUMBER(Regressions!K194),ROUND(Regressions!K194, 1), NA())</f>
        <v>#N/A</v>
      </c>
      <c r="K184" s="339" t="e">
        <f>IF(ISNUMBER(Regressions!L194),ROUND(Regressions!L194, 1), NA())</f>
        <v>#N/A</v>
      </c>
      <c r="L184" s="240" t="e">
        <f>IF(ISNUMBER(Regressions!M194),ROUND(Regressions!M194, 1), NA())</f>
        <v>#N/A</v>
      </c>
      <c r="M184" s="340" t="e">
        <f>IF(ISNUMBER(Regressions!N194),ROUND(Regressions!N194, 1), NA())</f>
        <v>#N/A</v>
      </c>
      <c r="N184" s="239" t="e">
        <f>IF(ISNUMBER(Regressions!O194),ROUND(Regressions!O194, 1), NA())</f>
        <v>#N/A</v>
      </c>
      <c r="O184" s="341" t="e">
        <f>IF(ISNUMBER(Regressions!Q194),ROUND(Regressions!Q194, 1), NA())</f>
        <v>#N/A</v>
      </c>
      <c r="P184" s="339" t="e">
        <f>IF(ISNUMBER(Regressions!R194),ROUND(Regressions!R194, 1), NA())</f>
        <v>#N/A</v>
      </c>
      <c r="Q184" s="217" t="e">
        <f>IF(ISNUMBER(Regressions!S194),ROUND(Regressions!S194, 1), NA())</f>
        <v>#N/A</v>
      </c>
      <c r="R184" s="340" t="e">
        <f>IF(ISNUMBER(Regressions!T194),ROUND(Regressions!T194, 1), NA())</f>
        <v>#N/A</v>
      </c>
      <c r="S184" s="239" t="e">
        <f>IF(ISNUMBER(Regressions!U194),ROUND(Regressions!U194, 1), NA())</f>
        <v>#N/A</v>
      </c>
    </row>
    <row xmlns:x14ac="http://schemas.microsoft.com/office/spreadsheetml/2009/9/ac" r="185" hidden="true" x14ac:dyDescent="0.2">
      <c r="A185" s="336" t="str">
        <f>IF(ISBLANK(Regressions!A195), " ", Regressions!A195)</f>
        <v>Central African Republic</v>
      </c>
      <c r="B185" s="337">
        <f>IF(ISBLANK(Regressions!B195), " ", Regressions!B195)</f>
        <v>2026</v>
      </c>
      <c r="C185" s="342" t="str">
        <f>IF(ISBLANK(Regressions!C195), " ", Regressions!C195)</f>
        <v>Secondary</v>
      </c>
      <c r="D185" s="338" t="str">
        <f>IF(ISBLANK(Regressions!D195), " ", Regressions!D195)</f>
        <v> </v>
      </c>
      <c r="E185" s="216" t="e">
        <f>IF(ISNUMBER(Regressions!E195),ROUND(Regressions!E195, 1), NA())</f>
        <v>#N/A</v>
      </c>
      <c r="F185" s="339" t="e">
        <f>IF(ISNUMBER(Regressions!F195),ROUND(Regressions!F195, 1), NA())</f>
        <v>#N/A</v>
      </c>
      <c r="G185" s="238" t="e">
        <f>IF(ISNUMBER(Regressions!G195),ROUND(Regressions!G195, 1), NA())</f>
        <v>#N/A</v>
      </c>
      <c r="H185" s="340" t="e">
        <f>IF(ISNUMBER(Regressions!H195),ROUND(Regressions!H195, 1), NA())</f>
        <v>#N/A</v>
      </c>
      <c r="I185" s="239" t="e">
        <f>IF(ISNUMBER(Regressions!I195),ROUND(Regressions!I195, 1), NA())</f>
        <v>#N/A</v>
      </c>
      <c r="J185" s="341" t="e">
        <f>IF(ISNUMBER(Regressions!K195),ROUND(Regressions!K195, 1), NA())</f>
        <v>#N/A</v>
      </c>
      <c r="K185" s="339" t="e">
        <f>IF(ISNUMBER(Regressions!L195),ROUND(Regressions!L195, 1), NA())</f>
        <v>#N/A</v>
      </c>
      <c r="L185" s="240" t="e">
        <f>IF(ISNUMBER(Regressions!M195),ROUND(Regressions!M195, 1), NA())</f>
        <v>#N/A</v>
      </c>
      <c r="M185" s="340" t="e">
        <f>IF(ISNUMBER(Regressions!N195),ROUND(Regressions!N195, 1), NA())</f>
        <v>#N/A</v>
      </c>
      <c r="N185" s="239" t="e">
        <f>IF(ISNUMBER(Regressions!O195),ROUND(Regressions!O195, 1), NA())</f>
        <v>#N/A</v>
      </c>
      <c r="O185" s="341" t="e">
        <f>IF(ISNUMBER(Regressions!Q195),ROUND(Regressions!Q195, 1), NA())</f>
        <v>#N/A</v>
      </c>
      <c r="P185" s="339" t="e">
        <f>IF(ISNUMBER(Regressions!R195),ROUND(Regressions!R195, 1), NA())</f>
        <v>#N/A</v>
      </c>
      <c r="Q185" s="217" t="e">
        <f>IF(ISNUMBER(Regressions!S195),ROUND(Regressions!S195, 1), NA())</f>
        <v>#N/A</v>
      </c>
      <c r="R185" s="340" t="e">
        <f>IF(ISNUMBER(Regressions!T195),ROUND(Regressions!T195, 1), NA())</f>
        <v>#N/A</v>
      </c>
      <c r="S185" s="239" t="e">
        <f>IF(ISNUMBER(Regressions!U195),ROUND(Regressions!U195, 1), NA())</f>
        <v>#N/A</v>
      </c>
    </row>
    <row xmlns:x14ac="http://schemas.microsoft.com/office/spreadsheetml/2009/9/ac" r="186" hidden="true" x14ac:dyDescent="0.2">
      <c r="A186" s="336" t="str">
        <f>IF(ISBLANK(Regressions!A196), " ", Regressions!A196)</f>
        <v>Central African Republic</v>
      </c>
      <c r="B186" s="337">
        <f>IF(ISBLANK(Regressions!B196), " ", Regressions!B196)</f>
        <v>2027</v>
      </c>
      <c r="C186" s="342" t="str">
        <f>IF(ISBLANK(Regressions!C196), " ", Regressions!C196)</f>
        <v>Secondary</v>
      </c>
      <c r="D186" s="338" t="str">
        <f>IF(ISBLANK(Regressions!D196), " ", Regressions!D196)</f>
        <v> </v>
      </c>
      <c r="E186" s="216" t="e">
        <f>IF(ISNUMBER(Regressions!E196),ROUND(Regressions!E196, 1), NA())</f>
        <v>#N/A</v>
      </c>
      <c r="F186" s="339" t="e">
        <f>IF(ISNUMBER(Regressions!F196),ROUND(Regressions!F196, 1), NA())</f>
        <v>#N/A</v>
      </c>
      <c r="G186" s="238" t="e">
        <f>IF(ISNUMBER(Regressions!G196),ROUND(Regressions!G196, 1), NA())</f>
        <v>#N/A</v>
      </c>
      <c r="H186" s="340" t="e">
        <f>IF(ISNUMBER(Regressions!H196),ROUND(Regressions!H196, 1), NA())</f>
        <v>#N/A</v>
      </c>
      <c r="I186" s="239" t="e">
        <f>IF(ISNUMBER(Regressions!I196),ROUND(Regressions!I196, 1), NA())</f>
        <v>#N/A</v>
      </c>
      <c r="J186" s="341" t="e">
        <f>IF(ISNUMBER(Regressions!K196),ROUND(Regressions!K196, 1), NA())</f>
        <v>#N/A</v>
      </c>
      <c r="K186" s="339" t="e">
        <f>IF(ISNUMBER(Regressions!L196),ROUND(Regressions!L196, 1), NA())</f>
        <v>#N/A</v>
      </c>
      <c r="L186" s="240" t="e">
        <f>IF(ISNUMBER(Regressions!M196),ROUND(Regressions!M196, 1), NA())</f>
        <v>#N/A</v>
      </c>
      <c r="M186" s="340" t="e">
        <f>IF(ISNUMBER(Regressions!N196),ROUND(Regressions!N196, 1), NA())</f>
        <v>#N/A</v>
      </c>
      <c r="N186" s="239" t="e">
        <f>IF(ISNUMBER(Regressions!O196),ROUND(Regressions!O196, 1), NA())</f>
        <v>#N/A</v>
      </c>
      <c r="O186" s="341" t="e">
        <f>IF(ISNUMBER(Regressions!Q196),ROUND(Regressions!Q196, 1), NA())</f>
        <v>#N/A</v>
      </c>
      <c r="P186" s="339" t="e">
        <f>IF(ISNUMBER(Regressions!R196),ROUND(Regressions!R196, 1), NA())</f>
        <v>#N/A</v>
      </c>
      <c r="Q186" s="217" t="e">
        <f>IF(ISNUMBER(Regressions!S196),ROUND(Regressions!S196, 1), NA())</f>
        <v>#N/A</v>
      </c>
      <c r="R186" s="340" t="e">
        <f>IF(ISNUMBER(Regressions!T196),ROUND(Regressions!T196, 1), NA())</f>
        <v>#N/A</v>
      </c>
      <c r="S186" s="239" t="e">
        <f>IF(ISNUMBER(Regressions!U196),ROUND(Regressions!U196, 1), NA())</f>
        <v>#N/A</v>
      </c>
    </row>
    <row xmlns:x14ac="http://schemas.microsoft.com/office/spreadsheetml/2009/9/ac" r="187" hidden="true" x14ac:dyDescent="0.2">
      <c r="A187" s="336" t="str">
        <f>IF(ISBLANK(Regressions!A197), " ", Regressions!A197)</f>
        <v>Central African Republic</v>
      </c>
      <c r="B187" s="337">
        <f>IF(ISBLANK(Regressions!B197), " ", Regressions!B197)</f>
        <v>2028</v>
      </c>
      <c r="C187" s="342" t="str">
        <f>IF(ISBLANK(Regressions!C197), " ", Regressions!C197)</f>
        <v>Secondary</v>
      </c>
      <c r="D187" s="338" t="str">
        <f>IF(ISBLANK(Regressions!D197), " ", Regressions!D197)</f>
        <v> </v>
      </c>
      <c r="E187" s="216" t="e">
        <f>IF(ISNUMBER(Regressions!E197),ROUND(Regressions!E197, 1), NA())</f>
        <v>#N/A</v>
      </c>
      <c r="F187" s="339" t="e">
        <f>IF(ISNUMBER(Regressions!F197),ROUND(Regressions!F197, 1), NA())</f>
        <v>#N/A</v>
      </c>
      <c r="G187" s="238" t="e">
        <f>IF(ISNUMBER(Regressions!G197),ROUND(Regressions!G197, 1), NA())</f>
        <v>#N/A</v>
      </c>
      <c r="H187" s="340" t="e">
        <f>IF(ISNUMBER(Regressions!H197),ROUND(Regressions!H197, 1), NA())</f>
        <v>#N/A</v>
      </c>
      <c r="I187" s="239" t="e">
        <f>IF(ISNUMBER(Regressions!I197),ROUND(Regressions!I197, 1), NA())</f>
        <v>#N/A</v>
      </c>
      <c r="J187" s="341" t="e">
        <f>IF(ISNUMBER(Regressions!K197),ROUND(Regressions!K197, 1), NA())</f>
        <v>#N/A</v>
      </c>
      <c r="K187" s="339" t="e">
        <f>IF(ISNUMBER(Regressions!L197),ROUND(Regressions!L197, 1), NA())</f>
        <v>#N/A</v>
      </c>
      <c r="L187" s="240" t="e">
        <f>IF(ISNUMBER(Regressions!M197),ROUND(Regressions!M197, 1), NA())</f>
        <v>#N/A</v>
      </c>
      <c r="M187" s="340" t="e">
        <f>IF(ISNUMBER(Regressions!N197),ROUND(Regressions!N197, 1), NA())</f>
        <v>#N/A</v>
      </c>
      <c r="N187" s="239" t="e">
        <f>IF(ISNUMBER(Regressions!O197),ROUND(Regressions!O197, 1), NA())</f>
        <v>#N/A</v>
      </c>
      <c r="O187" s="341" t="e">
        <f>IF(ISNUMBER(Regressions!Q197),ROUND(Regressions!Q197, 1), NA())</f>
        <v>#N/A</v>
      </c>
      <c r="P187" s="339" t="e">
        <f>IF(ISNUMBER(Regressions!R197),ROUND(Regressions!R197, 1), NA())</f>
        <v>#N/A</v>
      </c>
      <c r="Q187" s="217" t="e">
        <f>IF(ISNUMBER(Regressions!S197),ROUND(Regressions!S197, 1), NA())</f>
        <v>#N/A</v>
      </c>
      <c r="R187" s="340" t="e">
        <f>IF(ISNUMBER(Regressions!T197),ROUND(Regressions!T197, 1), NA())</f>
        <v>#N/A</v>
      </c>
      <c r="S187" s="239" t="e">
        <f>IF(ISNUMBER(Regressions!U197),ROUND(Regressions!U197, 1), NA())</f>
        <v>#N/A</v>
      </c>
    </row>
    <row xmlns:x14ac="http://schemas.microsoft.com/office/spreadsheetml/2009/9/ac" r="188" hidden="true" x14ac:dyDescent="0.2">
      <c r="A188" s="336" t="str">
        <f>IF(ISBLANK(Regressions!A198), " ", Regressions!A198)</f>
        <v>Central African Republic</v>
      </c>
      <c r="B188" s="337">
        <f>IF(ISBLANK(Regressions!B198), " ", Regressions!B198)</f>
        <v>2029</v>
      </c>
      <c r="C188" s="342" t="str">
        <f>IF(ISBLANK(Regressions!C198), " ", Regressions!C198)</f>
        <v>Secondary</v>
      </c>
      <c r="D188" s="338" t="str">
        <f>IF(ISBLANK(Regressions!D198), " ", Regressions!D198)</f>
        <v> </v>
      </c>
      <c r="E188" s="216" t="e">
        <f>IF(ISNUMBER(Regressions!E198),ROUND(Regressions!E198, 1), NA())</f>
        <v>#N/A</v>
      </c>
      <c r="F188" s="339" t="e">
        <f>IF(ISNUMBER(Regressions!F198),ROUND(Regressions!F198, 1), NA())</f>
        <v>#N/A</v>
      </c>
      <c r="G188" s="238" t="e">
        <f>IF(ISNUMBER(Regressions!G198),ROUND(Regressions!G198, 1), NA())</f>
        <v>#N/A</v>
      </c>
      <c r="H188" s="340" t="e">
        <f>IF(ISNUMBER(Regressions!H198),ROUND(Regressions!H198, 1), NA())</f>
        <v>#N/A</v>
      </c>
      <c r="I188" s="239" t="e">
        <f>IF(ISNUMBER(Regressions!I198),ROUND(Regressions!I198, 1), NA())</f>
        <v>#N/A</v>
      </c>
      <c r="J188" s="341" t="e">
        <f>IF(ISNUMBER(Regressions!K198),ROUND(Regressions!K198, 1), NA())</f>
        <v>#N/A</v>
      </c>
      <c r="K188" s="339" t="e">
        <f>IF(ISNUMBER(Regressions!L198),ROUND(Regressions!L198, 1), NA())</f>
        <v>#N/A</v>
      </c>
      <c r="L188" s="240" t="e">
        <f>IF(ISNUMBER(Regressions!M198),ROUND(Regressions!M198, 1), NA())</f>
        <v>#N/A</v>
      </c>
      <c r="M188" s="340" t="e">
        <f>IF(ISNUMBER(Regressions!N198),ROUND(Regressions!N198, 1), NA())</f>
        <v>#N/A</v>
      </c>
      <c r="N188" s="239" t="e">
        <f>IF(ISNUMBER(Regressions!O198),ROUND(Regressions!O198, 1), NA())</f>
        <v>#N/A</v>
      </c>
      <c r="O188" s="341" t="e">
        <f>IF(ISNUMBER(Regressions!Q198),ROUND(Regressions!Q198, 1), NA())</f>
        <v>#N/A</v>
      </c>
      <c r="P188" s="339" t="e">
        <f>IF(ISNUMBER(Regressions!R198),ROUND(Regressions!R198, 1), NA())</f>
        <v>#N/A</v>
      </c>
      <c r="Q188" s="217" t="e">
        <f>IF(ISNUMBER(Regressions!S198),ROUND(Regressions!S198, 1), NA())</f>
        <v>#N/A</v>
      </c>
      <c r="R188" s="340" t="e">
        <f>IF(ISNUMBER(Regressions!T198),ROUND(Regressions!T198, 1), NA())</f>
        <v>#N/A</v>
      </c>
      <c r="S188" s="239" t="e">
        <f>IF(ISNUMBER(Regressions!U198),ROUND(Regressions!U198, 1), NA())</f>
        <v>#N/A</v>
      </c>
    </row>
    <row xmlns:x14ac="http://schemas.microsoft.com/office/spreadsheetml/2009/9/ac" r="189" hidden="true" x14ac:dyDescent="0.2">
      <c r="A189" s="336" t="str">
        <f>IF(ISBLANK(Regressions!A199), " ", Regressions!A199)</f>
        <v>Central African Republic</v>
      </c>
      <c r="B189" s="337">
        <f>IF(ISBLANK(Regressions!B199), " ", Regressions!B199)</f>
        <v>2030</v>
      </c>
      <c r="C189" s="342" t="str">
        <f>IF(ISBLANK(Regressions!C199), " ", Regressions!C199)</f>
        <v>Secondary</v>
      </c>
      <c r="D189" s="338" t="str">
        <f>IF(ISBLANK(Regressions!D199), " ", Regressions!D199)</f>
        <v> </v>
      </c>
      <c r="E189" s="216" t="e">
        <f>IF(ISNUMBER(Regressions!E199),ROUND(Regressions!E199, 1), NA())</f>
        <v>#N/A</v>
      </c>
      <c r="F189" s="339" t="e">
        <f>IF(ISNUMBER(Regressions!F199),ROUND(Regressions!F199, 1), NA())</f>
        <v>#N/A</v>
      </c>
      <c r="G189" s="238" t="e">
        <f>IF(ISNUMBER(Regressions!G199),ROUND(Regressions!G199, 1), NA())</f>
        <v>#N/A</v>
      </c>
      <c r="H189" s="340" t="e">
        <f>IF(ISNUMBER(Regressions!H199),ROUND(Regressions!H199, 1), NA())</f>
        <v>#N/A</v>
      </c>
      <c r="I189" s="239" t="e">
        <f>IF(ISNUMBER(Regressions!I199),ROUND(Regressions!I199, 1), NA())</f>
        <v>#N/A</v>
      </c>
      <c r="J189" s="341" t="e">
        <f>IF(ISNUMBER(Regressions!K199),ROUND(Regressions!K199, 1), NA())</f>
        <v>#N/A</v>
      </c>
      <c r="K189" s="339" t="e">
        <f>IF(ISNUMBER(Regressions!L199),ROUND(Regressions!L199, 1), NA())</f>
        <v>#N/A</v>
      </c>
      <c r="L189" s="240" t="e">
        <f>IF(ISNUMBER(Regressions!M199),ROUND(Regressions!M199, 1), NA())</f>
        <v>#N/A</v>
      </c>
      <c r="M189" s="340" t="e">
        <f>IF(ISNUMBER(Regressions!N199),ROUND(Regressions!N199, 1), NA())</f>
        <v>#N/A</v>
      </c>
      <c r="N189" s="239" t="e">
        <f>IF(ISNUMBER(Regressions!O199),ROUND(Regressions!O199, 1), NA())</f>
        <v>#N/A</v>
      </c>
      <c r="O189" s="341" t="e">
        <f>IF(ISNUMBER(Regressions!Q199),ROUND(Regressions!Q199, 1), NA())</f>
        <v>#N/A</v>
      </c>
      <c r="P189" s="339" t="e">
        <f>IF(ISNUMBER(Regressions!R199),ROUND(Regressions!R199, 1), NA())</f>
        <v>#N/A</v>
      </c>
      <c r="Q189" s="217" t="e">
        <f>IF(ISNUMBER(Regressions!S199),ROUND(Regressions!S199, 1), NA())</f>
        <v>#N/A</v>
      </c>
      <c r="R189" s="340" t="e">
        <f>IF(ISNUMBER(Regressions!T199),ROUND(Regressions!T199, 1), NA())</f>
        <v>#N/A</v>
      </c>
      <c r="S189" s="239" t="e">
        <f>IF(ISNUMBER(Regressions!U199),ROUND(Regressions!U199, 1), NA())</f>
        <v>#N/A</v>
      </c>
    </row>
    <row xmlns:x14ac="http://schemas.microsoft.com/office/spreadsheetml/2009/9/ac" r="211" x14ac:dyDescent="0.2">
      <c r="A211" s="398"/>
      <c r="B211" s="399"/>
      <c r="C211" s="400"/>
      <c r="D211" s="386"/>
      <c r="E211" s="401"/>
      <c r="F211" s="401"/>
      <c r="G211" s="402"/>
      <c r="H211" s="401"/>
      <c r="I211" s="402"/>
      <c r="J211" s="403"/>
      <c r="K211" s="403"/>
      <c r="L211" s="401"/>
      <c r="M211" s="403"/>
      <c r="N211" s="404"/>
      <c r="O211" s="386"/>
      <c r="P211" s="386"/>
      <c r="Q211" s="386"/>
      <c r="R211" s="386"/>
      <c r="S211" s="386"/>
      <c r="T211" s="386"/>
      <c r="U211" s="386"/>
      <c r="V211" s="386"/>
      <c r="W211" s="386"/>
      <c r="X211" s="386"/>
      <c r="Y211" s="386"/>
      <c r="Z211" s="386"/>
      <c r="AA211" s="386"/>
      <c r="AB211" s="386"/>
      <c r="AC211" s="38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1" t="s">
        <v>13</v>
      </c>
      <c r="E2" s="36"/>
      <c r="F2" s="36"/>
      <c r="G2" s="55"/>
      <c r="H2" s="36"/>
      <c r="I2" s="36"/>
      <c r="J2" s="55"/>
      <c r="K2" s="38"/>
      <c r="L2" s="38"/>
      <c r="M2" s="55"/>
      <c r="N2" s="38"/>
      <c r="O2" s="38"/>
      <c r="P2" s="55"/>
      <c r="Q2" s="38"/>
      <c r="R2" s="38"/>
      <c r="S2" s="55"/>
      <c r="T2" s="38"/>
      <c r="U2" s="38"/>
      <c r="V2" s="242"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5" t="s">
        <v>25</v>
      </c>
      <c r="E4" s="243" t="s">
        <v>19</v>
      </c>
      <c r="F4" s="244" t="s">
        <v>176</v>
      </c>
      <c r="G4" s="135" t="s">
        <v>25</v>
      </c>
      <c r="H4" s="243" t="s">
        <v>19</v>
      </c>
      <c r="I4" s="244" t="s">
        <v>176</v>
      </c>
      <c r="J4" s="135" t="s">
        <v>25</v>
      </c>
      <c r="K4" s="243" t="s">
        <v>19</v>
      </c>
      <c r="L4" s="244" t="s">
        <v>176</v>
      </c>
      <c r="M4" s="135" t="s">
        <v>25</v>
      </c>
      <c r="N4" s="243" t="s">
        <v>19</v>
      </c>
      <c r="O4" s="244" t="s">
        <v>176</v>
      </c>
      <c r="P4" s="135" t="s">
        <v>25</v>
      </c>
      <c r="Q4" s="243" t="s">
        <v>19</v>
      </c>
      <c r="R4" s="244" t="s">
        <v>176</v>
      </c>
      <c r="S4" s="135" t="s">
        <v>25</v>
      </c>
      <c r="T4" s="243" t="s">
        <v>19</v>
      </c>
      <c r="U4" s="245" t="s">
        <v>176</v>
      </c>
      <c r="V4" s="139" t="s">
        <v>25</v>
      </c>
      <c r="W4" s="140" t="s">
        <v>19</v>
      </c>
      <c r="X4" s="140" t="s">
        <v>21</v>
      </c>
      <c r="Y4" s="140" t="s">
        <v>29</v>
      </c>
      <c r="Z4" s="142" t="s">
        <v>177</v>
      </c>
      <c r="AA4" s="139" t="s">
        <v>25</v>
      </c>
      <c r="AB4" s="140" t="s">
        <v>19</v>
      </c>
      <c r="AC4" s="140" t="s">
        <v>21</v>
      </c>
      <c r="AD4" s="140" t="s">
        <v>29</v>
      </c>
      <c r="AE4" s="142" t="s">
        <v>177</v>
      </c>
      <c r="AF4" s="139" t="s">
        <v>25</v>
      </c>
      <c r="AG4" s="140" t="s">
        <v>19</v>
      </c>
      <c r="AH4" s="140" t="s">
        <v>21</v>
      </c>
      <c r="AI4" s="140" t="s">
        <v>29</v>
      </c>
      <c r="AJ4" s="142" t="s">
        <v>177</v>
      </c>
      <c r="AK4" s="139" t="s">
        <v>25</v>
      </c>
      <c r="AL4" s="140" t="s">
        <v>19</v>
      </c>
      <c r="AM4" s="140" t="s">
        <v>21</v>
      </c>
      <c r="AN4" s="140" t="s">
        <v>29</v>
      </c>
      <c r="AO4" s="142" t="s">
        <v>177</v>
      </c>
      <c r="AP4" s="139" t="s">
        <v>25</v>
      </c>
      <c r="AQ4" s="140" t="s">
        <v>19</v>
      </c>
      <c r="AR4" s="140" t="s">
        <v>21</v>
      </c>
      <c r="AS4" s="140" t="s">
        <v>29</v>
      </c>
      <c r="AT4" s="142" t="s">
        <v>177</v>
      </c>
      <c r="AU4" s="139" t="s">
        <v>25</v>
      </c>
      <c r="AV4" s="140" t="s">
        <v>19</v>
      </c>
      <c r="AW4" s="140" t="s">
        <v>21</v>
      </c>
      <c r="AX4" s="140" t="s">
        <v>29</v>
      </c>
      <c r="AY4" s="143" t="s">
        <v>177</v>
      </c>
      <c r="AZ4" s="144" t="s">
        <v>125</v>
      </c>
      <c r="BA4" s="145" t="s">
        <v>124</v>
      </c>
      <c r="BB4" s="146" t="s">
        <v>178</v>
      </c>
      <c r="BC4" s="144" t="s">
        <v>125</v>
      </c>
      <c r="BD4" s="145" t="s">
        <v>124</v>
      </c>
      <c r="BE4" s="146" t="s">
        <v>178</v>
      </c>
      <c r="BF4" s="144" t="s">
        <v>125</v>
      </c>
      <c r="BG4" s="145" t="s">
        <v>124</v>
      </c>
      <c r="BH4" s="146" t="s">
        <v>178</v>
      </c>
      <c r="BI4" s="144" t="s">
        <v>125</v>
      </c>
      <c r="BJ4" s="145" t="s">
        <v>124</v>
      </c>
      <c r="BK4" s="146" t="s">
        <v>178</v>
      </c>
      <c r="BL4" s="144" t="s">
        <v>125</v>
      </c>
      <c r="BM4" s="145" t="s">
        <v>124</v>
      </c>
      <c r="BN4" s="146" t="s">
        <v>178</v>
      </c>
      <c r="BO4" s="144" t="s">
        <v>125</v>
      </c>
      <c r="BP4" s="145" t="s">
        <v>124</v>
      </c>
      <c r="BQ4" s="146" t="s">
        <v>178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5" t="s">
        <v>135</v>
      </c>
      <c r="E5" s="136" t="s">
        <v>42</v>
      </c>
      <c r="F5" s="137" t="s">
        <v>202</v>
      </c>
      <c r="G5" s="135" t="s">
        <v>136</v>
      </c>
      <c r="H5" s="136" t="s">
        <v>43</v>
      </c>
      <c r="I5" s="137" t="s">
        <v>203</v>
      </c>
      <c r="J5" s="135" t="s">
        <v>137</v>
      </c>
      <c r="K5" s="136" t="s">
        <v>44</v>
      </c>
      <c r="L5" s="137" t="s">
        <v>204</v>
      </c>
      <c r="M5" s="135" t="s">
        <v>138</v>
      </c>
      <c r="N5" s="136" t="s">
        <v>86</v>
      </c>
      <c r="O5" s="137" t="s">
        <v>205</v>
      </c>
      <c r="P5" s="135" t="s">
        <v>139</v>
      </c>
      <c r="Q5" s="136" t="s">
        <v>87</v>
      </c>
      <c r="R5" s="137" t="s">
        <v>206</v>
      </c>
      <c r="S5" s="135" t="s">
        <v>140</v>
      </c>
      <c r="T5" s="136" t="s">
        <v>88</v>
      </c>
      <c r="U5" s="138" t="s">
        <v>207</v>
      </c>
      <c r="V5" s="139" t="s">
        <v>129</v>
      </c>
      <c r="W5" s="140" t="s">
        <v>45</v>
      </c>
      <c r="X5" s="141" t="s">
        <v>65</v>
      </c>
      <c r="Y5" s="141" t="s">
        <v>66</v>
      </c>
      <c r="Z5" s="142" t="s">
        <v>208</v>
      </c>
      <c r="AA5" s="139" t="s">
        <v>130</v>
      </c>
      <c r="AB5" s="140" t="s">
        <v>46</v>
      </c>
      <c r="AC5" s="141" t="s">
        <v>67</v>
      </c>
      <c r="AD5" s="141" t="s">
        <v>68</v>
      </c>
      <c r="AE5" s="142" t="s">
        <v>209</v>
      </c>
      <c r="AF5" s="139" t="s">
        <v>131</v>
      </c>
      <c r="AG5" s="140" t="s">
        <v>47</v>
      </c>
      <c r="AH5" s="141" t="s">
        <v>69</v>
      </c>
      <c r="AI5" s="141" t="s">
        <v>70</v>
      </c>
      <c r="AJ5" s="142" t="s">
        <v>210</v>
      </c>
      <c r="AK5" s="139" t="s">
        <v>132</v>
      </c>
      <c r="AL5" s="140" t="s">
        <v>71</v>
      </c>
      <c r="AM5" s="141" t="s">
        <v>72</v>
      </c>
      <c r="AN5" s="141" t="s">
        <v>73</v>
      </c>
      <c r="AO5" s="142" t="s">
        <v>211</v>
      </c>
      <c r="AP5" s="139" t="s">
        <v>133</v>
      </c>
      <c r="AQ5" s="140" t="s">
        <v>74</v>
      </c>
      <c r="AR5" s="141" t="s">
        <v>75</v>
      </c>
      <c r="AS5" s="141" t="s">
        <v>76</v>
      </c>
      <c r="AT5" s="142" t="s">
        <v>212</v>
      </c>
      <c r="AU5" s="139" t="s">
        <v>134</v>
      </c>
      <c r="AV5" s="140" t="s">
        <v>77</v>
      </c>
      <c r="AW5" s="141" t="s">
        <v>78</v>
      </c>
      <c r="AX5" s="141" t="s">
        <v>79</v>
      </c>
      <c r="AY5" s="143" t="s">
        <v>213</v>
      </c>
      <c r="AZ5" s="144" t="s">
        <v>80</v>
      </c>
      <c r="BA5" s="145" t="s">
        <v>114</v>
      </c>
      <c r="BB5" s="146" t="s">
        <v>214</v>
      </c>
      <c r="BC5" s="144" t="s">
        <v>85</v>
      </c>
      <c r="BD5" s="145" t="s">
        <v>115</v>
      </c>
      <c r="BE5" s="146" t="s">
        <v>215</v>
      </c>
      <c r="BF5" s="144" t="s">
        <v>84</v>
      </c>
      <c r="BG5" s="145" t="s">
        <v>116</v>
      </c>
      <c r="BH5" s="146" t="s">
        <v>216</v>
      </c>
      <c r="BI5" s="144" t="s">
        <v>83</v>
      </c>
      <c r="BJ5" s="145" t="s">
        <v>117</v>
      </c>
      <c r="BK5" s="146" t="s">
        <v>217</v>
      </c>
      <c r="BL5" s="144" t="s">
        <v>82</v>
      </c>
      <c r="BM5" s="145" t="s">
        <v>118</v>
      </c>
      <c r="BN5" s="146" t="s">
        <v>218</v>
      </c>
      <c r="BO5" s="144" t="s">
        <v>81</v>
      </c>
      <c r="BP5" s="145" t="s">
        <v>119</v>
      </c>
      <c r="BQ5" s="146" t="s">
        <v>219</v>
      </c>
    </row>
    <row xmlns:x14ac="http://schemas.microsoft.com/office/spreadsheetml/2009/9/ac" r="6" x14ac:dyDescent="0.2">
      <c r="A6" s="36" t="str">
        <f>IF('Water Data'!$B$2="","",'Water Data'!$B$2)</f>
        <v>CAF_2010_UIS</v>
      </c>
      <c r="B6" s="36" t="str">
        <f>+'Water Data'!C2</f>
        <v>Other</v>
      </c>
      <c r="C6" s="334">
        <f>+IF(ISNUMBER(VALUE(MID(A6,5,4))), VALUE(MID(A6, 5,4)),"")</f>
        <v>2010</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23.4</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23.4</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str">
        <f>+IF(AND(ISTEXT('Water Data'!B2),CI6="Yes"),'Water Data'!I6,IF(AND(ISTEXT('Water Data'!B2),CI6="No",ISNUMBER('Water Data'!I6)),CONCATENATE("[",ROUND('Water Data'!I6,0),"]"),NA()))</f>
        <v>[61]</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58.6</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58.6</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str">
        <f>+IF(AND(ISTEXT('Sanitation Data'!B2),DJ6="Yes"),100-'Sanitation Data'!I4,IF(AND(ISTEXT('Sanitation Data'!B2),DJ6="No",ISNUMBER('Sanitation Data'!I4)),CONCATENATE("[",ROUND(100-'Sanitation Data'!I4,0),"]"),NA()))</f>
        <v>[88]</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8"/>
      <c r="BS6" s="278">
        <f>+'Water Data'!D27</f>
        <v>0</v>
      </c>
      <c r="BT6" s="278" t="str">
        <f>+'Water Data'!D28</f>
        <v>Yes</v>
      </c>
      <c r="BU6" s="278">
        <f>+'Water Data'!D29</f>
        <v>0</v>
      </c>
      <c r="BV6" s="278">
        <f>+'Water Data'!E27</f>
        <v>0</v>
      </c>
      <c r="BW6" s="278">
        <f>+'Water Data'!E28</f>
        <v>0</v>
      </c>
      <c r="BX6" s="278">
        <f>+'Water Data'!E29</f>
        <v>0</v>
      </c>
      <c r="BY6" s="278">
        <f>+'Water Data'!F27</f>
        <v>0</v>
      </c>
      <c r="BZ6" s="278">
        <f>+'Water Data'!F28</f>
        <v>0</v>
      </c>
      <c r="CA6" s="278">
        <f>+'Water Data'!F29</f>
        <v>0</v>
      </c>
      <c r="CB6" s="278">
        <f>+'Water Data'!G27</f>
        <v>0</v>
      </c>
      <c r="CC6" s="278">
        <f>+'Water Data'!G28</f>
        <v>0</v>
      </c>
      <c r="CD6" s="278">
        <f>+'Water Data'!G29</f>
        <v>0</v>
      </c>
      <c r="CE6" s="278">
        <f>+'Water Data'!H27</f>
        <v>0</v>
      </c>
      <c r="CF6" s="278" t="str">
        <f>+'Water Data'!H28</f>
        <v>Yes</v>
      </c>
      <c r="CG6" s="278">
        <f>+'Water Data'!H29</f>
        <v>0</v>
      </c>
      <c r="CH6" s="278">
        <f>+'Water Data'!I27</f>
        <v>0</v>
      </c>
      <c r="CI6" s="278" t="str">
        <f>+'Water Data'!I28</f>
        <v>No</v>
      </c>
      <c r="CJ6" s="278">
        <f>+'Water Data'!I29</f>
        <v>0</v>
      </c>
      <c r="CK6" s="278" t="str">
        <f>+'Sanitation Data'!D28</f>
        <v>Yes</v>
      </c>
      <c r="CL6" s="278">
        <f>+'Sanitation Data'!D29</f>
        <v>0</v>
      </c>
      <c r="CM6" s="278">
        <f>+'Sanitation Data'!D30</f>
        <v>0</v>
      </c>
      <c r="CN6" s="278">
        <f>+'Sanitation Data'!D31</f>
        <v>0</v>
      </c>
      <c r="CO6" s="278">
        <f>+'Sanitation Data'!D32</f>
        <v>0</v>
      </c>
      <c r="CP6" s="278">
        <f>+'Sanitation Data'!E28</f>
        <v>0</v>
      </c>
      <c r="CQ6" s="278">
        <f>+'Sanitation Data'!E29</f>
        <v>0</v>
      </c>
      <c r="CR6" s="278">
        <f>+'Sanitation Data'!E30</f>
        <v>0</v>
      </c>
      <c r="CS6" s="278">
        <f>+'Sanitation Data'!E31</f>
        <v>0</v>
      </c>
      <c r="CT6" s="278">
        <f>+'Sanitation Data'!E32</f>
        <v>0</v>
      </c>
      <c r="CU6" s="278">
        <f>+'Sanitation Data'!F28</f>
        <v>0</v>
      </c>
      <c r="CV6" s="278">
        <f>+'Sanitation Data'!F29</f>
        <v>0</v>
      </c>
      <c r="CW6" s="278">
        <f>+'Sanitation Data'!F30</f>
        <v>0</v>
      </c>
      <c r="CX6" s="278">
        <f>+'Sanitation Data'!F31</f>
        <v>0</v>
      </c>
      <c r="CY6" s="278">
        <f>+'Sanitation Data'!F32</f>
        <v>0</v>
      </c>
      <c r="CZ6" s="278">
        <f>+'Sanitation Data'!G28</f>
        <v>0</v>
      </c>
      <c r="DA6" s="278">
        <f>+'Sanitation Data'!G29</f>
        <v>0</v>
      </c>
      <c r="DB6" s="278">
        <f>+'Sanitation Data'!G30</f>
        <v>0</v>
      </c>
      <c r="DC6" s="278">
        <f>+'Sanitation Data'!G31</f>
        <v>0</v>
      </c>
      <c r="DD6" s="278">
        <f>+'Sanitation Data'!G32</f>
        <v>0</v>
      </c>
      <c r="DE6" s="278" t="str">
        <f>+'Sanitation Data'!H28</f>
        <v>Yes</v>
      </c>
      <c r="DF6" s="278">
        <f>+'Sanitation Data'!H29</f>
        <v>0</v>
      </c>
      <c r="DG6" s="278">
        <f>+'Sanitation Data'!H30</f>
        <v>0</v>
      </c>
      <c r="DH6" s="278">
        <f>+'Sanitation Data'!H31</f>
        <v>0</v>
      </c>
      <c r="DI6" s="278">
        <f>+'Sanitation Data'!H32</f>
        <v>0</v>
      </c>
      <c r="DJ6" s="278" t="str">
        <f>+'Sanitation Data'!I28</f>
        <v>No</v>
      </c>
      <c r="DK6" s="278">
        <f>+'Sanitation Data'!I29</f>
        <v>0</v>
      </c>
      <c r="DL6" s="278">
        <f>+'Sanitation Data'!I30</f>
        <v>0</v>
      </c>
      <c r="DM6" s="278">
        <f>+'Sanitation Data'!I31</f>
        <v>0</v>
      </c>
      <c r="DN6" s="278">
        <f>+'Sanitation Data'!I32</f>
        <v>0</v>
      </c>
      <c r="DO6" s="278">
        <f>+'Hygiene Data'!D11</f>
        <v>0</v>
      </c>
      <c r="DP6" s="278">
        <f>+'Hygiene Data'!D12</f>
        <v>0</v>
      </c>
      <c r="DQ6" s="278">
        <f>+'Hygiene Data'!D13</f>
        <v>0</v>
      </c>
      <c r="DR6" s="278">
        <f>+'Hygiene Data'!E11</f>
        <v>0</v>
      </c>
      <c r="DS6" s="278">
        <f>+'Hygiene Data'!E12</f>
        <v>0</v>
      </c>
      <c r="DT6" s="278">
        <f>+'Hygiene Data'!E13</f>
        <v>0</v>
      </c>
      <c r="DU6" s="278">
        <f>+'Hygiene Data'!F11</f>
        <v>0</v>
      </c>
      <c r="DV6" s="278">
        <f>+'Hygiene Data'!F12</f>
        <v>0</v>
      </c>
      <c r="DW6" s="278">
        <f>+'Hygiene Data'!F13</f>
        <v>0</v>
      </c>
      <c r="DX6" s="278">
        <f>+'Hygiene Data'!G11</f>
        <v>0</v>
      </c>
      <c r="DY6" s="278">
        <f>+'Hygiene Data'!G12</f>
        <v>0</v>
      </c>
      <c r="DZ6" s="278">
        <f>+'Hygiene Data'!G13</f>
        <v>0</v>
      </c>
      <c r="EA6" s="278">
        <f>+'Hygiene Data'!H11</f>
        <v>0</v>
      </c>
      <c r="EB6" s="278">
        <f>+'Hygiene Data'!H12</f>
        <v>0</v>
      </c>
      <c r="EC6" s="278">
        <f>+'Hygiene Data'!H13</f>
        <v>0</v>
      </c>
      <c r="ED6" s="278">
        <f>+'Hygiene Data'!I11</f>
        <v>0</v>
      </c>
      <c r="EE6" s="278">
        <f>+'Hygiene Data'!I12</f>
        <v>0</v>
      </c>
      <c r="EF6" s="278">
        <f>+'Hygiene Data'!I13</f>
        <v>0</v>
      </c>
    </row>
    <row xmlns:x14ac="http://schemas.microsoft.com/office/spreadsheetml/2009/9/ac" r="7" x14ac:dyDescent="0.2">
      <c r="A7" s="36" t="str">
        <f ca="true">+IF(OFFSET('Water Data'!$B$2,0,10*ROW('Water Data'!E1))="","",OFFSET('Water Data'!$B$2,0,10*ROW('Water Data'!E1)))</f>
        <v>CAF_2011_UIS</v>
      </c>
      <c r="B7" s="36" t="str">
        <f ca="true">+IF(OFFSET('Water Data'!$C$2,0,10*ROW('Water Data'!F1))="","",OFFSET('Water Data'!$C$2,0,10*ROW('Water Data'!F1)))</f>
        <v>Other</v>
      </c>
      <c r="C7" s="334">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24.995889037433155</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23.7</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44</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56.344786096256684</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55.4</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70.2</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8"/>
      <c r="BS7" s="278" t="str">
        <f ca="true">+IF(OFFSET('Water Data'!$D$27,0,10*ROW('Water Data'!D1))="","",OFFSET('Water Data'!$D$27,0,10*ROW('Water Data'!D1)))</f>
        <v/>
      </c>
      <c r="BT7" s="278" t="str">
        <f ca="true">+IF(OFFSET('Water Data'!$D$28,0,10*ROW('Water Data'!D1))="","",OFFSET('Water Data'!$D$28,0,10*ROW('Water Data'!D1)))</f>
        <v>Yes</v>
      </c>
      <c r="BU7" s="278" t="str">
        <f ca="true">+IF(OFFSET('Water Data'!$D$29,0,10*ROW('Water Data'!D1))="","",OFFSET('Water Data'!$D$29,0,10*ROW('Water Data'!D1)))</f>
        <v/>
      </c>
      <c r="BV7" s="278" t="str">
        <f ca="true">+IF(OFFSET('Water Data'!$E$27,0,10*ROW('Water Data'!E1))="","",OFFSET('Water Data'!$E$27,0,10*ROW('Water Data'!E1)))</f>
        <v/>
      </c>
      <c r="BW7" s="278" t="str">
        <f ca="true">+IF(OFFSET('Water Data'!$E$28,0,10*ROW('Water Data'!E1))="","",OFFSET('Water Data'!$E$28,0,10*ROW('Water Data'!E1)))</f>
        <v/>
      </c>
      <c r="BX7" s="278" t="str">
        <f ca="true">+IF(OFFSET('Water Data'!$E$29,0,10*ROW('Water Data'!E1))="","",OFFSET('Water Data'!$E$29,0,10*ROW('Water Data'!E1)))</f>
        <v/>
      </c>
      <c r="BY7" s="278" t="str">
        <f ca="true">+IF(OFFSET('Water Data'!$F$27,0,10*ROW('Water Data'!F1))="","",OFFSET('Water Data'!$F$27,0,10*ROW('Water Data'!F1)))</f>
        <v/>
      </c>
      <c r="BZ7" s="278" t="str">
        <f ca="true">+IF(OFFSET('Water Data'!$F$28,0,10*ROW('Water Data'!F1))="","",OFFSET('Water Data'!$F$28,0,10*ROW('Water Data'!F1)))</f>
        <v/>
      </c>
      <c r="CA7" s="278" t="str">
        <f ca="true">+IF(OFFSET('Water Data'!$F$29,0,10*ROW('Water Data'!F1))="","",OFFSET('Water Data'!$F$29,0,10*ROW('Water Data'!F1)))</f>
        <v/>
      </c>
      <c r="CB7" s="278" t="str">
        <f ca="true">+IF(OFFSET('Water Data'!$G$27,0,10*ROW('Water Data'!G1))="","",OFFSET('Water Data'!$G$27,0,10*ROW('Water Data'!G1)))</f>
        <v/>
      </c>
      <c r="CC7" s="278" t="str">
        <f ca="true">+IF(OFFSET('Water Data'!$G$28,0,10*ROW('Water Data'!G1))="","",OFFSET('Water Data'!$G$28,0,10*ROW('Water Data'!G1)))</f>
        <v/>
      </c>
      <c r="CD7" s="278" t="str">
        <f ca="true">+IF(OFFSET('Water Data'!$G$29,0,10*ROW('Water Data'!G1))="","",OFFSET('Water Data'!$G$29,0,10*ROW('Water Data'!G1)))</f>
        <v/>
      </c>
      <c r="CE7" s="278" t="str">
        <f ca="true">+IF(OFFSET('Water Data'!$H$27,0,10*ROW('Water Data'!H1))="","",OFFSET('Water Data'!$H$27,0,10*ROW('Water Data'!H1)))</f>
        <v/>
      </c>
      <c r="CF7" s="278" t="str">
        <f ca="true">+IF(OFFSET('Water Data'!$H$28,0,10*ROW('Water Data'!H1))="","",OFFSET('Water Data'!$H$28,0,10*ROW('Water Data'!H1)))</f>
        <v>Yes</v>
      </c>
      <c r="CG7" s="278" t="str">
        <f ca="true">+IF(OFFSET('Water Data'!$H$29,0,10*ROW('Water Data'!H1))="","",OFFSET('Water Data'!$H$29,0,10*ROW('Water Data'!H1)))</f>
        <v/>
      </c>
      <c r="CH7" s="278" t="str">
        <f ca="true">+IF(OFFSET('Water Data'!$I$27,0,10*ROW('Water Data'!I1))="","",OFFSET('Water Data'!$I$27,0,10*ROW('Water Data'!I1)))</f>
        <v/>
      </c>
      <c r="CI7" s="278" t="str">
        <f ca="true">+IF(OFFSET('Water Data'!$I$28,0,10*ROW('Water Data'!I1))="","",OFFSET('Water Data'!$I$28,0,10*ROW('Water Data'!I1)))</f>
        <v>Yes</v>
      </c>
      <c r="CJ7" s="278" t="str">
        <f ca="true">+IF(OFFSET('Water Data'!$I$29,0,10*ROW('Water Data'!I1))="","",OFFSET('Water Data'!$I$29,0,10*ROW('Water Data'!I1)))</f>
        <v/>
      </c>
      <c r="CK7" s="278" t="str">
        <f ca="true">+IF(OFFSET('Sanitation Data'!$D$28,0,10*ROW('Sanitation Data'!D1))="","",OFFSET('Sanitation Data'!$D$28,0,10*ROW('Sanitation Data'!D1)))</f>
        <v>Yes</v>
      </c>
      <c r="CL7" s="278" t="str">
        <f ca="true">+IF(OFFSET('Sanitation Data'!$D$29,0,10*ROW('Sanitation Data'!D1))="","",OFFSET('Sanitation Data'!$D$29,0,10*ROW('Sanitation Data'!D1)))</f>
        <v/>
      </c>
      <c r="CM7" s="278" t="str">
        <f ca="true">+IF(OFFSET('Sanitation Data'!$D$30,0,10*ROW('Sanitation Data'!D1))="","",OFFSET('Sanitation Data'!$D$30,0,10*ROW('Sanitation Data'!D1)))</f>
        <v/>
      </c>
      <c r="CN7" s="278" t="str">
        <f ca="true">+IF(OFFSET('Sanitation Data'!$D$31,0,10*ROW('Sanitation Data'!D1))="","",OFFSET('Sanitation Data'!$D$31,0,10*ROW('Sanitation Data'!D1)))</f>
        <v/>
      </c>
      <c r="CO7" s="278" t="str">
        <f ca="true">+IF(OFFSET('Sanitation Data'!$D$32,0,10*ROW('Sanitation Data'!D1))="","",OFFSET('Sanitation Data'!$D$32,0,10*ROW('Sanitation Data'!D1)))</f>
        <v/>
      </c>
      <c r="CP7" s="278" t="str">
        <f ca="true">+IF(OFFSET('Sanitation Data'!$E$28,0,10*ROW('Sanitation Data'!E1))="","",OFFSET('Sanitation Data'!$E$28,0,10*ROW('Sanitation Data'!E1)))</f>
        <v/>
      </c>
      <c r="CQ7" s="278" t="str">
        <f ca="true">+IF(OFFSET('Sanitation Data'!$E$29,0,10*ROW('Sanitation Data'!E1))="","",OFFSET('Sanitation Data'!$E$29,0,10*ROW('Sanitation Data'!E1)))</f>
        <v/>
      </c>
      <c r="CR7" s="278" t="str">
        <f ca="true">+IF(OFFSET('Sanitation Data'!$E$30,0,10*ROW('Sanitation Data'!E1))="","",OFFSET('Sanitation Data'!$E$30,0,10*ROW('Sanitation Data'!E1)))</f>
        <v/>
      </c>
      <c r="CS7" s="278" t="str">
        <f ca="true">+IF(OFFSET('Sanitation Data'!$E$31,0,10*ROW('Sanitation Data'!E1))="","",OFFSET('Sanitation Data'!$E$31,0,10*ROW('Sanitation Data'!E1)))</f>
        <v/>
      </c>
      <c r="CT7" s="278" t="str">
        <f ca="true">+IF(OFFSET('Sanitation Data'!$E$32,0,10*ROW('Sanitation Data'!E1))="","",OFFSET('Sanitation Data'!$E$32,0,10*ROW('Sanitation Data'!E1)))</f>
        <v/>
      </c>
      <c r="CU7" s="278" t="str">
        <f ca="true">+IF(OFFSET('Sanitation Data'!$F$28,0,10*ROW('Sanitation Data'!F1))="","",OFFSET('Sanitation Data'!$F$28,0,10*ROW('Sanitation Data'!F1)))</f>
        <v/>
      </c>
      <c r="CV7" s="278" t="str">
        <f ca="true">+IF(OFFSET('Sanitation Data'!$F$29,0,10*ROW('Sanitation Data'!F1))="","",OFFSET('Sanitation Data'!$F$29,0,10*ROW('Sanitation Data'!F1)))</f>
        <v/>
      </c>
      <c r="CW7" s="278" t="str">
        <f ca="true">+IF(OFFSET('Sanitation Data'!$F$30,0,10*ROW('Sanitation Data'!F1))="","",OFFSET('Sanitation Data'!$F$30,0,10*ROW('Sanitation Data'!F1)))</f>
        <v/>
      </c>
      <c r="CX7" s="278" t="str">
        <f ca="true">+IF(OFFSET('Sanitation Data'!$F$31,0,10*ROW('Sanitation Data'!F1))="","",OFFSET('Sanitation Data'!$F$31,0,10*ROW('Sanitation Data'!F1)))</f>
        <v/>
      </c>
      <c r="CY7" s="278" t="str">
        <f ca="true">+IF(OFFSET('Sanitation Data'!$F$32,0,10*ROW('Sanitation Data'!F1))="","",OFFSET('Sanitation Data'!$F$32,0,10*ROW('Sanitation Data'!F1)))</f>
        <v/>
      </c>
      <c r="CZ7" s="278" t="str">
        <f ca="true">+IF(OFFSET('Sanitation Data'!$G$28,0,10*ROW('Sanitation Data'!G1))="","",OFFSET('Sanitation Data'!$G$28,0,10*ROW('Sanitation Data'!G1)))</f>
        <v/>
      </c>
      <c r="DA7" s="278" t="str">
        <f ca="true">+IF(OFFSET('Sanitation Data'!$G$29,0,10*ROW('Sanitation Data'!G1))="","",OFFSET('Sanitation Data'!$G$29,0,10*ROW('Sanitation Data'!G1)))</f>
        <v/>
      </c>
      <c r="DB7" s="278" t="str">
        <f ca="true">+IF(OFFSET('Sanitation Data'!$G$30,0,10*ROW('Sanitation Data'!G1))="","",OFFSET('Sanitation Data'!$G$30,0,10*ROW('Sanitation Data'!G1)))</f>
        <v/>
      </c>
      <c r="DC7" s="278" t="str">
        <f ca="true">+IF(OFFSET('Sanitation Data'!$G$31,0,10*ROW('Sanitation Data'!G1))="","",OFFSET('Sanitation Data'!$G$31,0,10*ROW('Sanitation Data'!G1)))</f>
        <v/>
      </c>
      <c r="DD7" s="278" t="str">
        <f ca="true">+IF(OFFSET('Sanitation Data'!$G$32,0,10*ROW('Sanitation Data'!G1))="","",OFFSET('Sanitation Data'!$G$32,0,10*ROW('Sanitation Data'!G1)))</f>
        <v/>
      </c>
      <c r="DE7" s="278" t="str">
        <f ca="true">+IF(OFFSET('Sanitation Data'!$H$28,0,10*ROW('Sanitation Data'!H1))="","",OFFSET('Sanitation Data'!$H$28,0,10*ROW('Sanitation Data'!H1)))</f>
        <v>Yes</v>
      </c>
      <c r="DF7" s="278" t="str">
        <f ca="true">+IF(OFFSET('Sanitation Data'!$H$29,0,10*ROW('Sanitation Data'!H1))="","",OFFSET('Sanitation Data'!$H$29,0,10*ROW('Sanitation Data'!H1)))</f>
        <v/>
      </c>
      <c r="DG7" s="278" t="str">
        <f ca="true">+IF(OFFSET('Sanitation Data'!$H$30,0,10*ROW('Sanitation Data'!H1))="","",OFFSET('Sanitation Data'!$H$30,0,10*ROW('Sanitation Data'!H1)))</f>
        <v/>
      </c>
      <c r="DH7" s="278" t="str">
        <f ca="true">+IF(OFFSET('Sanitation Data'!$H$31,0,10*ROW('Sanitation Data'!H1))="","",OFFSET('Sanitation Data'!$H$31,0,10*ROW('Sanitation Data'!H1)))</f>
        <v/>
      </c>
      <c r="DI7" s="278" t="str">
        <f ca="true">+IF(OFFSET('Sanitation Data'!$H$32,0,10*ROW('Sanitation Data'!H1))="","",OFFSET('Sanitation Data'!$H$32,0,10*ROW('Sanitation Data'!H1)))</f>
        <v/>
      </c>
      <c r="DJ7" s="278" t="str">
        <f ca="true">+IF(OFFSET('Sanitation Data'!$I$28,0,10*ROW('Sanitation Data'!I1))="","",OFFSET('Sanitation Data'!$I$28,0,10*ROW('Sanitation Data'!I1)))</f>
        <v>Yes</v>
      </c>
      <c r="DK7" s="278" t="str">
        <f ca="true">+IF(OFFSET('Sanitation Data'!$I$29,0,10*ROW('Sanitation Data'!I1))="","",OFFSET('Sanitation Data'!$I$29,0,10*ROW('Sanitation Data'!I1)))</f>
        <v/>
      </c>
      <c r="DL7" s="278" t="str">
        <f ca="true">+IF(OFFSET('Sanitation Data'!$I$30,0,10*ROW('Sanitation Data'!I1))="","",OFFSET('Sanitation Data'!$I$30,0,10*ROW('Sanitation Data'!I1)))</f>
        <v/>
      </c>
      <c r="DM7" s="278" t="str">
        <f ca="true">+IF(OFFSET('Sanitation Data'!$I$31,0,10*ROW('Sanitation Data'!I1))="","",OFFSET('Sanitation Data'!$I$31,0,10*ROW('Sanitation Data'!I1)))</f>
        <v/>
      </c>
      <c r="DN7" s="278" t="str">
        <f ca="true">+IF(OFFSET('Sanitation Data'!$I$32,0,10*ROW('Sanitation Data'!I1))="","",OFFSET('Sanitation Data'!$I$32,0,10*ROW('Sanitation Data'!I1)))</f>
        <v/>
      </c>
      <c r="DO7" s="278" t="str">
        <f ca="true">+IF(OFFSET('Hygiene Data'!$D$11,0,10*ROW('Hygiene Data'!D1))="","",OFFSET('Hygiene Data'!$D$11,0,10*ROW('Hygiene Data'!D1)))</f>
        <v/>
      </c>
      <c r="DP7" s="278" t="str">
        <f ca="true">+IF(OFFSET('Hygiene Data'!$D$12,0,10*ROW('Hygiene Data'!D1))="","",OFFSET('Hygiene Data'!$D$12,0,10*ROW('Hygiene Data'!D1)))</f>
        <v/>
      </c>
      <c r="DQ7" s="278" t="str">
        <f ca="true">+IF(OFFSET('Hygiene Data'!$D$13,0,10*ROW('Hygiene Data'!D1))="","",OFFSET('Hygiene Data'!$D$13,0,10*ROW('Hygiene Data'!D1)))</f>
        <v/>
      </c>
      <c r="DR7" s="278" t="str">
        <f ca="true">+IF(OFFSET('Hygiene Data'!$E$11,0,10*ROW('Hygiene Data'!E1))="","",OFFSET('Hygiene Data'!$E$11,0,10*ROW('Hygiene Data'!E1)))</f>
        <v/>
      </c>
      <c r="DS7" s="278" t="str">
        <f ca="true">+IF(OFFSET('Hygiene Data'!$E$12,0,10*ROW('Hygiene Data'!E1))="","",OFFSET('Hygiene Data'!$E$12,0,10*ROW('Hygiene Data'!E1)))</f>
        <v/>
      </c>
      <c r="DT7" s="278" t="str">
        <f ca="true">+IF(OFFSET('Hygiene Data'!$E$13,0,10*ROW('Hygiene Data'!E1))="","",OFFSET('Hygiene Data'!$E$13,0,10*ROW('Hygiene Data'!E1)))</f>
        <v/>
      </c>
      <c r="DU7" s="278" t="str">
        <f ca="true">+IF(OFFSET('Hygiene Data'!$F$11,0,10*ROW('Hygiene Data'!F1))="","",OFFSET('Hygiene Data'!$F$11,0,10*ROW('Hygiene Data'!F1)))</f>
        <v/>
      </c>
      <c r="DV7" s="278" t="str">
        <f ca="true">+IF(OFFSET('Hygiene Data'!$F$12,0,10*ROW('Hygiene Data'!F1))="","",OFFSET('Hygiene Data'!$F$12,0,10*ROW('Hygiene Data'!F1)))</f>
        <v/>
      </c>
      <c r="DW7" s="278" t="str">
        <f ca="true">+IF(OFFSET('Hygiene Data'!$F$13,0,10*ROW('Hygiene Data'!F1))="","",OFFSET('Hygiene Data'!$F$13,0,10*ROW('Hygiene Data'!F1)))</f>
        <v/>
      </c>
      <c r="DX7" s="278" t="str">
        <f ca="true">+IF(OFFSET('Hygiene Data'!$G$11,0,10*ROW('Hygiene Data'!G1))="","",OFFSET('Hygiene Data'!$G$11,0,10*ROW('Hygiene Data'!G1)))</f>
        <v/>
      </c>
      <c r="DY7" s="278" t="str">
        <f ca="true">+IF(OFFSET('Hygiene Data'!$G$12,0,10*ROW('Hygiene Data'!G1))="","",OFFSET('Hygiene Data'!$G$12,0,10*ROW('Hygiene Data'!G1)))</f>
        <v/>
      </c>
      <c r="DZ7" s="278" t="str">
        <f ca="true">+IF(OFFSET('Hygiene Data'!$G$13,0,10*ROW('Hygiene Data'!G1))="","",OFFSET('Hygiene Data'!$G$13,0,10*ROW('Hygiene Data'!G1)))</f>
        <v/>
      </c>
      <c r="EA7" s="278" t="str">
        <f ca="true">+IF(OFFSET('Hygiene Data'!$H$11,0,10*ROW('Hygiene Data'!H1))="","",OFFSET('Hygiene Data'!$H$11,0,10*ROW('Hygiene Data'!H1)))</f>
        <v/>
      </c>
      <c r="EB7" s="278" t="str">
        <f ca="true">+IF(OFFSET('Hygiene Data'!$H$12,0,10*ROW('Hygiene Data'!H1))="","",OFFSET('Hygiene Data'!$H$12,0,10*ROW('Hygiene Data'!H1)))</f>
        <v/>
      </c>
      <c r="EC7" s="278" t="str">
        <f ca="true">+IF(OFFSET('Hygiene Data'!$H$13,0,10*ROW('Hygiene Data'!H1))="","",OFFSET('Hygiene Data'!$H$13,0,10*ROW('Hygiene Data'!H1)))</f>
        <v/>
      </c>
      <c r="ED7" s="278" t="str">
        <f ca="true">+IF(OFFSET('Hygiene Data'!$I$11,0,10*ROW('Hygiene Data'!I1))="","",OFFSET('Hygiene Data'!$I$11,0,10*ROW('Hygiene Data'!I1)))</f>
        <v/>
      </c>
      <c r="EE7" s="278" t="str">
        <f ca="true">+IF(OFFSET('Hygiene Data'!$I$12,0,10*ROW('Hygiene Data'!I1))="","",OFFSET('Hygiene Data'!$I$12,0,10*ROW('Hygiene Data'!I1)))</f>
        <v/>
      </c>
      <c r="EF7" s="278"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CAF_2012_UIS</v>
      </c>
      <c r="B8" s="36" t="str">
        <f ca="true">+IF(OFFSET('Water Data'!$C$2,0,10*ROW('Water Data'!F2))="","",OFFSET('Water Data'!$C$2,0,10*ROW('Water Data'!F2)))</f>
        <v>Other</v>
      </c>
      <c r="C8" s="334">
        <f t="shared" ca="true" si="0"/>
        <v>2012</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25.504378342245985</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24.4</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41.7</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59.32349598930481</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58.5</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71.400000000000006</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8"/>
      <c r="BS8" s="278" t="str">
        <f ca="true">+IF(OFFSET('Water Data'!$D$27,0,10*ROW('Water Data'!D2))="","",OFFSET('Water Data'!$D$27,0,10*ROW('Water Data'!D2)))</f>
        <v/>
      </c>
      <c r="BT8" s="278" t="str">
        <f ca="true">+IF(OFFSET('Water Data'!$D$28,0,10*ROW('Water Data'!D2))="","",OFFSET('Water Data'!$D$28,0,10*ROW('Water Data'!D2)))</f>
        <v>Yes</v>
      </c>
      <c r="BU8" s="278" t="str">
        <f ca="true">+IF(OFFSET('Water Data'!$D$29,0,10*ROW('Water Data'!D2))="","",OFFSET('Water Data'!$D$29,0,10*ROW('Water Data'!D2)))</f>
        <v/>
      </c>
      <c r="BV8" s="278" t="str">
        <f ca="true">+IF(OFFSET('Water Data'!$E$27,0,10*ROW('Water Data'!E2))="","",OFFSET('Water Data'!$E$27,0,10*ROW('Water Data'!E2)))</f>
        <v/>
      </c>
      <c r="BW8" s="278" t="str">
        <f ca="true">+IF(OFFSET('Water Data'!$E$28,0,10*ROW('Water Data'!E2))="","",OFFSET('Water Data'!$E$28,0,10*ROW('Water Data'!E2)))</f>
        <v/>
      </c>
      <c r="BX8" s="278" t="str">
        <f ca="true">+IF(OFFSET('Water Data'!$E$29,0,10*ROW('Water Data'!E2))="","",OFFSET('Water Data'!$E$29,0,10*ROW('Water Data'!E2)))</f>
        <v/>
      </c>
      <c r="BY8" s="278" t="str">
        <f ca="true">+IF(OFFSET('Water Data'!$F$27,0,10*ROW('Water Data'!F2))="","",OFFSET('Water Data'!$F$27,0,10*ROW('Water Data'!F2)))</f>
        <v/>
      </c>
      <c r="BZ8" s="278" t="str">
        <f ca="true">+IF(OFFSET('Water Data'!$F$28,0,10*ROW('Water Data'!F2))="","",OFFSET('Water Data'!$F$28,0,10*ROW('Water Data'!F2)))</f>
        <v/>
      </c>
      <c r="CA8" s="278" t="str">
        <f ca="true">+IF(OFFSET('Water Data'!$F$29,0,10*ROW('Water Data'!F2))="","",OFFSET('Water Data'!$F$29,0,10*ROW('Water Data'!F2)))</f>
        <v/>
      </c>
      <c r="CB8" s="278" t="str">
        <f ca="true">+IF(OFFSET('Water Data'!$G$27,0,10*ROW('Water Data'!G2))="","",OFFSET('Water Data'!$G$27,0,10*ROW('Water Data'!G2)))</f>
        <v/>
      </c>
      <c r="CC8" s="278" t="str">
        <f ca="true">+IF(OFFSET('Water Data'!$G$28,0,10*ROW('Water Data'!G2))="","",OFFSET('Water Data'!$G$28,0,10*ROW('Water Data'!G2)))</f>
        <v/>
      </c>
      <c r="CD8" s="278" t="str">
        <f ca="true">+IF(OFFSET('Water Data'!$G$29,0,10*ROW('Water Data'!G2))="","",OFFSET('Water Data'!$G$29,0,10*ROW('Water Data'!G2)))</f>
        <v/>
      </c>
      <c r="CE8" s="278" t="str">
        <f ca="true">+IF(OFFSET('Water Data'!$H$27,0,10*ROW('Water Data'!H2))="","",OFFSET('Water Data'!$H$27,0,10*ROW('Water Data'!H2)))</f>
        <v/>
      </c>
      <c r="CF8" s="278" t="str">
        <f ca="true">+IF(OFFSET('Water Data'!$H$28,0,10*ROW('Water Data'!H2))="","",OFFSET('Water Data'!$H$28,0,10*ROW('Water Data'!H2)))</f>
        <v>Yes</v>
      </c>
      <c r="CG8" s="278" t="str">
        <f ca="true">+IF(OFFSET('Water Data'!$H$29,0,10*ROW('Water Data'!H2))="","",OFFSET('Water Data'!$H$29,0,10*ROW('Water Data'!H2)))</f>
        <v/>
      </c>
      <c r="CH8" s="278" t="str">
        <f ca="true">+IF(OFFSET('Water Data'!$I$27,0,10*ROW('Water Data'!I2))="","",OFFSET('Water Data'!$I$27,0,10*ROW('Water Data'!I2)))</f>
        <v/>
      </c>
      <c r="CI8" s="278" t="str">
        <f ca="true">+IF(OFFSET('Water Data'!$I$28,0,10*ROW('Water Data'!I2))="","",OFFSET('Water Data'!$I$28,0,10*ROW('Water Data'!I2)))</f>
        <v>Yes</v>
      </c>
      <c r="CJ8" s="278" t="str">
        <f ca="true">+IF(OFFSET('Water Data'!$I$29,0,10*ROW('Water Data'!I2))="","",OFFSET('Water Data'!$I$29,0,10*ROW('Water Data'!I2)))</f>
        <v/>
      </c>
      <c r="CK8" s="278" t="str">
        <f ca="true">+IF(OFFSET('Sanitation Data'!$D$28,0,10*ROW('Sanitation Data'!D2))="","",OFFSET('Sanitation Data'!$D$28,0,10*ROW('Sanitation Data'!D2)))</f>
        <v>Yes</v>
      </c>
      <c r="CL8" s="278" t="str">
        <f ca="true">+IF(OFFSET('Sanitation Data'!$D$29,0,10*ROW('Sanitation Data'!D2))="","",OFFSET('Sanitation Data'!$D$29,0,10*ROW('Sanitation Data'!D2)))</f>
        <v/>
      </c>
      <c r="CM8" s="278" t="str">
        <f ca="true">+IF(OFFSET('Sanitation Data'!$D$30,0,10*ROW('Sanitation Data'!D2))="","",OFFSET('Sanitation Data'!$D$30,0,10*ROW('Sanitation Data'!D2)))</f>
        <v/>
      </c>
      <c r="CN8" s="278" t="str">
        <f ca="true">+IF(OFFSET('Sanitation Data'!$D$31,0,10*ROW('Sanitation Data'!D2))="","",OFFSET('Sanitation Data'!$D$31,0,10*ROW('Sanitation Data'!D2)))</f>
        <v/>
      </c>
      <c r="CO8" s="278" t="str">
        <f ca="true">+IF(OFFSET('Sanitation Data'!$D$32,0,10*ROW('Sanitation Data'!D2))="","",OFFSET('Sanitation Data'!$D$32,0,10*ROW('Sanitation Data'!D2)))</f>
        <v/>
      </c>
      <c r="CP8" s="278" t="str">
        <f ca="true">+IF(OFFSET('Sanitation Data'!$E$28,0,10*ROW('Sanitation Data'!E2))="","",OFFSET('Sanitation Data'!$E$28,0,10*ROW('Sanitation Data'!E2)))</f>
        <v/>
      </c>
      <c r="CQ8" s="278" t="str">
        <f ca="true">+IF(OFFSET('Sanitation Data'!$E$29,0,10*ROW('Sanitation Data'!E2))="","",OFFSET('Sanitation Data'!$E$29,0,10*ROW('Sanitation Data'!E2)))</f>
        <v/>
      </c>
      <c r="CR8" s="278" t="str">
        <f ca="true">+IF(OFFSET('Sanitation Data'!$E$30,0,10*ROW('Sanitation Data'!E2))="","",OFFSET('Sanitation Data'!$E$30,0,10*ROW('Sanitation Data'!E2)))</f>
        <v/>
      </c>
      <c r="CS8" s="278" t="str">
        <f ca="true">+IF(OFFSET('Sanitation Data'!$E$31,0,10*ROW('Sanitation Data'!E2))="","",OFFSET('Sanitation Data'!$E$31,0,10*ROW('Sanitation Data'!E2)))</f>
        <v/>
      </c>
      <c r="CT8" s="278" t="str">
        <f ca="true">+IF(OFFSET('Sanitation Data'!$E$32,0,10*ROW('Sanitation Data'!E2))="","",OFFSET('Sanitation Data'!$E$32,0,10*ROW('Sanitation Data'!E2)))</f>
        <v/>
      </c>
      <c r="CU8" s="278" t="str">
        <f ca="true">+IF(OFFSET('Sanitation Data'!$F$28,0,10*ROW('Sanitation Data'!F2))="","",OFFSET('Sanitation Data'!$F$28,0,10*ROW('Sanitation Data'!F2)))</f>
        <v/>
      </c>
      <c r="CV8" s="278" t="str">
        <f ca="true">+IF(OFFSET('Sanitation Data'!$F$29,0,10*ROW('Sanitation Data'!F2))="","",OFFSET('Sanitation Data'!$F$29,0,10*ROW('Sanitation Data'!F2)))</f>
        <v/>
      </c>
      <c r="CW8" s="278" t="str">
        <f ca="true">+IF(OFFSET('Sanitation Data'!$F$30,0,10*ROW('Sanitation Data'!F2))="","",OFFSET('Sanitation Data'!$F$30,0,10*ROW('Sanitation Data'!F2)))</f>
        <v/>
      </c>
      <c r="CX8" s="278" t="str">
        <f ca="true">+IF(OFFSET('Sanitation Data'!$F$31,0,10*ROW('Sanitation Data'!F2))="","",OFFSET('Sanitation Data'!$F$31,0,10*ROW('Sanitation Data'!F2)))</f>
        <v/>
      </c>
      <c r="CY8" s="278" t="str">
        <f ca="true">+IF(OFFSET('Sanitation Data'!$F$32,0,10*ROW('Sanitation Data'!F2))="","",OFFSET('Sanitation Data'!$F$32,0,10*ROW('Sanitation Data'!F2)))</f>
        <v/>
      </c>
      <c r="CZ8" s="278" t="str">
        <f ca="true">+IF(OFFSET('Sanitation Data'!$G$28,0,10*ROW('Sanitation Data'!G2))="","",OFFSET('Sanitation Data'!$G$28,0,10*ROW('Sanitation Data'!G2)))</f>
        <v/>
      </c>
      <c r="DA8" s="278" t="str">
        <f ca="true">+IF(OFFSET('Sanitation Data'!$G$29,0,10*ROW('Sanitation Data'!G2))="","",OFFSET('Sanitation Data'!$G$29,0,10*ROW('Sanitation Data'!G2)))</f>
        <v/>
      </c>
      <c r="DB8" s="278" t="str">
        <f ca="true">+IF(OFFSET('Sanitation Data'!$G$30,0,10*ROW('Sanitation Data'!G2))="","",OFFSET('Sanitation Data'!$G$30,0,10*ROW('Sanitation Data'!G2)))</f>
        <v/>
      </c>
      <c r="DC8" s="278" t="str">
        <f ca="true">+IF(OFFSET('Sanitation Data'!$G$31,0,10*ROW('Sanitation Data'!G2))="","",OFFSET('Sanitation Data'!$G$31,0,10*ROW('Sanitation Data'!G2)))</f>
        <v/>
      </c>
      <c r="DD8" s="278" t="str">
        <f ca="true">+IF(OFFSET('Sanitation Data'!$G$32,0,10*ROW('Sanitation Data'!G2))="","",OFFSET('Sanitation Data'!$G$32,0,10*ROW('Sanitation Data'!G2)))</f>
        <v/>
      </c>
      <c r="DE8" s="278" t="str">
        <f ca="true">+IF(OFFSET('Sanitation Data'!$H$28,0,10*ROW('Sanitation Data'!H2))="","",OFFSET('Sanitation Data'!$H$28,0,10*ROW('Sanitation Data'!H2)))</f>
        <v>Yes</v>
      </c>
      <c r="DF8" s="278" t="str">
        <f ca="true">+IF(OFFSET('Sanitation Data'!$H$29,0,10*ROW('Sanitation Data'!H2))="","",OFFSET('Sanitation Data'!$H$29,0,10*ROW('Sanitation Data'!H2)))</f>
        <v/>
      </c>
      <c r="DG8" s="278" t="str">
        <f ca="true">+IF(OFFSET('Sanitation Data'!$H$30,0,10*ROW('Sanitation Data'!H2))="","",OFFSET('Sanitation Data'!$H$30,0,10*ROW('Sanitation Data'!H2)))</f>
        <v/>
      </c>
      <c r="DH8" s="278" t="str">
        <f ca="true">+IF(OFFSET('Sanitation Data'!$H$31,0,10*ROW('Sanitation Data'!H2))="","",OFFSET('Sanitation Data'!$H$31,0,10*ROW('Sanitation Data'!H2)))</f>
        <v/>
      </c>
      <c r="DI8" s="278" t="str">
        <f ca="true">+IF(OFFSET('Sanitation Data'!$H$32,0,10*ROW('Sanitation Data'!H2))="","",OFFSET('Sanitation Data'!$H$32,0,10*ROW('Sanitation Data'!H2)))</f>
        <v/>
      </c>
      <c r="DJ8" s="278" t="str">
        <f ca="true">+IF(OFFSET('Sanitation Data'!$I$28,0,10*ROW('Sanitation Data'!I2))="","",OFFSET('Sanitation Data'!$I$28,0,10*ROW('Sanitation Data'!I2)))</f>
        <v>Yes</v>
      </c>
      <c r="DK8" s="278" t="str">
        <f ca="true">+IF(OFFSET('Sanitation Data'!$I$29,0,10*ROW('Sanitation Data'!I2))="","",OFFSET('Sanitation Data'!$I$29,0,10*ROW('Sanitation Data'!I2)))</f>
        <v/>
      </c>
      <c r="DL8" s="278" t="str">
        <f ca="true">+IF(OFFSET('Sanitation Data'!$I$30,0,10*ROW('Sanitation Data'!I2))="","",OFFSET('Sanitation Data'!$I$30,0,10*ROW('Sanitation Data'!I2)))</f>
        <v/>
      </c>
      <c r="DM8" s="278" t="str">
        <f ca="true">+IF(OFFSET('Sanitation Data'!$I$31,0,10*ROW('Sanitation Data'!I2))="","",OFFSET('Sanitation Data'!$I$31,0,10*ROW('Sanitation Data'!I2)))</f>
        <v/>
      </c>
      <c r="DN8" s="278" t="str">
        <f ca="true">+IF(OFFSET('Sanitation Data'!$I$32,0,10*ROW('Sanitation Data'!I2))="","",OFFSET('Sanitation Data'!$I$32,0,10*ROW('Sanitation Data'!I2)))</f>
        <v/>
      </c>
      <c r="DO8" s="278" t="str">
        <f ca="true">+IF(OFFSET('Hygiene Data'!$D$11,0,10*ROW('Hygiene Data'!D2))="","",OFFSET('Hygiene Data'!$D$11,0,10*ROW('Hygiene Data'!D2)))</f>
        <v/>
      </c>
      <c r="DP8" s="278" t="str">
        <f ca="true">+IF(OFFSET('Hygiene Data'!$D$12,0,10*ROW('Hygiene Data'!D2))="","",OFFSET('Hygiene Data'!$D$12,0,10*ROW('Hygiene Data'!D2)))</f>
        <v/>
      </c>
      <c r="DQ8" s="278" t="str">
        <f ca="true">+IF(OFFSET('Hygiene Data'!$D$13,0,10*ROW('Hygiene Data'!D2))="","",OFFSET('Hygiene Data'!$D$13,0,10*ROW('Hygiene Data'!D2)))</f>
        <v/>
      </c>
      <c r="DR8" s="278" t="str">
        <f ca="true">+IF(OFFSET('Hygiene Data'!$E$11,0,10*ROW('Hygiene Data'!E2))="","",OFFSET('Hygiene Data'!$E$11,0,10*ROW('Hygiene Data'!E2)))</f>
        <v/>
      </c>
      <c r="DS8" s="278" t="str">
        <f ca="true">+IF(OFFSET('Hygiene Data'!$E$12,0,10*ROW('Hygiene Data'!E2))="","",OFFSET('Hygiene Data'!$E$12,0,10*ROW('Hygiene Data'!E2)))</f>
        <v/>
      </c>
      <c r="DT8" s="278" t="str">
        <f ca="true">+IF(OFFSET('Hygiene Data'!$E$13,0,10*ROW('Hygiene Data'!E2))="","",OFFSET('Hygiene Data'!$E$13,0,10*ROW('Hygiene Data'!E2)))</f>
        <v/>
      </c>
      <c r="DU8" s="278" t="str">
        <f ca="true">+IF(OFFSET('Hygiene Data'!$F$11,0,10*ROW('Hygiene Data'!F2))="","",OFFSET('Hygiene Data'!$F$11,0,10*ROW('Hygiene Data'!F2)))</f>
        <v/>
      </c>
      <c r="DV8" s="278" t="str">
        <f ca="true">+IF(OFFSET('Hygiene Data'!$F$12,0,10*ROW('Hygiene Data'!F2))="","",OFFSET('Hygiene Data'!$F$12,0,10*ROW('Hygiene Data'!F2)))</f>
        <v/>
      </c>
      <c r="DW8" s="278" t="str">
        <f ca="true">+IF(OFFSET('Hygiene Data'!$F$13,0,10*ROW('Hygiene Data'!F2))="","",OFFSET('Hygiene Data'!$F$13,0,10*ROW('Hygiene Data'!F2)))</f>
        <v/>
      </c>
      <c r="DX8" s="278" t="str">
        <f ca="true">+IF(OFFSET('Hygiene Data'!$G$11,0,10*ROW('Hygiene Data'!G2))="","",OFFSET('Hygiene Data'!$G$11,0,10*ROW('Hygiene Data'!G2)))</f>
        <v/>
      </c>
      <c r="DY8" s="278" t="str">
        <f ca="true">+IF(OFFSET('Hygiene Data'!$G$12,0,10*ROW('Hygiene Data'!G2))="","",OFFSET('Hygiene Data'!$G$12,0,10*ROW('Hygiene Data'!G2)))</f>
        <v/>
      </c>
      <c r="DZ8" s="278" t="str">
        <f ca="true">+IF(OFFSET('Hygiene Data'!$G$13,0,10*ROW('Hygiene Data'!G2))="","",OFFSET('Hygiene Data'!$G$13,0,10*ROW('Hygiene Data'!G2)))</f>
        <v/>
      </c>
      <c r="EA8" s="278" t="str">
        <f ca="true">+IF(OFFSET('Hygiene Data'!$H$11,0,10*ROW('Hygiene Data'!H2))="","",OFFSET('Hygiene Data'!$H$11,0,10*ROW('Hygiene Data'!H2)))</f>
        <v/>
      </c>
      <c r="EB8" s="278" t="str">
        <f ca="true">+IF(OFFSET('Hygiene Data'!$H$12,0,10*ROW('Hygiene Data'!H2))="","",OFFSET('Hygiene Data'!$H$12,0,10*ROW('Hygiene Data'!H2)))</f>
        <v/>
      </c>
      <c r="EC8" s="278" t="str">
        <f ca="true">+IF(OFFSET('Hygiene Data'!$H$13,0,10*ROW('Hygiene Data'!H2))="","",OFFSET('Hygiene Data'!$H$13,0,10*ROW('Hygiene Data'!H2)))</f>
        <v/>
      </c>
      <c r="ED8" s="278" t="str">
        <f ca="true">+IF(OFFSET('Hygiene Data'!$I$11,0,10*ROW('Hygiene Data'!I2))="","",OFFSET('Hygiene Data'!$I$11,0,10*ROW('Hygiene Data'!I2)))</f>
        <v/>
      </c>
      <c r="EE8" s="278" t="str">
        <f ca="true">+IF(OFFSET('Hygiene Data'!$I$12,0,10*ROW('Hygiene Data'!I2))="","",OFFSET('Hygiene Data'!$I$12,0,10*ROW('Hygiene Data'!I2)))</f>
        <v/>
      </c>
      <c r="EF8" s="278"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CAF_2015_SUR</v>
      </c>
      <c r="B9" s="36" t="str">
        <f ca="true">+IF(OFFSET('Water Data'!$C$2,0,10*ROW('Water Data'!F3))="","",OFFSET('Water Data'!$C$2,0,10*ROW('Water Data'!F3)))</f>
        <v>Survey</v>
      </c>
      <c r="C9" s="334">
        <f t="shared" ca="true" si="0"/>
        <v>2015</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18</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18</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41</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41</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8"/>
      <c r="BS9" s="278" t="str">
        <f ca="true">+IF(OFFSET('Water Data'!$D$27,0,10*ROW('Water Data'!D3))="","",OFFSET('Water Data'!$D$27,0,10*ROW('Water Data'!D3)))</f>
        <v/>
      </c>
      <c r="BT9" s="278" t="str">
        <f ca="true">+IF(OFFSET('Water Data'!$D$28,0,10*ROW('Water Data'!D3))="","",OFFSET('Water Data'!$D$28,0,10*ROW('Water Data'!D3)))</f>
        <v/>
      </c>
      <c r="BU9" s="278" t="str">
        <f ca="true">+IF(OFFSET('Water Data'!$D$29,0,10*ROW('Water Data'!D3))="","",OFFSET('Water Data'!$D$29,0,10*ROW('Water Data'!D3)))</f>
        <v>Yes</v>
      </c>
      <c r="BV9" s="278" t="str">
        <f ca="true">+IF(OFFSET('Water Data'!$E$27,0,10*ROW('Water Data'!E3))="","",OFFSET('Water Data'!$E$27,0,10*ROW('Water Data'!E3)))</f>
        <v/>
      </c>
      <c r="BW9" s="278" t="str">
        <f ca="true">+IF(OFFSET('Water Data'!$E$28,0,10*ROW('Water Data'!E3))="","",OFFSET('Water Data'!$E$28,0,10*ROW('Water Data'!E3)))</f>
        <v/>
      </c>
      <c r="BX9" s="278" t="str">
        <f ca="true">+IF(OFFSET('Water Data'!$E$29,0,10*ROW('Water Data'!E3))="","",OFFSET('Water Data'!$E$29,0,10*ROW('Water Data'!E3)))</f>
        <v/>
      </c>
      <c r="BY9" s="278" t="str">
        <f ca="true">+IF(OFFSET('Water Data'!$F$27,0,10*ROW('Water Data'!F3))="","",OFFSET('Water Data'!$F$27,0,10*ROW('Water Data'!F3)))</f>
        <v/>
      </c>
      <c r="BZ9" s="278" t="str">
        <f ca="true">+IF(OFFSET('Water Data'!$F$28,0,10*ROW('Water Data'!F3))="","",OFFSET('Water Data'!$F$28,0,10*ROW('Water Data'!F3)))</f>
        <v/>
      </c>
      <c r="CA9" s="278" t="str">
        <f ca="true">+IF(OFFSET('Water Data'!$F$29,0,10*ROW('Water Data'!F3))="","",OFFSET('Water Data'!$F$29,0,10*ROW('Water Data'!F3)))</f>
        <v/>
      </c>
      <c r="CB9" s="278" t="str">
        <f ca="true">+IF(OFFSET('Water Data'!$G$27,0,10*ROW('Water Data'!G3))="","",OFFSET('Water Data'!$G$27,0,10*ROW('Water Data'!G3)))</f>
        <v/>
      </c>
      <c r="CC9" s="278" t="str">
        <f ca="true">+IF(OFFSET('Water Data'!$G$28,0,10*ROW('Water Data'!G3))="","",OFFSET('Water Data'!$G$28,0,10*ROW('Water Data'!G3)))</f>
        <v/>
      </c>
      <c r="CD9" s="278" t="str">
        <f ca="true">+IF(OFFSET('Water Data'!$G$29,0,10*ROW('Water Data'!G3))="","",OFFSET('Water Data'!$G$29,0,10*ROW('Water Data'!G3)))</f>
        <v/>
      </c>
      <c r="CE9" s="278" t="str">
        <f ca="true">+IF(OFFSET('Water Data'!$H$27,0,10*ROW('Water Data'!H3))="","",OFFSET('Water Data'!$H$27,0,10*ROW('Water Data'!H3)))</f>
        <v/>
      </c>
      <c r="CF9" s="278" t="str">
        <f ca="true">+IF(OFFSET('Water Data'!$H$28,0,10*ROW('Water Data'!H3))="","",OFFSET('Water Data'!$H$28,0,10*ROW('Water Data'!H3)))</f>
        <v/>
      </c>
      <c r="CG9" s="278" t="str">
        <f ca="true">+IF(OFFSET('Water Data'!$H$29,0,10*ROW('Water Data'!H3))="","",OFFSET('Water Data'!$H$29,0,10*ROW('Water Data'!H3)))</f>
        <v>Yes</v>
      </c>
      <c r="CH9" s="278" t="str">
        <f ca="true">+IF(OFFSET('Water Data'!$I$27,0,10*ROW('Water Data'!I3))="","",OFFSET('Water Data'!$I$27,0,10*ROW('Water Data'!I3)))</f>
        <v/>
      </c>
      <c r="CI9" s="278" t="str">
        <f ca="true">+IF(OFFSET('Water Data'!$I$28,0,10*ROW('Water Data'!I3))="","",OFFSET('Water Data'!$I$28,0,10*ROW('Water Data'!I3)))</f>
        <v/>
      </c>
      <c r="CJ9" s="278" t="str">
        <f ca="true">+IF(OFFSET('Water Data'!$I$29,0,10*ROW('Water Data'!I3))="","",OFFSET('Water Data'!$I$29,0,10*ROW('Water Data'!I3)))</f>
        <v/>
      </c>
      <c r="CK9" s="278" t="str">
        <f ca="true">+IF(OFFSET('Sanitation Data'!$D$28,0,10*ROW('Sanitation Data'!D3))="","",OFFSET('Sanitation Data'!$D$28,0,10*ROW('Sanitation Data'!D3)))</f>
        <v/>
      </c>
      <c r="CL9" s="278" t="str">
        <f ca="true">+IF(OFFSET('Sanitation Data'!$D$29,0,10*ROW('Sanitation Data'!D3))="","",OFFSET('Sanitation Data'!$D$29,0,10*ROW('Sanitation Data'!D3)))</f>
        <v>Yes</v>
      </c>
      <c r="CM9" s="278" t="str">
        <f ca="true">+IF(OFFSET('Sanitation Data'!$D$30,0,10*ROW('Sanitation Data'!D3))="","",OFFSET('Sanitation Data'!$D$30,0,10*ROW('Sanitation Data'!D3)))</f>
        <v/>
      </c>
      <c r="CN9" s="278" t="str">
        <f ca="true">+IF(OFFSET('Sanitation Data'!$D$31,0,10*ROW('Sanitation Data'!D3))="","",OFFSET('Sanitation Data'!$D$31,0,10*ROW('Sanitation Data'!D3)))</f>
        <v/>
      </c>
      <c r="CO9" s="278" t="str">
        <f ca="true">+IF(OFFSET('Sanitation Data'!$D$32,0,10*ROW('Sanitation Data'!D3))="","",OFFSET('Sanitation Data'!$D$32,0,10*ROW('Sanitation Data'!D3)))</f>
        <v/>
      </c>
      <c r="CP9" s="278" t="str">
        <f ca="true">+IF(OFFSET('Sanitation Data'!$E$28,0,10*ROW('Sanitation Data'!E3))="","",OFFSET('Sanitation Data'!$E$28,0,10*ROW('Sanitation Data'!E3)))</f>
        <v/>
      </c>
      <c r="CQ9" s="278" t="str">
        <f ca="true">+IF(OFFSET('Sanitation Data'!$E$29,0,10*ROW('Sanitation Data'!E3))="","",OFFSET('Sanitation Data'!$E$29,0,10*ROW('Sanitation Data'!E3)))</f>
        <v/>
      </c>
      <c r="CR9" s="278" t="str">
        <f ca="true">+IF(OFFSET('Sanitation Data'!$E$30,0,10*ROW('Sanitation Data'!E3))="","",OFFSET('Sanitation Data'!$E$30,0,10*ROW('Sanitation Data'!E3)))</f>
        <v/>
      </c>
      <c r="CS9" s="278" t="str">
        <f ca="true">+IF(OFFSET('Sanitation Data'!$E$31,0,10*ROW('Sanitation Data'!E3))="","",OFFSET('Sanitation Data'!$E$31,0,10*ROW('Sanitation Data'!E3)))</f>
        <v/>
      </c>
      <c r="CT9" s="278" t="str">
        <f ca="true">+IF(OFFSET('Sanitation Data'!$E$32,0,10*ROW('Sanitation Data'!E3))="","",OFFSET('Sanitation Data'!$E$32,0,10*ROW('Sanitation Data'!E3)))</f>
        <v/>
      </c>
      <c r="CU9" s="278" t="str">
        <f ca="true">+IF(OFFSET('Sanitation Data'!$F$28,0,10*ROW('Sanitation Data'!F3))="","",OFFSET('Sanitation Data'!$F$28,0,10*ROW('Sanitation Data'!F3)))</f>
        <v/>
      </c>
      <c r="CV9" s="278" t="str">
        <f ca="true">+IF(OFFSET('Sanitation Data'!$F$29,0,10*ROW('Sanitation Data'!F3))="","",OFFSET('Sanitation Data'!$F$29,0,10*ROW('Sanitation Data'!F3)))</f>
        <v/>
      </c>
      <c r="CW9" s="278" t="str">
        <f ca="true">+IF(OFFSET('Sanitation Data'!$F$30,0,10*ROW('Sanitation Data'!F3))="","",OFFSET('Sanitation Data'!$F$30,0,10*ROW('Sanitation Data'!F3)))</f>
        <v/>
      </c>
      <c r="CX9" s="278" t="str">
        <f ca="true">+IF(OFFSET('Sanitation Data'!$F$31,0,10*ROW('Sanitation Data'!F3))="","",OFFSET('Sanitation Data'!$F$31,0,10*ROW('Sanitation Data'!F3)))</f>
        <v/>
      </c>
      <c r="CY9" s="278" t="str">
        <f ca="true">+IF(OFFSET('Sanitation Data'!$F$32,0,10*ROW('Sanitation Data'!F3))="","",OFFSET('Sanitation Data'!$F$32,0,10*ROW('Sanitation Data'!F3)))</f>
        <v/>
      </c>
      <c r="CZ9" s="278" t="str">
        <f ca="true">+IF(OFFSET('Sanitation Data'!$G$28,0,10*ROW('Sanitation Data'!G3))="","",OFFSET('Sanitation Data'!$G$28,0,10*ROW('Sanitation Data'!G3)))</f>
        <v/>
      </c>
      <c r="DA9" s="278" t="str">
        <f ca="true">+IF(OFFSET('Sanitation Data'!$G$29,0,10*ROW('Sanitation Data'!G3))="","",OFFSET('Sanitation Data'!$G$29,0,10*ROW('Sanitation Data'!G3)))</f>
        <v/>
      </c>
      <c r="DB9" s="278" t="str">
        <f ca="true">+IF(OFFSET('Sanitation Data'!$G$30,0,10*ROW('Sanitation Data'!G3))="","",OFFSET('Sanitation Data'!$G$30,0,10*ROW('Sanitation Data'!G3)))</f>
        <v/>
      </c>
      <c r="DC9" s="278" t="str">
        <f ca="true">+IF(OFFSET('Sanitation Data'!$G$31,0,10*ROW('Sanitation Data'!G3))="","",OFFSET('Sanitation Data'!$G$31,0,10*ROW('Sanitation Data'!G3)))</f>
        <v/>
      </c>
      <c r="DD9" s="278" t="str">
        <f ca="true">+IF(OFFSET('Sanitation Data'!$G$32,0,10*ROW('Sanitation Data'!G3))="","",OFFSET('Sanitation Data'!$G$32,0,10*ROW('Sanitation Data'!G3)))</f>
        <v/>
      </c>
      <c r="DE9" s="278" t="str">
        <f ca="true">+IF(OFFSET('Sanitation Data'!$H$28,0,10*ROW('Sanitation Data'!H3))="","",OFFSET('Sanitation Data'!$H$28,0,10*ROW('Sanitation Data'!H3)))</f>
        <v/>
      </c>
      <c r="DF9" s="278" t="str">
        <f ca="true">+IF(OFFSET('Sanitation Data'!$H$29,0,10*ROW('Sanitation Data'!H3))="","",OFFSET('Sanitation Data'!$H$29,0,10*ROW('Sanitation Data'!H3)))</f>
        <v>Yes</v>
      </c>
      <c r="DG9" s="278" t="str">
        <f ca="true">+IF(OFFSET('Sanitation Data'!$H$30,0,10*ROW('Sanitation Data'!H3))="","",OFFSET('Sanitation Data'!$H$30,0,10*ROW('Sanitation Data'!H3)))</f>
        <v/>
      </c>
      <c r="DH9" s="278" t="str">
        <f ca="true">+IF(OFFSET('Sanitation Data'!$H$31,0,10*ROW('Sanitation Data'!H3))="","",OFFSET('Sanitation Data'!$H$31,0,10*ROW('Sanitation Data'!H3)))</f>
        <v/>
      </c>
      <c r="DI9" s="278" t="str">
        <f ca="true">+IF(OFFSET('Sanitation Data'!$H$32,0,10*ROW('Sanitation Data'!H3))="","",OFFSET('Sanitation Data'!$H$32,0,10*ROW('Sanitation Data'!H3)))</f>
        <v/>
      </c>
      <c r="DJ9" s="278" t="str">
        <f ca="true">+IF(OFFSET('Sanitation Data'!$I$28,0,10*ROW('Sanitation Data'!I3))="","",OFFSET('Sanitation Data'!$I$28,0,10*ROW('Sanitation Data'!I3)))</f>
        <v/>
      </c>
      <c r="DK9" s="278" t="str">
        <f ca="true">+IF(OFFSET('Sanitation Data'!$I$29,0,10*ROW('Sanitation Data'!I3))="","",OFFSET('Sanitation Data'!$I$29,0,10*ROW('Sanitation Data'!I3)))</f>
        <v/>
      </c>
      <c r="DL9" s="278" t="str">
        <f ca="true">+IF(OFFSET('Sanitation Data'!$I$30,0,10*ROW('Sanitation Data'!I3))="","",OFFSET('Sanitation Data'!$I$30,0,10*ROW('Sanitation Data'!I3)))</f>
        <v/>
      </c>
      <c r="DM9" s="278" t="str">
        <f ca="true">+IF(OFFSET('Sanitation Data'!$I$31,0,10*ROW('Sanitation Data'!I3))="","",OFFSET('Sanitation Data'!$I$31,0,10*ROW('Sanitation Data'!I3)))</f>
        <v/>
      </c>
      <c r="DN9" s="278" t="str">
        <f ca="true">+IF(OFFSET('Sanitation Data'!$I$32,0,10*ROW('Sanitation Data'!I3))="","",OFFSET('Sanitation Data'!$I$32,0,10*ROW('Sanitation Data'!I3)))</f>
        <v/>
      </c>
      <c r="DO9" s="278" t="str">
        <f ca="true">+IF(OFFSET('Hygiene Data'!$D$11,0,10*ROW('Hygiene Data'!D3))="","",OFFSET('Hygiene Data'!$D$11,0,10*ROW('Hygiene Data'!D3)))</f>
        <v/>
      </c>
      <c r="DP9" s="278" t="str">
        <f ca="true">+IF(OFFSET('Hygiene Data'!$D$12,0,10*ROW('Hygiene Data'!D3))="","",OFFSET('Hygiene Data'!$D$12,0,10*ROW('Hygiene Data'!D3)))</f>
        <v/>
      </c>
      <c r="DQ9" s="278" t="str">
        <f ca="true">+IF(OFFSET('Hygiene Data'!$D$13,0,10*ROW('Hygiene Data'!D3))="","",OFFSET('Hygiene Data'!$D$13,0,10*ROW('Hygiene Data'!D3)))</f>
        <v/>
      </c>
      <c r="DR9" s="278" t="str">
        <f ca="true">+IF(OFFSET('Hygiene Data'!$E$11,0,10*ROW('Hygiene Data'!E3))="","",OFFSET('Hygiene Data'!$E$11,0,10*ROW('Hygiene Data'!E3)))</f>
        <v/>
      </c>
      <c r="DS9" s="278" t="str">
        <f ca="true">+IF(OFFSET('Hygiene Data'!$E$12,0,10*ROW('Hygiene Data'!E3))="","",OFFSET('Hygiene Data'!$E$12,0,10*ROW('Hygiene Data'!E3)))</f>
        <v/>
      </c>
      <c r="DT9" s="278" t="str">
        <f ca="true">+IF(OFFSET('Hygiene Data'!$E$13,0,10*ROW('Hygiene Data'!E3))="","",OFFSET('Hygiene Data'!$E$13,0,10*ROW('Hygiene Data'!E3)))</f>
        <v/>
      </c>
      <c r="DU9" s="278" t="str">
        <f ca="true">+IF(OFFSET('Hygiene Data'!$F$11,0,10*ROW('Hygiene Data'!F3))="","",OFFSET('Hygiene Data'!$F$11,0,10*ROW('Hygiene Data'!F3)))</f>
        <v/>
      </c>
      <c r="DV9" s="278" t="str">
        <f ca="true">+IF(OFFSET('Hygiene Data'!$F$12,0,10*ROW('Hygiene Data'!F3))="","",OFFSET('Hygiene Data'!$F$12,0,10*ROW('Hygiene Data'!F3)))</f>
        <v/>
      </c>
      <c r="DW9" s="278" t="str">
        <f ca="true">+IF(OFFSET('Hygiene Data'!$F$13,0,10*ROW('Hygiene Data'!F3))="","",OFFSET('Hygiene Data'!$F$13,0,10*ROW('Hygiene Data'!F3)))</f>
        <v/>
      </c>
      <c r="DX9" s="278" t="str">
        <f ca="true">+IF(OFFSET('Hygiene Data'!$G$11,0,10*ROW('Hygiene Data'!G3))="","",OFFSET('Hygiene Data'!$G$11,0,10*ROW('Hygiene Data'!G3)))</f>
        <v/>
      </c>
      <c r="DY9" s="278" t="str">
        <f ca="true">+IF(OFFSET('Hygiene Data'!$G$12,0,10*ROW('Hygiene Data'!G3))="","",OFFSET('Hygiene Data'!$G$12,0,10*ROW('Hygiene Data'!G3)))</f>
        <v/>
      </c>
      <c r="DZ9" s="278" t="str">
        <f ca="true">+IF(OFFSET('Hygiene Data'!$G$13,0,10*ROW('Hygiene Data'!G3))="","",OFFSET('Hygiene Data'!$G$13,0,10*ROW('Hygiene Data'!G3)))</f>
        <v/>
      </c>
      <c r="EA9" s="278" t="str">
        <f ca="true">+IF(OFFSET('Hygiene Data'!$H$11,0,10*ROW('Hygiene Data'!H3))="","",OFFSET('Hygiene Data'!$H$11,0,10*ROW('Hygiene Data'!H3)))</f>
        <v/>
      </c>
      <c r="EB9" s="278" t="str">
        <f ca="true">+IF(OFFSET('Hygiene Data'!$H$12,0,10*ROW('Hygiene Data'!H3))="","",OFFSET('Hygiene Data'!$H$12,0,10*ROW('Hygiene Data'!H3)))</f>
        <v/>
      </c>
      <c r="EC9" s="278" t="str">
        <f ca="true">+IF(OFFSET('Hygiene Data'!$H$13,0,10*ROW('Hygiene Data'!H3))="","",OFFSET('Hygiene Data'!$H$13,0,10*ROW('Hygiene Data'!H3)))</f>
        <v/>
      </c>
      <c r="ED9" s="278" t="str">
        <f ca="true">+IF(OFFSET('Hygiene Data'!$I$11,0,10*ROW('Hygiene Data'!I3))="","",OFFSET('Hygiene Data'!$I$11,0,10*ROW('Hygiene Data'!I3)))</f>
        <v/>
      </c>
      <c r="EE9" s="278" t="str">
        <f ca="true">+IF(OFFSET('Hygiene Data'!$I$12,0,10*ROW('Hygiene Data'!I3))="","",OFFSET('Hygiene Data'!$I$12,0,10*ROW('Hygiene Data'!I3)))</f>
        <v/>
      </c>
      <c r="EF9" s="278"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CAF_2016_UIS</v>
      </c>
      <c r="B10" s="36" t="str">
        <f ca="true">+IF(OFFSET('Water Data'!$C$2,0,10*ROW('Water Data'!F4))="","",OFFSET('Water Data'!$C$2,0,10*ROW('Water Data'!F4)))</f>
        <v>Other</v>
      </c>
      <c r="C10" s="334">
        <f t="shared" ca="true" si="0"/>
        <v>2016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13.9</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13.9</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8"/>
      <c r="BS10" s="278" t="str">
        <f ca="true">+IF(OFFSET('Water Data'!$D$27,0,10*ROW('Water Data'!D4))="","",OFFSET('Water Data'!$D$27,0,10*ROW('Water Data'!D4)))</f>
        <v/>
      </c>
      <c r="BT10" s="278" t="str">
        <f ca="true">+IF(OFFSET('Water Data'!$D$28,0,10*ROW('Water Data'!D4))="","",OFFSET('Water Data'!$D$28,0,10*ROW('Water Data'!D4)))</f>
        <v/>
      </c>
      <c r="BU10" s="278" t="str">
        <f ca="true">+IF(OFFSET('Water Data'!$D$29,0,10*ROW('Water Data'!D4))="","",OFFSET('Water Data'!$D$29,0,10*ROW('Water Data'!D4)))</f>
        <v>Yes</v>
      </c>
      <c r="BV10" s="278" t="str">
        <f ca="true">+IF(OFFSET('Water Data'!$E$27,0,10*ROW('Water Data'!E4))="","",OFFSET('Water Data'!$E$27,0,10*ROW('Water Data'!E4)))</f>
        <v/>
      </c>
      <c r="BW10" s="278" t="str">
        <f ca="true">+IF(OFFSET('Water Data'!$E$28,0,10*ROW('Water Data'!E4))="","",OFFSET('Water Data'!$E$28,0,10*ROW('Water Data'!E4)))</f>
        <v/>
      </c>
      <c r="BX10" s="278" t="str">
        <f ca="true">+IF(OFFSET('Water Data'!$E$29,0,10*ROW('Water Data'!E4))="","",OFFSET('Water Data'!$E$29,0,10*ROW('Water Data'!E4)))</f>
        <v/>
      </c>
      <c r="BY10" s="278" t="str">
        <f ca="true">+IF(OFFSET('Water Data'!$F$27,0,10*ROW('Water Data'!F4))="","",OFFSET('Water Data'!$F$27,0,10*ROW('Water Data'!F4)))</f>
        <v/>
      </c>
      <c r="BZ10" s="278" t="str">
        <f ca="true">+IF(OFFSET('Water Data'!$F$28,0,10*ROW('Water Data'!F4))="","",OFFSET('Water Data'!$F$28,0,10*ROW('Water Data'!F4)))</f>
        <v/>
      </c>
      <c r="CA10" s="278" t="str">
        <f ca="true">+IF(OFFSET('Water Data'!$F$29,0,10*ROW('Water Data'!F4))="","",OFFSET('Water Data'!$F$29,0,10*ROW('Water Data'!F4)))</f>
        <v/>
      </c>
      <c r="CB10" s="278" t="str">
        <f ca="true">+IF(OFFSET('Water Data'!$G$27,0,10*ROW('Water Data'!G4))="","",OFFSET('Water Data'!$G$27,0,10*ROW('Water Data'!G4)))</f>
        <v/>
      </c>
      <c r="CC10" s="278" t="str">
        <f ca="true">+IF(OFFSET('Water Data'!$G$28,0,10*ROW('Water Data'!G4))="","",OFFSET('Water Data'!$G$28,0,10*ROW('Water Data'!G4)))</f>
        <v/>
      </c>
      <c r="CD10" s="278" t="str">
        <f ca="true">+IF(OFFSET('Water Data'!$G$29,0,10*ROW('Water Data'!G4))="","",OFFSET('Water Data'!$G$29,0,10*ROW('Water Data'!G4)))</f>
        <v/>
      </c>
      <c r="CE10" s="278" t="str">
        <f ca="true">+IF(OFFSET('Water Data'!$H$27,0,10*ROW('Water Data'!H4))="","",OFFSET('Water Data'!$H$27,0,10*ROW('Water Data'!H4)))</f>
        <v/>
      </c>
      <c r="CF10" s="278" t="str">
        <f ca="true">+IF(OFFSET('Water Data'!$H$28,0,10*ROW('Water Data'!H4))="","",OFFSET('Water Data'!$H$28,0,10*ROW('Water Data'!H4)))</f>
        <v/>
      </c>
      <c r="CG10" s="278" t="str">
        <f ca="true">+IF(OFFSET('Water Data'!$H$29,0,10*ROW('Water Data'!H4))="","",OFFSET('Water Data'!$H$29,0,10*ROW('Water Data'!H4)))</f>
        <v>Yes</v>
      </c>
      <c r="CH10" s="278" t="str">
        <f ca="true">+IF(OFFSET('Water Data'!$I$27,0,10*ROW('Water Data'!I4))="","",OFFSET('Water Data'!$I$27,0,10*ROW('Water Data'!I4)))</f>
        <v/>
      </c>
      <c r="CI10" s="278" t="str">
        <f ca="true">+IF(OFFSET('Water Data'!$I$28,0,10*ROW('Water Data'!I4))="","",OFFSET('Water Data'!$I$28,0,10*ROW('Water Data'!I4)))</f>
        <v/>
      </c>
      <c r="CJ10" s="278" t="str">
        <f ca="true">+IF(OFFSET('Water Data'!$I$29,0,10*ROW('Water Data'!I4))="","",OFFSET('Water Data'!$I$29,0,10*ROW('Water Data'!I4)))</f>
        <v/>
      </c>
      <c r="CK10" s="278" t="str">
        <f ca="true">+IF(OFFSET('Sanitation Data'!$D$28,0,10*ROW('Sanitation Data'!D4))="","",OFFSET('Sanitation Data'!$D$28,0,10*ROW('Sanitation Data'!D4)))</f>
        <v/>
      </c>
      <c r="CL10" s="278" t="str">
        <f ca="true">+IF(OFFSET('Sanitation Data'!$D$29,0,10*ROW('Sanitation Data'!D4))="","",OFFSET('Sanitation Data'!$D$29,0,10*ROW('Sanitation Data'!D4)))</f>
        <v/>
      </c>
      <c r="CM10" s="278" t="str">
        <f ca="true">+IF(OFFSET('Sanitation Data'!$D$30,0,10*ROW('Sanitation Data'!D4))="","",OFFSET('Sanitation Data'!$D$30,0,10*ROW('Sanitation Data'!D4)))</f>
        <v/>
      </c>
      <c r="CN10" s="278" t="str">
        <f ca="true">+IF(OFFSET('Sanitation Data'!$D$31,0,10*ROW('Sanitation Data'!D4))="","",OFFSET('Sanitation Data'!$D$31,0,10*ROW('Sanitation Data'!D4)))</f>
        <v/>
      </c>
      <c r="CO10" s="278" t="str">
        <f ca="true">+IF(OFFSET('Sanitation Data'!$D$32,0,10*ROW('Sanitation Data'!D4))="","",OFFSET('Sanitation Data'!$D$32,0,10*ROW('Sanitation Data'!D4)))</f>
        <v/>
      </c>
      <c r="CP10" s="278" t="str">
        <f ca="true">+IF(OFFSET('Sanitation Data'!$E$28,0,10*ROW('Sanitation Data'!E4))="","",OFFSET('Sanitation Data'!$E$28,0,10*ROW('Sanitation Data'!E4)))</f>
        <v/>
      </c>
      <c r="CQ10" s="278" t="str">
        <f ca="true">+IF(OFFSET('Sanitation Data'!$E$29,0,10*ROW('Sanitation Data'!E4))="","",OFFSET('Sanitation Data'!$E$29,0,10*ROW('Sanitation Data'!E4)))</f>
        <v/>
      </c>
      <c r="CR10" s="278" t="str">
        <f ca="true">+IF(OFFSET('Sanitation Data'!$E$30,0,10*ROW('Sanitation Data'!E4))="","",OFFSET('Sanitation Data'!$E$30,0,10*ROW('Sanitation Data'!E4)))</f>
        <v/>
      </c>
      <c r="CS10" s="278" t="str">
        <f ca="true">+IF(OFFSET('Sanitation Data'!$E$31,0,10*ROW('Sanitation Data'!E4))="","",OFFSET('Sanitation Data'!$E$31,0,10*ROW('Sanitation Data'!E4)))</f>
        <v/>
      </c>
      <c r="CT10" s="278" t="str">
        <f ca="true">+IF(OFFSET('Sanitation Data'!$E$32,0,10*ROW('Sanitation Data'!E4))="","",OFFSET('Sanitation Data'!$E$32,0,10*ROW('Sanitation Data'!E4)))</f>
        <v/>
      </c>
      <c r="CU10" s="278" t="str">
        <f ca="true">+IF(OFFSET('Sanitation Data'!$F$28,0,10*ROW('Sanitation Data'!F4))="","",OFFSET('Sanitation Data'!$F$28,0,10*ROW('Sanitation Data'!F4)))</f>
        <v/>
      </c>
      <c r="CV10" s="278" t="str">
        <f ca="true">+IF(OFFSET('Sanitation Data'!$F$29,0,10*ROW('Sanitation Data'!F4))="","",OFFSET('Sanitation Data'!$F$29,0,10*ROW('Sanitation Data'!F4)))</f>
        <v/>
      </c>
      <c r="CW10" s="278" t="str">
        <f ca="true">+IF(OFFSET('Sanitation Data'!$F$30,0,10*ROW('Sanitation Data'!F4))="","",OFFSET('Sanitation Data'!$F$30,0,10*ROW('Sanitation Data'!F4)))</f>
        <v/>
      </c>
      <c r="CX10" s="278" t="str">
        <f ca="true">+IF(OFFSET('Sanitation Data'!$F$31,0,10*ROW('Sanitation Data'!F4))="","",OFFSET('Sanitation Data'!$F$31,0,10*ROW('Sanitation Data'!F4)))</f>
        <v/>
      </c>
      <c r="CY10" s="278" t="str">
        <f ca="true">+IF(OFFSET('Sanitation Data'!$F$32,0,10*ROW('Sanitation Data'!F4))="","",OFFSET('Sanitation Data'!$F$32,0,10*ROW('Sanitation Data'!F4)))</f>
        <v/>
      </c>
      <c r="CZ10" s="278" t="str">
        <f ca="true">+IF(OFFSET('Sanitation Data'!$G$28,0,10*ROW('Sanitation Data'!G4))="","",OFFSET('Sanitation Data'!$G$28,0,10*ROW('Sanitation Data'!G4)))</f>
        <v/>
      </c>
      <c r="DA10" s="278" t="str">
        <f ca="true">+IF(OFFSET('Sanitation Data'!$G$29,0,10*ROW('Sanitation Data'!G4))="","",OFFSET('Sanitation Data'!$G$29,0,10*ROW('Sanitation Data'!G4)))</f>
        <v/>
      </c>
      <c r="DB10" s="278" t="str">
        <f ca="true">+IF(OFFSET('Sanitation Data'!$G$30,0,10*ROW('Sanitation Data'!G4))="","",OFFSET('Sanitation Data'!$G$30,0,10*ROW('Sanitation Data'!G4)))</f>
        <v/>
      </c>
      <c r="DC10" s="278" t="str">
        <f ca="true">+IF(OFFSET('Sanitation Data'!$G$31,0,10*ROW('Sanitation Data'!G4))="","",OFFSET('Sanitation Data'!$G$31,0,10*ROW('Sanitation Data'!G4)))</f>
        <v/>
      </c>
      <c r="DD10" s="278" t="str">
        <f ca="true">+IF(OFFSET('Sanitation Data'!$G$32,0,10*ROW('Sanitation Data'!G4))="","",OFFSET('Sanitation Data'!$G$32,0,10*ROW('Sanitation Data'!G4)))</f>
        <v/>
      </c>
      <c r="DE10" s="278" t="str">
        <f ca="true">+IF(OFFSET('Sanitation Data'!$H$28,0,10*ROW('Sanitation Data'!H4))="","",OFFSET('Sanitation Data'!$H$28,0,10*ROW('Sanitation Data'!H4)))</f>
        <v/>
      </c>
      <c r="DF10" s="278" t="str">
        <f ca="true">+IF(OFFSET('Sanitation Data'!$H$29,0,10*ROW('Sanitation Data'!H4))="","",OFFSET('Sanitation Data'!$H$29,0,10*ROW('Sanitation Data'!H4)))</f>
        <v/>
      </c>
      <c r="DG10" s="278" t="str">
        <f ca="true">+IF(OFFSET('Sanitation Data'!$H$30,0,10*ROW('Sanitation Data'!H4))="","",OFFSET('Sanitation Data'!$H$30,0,10*ROW('Sanitation Data'!H4)))</f>
        <v/>
      </c>
      <c r="DH10" s="278" t="str">
        <f ca="true">+IF(OFFSET('Sanitation Data'!$H$31,0,10*ROW('Sanitation Data'!H4))="","",OFFSET('Sanitation Data'!$H$31,0,10*ROW('Sanitation Data'!H4)))</f>
        <v/>
      </c>
      <c r="DI10" s="278" t="str">
        <f ca="true">+IF(OFFSET('Sanitation Data'!$H$32,0,10*ROW('Sanitation Data'!H4))="","",OFFSET('Sanitation Data'!$H$32,0,10*ROW('Sanitation Data'!H4)))</f>
        <v/>
      </c>
      <c r="DJ10" s="278" t="str">
        <f ca="true">+IF(OFFSET('Sanitation Data'!$I$28,0,10*ROW('Sanitation Data'!I4))="","",OFFSET('Sanitation Data'!$I$28,0,10*ROW('Sanitation Data'!I4)))</f>
        <v/>
      </c>
      <c r="DK10" s="278" t="str">
        <f ca="true">+IF(OFFSET('Sanitation Data'!$I$29,0,10*ROW('Sanitation Data'!I4))="","",OFFSET('Sanitation Data'!$I$29,0,10*ROW('Sanitation Data'!I4)))</f>
        <v/>
      </c>
      <c r="DL10" s="278" t="str">
        <f ca="true">+IF(OFFSET('Sanitation Data'!$I$30,0,10*ROW('Sanitation Data'!I4))="","",OFFSET('Sanitation Data'!$I$30,0,10*ROW('Sanitation Data'!I4)))</f>
        <v/>
      </c>
      <c r="DM10" s="278" t="str">
        <f ca="true">+IF(OFFSET('Sanitation Data'!$I$31,0,10*ROW('Sanitation Data'!I4))="","",OFFSET('Sanitation Data'!$I$31,0,10*ROW('Sanitation Data'!I4)))</f>
        <v/>
      </c>
      <c r="DN10" s="278" t="str">
        <f ca="true">+IF(OFFSET('Sanitation Data'!$I$32,0,10*ROW('Sanitation Data'!I4))="","",OFFSET('Sanitation Data'!$I$32,0,10*ROW('Sanitation Data'!I4)))</f>
        <v/>
      </c>
      <c r="DO10" s="278" t="str">
        <f ca="true">+IF(OFFSET('Hygiene Data'!$D$11,0,10*ROW('Hygiene Data'!D4))="","",OFFSET('Hygiene Data'!$D$11,0,10*ROW('Hygiene Data'!D4)))</f>
        <v/>
      </c>
      <c r="DP10" s="278" t="str">
        <f ca="true">+IF(OFFSET('Hygiene Data'!$D$12,0,10*ROW('Hygiene Data'!D4))="","",OFFSET('Hygiene Data'!$D$12,0,10*ROW('Hygiene Data'!D4)))</f>
        <v/>
      </c>
      <c r="DQ10" s="278" t="str">
        <f ca="true">+IF(OFFSET('Hygiene Data'!$D$13,0,10*ROW('Hygiene Data'!D4))="","",OFFSET('Hygiene Data'!$D$13,0,10*ROW('Hygiene Data'!D4)))</f>
        <v/>
      </c>
      <c r="DR10" s="278" t="str">
        <f ca="true">+IF(OFFSET('Hygiene Data'!$E$11,0,10*ROW('Hygiene Data'!E4))="","",OFFSET('Hygiene Data'!$E$11,0,10*ROW('Hygiene Data'!E4)))</f>
        <v/>
      </c>
      <c r="DS10" s="278" t="str">
        <f ca="true">+IF(OFFSET('Hygiene Data'!$E$12,0,10*ROW('Hygiene Data'!E4))="","",OFFSET('Hygiene Data'!$E$12,0,10*ROW('Hygiene Data'!E4)))</f>
        <v/>
      </c>
      <c r="DT10" s="278" t="str">
        <f ca="true">+IF(OFFSET('Hygiene Data'!$E$13,0,10*ROW('Hygiene Data'!E4))="","",OFFSET('Hygiene Data'!$E$13,0,10*ROW('Hygiene Data'!E4)))</f>
        <v/>
      </c>
      <c r="DU10" s="278" t="str">
        <f ca="true">+IF(OFFSET('Hygiene Data'!$F$11,0,10*ROW('Hygiene Data'!F4))="","",OFFSET('Hygiene Data'!$F$11,0,10*ROW('Hygiene Data'!F4)))</f>
        <v/>
      </c>
      <c r="DV10" s="278" t="str">
        <f ca="true">+IF(OFFSET('Hygiene Data'!$F$12,0,10*ROW('Hygiene Data'!F4))="","",OFFSET('Hygiene Data'!$F$12,0,10*ROW('Hygiene Data'!F4)))</f>
        <v/>
      </c>
      <c r="DW10" s="278" t="str">
        <f ca="true">+IF(OFFSET('Hygiene Data'!$F$13,0,10*ROW('Hygiene Data'!F4))="","",OFFSET('Hygiene Data'!$F$13,0,10*ROW('Hygiene Data'!F4)))</f>
        <v/>
      </c>
      <c r="DX10" s="278" t="str">
        <f ca="true">+IF(OFFSET('Hygiene Data'!$G$11,0,10*ROW('Hygiene Data'!G4))="","",OFFSET('Hygiene Data'!$G$11,0,10*ROW('Hygiene Data'!G4)))</f>
        <v/>
      </c>
      <c r="DY10" s="278" t="str">
        <f ca="true">+IF(OFFSET('Hygiene Data'!$G$12,0,10*ROW('Hygiene Data'!G4))="","",OFFSET('Hygiene Data'!$G$12,0,10*ROW('Hygiene Data'!G4)))</f>
        <v/>
      </c>
      <c r="DZ10" s="278" t="str">
        <f ca="true">+IF(OFFSET('Hygiene Data'!$G$13,0,10*ROW('Hygiene Data'!G4))="","",OFFSET('Hygiene Data'!$G$13,0,10*ROW('Hygiene Data'!G4)))</f>
        <v/>
      </c>
      <c r="EA10" s="278" t="str">
        <f ca="true">+IF(OFFSET('Hygiene Data'!$H$11,0,10*ROW('Hygiene Data'!H4))="","",OFFSET('Hygiene Data'!$H$11,0,10*ROW('Hygiene Data'!H4)))</f>
        <v/>
      </c>
      <c r="EB10" s="278" t="str">
        <f ca="true">+IF(OFFSET('Hygiene Data'!$H$12,0,10*ROW('Hygiene Data'!H4))="","",OFFSET('Hygiene Data'!$H$12,0,10*ROW('Hygiene Data'!H4)))</f>
        <v/>
      </c>
      <c r="EC10" s="278" t="str">
        <f ca="true">+IF(OFFSET('Hygiene Data'!$H$13,0,10*ROW('Hygiene Data'!H4))="","",OFFSET('Hygiene Data'!$H$13,0,10*ROW('Hygiene Data'!H4)))</f>
        <v/>
      </c>
      <c r="ED10" s="278" t="str">
        <f ca="true">+IF(OFFSET('Hygiene Data'!$I$11,0,10*ROW('Hygiene Data'!I4))="","",OFFSET('Hygiene Data'!$I$11,0,10*ROW('Hygiene Data'!I4)))</f>
        <v/>
      </c>
      <c r="EE10" s="278" t="str">
        <f ca="true">+IF(OFFSET('Hygiene Data'!$I$12,0,10*ROW('Hygiene Data'!I4))="","",OFFSET('Hygiene Data'!$I$12,0,10*ROW('Hygiene Data'!I4)))</f>
        <v/>
      </c>
      <c r="EF10" s="278"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CAF_2017_EMIS</v>
      </c>
      <c r="B11" s="36" t="str">
        <f ca="true">+IF(OFFSET('Water Data'!$C$2,0,10*ROW('Water Data'!F5))="","",OFFSET('Water Data'!$C$2,0,10*ROW('Water Data'!F5)))</f>
        <v>EMIS</v>
      </c>
      <c r="C11" s="334">
        <f t="shared" ca="true" si="0"/>
        <v>2017</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95.207173778602353</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23.20655534941249</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99.586776859504127</v>
      </c>
      <c r="N11" s="96">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50.619834710743802</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97.750803284541234</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19.510888968225633</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52.356020942408378</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42.670157068062828</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53.957328385899814</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76.033057851239676</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50.410567654409142</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78</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8"/>
      <c r="BS11" s="278" t="str">
        <f ca="true">+IF(OFFSET('Water Data'!$D$27,0,10*ROW('Water Data'!D5))="","",OFFSET('Water Data'!$D$27,0,10*ROW('Water Data'!D5)))</f>
        <v>Yes</v>
      </c>
      <c r="BT11" s="278" t="str">
        <f ca="true">+IF(OFFSET('Water Data'!$D$28,0,10*ROW('Water Data'!D5))="","",OFFSET('Water Data'!$D$28,0,10*ROW('Water Data'!D5)))</f>
        <v>Yes</v>
      </c>
      <c r="BU11" s="278" t="str">
        <f ca="true">+IF(OFFSET('Water Data'!$D$29,0,10*ROW('Water Data'!D5))="","",OFFSET('Water Data'!$D$29,0,10*ROW('Water Data'!D5)))</f>
        <v/>
      </c>
      <c r="BV11" s="278" t="str">
        <f ca="true">+IF(OFFSET('Water Data'!$E$27,0,10*ROW('Water Data'!E5))="","",OFFSET('Water Data'!$E$27,0,10*ROW('Water Data'!E5)))</f>
        <v/>
      </c>
      <c r="BW11" s="278" t="str">
        <f ca="true">+IF(OFFSET('Water Data'!$E$28,0,10*ROW('Water Data'!E5))="","",OFFSET('Water Data'!$E$28,0,10*ROW('Water Data'!E5)))</f>
        <v/>
      </c>
      <c r="BX11" s="278" t="str">
        <f ca="true">+IF(OFFSET('Water Data'!$E$29,0,10*ROW('Water Data'!E5))="","",OFFSET('Water Data'!$E$29,0,10*ROW('Water Data'!E5)))</f>
        <v/>
      </c>
      <c r="BY11" s="278" t="str">
        <f ca="true">+IF(OFFSET('Water Data'!$F$27,0,10*ROW('Water Data'!F5))="","",OFFSET('Water Data'!$F$27,0,10*ROW('Water Data'!F5)))</f>
        <v/>
      </c>
      <c r="BZ11" s="278" t="str">
        <f ca="true">+IF(OFFSET('Water Data'!$F$28,0,10*ROW('Water Data'!F5))="","",OFFSET('Water Data'!$F$28,0,10*ROW('Water Data'!F5)))</f>
        <v/>
      </c>
      <c r="CA11" s="278" t="str">
        <f ca="true">+IF(OFFSET('Water Data'!$F$29,0,10*ROW('Water Data'!F5))="","",OFFSET('Water Data'!$F$29,0,10*ROW('Water Data'!F5)))</f>
        <v/>
      </c>
      <c r="CB11" s="278" t="str">
        <f ca="true">+IF(OFFSET('Water Data'!$G$27,0,10*ROW('Water Data'!G5))="","",OFFSET('Water Data'!$G$27,0,10*ROW('Water Data'!G5)))</f>
        <v>Yes</v>
      </c>
      <c r="CC11" s="278" t="str">
        <f ca="true">+IF(OFFSET('Water Data'!$G$28,0,10*ROW('Water Data'!G5))="","",OFFSET('Water Data'!$G$28,0,10*ROW('Water Data'!G5)))</f>
        <v>Yes</v>
      </c>
      <c r="CD11" s="278" t="str">
        <f ca="true">+IF(OFFSET('Water Data'!$G$29,0,10*ROW('Water Data'!G5))="","",OFFSET('Water Data'!$G$29,0,10*ROW('Water Data'!G5)))</f>
        <v/>
      </c>
      <c r="CE11" s="278" t="str">
        <f ca="true">+IF(OFFSET('Water Data'!$H$27,0,10*ROW('Water Data'!H5))="","",OFFSET('Water Data'!$H$27,0,10*ROW('Water Data'!H5)))</f>
        <v>Yes</v>
      </c>
      <c r="CF11" s="278" t="str">
        <f ca="true">+IF(OFFSET('Water Data'!$H$28,0,10*ROW('Water Data'!H5))="","",OFFSET('Water Data'!$H$28,0,10*ROW('Water Data'!H5)))</f>
        <v>Yes</v>
      </c>
      <c r="CG11" s="278" t="str">
        <f ca="true">+IF(OFFSET('Water Data'!$H$29,0,10*ROW('Water Data'!H5))="","",OFFSET('Water Data'!$H$29,0,10*ROW('Water Data'!H5)))</f>
        <v/>
      </c>
      <c r="CH11" s="278" t="str">
        <f ca="true">+IF(OFFSET('Water Data'!$I$27,0,10*ROW('Water Data'!I5))="","",OFFSET('Water Data'!$I$27,0,10*ROW('Water Data'!I5)))</f>
        <v>Yes</v>
      </c>
      <c r="CI11" s="278" t="str">
        <f ca="true">+IF(OFFSET('Water Data'!$I$28,0,10*ROW('Water Data'!I5))="","",OFFSET('Water Data'!$I$28,0,10*ROW('Water Data'!I5)))</f>
        <v>Yes</v>
      </c>
      <c r="CJ11" s="278" t="str">
        <f ca="true">+IF(OFFSET('Water Data'!$I$29,0,10*ROW('Water Data'!I5))="","",OFFSET('Water Data'!$I$29,0,10*ROW('Water Data'!I5)))</f>
        <v/>
      </c>
      <c r="CK11" s="278" t="str">
        <f ca="true">+IF(OFFSET('Sanitation Data'!$D$28,0,10*ROW('Sanitation Data'!D5))="","",OFFSET('Sanitation Data'!$D$28,0,10*ROW('Sanitation Data'!D5)))</f>
        <v>Yes</v>
      </c>
      <c r="CL11" s="278" t="str">
        <f ca="true">+IF(OFFSET('Sanitation Data'!$D$29,0,10*ROW('Sanitation Data'!D5))="","",OFFSET('Sanitation Data'!$D$29,0,10*ROW('Sanitation Data'!D5)))</f>
        <v/>
      </c>
      <c r="CM11" s="278" t="str">
        <f ca="true">+IF(OFFSET('Sanitation Data'!$D$30,0,10*ROW('Sanitation Data'!D5))="","",OFFSET('Sanitation Data'!$D$30,0,10*ROW('Sanitation Data'!D5)))</f>
        <v/>
      </c>
      <c r="CN11" s="278" t="str">
        <f ca="true">+IF(OFFSET('Sanitation Data'!$D$31,0,10*ROW('Sanitation Data'!D5))="","",OFFSET('Sanitation Data'!$D$31,0,10*ROW('Sanitation Data'!D5)))</f>
        <v/>
      </c>
      <c r="CO11" s="278" t="str">
        <f ca="true">+IF(OFFSET('Sanitation Data'!$D$32,0,10*ROW('Sanitation Data'!D5))="","",OFFSET('Sanitation Data'!$D$32,0,10*ROW('Sanitation Data'!D5)))</f>
        <v/>
      </c>
      <c r="CP11" s="278" t="str">
        <f ca="true">+IF(OFFSET('Sanitation Data'!$E$28,0,10*ROW('Sanitation Data'!E5))="","",OFFSET('Sanitation Data'!$E$28,0,10*ROW('Sanitation Data'!E5)))</f>
        <v/>
      </c>
      <c r="CQ11" s="278" t="str">
        <f ca="true">+IF(OFFSET('Sanitation Data'!$E$29,0,10*ROW('Sanitation Data'!E5))="","",OFFSET('Sanitation Data'!$E$29,0,10*ROW('Sanitation Data'!E5)))</f>
        <v/>
      </c>
      <c r="CR11" s="278" t="str">
        <f ca="true">+IF(OFFSET('Sanitation Data'!$E$30,0,10*ROW('Sanitation Data'!E5))="","",OFFSET('Sanitation Data'!$E$30,0,10*ROW('Sanitation Data'!E5)))</f>
        <v/>
      </c>
      <c r="CS11" s="278" t="str">
        <f ca="true">+IF(OFFSET('Sanitation Data'!$E$31,0,10*ROW('Sanitation Data'!E5))="","",OFFSET('Sanitation Data'!$E$31,0,10*ROW('Sanitation Data'!E5)))</f>
        <v/>
      </c>
      <c r="CT11" s="278" t="str">
        <f ca="true">+IF(OFFSET('Sanitation Data'!$E$32,0,10*ROW('Sanitation Data'!E5))="","",OFFSET('Sanitation Data'!$E$32,0,10*ROW('Sanitation Data'!E5)))</f>
        <v/>
      </c>
      <c r="CU11" s="278" t="str">
        <f ca="true">+IF(OFFSET('Sanitation Data'!$F$28,0,10*ROW('Sanitation Data'!F5))="","",OFFSET('Sanitation Data'!$F$28,0,10*ROW('Sanitation Data'!F5)))</f>
        <v/>
      </c>
      <c r="CV11" s="278" t="str">
        <f ca="true">+IF(OFFSET('Sanitation Data'!$F$29,0,10*ROW('Sanitation Data'!F5))="","",OFFSET('Sanitation Data'!$F$29,0,10*ROW('Sanitation Data'!F5)))</f>
        <v/>
      </c>
      <c r="CW11" s="278" t="str">
        <f ca="true">+IF(OFFSET('Sanitation Data'!$F$30,0,10*ROW('Sanitation Data'!F5))="","",OFFSET('Sanitation Data'!$F$30,0,10*ROW('Sanitation Data'!F5)))</f>
        <v/>
      </c>
      <c r="CX11" s="278" t="str">
        <f ca="true">+IF(OFFSET('Sanitation Data'!$F$31,0,10*ROW('Sanitation Data'!F5))="","",OFFSET('Sanitation Data'!$F$31,0,10*ROW('Sanitation Data'!F5)))</f>
        <v/>
      </c>
      <c r="CY11" s="278" t="str">
        <f ca="true">+IF(OFFSET('Sanitation Data'!$F$32,0,10*ROW('Sanitation Data'!F5))="","",OFFSET('Sanitation Data'!$F$32,0,10*ROW('Sanitation Data'!F5)))</f>
        <v/>
      </c>
      <c r="CZ11" s="278" t="str">
        <f ca="true">+IF(OFFSET('Sanitation Data'!$G$28,0,10*ROW('Sanitation Data'!G5))="","",OFFSET('Sanitation Data'!$G$28,0,10*ROW('Sanitation Data'!G5)))</f>
        <v>Yes</v>
      </c>
      <c r="DA11" s="278" t="str">
        <f ca="true">+IF(OFFSET('Sanitation Data'!$G$29,0,10*ROW('Sanitation Data'!G5))="","",OFFSET('Sanitation Data'!$G$29,0,10*ROW('Sanitation Data'!G5)))</f>
        <v/>
      </c>
      <c r="DB11" s="278" t="str">
        <f ca="true">+IF(OFFSET('Sanitation Data'!$G$30,0,10*ROW('Sanitation Data'!G5))="","",OFFSET('Sanitation Data'!$G$30,0,10*ROW('Sanitation Data'!G5)))</f>
        <v/>
      </c>
      <c r="DC11" s="278" t="str">
        <f ca="true">+IF(OFFSET('Sanitation Data'!$G$31,0,10*ROW('Sanitation Data'!G5))="","",OFFSET('Sanitation Data'!$G$31,0,10*ROW('Sanitation Data'!G5)))</f>
        <v/>
      </c>
      <c r="DD11" s="278" t="str">
        <f ca="true">+IF(OFFSET('Sanitation Data'!$G$32,0,10*ROW('Sanitation Data'!G5))="","",OFFSET('Sanitation Data'!$G$32,0,10*ROW('Sanitation Data'!G5)))</f>
        <v/>
      </c>
      <c r="DE11" s="278" t="str">
        <f ca="true">+IF(OFFSET('Sanitation Data'!$H$28,0,10*ROW('Sanitation Data'!H5))="","",OFFSET('Sanitation Data'!$H$28,0,10*ROW('Sanitation Data'!H5)))</f>
        <v>Yes</v>
      </c>
      <c r="DF11" s="278" t="str">
        <f ca="true">+IF(OFFSET('Sanitation Data'!$H$29,0,10*ROW('Sanitation Data'!H5))="","",OFFSET('Sanitation Data'!$H$29,0,10*ROW('Sanitation Data'!H5)))</f>
        <v/>
      </c>
      <c r="DG11" s="278" t="str">
        <f ca="true">+IF(OFFSET('Sanitation Data'!$H$30,0,10*ROW('Sanitation Data'!H5))="","",OFFSET('Sanitation Data'!$H$30,0,10*ROW('Sanitation Data'!H5)))</f>
        <v/>
      </c>
      <c r="DH11" s="278" t="str">
        <f ca="true">+IF(OFFSET('Sanitation Data'!$H$31,0,10*ROW('Sanitation Data'!H5))="","",OFFSET('Sanitation Data'!$H$31,0,10*ROW('Sanitation Data'!H5)))</f>
        <v/>
      </c>
      <c r="DI11" s="278" t="str">
        <f ca="true">+IF(OFFSET('Sanitation Data'!$H$32,0,10*ROW('Sanitation Data'!H5))="","",OFFSET('Sanitation Data'!$H$32,0,10*ROW('Sanitation Data'!H5)))</f>
        <v/>
      </c>
      <c r="DJ11" s="278" t="str">
        <f ca="true">+IF(OFFSET('Sanitation Data'!$I$28,0,10*ROW('Sanitation Data'!I5))="","",OFFSET('Sanitation Data'!$I$28,0,10*ROW('Sanitation Data'!I5)))</f>
        <v>Yes</v>
      </c>
      <c r="DK11" s="278" t="str">
        <f ca="true">+IF(OFFSET('Sanitation Data'!$I$29,0,10*ROW('Sanitation Data'!I5))="","",OFFSET('Sanitation Data'!$I$29,0,10*ROW('Sanitation Data'!I5)))</f>
        <v/>
      </c>
      <c r="DL11" s="278" t="str">
        <f ca="true">+IF(OFFSET('Sanitation Data'!$I$30,0,10*ROW('Sanitation Data'!I5))="","",OFFSET('Sanitation Data'!$I$30,0,10*ROW('Sanitation Data'!I5)))</f>
        <v/>
      </c>
      <c r="DM11" s="278" t="str">
        <f ca="true">+IF(OFFSET('Sanitation Data'!$I$31,0,10*ROW('Sanitation Data'!I5))="","",OFFSET('Sanitation Data'!$I$31,0,10*ROW('Sanitation Data'!I5)))</f>
        <v/>
      </c>
      <c r="DN11" s="278" t="str">
        <f ca="true">+IF(OFFSET('Sanitation Data'!$I$32,0,10*ROW('Sanitation Data'!I5))="","",OFFSET('Sanitation Data'!$I$32,0,10*ROW('Sanitation Data'!I5)))</f>
        <v/>
      </c>
      <c r="DO11" s="278" t="str">
        <f ca="true">+IF(OFFSET('Hygiene Data'!$D$11,0,10*ROW('Hygiene Data'!D5))="","",OFFSET('Hygiene Data'!$D$11,0,10*ROW('Hygiene Data'!D5)))</f>
        <v/>
      </c>
      <c r="DP11" s="278" t="str">
        <f ca="true">+IF(OFFSET('Hygiene Data'!$D$12,0,10*ROW('Hygiene Data'!D5))="","",OFFSET('Hygiene Data'!$D$12,0,10*ROW('Hygiene Data'!D5)))</f>
        <v/>
      </c>
      <c r="DQ11" s="278" t="str">
        <f ca="true">+IF(OFFSET('Hygiene Data'!$D$13,0,10*ROW('Hygiene Data'!D5))="","",OFFSET('Hygiene Data'!$D$13,0,10*ROW('Hygiene Data'!D5)))</f>
        <v/>
      </c>
      <c r="DR11" s="278" t="str">
        <f ca="true">+IF(OFFSET('Hygiene Data'!$E$11,0,10*ROW('Hygiene Data'!E5))="","",OFFSET('Hygiene Data'!$E$11,0,10*ROW('Hygiene Data'!E5)))</f>
        <v/>
      </c>
      <c r="DS11" s="278" t="str">
        <f ca="true">+IF(OFFSET('Hygiene Data'!$E$12,0,10*ROW('Hygiene Data'!E5))="","",OFFSET('Hygiene Data'!$E$12,0,10*ROW('Hygiene Data'!E5)))</f>
        <v/>
      </c>
      <c r="DT11" s="278" t="str">
        <f ca="true">+IF(OFFSET('Hygiene Data'!$E$13,0,10*ROW('Hygiene Data'!E5))="","",OFFSET('Hygiene Data'!$E$13,0,10*ROW('Hygiene Data'!E5)))</f>
        <v/>
      </c>
      <c r="DU11" s="278" t="str">
        <f ca="true">+IF(OFFSET('Hygiene Data'!$F$11,0,10*ROW('Hygiene Data'!F5))="","",OFFSET('Hygiene Data'!$F$11,0,10*ROW('Hygiene Data'!F5)))</f>
        <v/>
      </c>
      <c r="DV11" s="278" t="str">
        <f ca="true">+IF(OFFSET('Hygiene Data'!$F$12,0,10*ROW('Hygiene Data'!F5))="","",OFFSET('Hygiene Data'!$F$12,0,10*ROW('Hygiene Data'!F5)))</f>
        <v/>
      </c>
      <c r="DW11" s="278" t="str">
        <f ca="true">+IF(OFFSET('Hygiene Data'!$F$13,0,10*ROW('Hygiene Data'!F5))="","",OFFSET('Hygiene Data'!$F$13,0,10*ROW('Hygiene Data'!F5)))</f>
        <v/>
      </c>
      <c r="DX11" s="278" t="str">
        <f ca="true">+IF(OFFSET('Hygiene Data'!$G$11,0,10*ROW('Hygiene Data'!G5))="","",OFFSET('Hygiene Data'!$G$11,0,10*ROW('Hygiene Data'!G5)))</f>
        <v/>
      </c>
      <c r="DY11" s="278" t="str">
        <f ca="true">+IF(OFFSET('Hygiene Data'!$G$12,0,10*ROW('Hygiene Data'!G5))="","",OFFSET('Hygiene Data'!$G$12,0,10*ROW('Hygiene Data'!G5)))</f>
        <v/>
      </c>
      <c r="DZ11" s="278" t="str">
        <f ca="true">+IF(OFFSET('Hygiene Data'!$G$13,0,10*ROW('Hygiene Data'!G5))="","",OFFSET('Hygiene Data'!$G$13,0,10*ROW('Hygiene Data'!G5)))</f>
        <v/>
      </c>
      <c r="EA11" s="278" t="str">
        <f ca="true">+IF(OFFSET('Hygiene Data'!$H$11,0,10*ROW('Hygiene Data'!H5))="","",OFFSET('Hygiene Data'!$H$11,0,10*ROW('Hygiene Data'!H5)))</f>
        <v/>
      </c>
      <c r="EB11" s="278" t="str">
        <f ca="true">+IF(OFFSET('Hygiene Data'!$H$12,0,10*ROW('Hygiene Data'!H5))="","",OFFSET('Hygiene Data'!$H$12,0,10*ROW('Hygiene Data'!H5)))</f>
        <v/>
      </c>
      <c r="EC11" s="278" t="str">
        <f ca="true">+IF(OFFSET('Hygiene Data'!$H$13,0,10*ROW('Hygiene Data'!H5))="","",OFFSET('Hygiene Data'!$H$13,0,10*ROW('Hygiene Data'!H5)))</f>
        <v/>
      </c>
      <c r="ED11" s="278" t="str">
        <f ca="true">+IF(OFFSET('Hygiene Data'!$I$11,0,10*ROW('Hygiene Data'!I5))="","",OFFSET('Hygiene Data'!$I$11,0,10*ROW('Hygiene Data'!I5)))</f>
        <v/>
      </c>
      <c r="EE11" s="278" t="str">
        <f ca="true">+IF(OFFSET('Hygiene Data'!$I$12,0,10*ROW('Hygiene Data'!I5))="","",OFFSET('Hygiene Data'!$I$12,0,10*ROW('Hygiene Data'!I5)))</f>
        <v/>
      </c>
      <c r="EF11" s="278"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4"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8"/>
      <c r="BS12" s="278" t="str">
        <f ca="true">+IF(OFFSET('Water Data'!$D$27,0,10*ROW('Water Data'!D6))="","",OFFSET('Water Data'!$D$27,0,10*ROW('Water Data'!D6)))</f>
        <v/>
      </c>
      <c r="BT12" s="278" t="str">
        <f ca="true">+IF(OFFSET('Water Data'!$D$28,0,10*ROW('Water Data'!D6))="","",OFFSET('Water Data'!$D$28,0,10*ROW('Water Data'!D6)))</f>
        <v/>
      </c>
      <c r="BU12" s="278" t="str">
        <f ca="true">+IF(OFFSET('Water Data'!$D$29,0,10*ROW('Water Data'!D6))="","",OFFSET('Water Data'!$D$29,0,10*ROW('Water Data'!D6)))</f>
        <v/>
      </c>
      <c r="BV12" s="278" t="str">
        <f ca="true">+IF(OFFSET('Water Data'!$E$27,0,10*ROW('Water Data'!E6))="","",OFFSET('Water Data'!$E$27,0,10*ROW('Water Data'!E6)))</f>
        <v/>
      </c>
      <c r="BW12" s="278" t="str">
        <f ca="true">+IF(OFFSET('Water Data'!$E$28,0,10*ROW('Water Data'!E6))="","",OFFSET('Water Data'!$E$28,0,10*ROW('Water Data'!E6)))</f>
        <v/>
      </c>
      <c r="BX12" s="278" t="str">
        <f ca="true">+IF(OFFSET('Water Data'!$E$29,0,10*ROW('Water Data'!E6))="","",OFFSET('Water Data'!$E$29,0,10*ROW('Water Data'!E6)))</f>
        <v/>
      </c>
      <c r="BY12" s="278" t="str">
        <f ca="true">+IF(OFFSET('Water Data'!$F$27,0,10*ROW('Water Data'!F6))="","",OFFSET('Water Data'!$F$27,0,10*ROW('Water Data'!F6)))</f>
        <v/>
      </c>
      <c r="BZ12" s="278" t="str">
        <f ca="true">+IF(OFFSET('Water Data'!$F$28,0,10*ROW('Water Data'!F6))="","",OFFSET('Water Data'!$F$28,0,10*ROW('Water Data'!F6)))</f>
        <v/>
      </c>
      <c r="CA12" s="278" t="str">
        <f ca="true">+IF(OFFSET('Water Data'!$F$29,0,10*ROW('Water Data'!F6))="","",OFFSET('Water Data'!$F$29,0,10*ROW('Water Data'!F6)))</f>
        <v/>
      </c>
      <c r="CB12" s="278" t="str">
        <f ca="true">+IF(OFFSET('Water Data'!$G$27,0,10*ROW('Water Data'!G6))="","",OFFSET('Water Data'!$G$27,0,10*ROW('Water Data'!G6)))</f>
        <v/>
      </c>
      <c r="CC12" s="278" t="str">
        <f ca="true">+IF(OFFSET('Water Data'!$G$28,0,10*ROW('Water Data'!G6))="","",OFFSET('Water Data'!$G$28,0,10*ROW('Water Data'!G6)))</f>
        <v/>
      </c>
      <c r="CD12" s="278" t="str">
        <f ca="true">+IF(OFFSET('Water Data'!$G$29,0,10*ROW('Water Data'!G6))="","",OFFSET('Water Data'!$G$29,0,10*ROW('Water Data'!G6)))</f>
        <v/>
      </c>
      <c r="CE12" s="278" t="str">
        <f ca="true">+IF(OFFSET('Water Data'!$H$27,0,10*ROW('Water Data'!H6))="","",OFFSET('Water Data'!$H$27,0,10*ROW('Water Data'!H6)))</f>
        <v/>
      </c>
      <c r="CF12" s="278" t="str">
        <f ca="true">+IF(OFFSET('Water Data'!$H$28,0,10*ROW('Water Data'!H6))="","",OFFSET('Water Data'!$H$28,0,10*ROW('Water Data'!H6)))</f>
        <v/>
      </c>
      <c r="CG12" s="278" t="str">
        <f ca="true">+IF(OFFSET('Water Data'!$H$29,0,10*ROW('Water Data'!H6))="","",OFFSET('Water Data'!$H$29,0,10*ROW('Water Data'!H6)))</f>
        <v/>
      </c>
      <c r="CH12" s="278" t="str">
        <f ca="true">+IF(OFFSET('Water Data'!$I$27,0,10*ROW('Water Data'!I6))="","",OFFSET('Water Data'!$I$27,0,10*ROW('Water Data'!I6)))</f>
        <v/>
      </c>
      <c r="CI12" s="278" t="str">
        <f ca="true">+IF(OFFSET('Water Data'!$I$28,0,10*ROW('Water Data'!I6))="","",OFFSET('Water Data'!$I$28,0,10*ROW('Water Data'!I6)))</f>
        <v/>
      </c>
      <c r="CJ12" s="278" t="str">
        <f ca="true">+IF(OFFSET('Water Data'!$I$29,0,10*ROW('Water Data'!I6))="","",OFFSET('Water Data'!$I$29,0,10*ROW('Water Data'!I6)))</f>
        <v/>
      </c>
      <c r="CK12" s="278" t="str">
        <f ca="true">+IF(OFFSET('Sanitation Data'!$D$28,0,10*ROW('Sanitation Data'!D6))="","",OFFSET('Sanitation Data'!$D$28,0,10*ROW('Sanitation Data'!D6)))</f>
        <v/>
      </c>
      <c r="CL12" s="278" t="str">
        <f ca="true">+IF(OFFSET('Sanitation Data'!$D$29,0,10*ROW('Sanitation Data'!D6))="","",OFFSET('Sanitation Data'!$D$29,0,10*ROW('Sanitation Data'!D6)))</f>
        <v/>
      </c>
      <c r="CM12" s="278" t="str">
        <f ca="true">+IF(OFFSET('Sanitation Data'!$D$30,0,10*ROW('Sanitation Data'!D6))="","",OFFSET('Sanitation Data'!$D$30,0,10*ROW('Sanitation Data'!D6)))</f>
        <v/>
      </c>
      <c r="CN12" s="278" t="str">
        <f ca="true">+IF(OFFSET('Sanitation Data'!$D$31,0,10*ROW('Sanitation Data'!D6))="","",OFFSET('Sanitation Data'!$D$31,0,10*ROW('Sanitation Data'!D6)))</f>
        <v/>
      </c>
      <c r="CO12" s="278" t="str">
        <f ca="true">+IF(OFFSET('Sanitation Data'!$D$32,0,10*ROW('Sanitation Data'!D6))="","",OFFSET('Sanitation Data'!$D$32,0,10*ROW('Sanitation Data'!D6)))</f>
        <v/>
      </c>
      <c r="CP12" s="278" t="str">
        <f ca="true">+IF(OFFSET('Sanitation Data'!$E$28,0,10*ROW('Sanitation Data'!E6))="","",OFFSET('Sanitation Data'!$E$28,0,10*ROW('Sanitation Data'!E6)))</f>
        <v/>
      </c>
      <c r="CQ12" s="278" t="str">
        <f ca="true">+IF(OFFSET('Sanitation Data'!$E$29,0,10*ROW('Sanitation Data'!E6))="","",OFFSET('Sanitation Data'!$E$29,0,10*ROW('Sanitation Data'!E6)))</f>
        <v/>
      </c>
      <c r="CR12" s="278" t="str">
        <f ca="true">+IF(OFFSET('Sanitation Data'!$E$30,0,10*ROW('Sanitation Data'!E6))="","",OFFSET('Sanitation Data'!$E$30,0,10*ROW('Sanitation Data'!E6)))</f>
        <v/>
      </c>
      <c r="CS12" s="278" t="str">
        <f ca="true">+IF(OFFSET('Sanitation Data'!$E$31,0,10*ROW('Sanitation Data'!E6))="","",OFFSET('Sanitation Data'!$E$31,0,10*ROW('Sanitation Data'!E6)))</f>
        <v/>
      </c>
      <c r="CT12" s="278" t="str">
        <f ca="true">+IF(OFFSET('Sanitation Data'!$E$32,0,10*ROW('Sanitation Data'!E6))="","",OFFSET('Sanitation Data'!$E$32,0,10*ROW('Sanitation Data'!E6)))</f>
        <v/>
      </c>
      <c r="CU12" s="278" t="str">
        <f ca="true">+IF(OFFSET('Sanitation Data'!$F$28,0,10*ROW('Sanitation Data'!F6))="","",OFFSET('Sanitation Data'!$F$28,0,10*ROW('Sanitation Data'!F6)))</f>
        <v/>
      </c>
      <c r="CV12" s="278" t="str">
        <f ca="true">+IF(OFFSET('Sanitation Data'!$F$29,0,10*ROW('Sanitation Data'!F6))="","",OFFSET('Sanitation Data'!$F$29,0,10*ROW('Sanitation Data'!F6)))</f>
        <v/>
      </c>
      <c r="CW12" s="278" t="str">
        <f ca="true">+IF(OFFSET('Sanitation Data'!$F$30,0,10*ROW('Sanitation Data'!F6))="","",OFFSET('Sanitation Data'!$F$30,0,10*ROW('Sanitation Data'!F6)))</f>
        <v/>
      </c>
      <c r="CX12" s="278" t="str">
        <f ca="true">+IF(OFFSET('Sanitation Data'!$F$31,0,10*ROW('Sanitation Data'!F6))="","",OFFSET('Sanitation Data'!$F$31,0,10*ROW('Sanitation Data'!F6)))</f>
        <v/>
      </c>
      <c r="CY12" s="278" t="str">
        <f ca="true">+IF(OFFSET('Sanitation Data'!$F$32,0,10*ROW('Sanitation Data'!F6))="","",OFFSET('Sanitation Data'!$F$32,0,10*ROW('Sanitation Data'!F6)))</f>
        <v/>
      </c>
      <c r="CZ12" s="278" t="str">
        <f ca="true">+IF(OFFSET('Sanitation Data'!$G$28,0,10*ROW('Sanitation Data'!G6))="","",OFFSET('Sanitation Data'!$G$28,0,10*ROW('Sanitation Data'!G6)))</f>
        <v/>
      </c>
      <c r="DA12" s="278" t="str">
        <f ca="true">+IF(OFFSET('Sanitation Data'!$G$29,0,10*ROW('Sanitation Data'!G6))="","",OFFSET('Sanitation Data'!$G$29,0,10*ROW('Sanitation Data'!G6)))</f>
        <v/>
      </c>
      <c r="DB12" s="278" t="str">
        <f ca="true">+IF(OFFSET('Sanitation Data'!$G$30,0,10*ROW('Sanitation Data'!G6))="","",OFFSET('Sanitation Data'!$G$30,0,10*ROW('Sanitation Data'!G6)))</f>
        <v/>
      </c>
      <c r="DC12" s="278" t="str">
        <f ca="true">+IF(OFFSET('Sanitation Data'!$G$31,0,10*ROW('Sanitation Data'!G6))="","",OFFSET('Sanitation Data'!$G$31,0,10*ROW('Sanitation Data'!G6)))</f>
        <v/>
      </c>
      <c r="DD12" s="278" t="str">
        <f ca="true">+IF(OFFSET('Sanitation Data'!$G$32,0,10*ROW('Sanitation Data'!G6))="","",OFFSET('Sanitation Data'!$G$32,0,10*ROW('Sanitation Data'!G6)))</f>
        <v/>
      </c>
      <c r="DE12" s="278" t="str">
        <f ca="true">+IF(OFFSET('Sanitation Data'!$H$28,0,10*ROW('Sanitation Data'!H6))="","",OFFSET('Sanitation Data'!$H$28,0,10*ROW('Sanitation Data'!H6)))</f>
        <v/>
      </c>
      <c r="DF12" s="278" t="str">
        <f ca="true">+IF(OFFSET('Sanitation Data'!$H$29,0,10*ROW('Sanitation Data'!H6))="","",OFFSET('Sanitation Data'!$H$29,0,10*ROW('Sanitation Data'!H6)))</f>
        <v/>
      </c>
      <c r="DG12" s="278" t="str">
        <f ca="true">+IF(OFFSET('Sanitation Data'!$H$30,0,10*ROW('Sanitation Data'!H6))="","",OFFSET('Sanitation Data'!$H$30,0,10*ROW('Sanitation Data'!H6)))</f>
        <v/>
      </c>
      <c r="DH12" s="278" t="str">
        <f ca="true">+IF(OFFSET('Sanitation Data'!$H$31,0,10*ROW('Sanitation Data'!H6))="","",OFFSET('Sanitation Data'!$H$31,0,10*ROW('Sanitation Data'!H6)))</f>
        <v/>
      </c>
      <c r="DI12" s="278" t="str">
        <f ca="true">+IF(OFFSET('Sanitation Data'!$H$32,0,10*ROW('Sanitation Data'!H6))="","",OFFSET('Sanitation Data'!$H$32,0,10*ROW('Sanitation Data'!H6)))</f>
        <v/>
      </c>
      <c r="DJ12" s="278" t="str">
        <f ca="true">+IF(OFFSET('Sanitation Data'!$I$28,0,10*ROW('Sanitation Data'!I6))="","",OFFSET('Sanitation Data'!$I$28,0,10*ROW('Sanitation Data'!I6)))</f>
        <v/>
      </c>
      <c r="DK12" s="278" t="str">
        <f ca="true">+IF(OFFSET('Sanitation Data'!$I$29,0,10*ROW('Sanitation Data'!I6))="","",OFFSET('Sanitation Data'!$I$29,0,10*ROW('Sanitation Data'!I6)))</f>
        <v/>
      </c>
      <c r="DL12" s="278" t="str">
        <f ca="true">+IF(OFFSET('Sanitation Data'!$I$30,0,10*ROW('Sanitation Data'!I6))="","",OFFSET('Sanitation Data'!$I$30,0,10*ROW('Sanitation Data'!I6)))</f>
        <v/>
      </c>
      <c r="DM12" s="278" t="str">
        <f ca="true">+IF(OFFSET('Sanitation Data'!$I$31,0,10*ROW('Sanitation Data'!I6))="","",OFFSET('Sanitation Data'!$I$31,0,10*ROW('Sanitation Data'!I6)))</f>
        <v/>
      </c>
      <c r="DN12" s="278" t="str">
        <f ca="true">+IF(OFFSET('Sanitation Data'!$I$32,0,10*ROW('Sanitation Data'!I6))="","",OFFSET('Sanitation Data'!$I$32,0,10*ROW('Sanitation Data'!I6)))</f>
        <v/>
      </c>
      <c r="DO12" s="278" t="str">
        <f ca="true">+IF(OFFSET('Hygiene Data'!$D$11,0,10*ROW('Hygiene Data'!D6))="","",OFFSET('Hygiene Data'!$D$11,0,10*ROW('Hygiene Data'!D6)))</f>
        <v/>
      </c>
      <c r="DP12" s="278" t="str">
        <f ca="true">+IF(OFFSET('Hygiene Data'!$D$12,0,10*ROW('Hygiene Data'!D6))="","",OFFSET('Hygiene Data'!$D$12,0,10*ROW('Hygiene Data'!D6)))</f>
        <v/>
      </c>
      <c r="DQ12" s="278" t="str">
        <f ca="true">+IF(OFFSET('Hygiene Data'!$D$13,0,10*ROW('Hygiene Data'!D6))="","",OFFSET('Hygiene Data'!$D$13,0,10*ROW('Hygiene Data'!D6)))</f>
        <v/>
      </c>
      <c r="DR12" s="278" t="str">
        <f ca="true">+IF(OFFSET('Hygiene Data'!$E$11,0,10*ROW('Hygiene Data'!E6))="","",OFFSET('Hygiene Data'!$E$11,0,10*ROW('Hygiene Data'!E6)))</f>
        <v/>
      </c>
      <c r="DS12" s="278" t="str">
        <f ca="true">+IF(OFFSET('Hygiene Data'!$E$12,0,10*ROW('Hygiene Data'!E6))="","",OFFSET('Hygiene Data'!$E$12,0,10*ROW('Hygiene Data'!E6)))</f>
        <v/>
      </c>
      <c r="DT12" s="278" t="str">
        <f ca="true">+IF(OFFSET('Hygiene Data'!$E$13,0,10*ROW('Hygiene Data'!E6))="","",OFFSET('Hygiene Data'!$E$13,0,10*ROW('Hygiene Data'!E6)))</f>
        <v/>
      </c>
      <c r="DU12" s="278" t="str">
        <f ca="true">+IF(OFFSET('Hygiene Data'!$F$11,0,10*ROW('Hygiene Data'!F6))="","",OFFSET('Hygiene Data'!$F$11,0,10*ROW('Hygiene Data'!F6)))</f>
        <v/>
      </c>
      <c r="DV12" s="278" t="str">
        <f ca="true">+IF(OFFSET('Hygiene Data'!$F$12,0,10*ROW('Hygiene Data'!F6))="","",OFFSET('Hygiene Data'!$F$12,0,10*ROW('Hygiene Data'!F6)))</f>
        <v/>
      </c>
      <c r="DW12" s="278" t="str">
        <f ca="true">+IF(OFFSET('Hygiene Data'!$F$13,0,10*ROW('Hygiene Data'!F6))="","",OFFSET('Hygiene Data'!$F$13,0,10*ROW('Hygiene Data'!F6)))</f>
        <v/>
      </c>
      <c r="DX12" s="278" t="str">
        <f ca="true">+IF(OFFSET('Hygiene Data'!$G$11,0,10*ROW('Hygiene Data'!G6))="","",OFFSET('Hygiene Data'!$G$11,0,10*ROW('Hygiene Data'!G6)))</f>
        <v/>
      </c>
      <c r="DY12" s="278" t="str">
        <f ca="true">+IF(OFFSET('Hygiene Data'!$G$12,0,10*ROW('Hygiene Data'!G6))="","",OFFSET('Hygiene Data'!$G$12,0,10*ROW('Hygiene Data'!G6)))</f>
        <v/>
      </c>
      <c r="DZ12" s="278" t="str">
        <f ca="true">+IF(OFFSET('Hygiene Data'!$G$13,0,10*ROW('Hygiene Data'!G6))="","",OFFSET('Hygiene Data'!$G$13,0,10*ROW('Hygiene Data'!G6)))</f>
        <v/>
      </c>
      <c r="EA12" s="278" t="str">
        <f ca="true">+IF(OFFSET('Hygiene Data'!$H$11,0,10*ROW('Hygiene Data'!H6))="","",OFFSET('Hygiene Data'!$H$11,0,10*ROW('Hygiene Data'!H6)))</f>
        <v/>
      </c>
      <c r="EB12" s="278" t="str">
        <f ca="true">+IF(OFFSET('Hygiene Data'!$H$12,0,10*ROW('Hygiene Data'!H6))="","",OFFSET('Hygiene Data'!$H$12,0,10*ROW('Hygiene Data'!H6)))</f>
        <v/>
      </c>
      <c r="EC12" s="278" t="str">
        <f ca="true">+IF(OFFSET('Hygiene Data'!$H$13,0,10*ROW('Hygiene Data'!H6))="","",OFFSET('Hygiene Data'!$H$13,0,10*ROW('Hygiene Data'!H6)))</f>
        <v/>
      </c>
      <c r="ED12" s="278" t="str">
        <f ca="true">+IF(OFFSET('Hygiene Data'!$I$11,0,10*ROW('Hygiene Data'!I6))="","",OFFSET('Hygiene Data'!$I$11,0,10*ROW('Hygiene Data'!I6)))</f>
        <v/>
      </c>
      <c r="EE12" s="278" t="str">
        <f ca="true">+IF(OFFSET('Hygiene Data'!$I$12,0,10*ROW('Hygiene Data'!I6))="","",OFFSET('Hygiene Data'!$I$12,0,10*ROW('Hygiene Data'!I6)))</f>
        <v/>
      </c>
      <c r="EF12" s="278"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4"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8"/>
      <c r="BS13" s="278" t="str">
        <f ca="true">+IF(OFFSET('Water Data'!$D$27,0,10*ROW('Water Data'!D7))="","",OFFSET('Water Data'!$D$27,0,10*ROW('Water Data'!D7)))</f>
        <v/>
      </c>
      <c r="BT13" s="278" t="str">
        <f ca="true">+IF(OFFSET('Water Data'!$D$28,0,10*ROW('Water Data'!D7))="","",OFFSET('Water Data'!$D$28,0,10*ROW('Water Data'!D7)))</f>
        <v/>
      </c>
      <c r="BU13" s="278" t="str">
        <f ca="true">+IF(OFFSET('Water Data'!$D$29,0,10*ROW('Water Data'!D7))="","",OFFSET('Water Data'!$D$29,0,10*ROW('Water Data'!D7)))</f>
        <v/>
      </c>
      <c r="BV13" s="278" t="str">
        <f ca="true">+IF(OFFSET('Water Data'!$E$27,0,10*ROW('Water Data'!E7))="","",OFFSET('Water Data'!$E$27,0,10*ROW('Water Data'!E7)))</f>
        <v/>
      </c>
      <c r="BW13" s="278" t="str">
        <f ca="true">+IF(OFFSET('Water Data'!$E$28,0,10*ROW('Water Data'!E7))="","",OFFSET('Water Data'!$E$28,0,10*ROW('Water Data'!E7)))</f>
        <v/>
      </c>
      <c r="BX13" s="278" t="str">
        <f ca="true">+IF(OFFSET('Water Data'!$E$29,0,10*ROW('Water Data'!E7))="","",OFFSET('Water Data'!$E$29,0,10*ROW('Water Data'!E7)))</f>
        <v/>
      </c>
      <c r="BY13" s="278" t="str">
        <f ca="true">+IF(OFFSET('Water Data'!$F$27,0,10*ROW('Water Data'!F7))="","",OFFSET('Water Data'!$F$27,0,10*ROW('Water Data'!F7)))</f>
        <v/>
      </c>
      <c r="BZ13" s="278" t="str">
        <f ca="true">+IF(OFFSET('Water Data'!$F$28,0,10*ROW('Water Data'!F7))="","",OFFSET('Water Data'!$F$28,0,10*ROW('Water Data'!F7)))</f>
        <v/>
      </c>
      <c r="CA13" s="278" t="str">
        <f ca="true">+IF(OFFSET('Water Data'!$F$29,0,10*ROW('Water Data'!F7))="","",OFFSET('Water Data'!$F$29,0,10*ROW('Water Data'!F7)))</f>
        <v/>
      </c>
      <c r="CB13" s="278" t="str">
        <f ca="true">+IF(OFFSET('Water Data'!$G$27,0,10*ROW('Water Data'!G7))="","",OFFSET('Water Data'!$G$27,0,10*ROW('Water Data'!G7)))</f>
        <v/>
      </c>
      <c r="CC13" s="278" t="str">
        <f ca="true">+IF(OFFSET('Water Data'!$G$28,0,10*ROW('Water Data'!G7))="","",OFFSET('Water Data'!$G$28,0,10*ROW('Water Data'!G7)))</f>
        <v/>
      </c>
      <c r="CD13" s="278" t="str">
        <f ca="true">+IF(OFFSET('Water Data'!$G$29,0,10*ROW('Water Data'!G7))="","",OFFSET('Water Data'!$G$29,0,10*ROW('Water Data'!G7)))</f>
        <v/>
      </c>
      <c r="CE13" s="278" t="str">
        <f ca="true">+IF(OFFSET('Water Data'!$H$27,0,10*ROW('Water Data'!H7))="","",OFFSET('Water Data'!$H$27,0,10*ROW('Water Data'!H7)))</f>
        <v/>
      </c>
      <c r="CF13" s="278" t="str">
        <f ca="true">+IF(OFFSET('Water Data'!$H$28,0,10*ROW('Water Data'!H7))="","",OFFSET('Water Data'!$H$28,0,10*ROW('Water Data'!H7)))</f>
        <v/>
      </c>
      <c r="CG13" s="278" t="str">
        <f ca="true">+IF(OFFSET('Water Data'!$H$29,0,10*ROW('Water Data'!H7))="","",OFFSET('Water Data'!$H$29,0,10*ROW('Water Data'!H7)))</f>
        <v/>
      </c>
      <c r="CH13" s="278" t="str">
        <f ca="true">+IF(OFFSET('Water Data'!$I$27,0,10*ROW('Water Data'!I7))="","",OFFSET('Water Data'!$I$27,0,10*ROW('Water Data'!I7)))</f>
        <v/>
      </c>
      <c r="CI13" s="278" t="str">
        <f ca="true">+IF(OFFSET('Water Data'!$I$28,0,10*ROW('Water Data'!I7))="","",OFFSET('Water Data'!$I$28,0,10*ROW('Water Data'!I7)))</f>
        <v/>
      </c>
      <c r="CJ13" s="278" t="str">
        <f ca="true">+IF(OFFSET('Water Data'!$I$29,0,10*ROW('Water Data'!I7))="","",OFFSET('Water Data'!$I$29,0,10*ROW('Water Data'!I7)))</f>
        <v/>
      </c>
      <c r="CK13" s="278" t="str">
        <f ca="true">+IF(OFFSET('Sanitation Data'!$D$28,0,10*ROW('Sanitation Data'!D7))="","",OFFSET('Sanitation Data'!$D$28,0,10*ROW('Sanitation Data'!D7)))</f>
        <v/>
      </c>
      <c r="CL13" s="278" t="str">
        <f ca="true">+IF(OFFSET('Sanitation Data'!$D$29,0,10*ROW('Sanitation Data'!D7))="","",OFFSET('Sanitation Data'!$D$29,0,10*ROW('Sanitation Data'!D7)))</f>
        <v/>
      </c>
      <c r="CM13" s="278" t="str">
        <f ca="true">+IF(OFFSET('Sanitation Data'!$D$30,0,10*ROW('Sanitation Data'!D7))="","",OFFSET('Sanitation Data'!$D$30,0,10*ROW('Sanitation Data'!D7)))</f>
        <v/>
      </c>
      <c r="CN13" s="278" t="str">
        <f ca="true">+IF(OFFSET('Sanitation Data'!$D$31,0,10*ROW('Sanitation Data'!D7))="","",OFFSET('Sanitation Data'!$D$31,0,10*ROW('Sanitation Data'!D7)))</f>
        <v/>
      </c>
      <c r="CO13" s="278" t="str">
        <f ca="true">+IF(OFFSET('Sanitation Data'!$D$32,0,10*ROW('Sanitation Data'!D7))="","",OFFSET('Sanitation Data'!$D$32,0,10*ROW('Sanitation Data'!D7)))</f>
        <v/>
      </c>
      <c r="CP13" s="278" t="str">
        <f ca="true">+IF(OFFSET('Sanitation Data'!$E$28,0,10*ROW('Sanitation Data'!E7))="","",OFFSET('Sanitation Data'!$E$28,0,10*ROW('Sanitation Data'!E7)))</f>
        <v/>
      </c>
      <c r="CQ13" s="278" t="str">
        <f ca="true">+IF(OFFSET('Sanitation Data'!$E$29,0,10*ROW('Sanitation Data'!E7))="","",OFFSET('Sanitation Data'!$E$29,0,10*ROW('Sanitation Data'!E7)))</f>
        <v/>
      </c>
      <c r="CR13" s="278" t="str">
        <f ca="true">+IF(OFFSET('Sanitation Data'!$E$30,0,10*ROW('Sanitation Data'!E7))="","",OFFSET('Sanitation Data'!$E$30,0,10*ROW('Sanitation Data'!E7)))</f>
        <v/>
      </c>
      <c r="CS13" s="278" t="str">
        <f ca="true">+IF(OFFSET('Sanitation Data'!$E$31,0,10*ROW('Sanitation Data'!E7))="","",OFFSET('Sanitation Data'!$E$31,0,10*ROW('Sanitation Data'!E7)))</f>
        <v/>
      </c>
      <c r="CT13" s="278" t="str">
        <f ca="true">+IF(OFFSET('Sanitation Data'!$E$32,0,10*ROW('Sanitation Data'!E7))="","",OFFSET('Sanitation Data'!$E$32,0,10*ROW('Sanitation Data'!E7)))</f>
        <v/>
      </c>
      <c r="CU13" s="278" t="str">
        <f ca="true">+IF(OFFSET('Sanitation Data'!$F$28,0,10*ROW('Sanitation Data'!F7))="","",OFFSET('Sanitation Data'!$F$28,0,10*ROW('Sanitation Data'!F7)))</f>
        <v/>
      </c>
      <c r="CV13" s="278" t="str">
        <f ca="true">+IF(OFFSET('Sanitation Data'!$F$29,0,10*ROW('Sanitation Data'!F7))="","",OFFSET('Sanitation Data'!$F$29,0,10*ROW('Sanitation Data'!F7)))</f>
        <v/>
      </c>
      <c r="CW13" s="278" t="str">
        <f ca="true">+IF(OFFSET('Sanitation Data'!$F$30,0,10*ROW('Sanitation Data'!F7))="","",OFFSET('Sanitation Data'!$F$30,0,10*ROW('Sanitation Data'!F7)))</f>
        <v/>
      </c>
      <c r="CX13" s="278" t="str">
        <f ca="true">+IF(OFFSET('Sanitation Data'!$F$31,0,10*ROW('Sanitation Data'!F7))="","",OFFSET('Sanitation Data'!$F$31,0,10*ROW('Sanitation Data'!F7)))</f>
        <v/>
      </c>
      <c r="CY13" s="278" t="str">
        <f ca="true">+IF(OFFSET('Sanitation Data'!$F$32,0,10*ROW('Sanitation Data'!F7))="","",OFFSET('Sanitation Data'!$F$32,0,10*ROW('Sanitation Data'!F7)))</f>
        <v/>
      </c>
      <c r="CZ13" s="278" t="str">
        <f ca="true">+IF(OFFSET('Sanitation Data'!$G$28,0,10*ROW('Sanitation Data'!G7))="","",OFFSET('Sanitation Data'!$G$28,0,10*ROW('Sanitation Data'!G7)))</f>
        <v/>
      </c>
      <c r="DA13" s="278" t="str">
        <f ca="true">+IF(OFFSET('Sanitation Data'!$G$29,0,10*ROW('Sanitation Data'!G7))="","",OFFSET('Sanitation Data'!$G$29,0,10*ROW('Sanitation Data'!G7)))</f>
        <v/>
      </c>
      <c r="DB13" s="278" t="str">
        <f ca="true">+IF(OFFSET('Sanitation Data'!$G$30,0,10*ROW('Sanitation Data'!G7))="","",OFFSET('Sanitation Data'!$G$30,0,10*ROW('Sanitation Data'!G7)))</f>
        <v/>
      </c>
      <c r="DC13" s="278" t="str">
        <f ca="true">+IF(OFFSET('Sanitation Data'!$G$31,0,10*ROW('Sanitation Data'!G7))="","",OFFSET('Sanitation Data'!$G$31,0,10*ROW('Sanitation Data'!G7)))</f>
        <v/>
      </c>
      <c r="DD13" s="278" t="str">
        <f ca="true">+IF(OFFSET('Sanitation Data'!$G$32,0,10*ROW('Sanitation Data'!G7))="","",OFFSET('Sanitation Data'!$G$32,0,10*ROW('Sanitation Data'!G7)))</f>
        <v/>
      </c>
      <c r="DE13" s="278" t="str">
        <f ca="true">+IF(OFFSET('Sanitation Data'!$H$28,0,10*ROW('Sanitation Data'!H7))="","",OFFSET('Sanitation Data'!$H$28,0,10*ROW('Sanitation Data'!H7)))</f>
        <v/>
      </c>
      <c r="DF13" s="278" t="str">
        <f ca="true">+IF(OFFSET('Sanitation Data'!$H$29,0,10*ROW('Sanitation Data'!H7))="","",OFFSET('Sanitation Data'!$H$29,0,10*ROW('Sanitation Data'!H7)))</f>
        <v/>
      </c>
      <c r="DG13" s="278" t="str">
        <f ca="true">+IF(OFFSET('Sanitation Data'!$H$30,0,10*ROW('Sanitation Data'!H7))="","",OFFSET('Sanitation Data'!$H$30,0,10*ROW('Sanitation Data'!H7)))</f>
        <v/>
      </c>
      <c r="DH13" s="278" t="str">
        <f ca="true">+IF(OFFSET('Sanitation Data'!$H$31,0,10*ROW('Sanitation Data'!H7))="","",OFFSET('Sanitation Data'!$H$31,0,10*ROW('Sanitation Data'!H7)))</f>
        <v/>
      </c>
      <c r="DI13" s="278" t="str">
        <f ca="true">+IF(OFFSET('Sanitation Data'!$H$32,0,10*ROW('Sanitation Data'!H7))="","",OFFSET('Sanitation Data'!$H$32,0,10*ROW('Sanitation Data'!H7)))</f>
        <v/>
      </c>
      <c r="DJ13" s="278" t="str">
        <f ca="true">+IF(OFFSET('Sanitation Data'!$I$28,0,10*ROW('Sanitation Data'!I7))="","",OFFSET('Sanitation Data'!$I$28,0,10*ROW('Sanitation Data'!I7)))</f>
        <v/>
      </c>
      <c r="DK13" s="278" t="str">
        <f ca="true">+IF(OFFSET('Sanitation Data'!$I$29,0,10*ROW('Sanitation Data'!I7))="","",OFFSET('Sanitation Data'!$I$29,0,10*ROW('Sanitation Data'!I7)))</f>
        <v/>
      </c>
      <c r="DL13" s="278" t="str">
        <f ca="true">+IF(OFFSET('Sanitation Data'!$I$30,0,10*ROW('Sanitation Data'!I7))="","",OFFSET('Sanitation Data'!$I$30,0,10*ROW('Sanitation Data'!I7)))</f>
        <v/>
      </c>
      <c r="DM13" s="278" t="str">
        <f ca="true">+IF(OFFSET('Sanitation Data'!$I$31,0,10*ROW('Sanitation Data'!I7))="","",OFFSET('Sanitation Data'!$I$31,0,10*ROW('Sanitation Data'!I7)))</f>
        <v/>
      </c>
      <c r="DN13" s="278" t="str">
        <f ca="true">+IF(OFFSET('Sanitation Data'!$I$32,0,10*ROW('Sanitation Data'!I7))="","",OFFSET('Sanitation Data'!$I$32,0,10*ROW('Sanitation Data'!I7)))</f>
        <v/>
      </c>
      <c r="DO13" s="278" t="str">
        <f ca="true">+IF(OFFSET('Hygiene Data'!$D$11,0,10*ROW('Hygiene Data'!D7))="","",OFFSET('Hygiene Data'!$D$11,0,10*ROW('Hygiene Data'!D7)))</f>
        <v/>
      </c>
      <c r="DP13" s="278" t="str">
        <f ca="true">+IF(OFFSET('Hygiene Data'!$D$12,0,10*ROW('Hygiene Data'!D7))="","",OFFSET('Hygiene Data'!$D$12,0,10*ROW('Hygiene Data'!D7)))</f>
        <v/>
      </c>
      <c r="DQ13" s="278" t="str">
        <f ca="true">+IF(OFFSET('Hygiene Data'!$D$13,0,10*ROW('Hygiene Data'!D7))="","",OFFSET('Hygiene Data'!$D$13,0,10*ROW('Hygiene Data'!D7)))</f>
        <v/>
      </c>
      <c r="DR13" s="278" t="str">
        <f ca="true">+IF(OFFSET('Hygiene Data'!$E$11,0,10*ROW('Hygiene Data'!E7))="","",OFFSET('Hygiene Data'!$E$11,0,10*ROW('Hygiene Data'!E7)))</f>
        <v/>
      </c>
      <c r="DS13" s="278" t="str">
        <f ca="true">+IF(OFFSET('Hygiene Data'!$E$12,0,10*ROW('Hygiene Data'!E7))="","",OFFSET('Hygiene Data'!$E$12,0,10*ROW('Hygiene Data'!E7)))</f>
        <v/>
      </c>
      <c r="DT13" s="278" t="str">
        <f ca="true">+IF(OFFSET('Hygiene Data'!$E$13,0,10*ROW('Hygiene Data'!E7))="","",OFFSET('Hygiene Data'!$E$13,0,10*ROW('Hygiene Data'!E7)))</f>
        <v/>
      </c>
      <c r="DU13" s="278" t="str">
        <f ca="true">+IF(OFFSET('Hygiene Data'!$F$11,0,10*ROW('Hygiene Data'!F7))="","",OFFSET('Hygiene Data'!$F$11,0,10*ROW('Hygiene Data'!F7)))</f>
        <v/>
      </c>
      <c r="DV13" s="278" t="str">
        <f ca="true">+IF(OFFSET('Hygiene Data'!$F$12,0,10*ROW('Hygiene Data'!F7))="","",OFFSET('Hygiene Data'!$F$12,0,10*ROW('Hygiene Data'!F7)))</f>
        <v/>
      </c>
      <c r="DW13" s="278" t="str">
        <f ca="true">+IF(OFFSET('Hygiene Data'!$F$13,0,10*ROW('Hygiene Data'!F7))="","",OFFSET('Hygiene Data'!$F$13,0,10*ROW('Hygiene Data'!F7)))</f>
        <v/>
      </c>
      <c r="DX13" s="278" t="str">
        <f ca="true">+IF(OFFSET('Hygiene Data'!$G$11,0,10*ROW('Hygiene Data'!G7))="","",OFFSET('Hygiene Data'!$G$11,0,10*ROW('Hygiene Data'!G7)))</f>
        <v/>
      </c>
      <c r="DY13" s="278" t="str">
        <f ca="true">+IF(OFFSET('Hygiene Data'!$G$12,0,10*ROW('Hygiene Data'!G7))="","",OFFSET('Hygiene Data'!$G$12,0,10*ROW('Hygiene Data'!G7)))</f>
        <v/>
      </c>
      <c r="DZ13" s="278" t="str">
        <f ca="true">+IF(OFFSET('Hygiene Data'!$G$13,0,10*ROW('Hygiene Data'!G7))="","",OFFSET('Hygiene Data'!$G$13,0,10*ROW('Hygiene Data'!G7)))</f>
        <v/>
      </c>
      <c r="EA13" s="278" t="str">
        <f ca="true">+IF(OFFSET('Hygiene Data'!$H$11,0,10*ROW('Hygiene Data'!H7))="","",OFFSET('Hygiene Data'!$H$11,0,10*ROW('Hygiene Data'!H7)))</f>
        <v/>
      </c>
      <c r="EB13" s="278" t="str">
        <f ca="true">+IF(OFFSET('Hygiene Data'!$H$12,0,10*ROW('Hygiene Data'!H7))="","",OFFSET('Hygiene Data'!$H$12,0,10*ROW('Hygiene Data'!H7)))</f>
        <v/>
      </c>
      <c r="EC13" s="278" t="str">
        <f ca="true">+IF(OFFSET('Hygiene Data'!$H$13,0,10*ROW('Hygiene Data'!H7))="","",OFFSET('Hygiene Data'!$H$13,0,10*ROW('Hygiene Data'!H7)))</f>
        <v/>
      </c>
      <c r="ED13" s="278" t="str">
        <f ca="true">+IF(OFFSET('Hygiene Data'!$I$11,0,10*ROW('Hygiene Data'!I7))="","",OFFSET('Hygiene Data'!$I$11,0,10*ROW('Hygiene Data'!I7)))</f>
        <v/>
      </c>
      <c r="EE13" s="278" t="str">
        <f ca="true">+IF(OFFSET('Hygiene Data'!$I$12,0,10*ROW('Hygiene Data'!I7))="","",OFFSET('Hygiene Data'!$I$12,0,10*ROW('Hygiene Data'!I7)))</f>
        <v/>
      </c>
      <c r="EF13" s="278"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4"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8"/>
      <c r="BS14" s="278" t="str">
        <f ca="true">+IF(OFFSET('Water Data'!$D$27,0,10*ROW('Water Data'!D8))="","",OFFSET('Water Data'!$D$27,0,10*ROW('Water Data'!D8)))</f>
        <v/>
      </c>
      <c r="BT14" s="278" t="str">
        <f ca="true">+IF(OFFSET('Water Data'!$D$28,0,10*ROW('Water Data'!D8))="","",OFFSET('Water Data'!$D$28,0,10*ROW('Water Data'!D8)))</f>
        <v/>
      </c>
      <c r="BU14" s="278" t="str">
        <f ca="true">+IF(OFFSET('Water Data'!$D$29,0,10*ROW('Water Data'!D8))="","",OFFSET('Water Data'!$D$29,0,10*ROW('Water Data'!D8)))</f>
        <v/>
      </c>
      <c r="BV14" s="278" t="str">
        <f ca="true">+IF(OFFSET('Water Data'!$E$27,0,10*ROW('Water Data'!E8))="","",OFFSET('Water Data'!$E$27,0,10*ROW('Water Data'!E8)))</f>
        <v/>
      </c>
      <c r="BW14" s="278" t="str">
        <f ca="true">+IF(OFFSET('Water Data'!$E$28,0,10*ROW('Water Data'!E8))="","",OFFSET('Water Data'!$E$28,0,10*ROW('Water Data'!E8)))</f>
        <v/>
      </c>
      <c r="BX14" s="278" t="str">
        <f ca="true">+IF(OFFSET('Water Data'!$E$29,0,10*ROW('Water Data'!E8))="","",OFFSET('Water Data'!$E$29,0,10*ROW('Water Data'!E8)))</f>
        <v/>
      </c>
      <c r="BY14" s="278" t="str">
        <f ca="true">+IF(OFFSET('Water Data'!$F$27,0,10*ROW('Water Data'!F8))="","",OFFSET('Water Data'!$F$27,0,10*ROW('Water Data'!F8)))</f>
        <v/>
      </c>
      <c r="BZ14" s="278" t="str">
        <f ca="true">+IF(OFFSET('Water Data'!$F$28,0,10*ROW('Water Data'!F8))="","",OFFSET('Water Data'!$F$28,0,10*ROW('Water Data'!F8)))</f>
        <v/>
      </c>
      <c r="CA14" s="278" t="str">
        <f ca="true">+IF(OFFSET('Water Data'!$F$29,0,10*ROW('Water Data'!F8))="","",OFFSET('Water Data'!$F$29,0,10*ROW('Water Data'!F8)))</f>
        <v/>
      </c>
      <c r="CB14" s="278" t="str">
        <f ca="true">+IF(OFFSET('Water Data'!$G$27,0,10*ROW('Water Data'!G8))="","",OFFSET('Water Data'!$G$27,0,10*ROW('Water Data'!G8)))</f>
        <v/>
      </c>
      <c r="CC14" s="278" t="str">
        <f ca="true">+IF(OFFSET('Water Data'!$G$28,0,10*ROW('Water Data'!G8))="","",OFFSET('Water Data'!$G$28,0,10*ROW('Water Data'!G8)))</f>
        <v/>
      </c>
      <c r="CD14" s="278" t="str">
        <f ca="true">+IF(OFFSET('Water Data'!$G$29,0,10*ROW('Water Data'!G8))="","",OFFSET('Water Data'!$G$29,0,10*ROW('Water Data'!G8)))</f>
        <v/>
      </c>
      <c r="CE14" s="278" t="str">
        <f ca="true">+IF(OFFSET('Water Data'!$H$27,0,10*ROW('Water Data'!H8))="","",OFFSET('Water Data'!$H$27,0,10*ROW('Water Data'!H8)))</f>
        <v/>
      </c>
      <c r="CF14" s="278" t="str">
        <f ca="true">+IF(OFFSET('Water Data'!$H$28,0,10*ROW('Water Data'!H8))="","",OFFSET('Water Data'!$H$28,0,10*ROW('Water Data'!H8)))</f>
        <v/>
      </c>
      <c r="CG14" s="278" t="str">
        <f ca="true">+IF(OFFSET('Water Data'!$H$29,0,10*ROW('Water Data'!H8))="","",OFFSET('Water Data'!$H$29,0,10*ROW('Water Data'!H8)))</f>
        <v/>
      </c>
      <c r="CH14" s="278" t="str">
        <f ca="true">+IF(OFFSET('Water Data'!$I$27,0,10*ROW('Water Data'!I8))="","",OFFSET('Water Data'!$I$27,0,10*ROW('Water Data'!I8)))</f>
        <v/>
      </c>
      <c r="CI14" s="278" t="str">
        <f ca="true">+IF(OFFSET('Water Data'!$I$28,0,10*ROW('Water Data'!I8))="","",OFFSET('Water Data'!$I$28,0,10*ROW('Water Data'!I8)))</f>
        <v/>
      </c>
      <c r="CJ14" s="278" t="str">
        <f ca="true">+IF(OFFSET('Water Data'!$I$29,0,10*ROW('Water Data'!I8))="","",OFFSET('Water Data'!$I$29,0,10*ROW('Water Data'!I8)))</f>
        <v/>
      </c>
      <c r="CK14" s="278" t="str">
        <f ca="true">+IF(OFFSET('Sanitation Data'!$D$28,0,10*ROW('Sanitation Data'!D8))="","",OFFSET('Sanitation Data'!$D$28,0,10*ROW('Sanitation Data'!D8)))</f>
        <v/>
      </c>
      <c r="CL14" s="278" t="str">
        <f ca="true">+IF(OFFSET('Sanitation Data'!$D$29,0,10*ROW('Sanitation Data'!D8))="","",OFFSET('Sanitation Data'!$D$29,0,10*ROW('Sanitation Data'!D8)))</f>
        <v/>
      </c>
      <c r="CM14" s="278" t="str">
        <f ca="true">+IF(OFFSET('Sanitation Data'!$D$30,0,10*ROW('Sanitation Data'!D8))="","",OFFSET('Sanitation Data'!$D$30,0,10*ROW('Sanitation Data'!D8)))</f>
        <v/>
      </c>
      <c r="CN14" s="278" t="str">
        <f ca="true">+IF(OFFSET('Sanitation Data'!$D$31,0,10*ROW('Sanitation Data'!D8))="","",OFFSET('Sanitation Data'!$D$31,0,10*ROW('Sanitation Data'!D8)))</f>
        <v/>
      </c>
      <c r="CO14" s="278" t="str">
        <f ca="true">+IF(OFFSET('Sanitation Data'!$D$32,0,10*ROW('Sanitation Data'!D8))="","",OFFSET('Sanitation Data'!$D$32,0,10*ROW('Sanitation Data'!D8)))</f>
        <v/>
      </c>
      <c r="CP14" s="278" t="str">
        <f ca="true">+IF(OFFSET('Sanitation Data'!$E$28,0,10*ROW('Sanitation Data'!E8))="","",OFFSET('Sanitation Data'!$E$28,0,10*ROW('Sanitation Data'!E8)))</f>
        <v/>
      </c>
      <c r="CQ14" s="278" t="str">
        <f ca="true">+IF(OFFSET('Sanitation Data'!$E$29,0,10*ROW('Sanitation Data'!E8))="","",OFFSET('Sanitation Data'!$E$29,0,10*ROW('Sanitation Data'!E8)))</f>
        <v/>
      </c>
      <c r="CR14" s="278" t="str">
        <f ca="true">+IF(OFFSET('Sanitation Data'!$E$30,0,10*ROW('Sanitation Data'!E8))="","",OFFSET('Sanitation Data'!$E$30,0,10*ROW('Sanitation Data'!E8)))</f>
        <v/>
      </c>
      <c r="CS14" s="278" t="str">
        <f ca="true">+IF(OFFSET('Sanitation Data'!$E$31,0,10*ROW('Sanitation Data'!E8))="","",OFFSET('Sanitation Data'!$E$31,0,10*ROW('Sanitation Data'!E8)))</f>
        <v/>
      </c>
      <c r="CT14" s="278" t="str">
        <f ca="true">+IF(OFFSET('Sanitation Data'!$E$32,0,10*ROW('Sanitation Data'!E8))="","",OFFSET('Sanitation Data'!$E$32,0,10*ROW('Sanitation Data'!E8)))</f>
        <v/>
      </c>
      <c r="CU14" s="278" t="str">
        <f ca="true">+IF(OFFSET('Sanitation Data'!$F$28,0,10*ROW('Sanitation Data'!F8))="","",OFFSET('Sanitation Data'!$F$28,0,10*ROW('Sanitation Data'!F8)))</f>
        <v/>
      </c>
      <c r="CV14" s="278" t="str">
        <f ca="true">+IF(OFFSET('Sanitation Data'!$F$29,0,10*ROW('Sanitation Data'!F8))="","",OFFSET('Sanitation Data'!$F$29,0,10*ROW('Sanitation Data'!F8)))</f>
        <v/>
      </c>
      <c r="CW14" s="278" t="str">
        <f ca="true">+IF(OFFSET('Sanitation Data'!$F$30,0,10*ROW('Sanitation Data'!F8))="","",OFFSET('Sanitation Data'!$F$30,0,10*ROW('Sanitation Data'!F8)))</f>
        <v/>
      </c>
      <c r="CX14" s="278" t="str">
        <f ca="true">+IF(OFFSET('Sanitation Data'!$F$31,0,10*ROW('Sanitation Data'!F8))="","",OFFSET('Sanitation Data'!$F$31,0,10*ROW('Sanitation Data'!F8)))</f>
        <v/>
      </c>
      <c r="CY14" s="278" t="str">
        <f ca="true">+IF(OFFSET('Sanitation Data'!$F$32,0,10*ROW('Sanitation Data'!F8))="","",OFFSET('Sanitation Data'!$F$32,0,10*ROW('Sanitation Data'!F8)))</f>
        <v/>
      </c>
      <c r="CZ14" s="278" t="str">
        <f ca="true">+IF(OFFSET('Sanitation Data'!$G$28,0,10*ROW('Sanitation Data'!G8))="","",OFFSET('Sanitation Data'!$G$28,0,10*ROW('Sanitation Data'!G8)))</f>
        <v/>
      </c>
      <c r="DA14" s="278" t="str">
        <f ca="true">+IF(OFFSET('Sanitation Data'!$G$29,0,10*ROW('Sanitation Data'!G8))="","",OFFSET('Sanitation Data'!$G$29,0,10*ROW('Sanitation Data'!G8)))</f>
        <v/>
      </c>
      <c r="DB14" s="278" t="str">
        <f ca="true">+IF(OFFSET('Sanitation Data'!$G$30,0,10*ROW('Sanitation Data'!G8))="","",OFFSET('Sanitation Data'!$G$30,0,10*ROW('Sanitation Data'!G8)))</f>
        <v/>
      </c>
      <c r="DC14" s="278" t="str">
        <f ca="true">+IF(OFFSET('Sanitation Data'!$G$31,0,10*ROW('Sanitation Data'!G8))="","",OFFSET('Sanitation Data'!$G$31,0,10*ROW('Sanitation Data'!G8)))</f>
        <v/>
      </c>
      <c r="DD14" s="278" t="str">
        <f ca="true">+IF(OFFSET('Sanitation Data'!$G$32,0,10*ROW('Sanitation Data'!G8))="","",OFFSET('Sanitation Data'!$G$32,0,10*ROW('Sanitation Data'!G8)))</f>
        <v/>
      </c>
      <c r="DE14" s="278" t="str">
        <f ca="true">+IF(OFFSET('Sanitation Data'!$H$28,0,10*ROW('Sanitation Data'!H8))="","",OFFSET('Sanitation Data'!$H$28,0,10*ROW('Sanitation Data'!H8)))</f>
        <v/>
      </c>
      <c r="DF14" s="278" t="str">
        <f ca="true">+IF(OFFSET('Sanitation Data'!$H$29,0,10*ROW('Sanitation Data'!H8))="","",OFFSET('Sanitation Data'!$H$29,0,10*ROW('Sanitation Data'!H8)))</f>
        <v/>
      </c>
      <c r="DG14" s="278" t="str">
        <f ca="true">+IF(OFFSET('Sanitation Data'!$H$30,0,10*ROW('Sanitation Data'!H8))="","",OFFSET('Sanitation Data'!$H$30,0,10*ROW('Sanitation Data'!H8)))</f>
        <v/>
      </c>
      <c r="DH14" s="278" t="str">
        <f ca="true">+IF(OFFSET('Sanitation Data'!$H$31,0,10*ROW('Sanitation Data'!H8))="","",OFFSET('Sanitation Data'!$H$31,0,10*ROW('Sanitation Data'!H8)))</f>
        <v/>
      </c>
      <c r="DI14" s="278" t="str">
        <f ca="true">+IF(OFFSET('Sanitation Data'!$H$32,0,10*ROW('Sanitation Data'!H8))="","",OFFSET('Sanitation Data'!$H$32,0,10*ROW('Sanitation Data'!H8)))</f>
        <v/>
      </c>
      <c r="DJ14" s="278" t="str">
        <f ca="true">+IF(OFFSET('Sanitation Data'!$I$28,0,10*ROW('Sanitation Data'!I8))="","",OFFSET('Sanitation Data'!$I$28,0,10*ROW('Sanitation Data'!I8)))</f>
        <v/>
      </c>
      <c r="DK14" s="278" t="str">
        <f ca="true">+IF(OFFSET('Sanitation Data'!$I$29,0,10*ROW('Sanitation Data'!I8))="","",OFFSET('Sanitation Data'!$I$29,0,10*ROW('Sanitation Data'!I8)))</f>
        <v/>
      </c>
      <c r="DL14" s="278" t="str">
        <f ca="true">+IF(OFFSET('Sanitation Data'!$I$30,0,10*ROW('Sanitation Data'!I8))="","",OFFSET('Sanitation Data'!$I$30,0,10*ROW('Sanitation Data'!I8)))</f>
        <v/>
      </c>
      <c r="DM14" s="278" t="str">
        <f ca="true">+IF(OFFSET('Sanitation Data'!$I$31,0,10*ROW('Sanitation Data'!I8))="","",OFFSET('Sanitation Data'!$I$31,0,10*ROW('Sanitation Data'!I8)))</f>
        <v/>
      </c>
      <c r="DN14" s="278" t="str">
        <f ca="true">+IF(OFFSET('Sanitation Data'!$I$32,0,10*ROW('Sanitation Data'!I8))="","",OFFSET('Sanitation Data'!$I$32,0,10*ROW('Sanitation Data'!I8)))</f>
        <v/>
      </c>
      <c r="DO14" s="278" t="str">
        <f ca="true">+IF(OFFSET('Hygiene Data'!$D$11,0,10*ROW('Hygiene Data'!D8))="","",OFFSET('Hygiene Data'!$D$11,0,10*ROW('Hygiene Data'!D8)))</f>
        <v/>
      </c>
      <c r="DP14" s="278" t="str">
        <f ca="true">+IF(OFFSET('Hygiene Data'!$D$12,0,10*ROW('Hygiene Data'!D8))="","",OFFSET('Hygiene Data'!$D$12,0,10*ROW('Hygiene Data'!D8)))</f>
        <v/>
      </c>
      <c r="DQ14" s="278" t="str">
        <f ca="true">+IF(OFFSET('Hygiene Data'!$D$13,0,10*ROW('Hygiene Data'!D8))="","",OFFSET('Hygiene Data'!$D$13,0,10*ROW('Hygiene Data'!D8)))</f>
        <v/>
      </c>
      <c r="DR14" s="278" t="str">
        <f ca="true">+IF(OFFSET('Hygiene Data'!$E$11,0,10*ROW('Hygiene Data'!E8))="","",OFFSET('Hygiene Data'!$E$11,0,10*ROW('Hygiene Data'!E8)))</f>
        <v/>
      </c>
      <c r="DS14" s="278" t="str">
        <f ca="true">+IF(OFFSET('Hygiene Data'!$E$12,0,10*ROW('Hygiene Data'!E8))="","",OFFSET('Hygiene Data'!$E$12,0,10*ROW('Hygiene Data'!E8)))</f>
        <v/>
      </c>
      <c r="DT14" s="278" t="str">
        <f ca="true">+IF(OFFSET('Hygiene Data'!$E$13,0,10*ROW('Hygiene Data'!E8))="","",OFFSET('Hygiene Data'!$E$13,0,10*ROW('Hygiene Data'!E8)))</f>
        <v/>
      </c>
      <c r="DU14" s="278" t="str">
        <f ca="true">+IF(OFFSET('Hygiene Data'!$F$11,0,10*ROW('Hygiene Data'!F8))="","",OFFSET('Hygiene Data'!$F$11,0,10*ROW('Hygiene Data'!F8)))</f>
        <v/>
      </c>
      <c r="DV14" s="278" t="str">
        <f ca="true">+IF(OFFSET('Hygiene Data'!$F$12,0,10*ROW('Hygiene Data'!F8))="","",OFFSET('Hygiene Data'!$F$12,0,10*ROW('Hygiene Data'!F8)))</f>
        <v/>
      </c>
      <c r="DW14" s="278" t="str">
        <f ca="true">+IF(OFFSET('Hygiene Data'!$F$13,0,10*ROW('Hygiene Data'!F8))="","",OFFSET('Hygiene Data'!$F$13,0,10*ROW('Hygiene Data'!F8)))</f>
        <v/>
      </c>
      <c r="DX14" s="278" t="str">
        <f ca="true">+IF(OFFSET('Hygiene Data'!$G$11,0,10*ROW('Hygiene Data'!G8))="","",OFFSET('Hygiene Data'!$G$11,0,10*ROW('Hygiene Data'!G8)))</f>
        <v/>
      </c>
      <c r="DY14" s="278" t="str">
        <f ca="true">+IF(OFFSET('Hygiene Data'!$G$12,0,10*ROW('Hygiene Data'!G8))="","",OFFSET('Hygiene Data'!$G$12,0,10*ROW('Hygiene Data'!G8)))</f>
        <v/>
      </c>
      <c r="DZ14" s="278" t="str">
        <f ca="true">+IF(OFFSET('Hygiene Data'!$G$13,0,10*ROW('Hygiene Data'!G8))="","",OFFSET('Hygiene Data'!$G$13,0,10*ROW('Hygiene Data'!G8)))</f>
        <v/>
      </c>
      <c r="EA14" s="278" t="str">
        <f ca="true">+IF(OFFSET('Hygiene Data'!$H$11,0,10*ROW('Hygiene Data'!H8))="","",OFFSET('Hygiene Data'!$H$11,0,10*ROW('Hygiene Data'!H8)))</f>
        <v/>
      </c>
      <c r="EB14" s="278" t="str">
        <f ca="true">+IF(OFFSET('Hygiene Data'!$H$12,0,10*ROW('Hygiene Data'!H8))="","",OFFSET('Hygiene Data'!$H$12,0,10*ROW('Hygiene Data'!H8)))</f>
        <v/>
      </c>
      <c r="EC14" s="278" t="str">
        <f ca="true">+IF(OFFSET('Hygiene Data'!$H$13,0,10*ROW('Hygiene Data'!H8))="","",OFFSET('Hygiene Data'!$H$13,0,10*ROW('Hygiene Data'!H8)))</f>
        <v/>
      </c>
      <c r="ED14" s="278" t="str">
        <f ca="true">+IF(OFFSET('Hygiene Data'!$I$11,0,10*ROW('Hygiene Data'!I8))="","",OFFSET('Hygiene Data'!$I$11,0,10*ROW('Hygiene Data'!I8)))</f>
        <v/>
      </c>
      <c r="EE14" s="278" t="str">
        <f ca="true">+IF(OFFSET('Hygiene Data'!$I$12,0,10*ROW('Hygiene Data'!I8))="","",OFFSET('Hygiene Data'!$I$12,0,10*ROW('Hygiene Data'!I8)))</f>
        <v/>
      </c>
      <c r="EF14" s="278"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4"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8"/>
      <c r="BS15" s="278" t="str">
        <f ca="true">+IF(OFFSET('Water Data'!$D$27,0,10*ROW('Water Data'!D9))="","",OFFSET('Water Data'!$D$27,0,10*ROW('Water Data'!D9)))</f>
        <v/>
      </c>
      <c r="BT15" s="278" t="str">
        <f ca="true">+IF(OFFSET('Water Data'!$D$28,0,10*ROW('Water Data'!D9))="","",OFFSET('Water Data'!$D$28,0,10*ROW('Water Data'!D9)))</f>
        <v/>
      </c>
      <c r="BU15" s="278" t="str">
        <f ca="true">+IF(OFFSET('Water Data'!$D$29,0,10*ROW('Water Data'!D9))="","",OFFSET('Water Data'!$D$29,0,10*ROW('Water Data'!D9)))</f>
        <v/>
      </c>
      <c r="BV15" s="278" t="str">
        <f ca="true">+IF(OFFSET('Water Data'!$E$27,0,10*ROW('Water Data'!E9))="","",OFFSET('Water Data'!$E$27,0,10*ROW('Water Data'!E9)))</f>
        <v/>
      </c>
      <c r="BW15" s="278" t="str">
        <f ca="true">+IF(OFFSET('Water Data'!$E$28,0,10*ROW('Water Data'!E9))="","",OFFSET('Water Data'!$E$28,0,10*ROW('Water Data'!E9)))</f>
        <v/>
      </c>
      <c r="BX15" s="278" t="str">
        <f ca="true">+IF(OFFSET('Water Data'!$E$29,0,10*ROW('Water Data'!E9))="","",OFFSET('Water Data'!$E$29,0,10*ROW('Water Data'!E9)))</f>
        <v/>
      </c>
      <c r="BY15" s="278" t="str">
        <f ca="true">+IF(OFFSET('Water Data'!$F$27,0,10*ROW('Water Data'!F9))="","",OFFSET('Water Data'!$F$27,0,10*ROW('Water Data'!F9)))</f>
        <v/>
      </c>
      <c r="BZ15" s="278" t="str">
        <f ca="true">+IF(OFFSET('Water Data'!$F$28,0,10*ROW('Water Data'!F9))="","",OFFSET('Water Data'!$F$28,0,10*ROW('Water Data'!F9)))</f>
        <v/>
      </c>
      <c r="CA15" s="278" t="str">
        <f ca="true">+IF(OFFSET('Water Data'!$F$29,0,10*ROW('Water Data'!F9))="","",OFFSET('Water Data'!$F$29,0,10*ROW('Water Data'!F9)))</f>
        <v/>
      </c>
      <c r="CB15" s="278" t="str">
        <f ca="true">+IF(OFFSET('Water Data'!$G$27,0,10*ROW('Water Data'!G9))="","",OFFSET('Water Data'!$G$27,0,10*ROW('Water Data'!G9)))</f>
        <v/>
      </c>
      <c r="CC15" s="278" t="str">
        <f ca="true">+IF(OFFSET('Water Data'!$G$28,0,10*ROW('Water Data'!G9))="","",OFFSET('Water Data'!$G$28,0,10*ROW('Water Data'!G9)))</f>
        <v/>
      </c>
      <c r="CD15" s="278" t="str">
        <f ca="true">+IF(OFFSET('Water Data'!$G$29,0,10*ROW('Water Data'!G9))="","",OFFSET('Water Data'!$G$29,0,10*ROW('Water Data'!G9)))</f>
        <v/>
      </c>
      <c r="CE15" s="278" t="str">
        <f ca="true">+IF(OFFSET('Water Data'!$H$27,0,10*ROW('Water Data'!H9))="","",OFFSET('Water Data'!$H$27,0,10*ROW('Water Data'!H9)))</f>
        <v/>
      </c>
      <c r="CF15" s="278" t="str">
        <f ca="true">+IF(OFFSET('Water Data'!$H$28,0,10*ROW('Water Data'!H9))="","",OFFSET('Water Data'!$H$28,0,10*ROW('Water Data'!H9)))</f>
        <v/>
      </c>
      <c r="CG15" s="278" t="str">
        <f ca="true">+IF(OFFSET('Water Data'!$H$29,0,10*ROW('Water Data'!H9))="","",OFFSET('Water Data'!$H$29,0,10*ROW('Water Data'!H9)))</f>
        <v/>
      </c>
      <c r="CH15" s="278" t="str">
        <f ca="true">+IF(OFFSET('Water Data'!$I$27,0,10*ROW('Water Data'!I9))="","",OFFSET('Water Data'!$I$27,0,10*ROW('Water Data'!I9)))</f>
        <v/>
      </c>
      <c r="CI15" s="278" t="str">
        <f ca="true">+IF(OFFSET('Water Data'!$I$28,0,10*ROW('Water Data'!I9))="","",OFFSET('Water Data'!$I$28,0,10*ROW('Water Data'!I9)))</f>
        <v/>
      </c>
      <c r="CJ15" s="278" t="str">
        <f ca="true">+IF(OFFSET('Water Data'!$I$29,0,10*ROW('Water Data'!I9))="","",OFFSET('Water Data'!$I$29,0,10*ROW('Water Data'!I9)))</f>
        <v/>
      </c>
      <c r="CK15" s="278" t="str">
        <f ca="true">+IF(OFFSET('Sanitation Data'!$D$28,0,10*ROW('Sanitation Data'!D9))="","",OFFSET('Sanitation Data'!$D$28,0,10*ROW('Sanitation Data'!D9)))</f>
        <v/>
      </c>
      <c r="CL15" s="278" t="str">
        <f ca="true">+IF(OFFSET('Sanitation Data'!$D$29,0,10*ROW('Sanitation Data'!D9))="","",OFFSET('Sanitation Data'!$D$29,0,10*ROW('Sanitation Data'!D9)))</f>
        <v/>
      </c>
      <c r="CM15" s="278" t="str">
        <f ca="true">+IF(OFFSET('Sanitation Data'!$D$30,0,10*ROW('Sanitation Data'!D9))="","",OFFSET('Sanitation Data'!$D$30,0,10*ROW('Sanitation Data'!D9)))</f>
        <v/>
      </c>
      <c r="CN15" s="278" t="str">
        <f ca="true">+IF(OFFSET('Sanitation Data'!$D$31,0,10*ROW('Sanitation Data'!D9))="","",OFFSET('Sanitation Data'!$D$31,0,10*ROW('Sanitation Data'!D9)))</f>
        <v/>
      </c>
      <c r="CO15" s="278" t="str">
        <f ca="true">+IF(OFFSET('Sanitation Data'!$D$32,0,10*ROW('Sanitation Data'!D9))="","",OFFSET('Sanitation Data'!$D$32,0,10*ROW('Sanitation Data'!D9)))</f>
        <v/>
      </c>
      <c r="CP15" s="278" t="str">
        <f ca="true">+IF(OFFSET('Sanitation Data'!$E$28,0,10*ROW('Sanitation Data'!E9))="","",OFFSET('Sanitation Data'!$E$28,0,10*ROW('Sanitation Data'!E9)))</f>
        <v/>
      </c>
      <c r="CQ15" s="278" t="str">
        <f ca="true">+IF(OFFSET('Sanitation Data'!$E$29,0,10*ROW('Sanitation Data'!E9))="","",OFFSET('Sanitation Data'!$E$29,0,10*ROW('Sanitation Data'!E9)))</f>
        <v/>
      </c>
      <c r="CR15" s="278" t="str">
        <f ca="true">+IF(OFFSET('Sanitation Data'!$E$30,0,10*ROW('Sanitation Data'!E9))="","",OFFSET('Sanitation Data'!$E$30,0,10*ROW('Sanitation Data'!E9)))</f>
        <v/>
      </c>
      <c r="CS15" s="278" t="str">
        <f ca="true">+IF(OFFSET('Sanitation Data'!$E$31,0,10*ROW('Sanitation Data'!E9))="","",OFFSET('Sanitation Data'!$E$31,0,10*ROW('Sanitation Data'!E9)))</f>
        <v/>
      </c>
      <c r="CT15" s="278" t="str">
        <f ca="true">+IF(OFFSET('Sanitation Data'!$E$32,0,10*ROW('Sanitation Data'!E9))="","",OFFSET('Sanitation Data'!$E$32,0,10*ROW('Sanitation Data'!E9)))</f>
        <v/>
      </c>
      <c r="CU15" s="278" t="str">
        <f ca="true">+IF(OFFSET('Sanitation Data'!$F$28,0,10*ROW('Sanitation Data'!F9))="","",OFFSET('Sanitation Data'!$F$28,0,10*ROW('Sanitation Data'!F9)))</f>
        <v/>
      </c>
      <c r="CV15" s="278" t="str">
        <f ca="true">+IF(OFFSET('Sanitation Data'!$F$29,0,10*ROW('Sanitation Data'!F9))="","",OFFSET('Sanitation Data'!$F$29,0,10*ROW('Sanitation Data'!F9)))</f>
        <v/>
      </c>
      <c r="CW15" s="278" t="str">
        <f ca="true">+IF(OFFSET('Sanitation Data'!$F$30,0,10*ROW('Sanitation Data'!F9))="","",OFFSET('Sanitation Data'!$F$30,0,10*ROW('Sanitation Data'!F9)))</f>
        <v/>
      </c>
      <c r="CX15" s="278" t="str">
        <f ca="true">+IF(OFFSET('Sanitation Data'!$F$31,0,10*ROW('Sanitation Data'!F9))="","",OFFSET('Sanitation Data'!$F$31,0,10*ROW('Sanitation Data'!F9)))</f>
        <v/>
      </c>
      <c r="CY15" s="278" t="str">
        <f ca="true">+IF(OFFSET('Sanitation Data'!$F$32,0,10*ROW('Sanitation Data'!F9))="","",OFFSET('Sanitation Data'!$F$32,0,10*ROW('Sanitation Data'!F9)))</f>
        <v/>
      </c>
      <c r="CZ15" s="278" t="str">
        <f ca="true">+IF(OFFSET('Sanitation Data'!$G$28,0,10*ROW('Sanitation Data'!G9))="","",OFFSET('Sanitation Data'!$G$28,0,10*ROW('Sanitation Data'!G9)))</f>
        <v/>
      </c>
      <c r="DA15" s="278" t="str">
        <f ca="true">+IF(OFFSET('Sanitation Data'!$G$29,0,10*ROW('Sanitation Data'!G9))="","",OFFSET('Sanitation Data'!$G$29,0,10*ROW('Sanitation Data'!G9)))</f>
        <v/>
      </c>
      <c r="DB15" s="278" t="str">
        <f ca="true">+IF(OFFSET('Sanitation Data'!$G$30,0,10*ROW('Sanitation Data'!G9))="","",OFFSET('Sanitation Data'!$G$30,0,10*ROW('Sanitation Data'!G9)))</f>
        <v/>
      </c>
      <c r="DC15" s="278" t="str">
        <f ca="true">+IF(OFFSET('Sanitation Data'!$G$31,0,10*ROW('Sanitation Data'!G9))="","",OFFSET('Sanitation Data'!$G$31,0,10*ROW('Sanitation Data'!G9)))</f>
        <v/>
      </c>
      <c r="DD15" s="278" t="str">
        <f ca="true">+IF(OFFSET('Sanitation Data'!$G$32,0,10*ROW('Sanitation Data'!G9))="","",OFFSET('Sanitation Data'!$G$32,0,10*ROW('Sanitation Data'!G9)))</f>
        <v/>
      </c>
      <c r="DE15" s="278" t="str">
        <f ca="true">+IF(OFFSET('Sanitation Data'!$H$28,0,10*ROW('Sanitation Data'!H9))="","",OFFSET('Sanitation Data'!$H$28,0,10*ROW('Sanitation Data'!H9)))</f>
        <v/>
      </c>
      <c r="DF15" s="278" t="str">
        <f ca="true">+IF(OFFSET('Sanitation Data'!$H$29,0,10*ROW('Sanitation Data'!H9))="","",OFFSET('Sanitation Data'!$H$29,0,10*ROW('Sanitation Data'!H9)))</f>
        <v/>
      </c>
      <c r="DG15" s="278" t="str">
        <f ca="true">+IF(OFFSET('Sanitation Data'!$H$30,0,10*ROW('Sanitation Data'!H9))="","",OFFSET('Sanitation Data'!$H$30,0,10*ROW('Sanitation Data'!H9)))</f>
        <v/>
      </c>
      <c r="DH15" s="278" t="str">
        <f ca="true">+IF(OFFSET('Sanitation Data'!$H$31,0,10*ROW('Sanitation Data'!H9))="","",OFFSET('Sanitation Data'!$H$31,0,10*ROW('Sanitation Data'!H9)))</f>
        <v/>
      </c>
      <c r="DI15" s="278" t="str">
        <f ca="true">+IF(OFFSET('Sanitation Data'!$H$32,0,10*ROW('Sanitation Data'!H9))="","",OFFSET('Sanitation Data'!$H$32,0,10*ROW('Sanitation Data'!H9)))</f>
        <v/>
      </c>
      <c r="DJ15" s="278" t="str">
        <f ca="true">+IF(OFFSET('Sanitation Data'!$I$28,0,10*ROW('Sanitation Data'!I9))="","",OFFSET('Sanitation Data'!$I$28,0,10*ROW('Sanitation Data'!I9)))</f>
        <v/>
      </c>
      <c r="DK15" s="278" t="str">
        <f ca="true">+IF(OFFSET('Sanitation Data'!$I$29,0,10*ROW('Sanitation Data'!I9))="","",OFFSET('Sanitation Data'!$I$29,0,10*ROW('Sanitation Data'!I9)))</f>
        <v/>
      </c>
      <c r="DL15" s="278" t="str">
        <f ca="true">+IF(OFFSET('Sanitation Data'!$I$30,0,10*ROW('Sanitation Data'!I9))="","",OFFSET('Sanitation Data'!$I$30,0,10*ROW('Sanitation Data'!I9)))</f>
        <v/>
      </c>
      <c r="DM15" s="278" t="str">
        <f ca="true">+IF(OFFSET('Sanitation Data'!$I$31,0,10*ROW('Sanitation Data'!I9))="","",OFFSET('Sanitation Data'!$I$31,0,10*ROW('Sanitation Data'!I9)))</f>
        <v/>
      </c>
      <c r="DN15" s="278" t="str">
        <f ca="true">+IF(OFFSET('Sanitation Data'!$I$32,0,10*ROW('Sanitation Data'!I9))="","",OFFSET('Sanitation Data'!$I$32,0,10*ROW('Sanitation Data'!I9)))</f>
        <v/>
      </c>
      <c r="DO15" s="278" t="str">
        <f ca="true">+IF(OFFSET('Hygiene Data'!$D$11,0,10*ROW('Hygiene Data'!D9))="","",OFFSET('Hygiene Data'!$D$11,0,10*ROW('Hygiene Data'!D9)))</f>
        <v/>
      </c>
      <c r="DP15" s="278" t="str">
        <f ca="true">+IF(OFFSET('Hygiene Data'!$D$12,0,10*ROW('Hygiene Data'!D9))="","",OFFSET('Hygiene Data'!$D$12,0,10*ROW('Hygiene Data'!D9)))</f>
        <v/>
      </c>
      <c r="DQ15" s="278" t="str">
        <f ca="true">+IF(OFFSET('Hygiene Data'!$D$13,0,10*ROW('Hygiene Data'!D9))="","",OFFSET('Hygiene Data'!$D$13,0,10*ROW('Hygiene Data'!D9)))</f>
        <v/>
      </c>
      <c r="DR15" s="278" t="str">
        <f ca="true">+IF(OFFSET('Hygiene Data'!$E$11,0,10*ROW('Hygiene Data'!E9))="","",OFFSET('Hygiene Data'!$E$11,0,10*ROW('Hygiene Data'!E9)))</f>
        <v/>
      </c>
      <c r="DS15" s="278" t="str">
        <f ca="true">+IF(OFFSET('Hygiene Data'!$E$12,0,10*ROW('Hygiene Data'!E9))="","",OFFSET('Hygiene Data'!$E$12,0,10*ROW('Hygiene Data'!E9)))</f>
        <v/>
      </c>
      <c r="DT15" s="278" t="str">
        <f ca="true">+IF(OFFSET('Hygiene Data'!$E$13,0,10*ROW('Hygiene Data'!E9))="","",OFFSET('Hygiene Data'!$E$13,0,10*ROW('Hygiene Data'!E9)))</f>
        <v/>
      </c>
      <c r="DU15" s="278" t="str">
        <f ca="true">+IF(OFFSET('Hygiene Data'!$F$11,0,10*ROW('Hygiene Data'!F9))="","",OFFSET('Hygiene Data'!$F$11,0,10*ROW('Hygiene Data'!F9)))</f>
        <v/>
      </c>
      <c r="DV15" s="278" t="str">
        <f ca="true">+IF(OFFSET('Hygiene Data'!$F$12,0,10*ROW('Hygiene Data'!F9))="","",OFFSET('Hygiene Data'!$F$12,0,10*ROW('Hygiene Data'!F9)))</f>
        <v/>
      </c>
      <c r="DW15" s="278" t="str">
        <f ca="true">+IF(OFFSET('Hygiene Data'!$F$13,0,10*ROW('Hygiene Data'!F9))="","",OFFSET('Hygiene Data'!$F$13,0,10*ROW('Hygiene Data'!F9)))</f>
        <v/>
      </c>
      <c r="DX15" s="278" t="str">
        <f ca="true">+IF(OFFSET('Hygiene Data'!$G$11,0,10*ROW('Hygiene Data'!G9))="","",OFFSET('Hygiene Data'!$G$11,0,10*ROW('Hygiene Data'!G9)))</f>
        <v/>
      </c>
      <c r="DY15" s="278" t="str">
        <f ca="true">+IF(OFFSET('Hygiene Data'!$G$12,0,10*ROW('Hygiene Data'!G9))="","",OFFSET('Hygiene Data'!$G$12,0,10*ROW('Hygiene Data'!G9)))</f>
        <v/>
      </c>
      <c r="DZ15" s="278" t="str">
        <f ca="true">+IF(OFFSET('Hygiene Data'!$G$13,0,10*ROW('Hygiene Data'!G9))="","",OFFSET('Hygiene Data'!$G$13,0,10*ROW('Hygiene Data'!G9)))</f>
        <v/>
      </c>
      <c r="EA15" s="278" t="str">
        <f ca="true">+IF(OFFSET('Hygiene Data'!$H$11,0,10*ROW('Hygiene Data'!H9))="","",OFFSET('Hygiene Data'!$H$11,0,10*ROW('Hygiene Data'!H9)))</f>
        <v/>
      </c>
      <c r="EB15" s="278" t="str">
        <f ca="true">+IF(OFFSET('Hygiene Data'!$H$12,0,10*ROW('Hygiene Data'!H9))="","",OFFSET('Hygiene Data'!$H$12,0,10*ROW('Hygiene Data'!H9)))</f>
        <v/>
      </c>
      <c r="EC15" s="278" t="str">
        <f ca="true">+IF(OFFSET('Hygiene Data'!$H$13,0,10*ROW('Hygiene Data'!H9))="","",OFFSET('Hygiene Data'!$H$13,0,10*ROW('Hygiene Data'!H9)))</f>
        <v/>
      </c>
      <c r="ED15" s="278" t="str">
        <f ca="true">+IF(OFFSET('Hygiene Data'!$I$11,0,10*ROW('Hygiene Data'!I9))="","",OFFSET('Hygiene Data'!$I$11,0,10*ROW('Hygiene Data'!I9)))</f>
        <v/>
      </c>
      <c r="EE15" s="278" t="str">
        <f ca="true">+IF(OFFSET('Hygiene Data'!$I$12,0,10*ROW('Hygiene Data'!I9))="","",OFFSET('Hygiene Data'!$I$12,0,10*ROW('Hygiene Data'!I9)))</f>
        <v/>
      </c>
      <c r="EF15" s="278"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4"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8"/>
      <c r="BS16" s="278" t="str">
        <f ca="true">+IF(OFFSET('Water Data'!$D$27,0,10*ROW('Water Data'!D10))="","",OFFSET('Water Data'!$D$27,0,10*ROW('Water Data'!D10)))</f>
        <v/>
      </c>
      <c r="BT16" s="278" t="str">
        <f ca="true">+IF(OFFSET('Water Data'!$D$28,0,10*ROW('Water Data'!D10))="","",OFFSET('Water Data'!$D$28,0,10*ROW('Water Data'!D10)))</f>
        <v/>
      </c>
      <c r="BU16" s="278" t="str">
        <f ca="true">+IF(OFFSET('Water Data'!$D$29,0,10*ROW('Water Data'!D10))="","",OFFSET('Water Data'!$D$29,0,10*ROW('Water Data'!D10)))</f>
        <v/>
      </c>
      <c r="BV16" s="278" t="str">
        <f ca="true">+IF(OFFSET('Water Data'!$E$27,0,10*ROW('Water Data'!E10))="","",OFFSET('Water Data'!$E$27,0,10*ROW('Water Data'!E10)))</f>
        <v/>
      </c>
      <c r="BW16" s="278" t="str">
        <f ca="true">+IF(OFFSET('Water Data'!$E$28,0,10*ROW('Water Data'!E10))="","",OFFSET('Water Data'!$E$28,0,10*ROW('Water Data'!E10)))</f>
        <v/>
      </c>
      <c r="BX16" s="278" t="str">
        <f ca="true">+IF(OFFSET('Water Data'!$E$29,0,10*ROW('Water Data'!E10))="","",OFFSET('Water Data'!$E$29,0,10*ROW('Water Data'!E10)))</f>
        <v/>
      </c>
      <c r="BY16" s="278" t="str">
        <f ca="true">+IF(OFFSET('Water Data'!$F$27,0,10*ROW('Water Data'!F10))="","",OFFSET('Water Data'!$F$27,0,10*ROW('Water Data'!F10)))</f>
        <v/>
      </c>
      <c r="BZ16" s="278" t="str">
        <f ca="true">+IF(OFFSET('Water Data'!$F$28,0,10*ROW('Water Data'!F10))="","",OFFSET('Water Data'!$F$28,0,10*ROW('Water Data'!F10)))</f>
        <v/>
      </c>
      <c r="CA16" s="278" t="str">
        <f ca="true">+IF(OFFSET('Water Data'!$F$29,0,10*ROW('Water Data'!F10))="","",OFFSET('Water Data'!$F$29,0,10*ROW('Water Data'!F10)))</f>
        <v/>
      </c>
      <c r="CB16" s="278" t="str">
        <f ca="true">+IF(OFFSET('Water Data'!$G$27,0,10*ROW('Water Data'!G10))="","",OFFSET('Water Data'!$G$27,0,10*ROW('Water Data'!G10)))</f>
        <v/>
      </c>
      <c r="CC16" s="278" t="str">
        <f ca="true">+IF(OFFSET('Water Data'!$G$28,0,10*ROW('Water Data'!G10))="","",OFFSET('Water Data'!$G$28,0,10*ROW('Water Data'!G10)))</f>
        <v/>
      </c>
      <c r="CD16" s="278" t="str">
        <f ca="true">+IF(OFFSET('Water Data'!$G$29,0,10*ROW('Water Data'!G10))="","",OFFSET('Water Data'!$G$29,0,10*ROW('Water Data'!G10)))</f>
        <v/>
      </c>
      <c r="CE16" s="278" t="str">
        <f ca="true">+IF(OFFSET('Water Data'!$H$27,0,10*ROW('Water Data'!H10))="","",OFFSET('Water Data'!$H$27,0,10*ROW('Water Data'!H10)))</f>
        <v/>
      </c>
      <c r="CF16" s="278" t="str">
        <f ca="true">+IF(OFFSET('Water Data'!$H$28,0,10*ROW('Water Data'!H10))="","",OFFSET('Water Data'!$H$28,0,10*ROW('Water Data'!H10)))</f>
        <v/>
      </c>
      <c r="CG16" s="278" t="str">
        <f ca="true">+IF(OFFSET('Water Data'!$H$29,0,10*ROW('Water Data'!H10))="","",OFFSET('Water Data'!$H$29,0,10*ROW('Water Data'!H10)))</f>
        <v/>
      </c>
      <c r="CH16" s="278" t="str">
        <f ca="true">+IF(OFFSET('Water Data'!$I$27,0,10*ROW('Water Data'!I10))="","",OFFSET('Water Data'!$I$27,0,10*ROW('Water Data'!I10)))</f>
        <v/>
      </c>
      <c r="CI16" s="278" t="str">
        <f ca="true">+IF(OFFSET('Water Data'!$I$28,0,10*ROW('Water Data'!I10))="","",OFFSET('Water Data'!$I$28,0,10*ROW('Water Data'!I10)))</f>
        <v/>
      </c>
      <c r="CJ16" s="278" t="str">
        <f ca="true">+IF(OFFSET('Water Data'!$I$29,0,10*ROW('Water Data'!I10))="","",OFFSET('Water Data'!$I$29,0,10*ROW('Water Data'!I10)))</f>
        <v/>
      </c>
      <c r="CK16" s="278" t="str">
        <f ca="true">+IF(OFFSET('Sanitation Data'!$D$28,0,10*ROW('Sanitation Data'!D10))="","",OFFSET('Sanitation Data'!$D$28,0,10*ROW('Sanitation Data'!D10)))</f>
        <v/>
      </c>
      <c r="CL16" s="278" t="str">
        <f ca="true">+IF(OFFSET('Sanitation Data'!$D$29,0,10*ROW('Sanitation Data'!D10))="","",OFFSET('Sanitation Data'!$D$29,0,10*ROW('Sanitation Data'!D10)))</f>
        <v/>
      </c>
      <c r="CM16" s="278" t="str">
        <f ca="true">+IF(OFFSET('Sanitation Data'!$D$30,0,10*ROW('Sanitation Data'!D10))="","",OFFSET('Sanitation Data'!$D$30,0,10*ROW('Sanitation Data'!D10)))</f>
        <v/>
      </c>
      <c r="CN16" s="278" t="str">
        <f ca="true">+IF(OFFSET('Sanitation Data'!$D$31,0,10*ROW('Sanitation Data'!D10))="","",OFFSET('Sanitation Data'!$D$31,0,10*ROW('Sanitation Data'!D10)))</f>
        <v/>
      </c>
      <c r="CO16" s="278" t="str">
        <f ca="true">+IF(OFFSET('Sanitation Data'!$D$32,0,10*ROW('Sanitation Data'!D10))="","",OFFSET('Sanitation Data'!$D$32,0,10*ROW('Sanitation Data'!D10)))</f>
        <v/>
      </c>
      <c r="CP16" s="278" t="str">
        <f ca="true">+IF(OFFSET('Sanitation Data'!$E$28,0,10*ROW('Sanitation Data'!E10))="","",OFFSET('Sanitation Data'!$E$28,0,10*ROW('Sanitation Data'!E10)))</f>
        <v/>
      </c>
      <c r="CQ16" s="278" t="str">
        <f ca="true">+IF(OFFSET('Sanitation Data'!$E$29,0,10*ROW('Sanitation Data'!E10))="","",OFFSET('Sanitation Data'!$E$29,0,10*ROW('Sanitation Data'!E10)))</f>
        <v/>
      </c>
      <c r="CR16" s="278" t="str">
        <f ca="true">+IF(OFFSET('Sanitation Data'!$E$30,0,10*ROW('Sanitation Data'!E10))="","",OFFSET('Sanitation Data'!$E$30,0,10*ROW('Sanitation Data'!E10)))</f>
        <v/>
      </c>
      <c r="CS16" s="278" t="str">
        <f ca="true">+IF(OFFSET('Sanitation Data'!$E$31,0,10*ROW('Sanitation Data'!E10))="","",OFFSET('Sanitation Data'!$E$31,0,10*ROW('Sanitation Data'!E10)))</f>
        <v/>
      </c>
      <c r="CT16" s="278" t="str">
        <f ca="true">+IF(OFFSET('Sanitation Data'!$E$32,0,10*ROW('Sanitation Data'!E10))="","",OFFSET('Sanitation Data'!$E$32,0,10*ROW('Sanitation Data'!E10)))</f>
        <v/>
      </c>
      <c r="CU16" s="278" t="str">
        <f ca="true">+IF(OFFSET('Sanitation Data'!$F$28,0,10*ROW('Sanitation Data'!F10))="","",OFFSET('Sanitation Data'!$F$28,0,10*ROW('Sanitation Data'!F10)))</f>
        <v/>
      </c>
      <c r="CV16" s="278" t="str">
        <f ca="true">+IF(OFFSET('Sanitation Data'!$F$29,0,10*ROW('Sanitation Data'!F10))="","",OFFSET('Sanitation Data'!$F$29,0,10*ROW('Sanitation Data'!F10)))</f>
        <v/>
      </c>
      <c r="CW16" s="278" t="str">
        <f ca="true">+IF(OFFSET('Sanitation Data'!$F$30,0,10*ROW('Sanitation Data'!F10))="","",OFFSET('Sanitation Data'!$F$30,0,10*ROW('Sanitation Data'!F10)))</f>
        <v/>
      </c>
      <c r="CX16" s="278" t="str">
        <f ca="true">+IF(OFFSET('Sanitation Data'!$F$31,0,10*ROW('Sanitation Data'!F10))="","",OFFSET('Sanitation Data'!$F$31,0,10*ROW('Sanitation Data'!F10)))</f>
        <v/>
      </c>
      <c r="CY16" s="278" t="str">
        <f ca="true">+IF(OFFSET('Sanitation Data'!$F$32,0,10*ROW('Sanitation Data'!F10))="","",OFFSET('Sanitation Data'!$F$32,0,10*ROW('Sanitation Data'!F10)))</f>
        <v/>
      </c>
      <c r="CZ16" s="278" t="str">
        <f ca="true">+IF(OFFSET('Sanitation Data'!$G$28,0,10*ROW('Sanitation Data'!G10))="","",OFFSET('Sanitation Data'!$G$28,0,10*ROW('Sanitation Data'!G10)))</f>
        <v/>
      </c>
      <c r="DA16" s="278" t="str">
        <f ca="true">+IF(OFFSET('Sanitation Data'!$G$29,0,10*ROW('Sanitation Data'!G10))="","",OFFSET('Sanitation Data'!$G$29,0,10*ROW('Sanitation Data'!G10)))</f>
        <v/>
      </c>
      <c r="DB16" s="278" t="str">
        <f ca="true">+IF(OFFSET('Sanitation Data'!$G$30,0,10*ROW('Sanitation Data'!G10))="","",OFFSET('Sanitation Data'!$G$30,0,10*ROW('Sanitation Data'!G10)))</f>
        <v/>
      </c>
      <c r="DC16" s="278" t="str">
        <f ca="true">+IF(OFFSET('Sanitation Data'!$G$31,0,10*ROW('Sanitation Data'!G10))="","",OFFSET('Sanitation Data'!$G$31,0,10*ROW('Sanitation Data'!G10)))</f>
        <v/>
      </c>
      <c r="DD16" s="278" t="str">
        <f ca="true">+IF(OFFSET('Sanitation Data'!$G$32,0,10*ROW('Sanitation Data'!G10))="","",OFFSET('Sanitation Data'!$G$32,0,10*ROW('Sanitation Data'!G10)))</f>
        <v/>
      </c>
      <c r="DE16" s="278" t="str">
        <f ca="true">+IF(OFFSET('Sanitation Data'!$H$28,0,10*ROW('Sanitation Data'!H10))="","",OFFSET('Sanitation Data'!$H$28,0,10*ROW('Sanitation Data'!H10)))</f>
        <v/>
      </c>
      <c r="DF16" s="278" t="str">
        <f ca="true">+IF(OFFSET('Sanitation Data'!$H$29,0,10*ROW('Sanitation Data'!H10))="","",OFFSET('Sanitation Data'!$H$29,0,10*ROW('Sanitation Data'!H10)))</f>
        <v/>
      </c>
      <c r="DG16" s="278" t="str">
        <f ca="true">+IF(OFFSET('Sanitation Data'!$H$30,0,10*ROW('Sanitation Data'!H10))="","",OFFSET('Sanitation Data'!$H$30,0,10*ROW('Sanitation Data'!H10)))</f>
        <v/>
      </c>
      <c r="DH16" s="278" t="str">
        <f ca="true">+IF(OFFSET('Sanitation Data'!$H$31,0,10*ROW('Sanitation Data'!H10))="","",OFFSET('Sanitation Data'!$H$31,0,10*ROW('Sanitation Data'!H10)))</f>
        <v/>
      </c>
      <c r="DI16" s="278" t="str">
        <f ca="true">+IF(OFFSET('Sanitation Data'!$H$32,0,10*ROW('Sanitation Data'!H10))="","",OFFSET('Sanitation Data'!$H$32,0,10*ROW('Sanitation Data'!H10)))</f>
        <v/>
      </c>
      <c r="DJ16" s="278" t="str">
        <f ca="true">+IF(OFFSET('Sanitation Data'!$I$28,0,10*ROW('Sanitation Data'!I10))="","",OFFSET('Sanitation Data'!$I$28,0,10*ROW('Sanitation Data'!I10)))</f>
        <v/>
      </c>
      <c r="DK16" s="278" t="str">
        <f ca="true">+IF(OFFSET('Sanitation Data'!$I$29,0,10*ROW('Sanitation Data'!I10))="","",OFFSET('Sanitation Data'!$I$29,0,10*ROW('Sanitation Data'!I10)))</f>
        <v/>
      </c>
      <c r="DL16" s="278" t="str">
        <f ca="true">+IF(OFFSET('Sanitation Data'!$I$30,0,10*ROW('Sanitation Data'!I10))="","",OFFSET('Sanitation Data'!$I$30,0,10*ROW('Sanitation Data'!I10)))</f>
        <v/>
      </c>
      <c r="DM16" s="278" t="str">
        <f ca="true">+IF(OFFSET('Sanitation Data'!$I$31,0,10*ROW('Sanitation Data'!I10))="","",OFFSET('Sanitation Data'!$I$31,0,10*ROW('Sanitation Data'!I10)))</f>
        <v/>
      </c>
      <c r="DN16" s="278" t="str">
        <f ca="true">+IF(OFFSET('Sanitation Data'!$I$32,0,10*ROW('Sanitation Data'!I10))="","",OFFSET('Sanitation Data'!$I$32,0,10*ROW('Sanitation Data'!I10)))</f>
        <v/>
      </c>
      <c r="DO16" s="278" t="str">
        <f ca="true">+IF(OFFSET('Hygiene Data'!$D$11,0,10*ROW('Hygiene Data'!D10))="","",OFFSET('Hygiene Data'!$D$11,0,10*ROW('Hygiene Data'!D10)))</f>
        <v/>
      </c>
      <c r="DP16" s="278" t="str">
        <f ca="true">+IF(OFFSET('Hygiene Data'!$D$12,0,10*ROW('Hygiene Data'!D10))="","",OFFSET('Hygiene Data'!$D$12,0,10*ROW('Hygiene Data'!D10)))</f>
        <v/>
      </c>
      <c r="DQ16" s="278" t="str">
        <f ca="true">+IF(OFFSET('Hygiene Data'!$D$13,0,10*ROW('Hygiene Data'!D10))="","",OFFSET('Hygiene Data'!$D$13,0,10*ROW('Hygiene Data'!D10)))</f>
        <v/>
      </c>
      <c r="DR16" s="278" t="str">
        <f ca="true">+IF(OFFSET('Hygiene Data'!$E$11,0,10*ROW('Hygiene Data'!E10))="","",OFFSET('Hygiene Data'!$E$11,0,10*ROW('Hygiene Data'!E10)))</f>
        <v/>
      </c>
      <c r="DS16" s="278" t="str">
        <f ca="true">+IF(OFFSET('Hygiene Data'!$E$12,0,10*ROW('Hygiene Data'!E10))="","",OFFSET('Hygiene Data'!$E$12,0,10*ROW('Hygiene Data'!E10)))</f>
        <v/>
      </c>
      <c r="DT16" s="278" t="str">
        <f ca="true">+IF(OFFSET('Hygiene Data'!$E$13,0,10*ROW('Hygiene Data'!E10))="","",OFFSET('Hygiene Data'!$E$13,0,10*ROW('Hygiene Data'!E10)))</f>
        <v/>
      </c>
      <c r="DU16" s="278" t="str">
        <f ca="true">+IF(OFFSET('Hygiene Data'!$F$11,0,10*ROW('Hygiene Data'!F10))="","",OFFSET('Hygiene Data'!$F$11,0,10*ROW('Hygiene Data'!F10)))</f>
        <v/>
      </c>
      <c r="DV16" s="278" t="str">
        <f ca="true">+IF(OFFSET('Hygiene Data'!$F$12,0,10*ROW('Hygiene Data'!F10))="","",OFFSET('Hygiene Data'!$F$12,0,10*ROW('Hygiene Data'!F10)))</f>
        <v/>
      </c>
      <c r="DW16" s="278" t="str">
        <f ca="true">+IF(OFFSET('Hygiene Data'!$F$13,0,10*ROW('Hygiene Data'!F10))="","",OFFSET('Hygiene Data'!$F$13,0,10*ROW('Hygiene Data'!F10)))</f>
        <v/>
      </c>
      <c r="DX16" s="278" t="str">
        <f ca="true">+IF(OFFSET('Hygiene Data'!$G$11,0,10*ROW('Hygiene Data'!G10))="","",OFFSET('Hygiene Data'!$G$11,0,10*ROW('Hygiene Data'!G10)))</f>
        <v/>
      </c>
      <c r="DY16" s="278" t="str">
        <f ca="true">+IF(OFFSET('Hygiene Data'!$G$12,0,10*ROW('Hygiene Data'!G10))="","",OFFSET('Hygiene Data'!$G$12,0,10*ROW('Hygiene Data'!G10)))</f>
        <v/>
      </c>
      <c r="DZ16" s="278" t="str">
        <f ca="true">+IF(OFFSET('Hygiene Data'!$G$13,0,10*ROW('Hygiene Data'!G10))="","",OFFSET('Hygiene Data'!$G$13,0,10*ROW('Hygiene Data'!G10)))</f>
        <v/>
      </c>
      <c r="EA16" s="278" t="str">
        <f ca="true">+IF(OFFSET('Hygiene Data'!$H$11,0,10*ROW('Hygiene Data'!H10))="","",OFFSET('Hygiene Data'!$H$11,0,10*ROW('Hygiene Data'!H10)))</f>
        <v/>
      </c>
      <c r="EB16" s="278" t="str">
        <f ca="true">+IF(OFFSET('Hygiene Data'!$H$12,0,10*ROW('Hygiene Data'!H10))="","",OFFSET('Hygiene Data'!$H$12,0,10*ROW('Hygiene Data'!H10)))</f>
        <v/>
      </c>
      <c r="EC16" s="278" t="str">
        <f ca="true">+IF(OFFSET('Hygiene Data'!$H$13,0,10*ROW('Hygiene Data'!H10))="","",OFFSET('Hygiene Data'!$H$13,0,10*ROW('Hygiene Data'!H10)))</f>
        <v/>
      </c>
      <c r="ED16" s="278" t="str">
        <f ca="true">+IF(OFFSET('Hygiene Data'!$I$11,0,10*ROW('Hygiene Data'!I10))="","",OFFSET('Hygiene Data'!$I$11,0,10*ROW('Hygiene Data'!I10)))</f>
        <v/>
      </c>
      <c r="EE16" s="278" t="str">
        <f ca="true">+IF(OFFSET('Hygiene Data'!$I$12,0,10*ROW('Hygiene Data'!I10))="","",OFFSET('Hygiene Data'!$I$12,0,10*ROW('Hygiene Data'!I10)))</f>
        <v/>
      </c>
      <c r="EF16" s="278"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4"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8"/>
      <c r="BS17" s="278" t="str">
        <f ca="true">+IF(OFFSET('Water Data'!$D$27,0,10*ROW('Water Data'!D11))="","",OFFSET('Water Data'!$D$27,0,10*ROW('Water Data'!D11)))</f>
        <v/>
      </c>
      <c r="BT17" s="278" t="str">
        <f ca="true">+IF(OFFSET('Water Data'!$D$28,0,10*ROW('Water Data'!D11))="","",OFFSET('Water Data'!$D$28,0,10*ROW('Water Data'!D11)))</f>
        <v/>
      </c>
      <c r="BU17" s="278" t="str">
        <f ca="true">+IF(OFFSET('Water Data'!$D$29,0,10*ROW('Water Data'!D11))="","",OFFSET('Water Data'!$D$29,0,10*ROW('Water Data'!D11)))</f>
        <v/>
      </c>
      <c r="BV17" s="278" t="str">
        <f ca="true">+IF(OFFSET('Water Data'!$E$27,0,10*ROW('Water Data'!E11))="","",OFFSET('Water Data'!$E$27,0,10*ROW('Water Data'!E11)))</f>
        <v/>
      </c>
      <c r="BW17" s="278" t="str">
        <f ca="true">+IF(OFFSET('Water Data'!$E$28,0,10*ROW('Water Data'!E11))="","",OFFSET('Water Data'!$E$28,0,10*ROW('Water Data'!E11)))</f>
        <v/>
      </c>
      <c r="BX17" s="278" t="str">
        <f ca="true">+IF(OFFSET('Water Data'!$E$29,0,10*ROW('Water Data'!E11))="","",OFFSET('Water Data'!$E$29,0,10*ROW('Water Data'!E11)))</f>
        <v/>
      </c>
      <c r="BY17" s="278" t="str">
        <f ca="true">+IF(OFFSET('Water Data'!$F$27,0,10*ROW('Water Data'!F11))="","",OFFSET('Water Data'!$F$27,0,10*ROW('Water Data'!F11)))</f>
        <v/>
      </c>
      <c r="BZ17" s="278" t="str">
        <f ca="true">+IF(OFFSET('Water Data'!$F$28,0,10*ROW('Water Data'!F11))="","",OFFSET('Water Data'!$F$28,0,10*ROW('Water Data'!F11)))</f>
        <v/>
      </c>
      <c r="CA17" s="278" t="str">
        <f ca="true">+IF(OFFSET('Water Data'!$F$29,0,10*ROW('Water Data'!F11))="","",OFFSET('Water Data'!$F$29,0,10*ROW('Water Data'!F11)))</f>
        <v/>
      </c>
      <c r="CB17" s="278" t="str">
        <f ca="true">+IF(OFFSET('Water Data'!$G$27,0,10*ROW('Water Data'!G11))="","",OFFSET('Water Data'!$G$27,0,10*ROW('Water Data'!G11)))</f>
        <v/>
      </c>
      <c r="CC17" s="278" t="str">
        <f ca="true">+IF(OFFSET('Water Data'!$G$28,0,10*ROW('Water Data'!G11))="","",OFFSET('Water Data'!$G$28,0,10*ROW('Water Data'!G11)))</f>
        <v/>
      </c>
      <c r="CD17" s="278" t="str">
        <f ca="true">+IF(OFFSET('Water Data'!$G$29,0,10*ROW('Water Data'!G11))="","",OFFSET('Water Data'!$G$29,0,10*ROW('Water Data'!G11)))</f>
        <v/>
      </c>
      <c r="CE17" s="278" t="str">
        <f ca="true">+IF(OFFSET('Water Data'!$H$27,0,10*ROW('Water Data'!H11))="","",OFFSET('Water Data'!$H$27,0,10*ROW('Water Data'!H11)))</f>
        <v/>
      </c>
      <c r="CF17" s="278" t="str">
        <f ca="true">+IF(OFFSET('Water Data'!$H$28,0,10*ROW('Water Data'!H11))="","",OFFSET('Water Data'!$H$28,0,10*ROW('Water Data'!H11)))</f>
        <v/>
      </c>
      <c r="CG17" s="278" t="str">
        <f ca="true">+IF(OFFSET('Water Data'!$H$29,0,10*ROW('Water Data'!H11))="","",OFFSET('Water Data'!$H$29,0,10*ROW('Water Data'!H11)))</f>
        <v/>
      </c>
      <c r="CH17" s="278" t="str">
        <f ca="true">+IF(OFFSET('Water Data'!$I$27,0,10*ROW('Water Data'!I11))="","",OFFSET('Water Data'!$I$27,0,10*ROW('Water Data'!I11)))</f>
        <v/>
      </c>
      <c r="CI17" s="278" t="str">
        <f ca="true">+IF(OFFSET('Water Data'!$I$28,0,10*ROW('Water Data'!I11))="","",OFFSET('Water Data'!$I$28,0,10*ROW('Water Data'!I11)))</f>
        <v/>
      </c>
      <c r="CJ17" s="278" t="str">
        <f ca="true">+IF(OFFSET('Water Data'!$I$29,0,10*ROW('Water Data'!I11))="","",OFFSET('Water Data'!$I$29,0,10*ROW('Water Data'!I11)))</f>
        <v/>
      </c>
      <c r="CK17" s="278" t="str">
        <f ca="true">+IF(OFFSET('Sanitation Data'!$D$28,0,10*ROW('Sanitation Data'!D11))="","",OFFSET('Sanitation Data'!$D$28,0,10*ROW('Sanitation Data'!D11)))</f>
        <v/>
      </c>
      <c r="CL17" s="278" t="str">
        <f ca="true">+IF(OFFSET('Sanitation Data'!$D$29,0,10*ROW('Sanitation Data'!D11))="","",OFFSET('Sanitation Data'!$D$29,0,10*ROW('Sanitation Data'!D11)))</f>
        <v/>
      </c>
      <c r="CM17" s="278" t="str">
        <f ca="true">+IF(OFFSET('Sanitation Data'!$D$30,0,10*ROW('Sanitation Data'!D11))="","",OFFSET('Sanitation Data'!$D$30,0,10*ROW('Sanitation Data'!D11)))</f>
        <v/>
      </c>
      <c r="CN17" s="278" t="str">
        <f ca="true">+IF(OFFSET('Sanitation Data'!$D$31,0,10*ROW('Sanitation Data'!D11))="","",OFFSET('Sanitation Data'!$D$31,0,10*ROW('Sanitation Data'!D11)))</f>
        <v/>
      </c>
      <c r="CO17" s="278" t="str">
        <f ca="true">+IF(OFFSET('Sanitation Data'!$D$32,0,10*ROW('Sanitation Data'!D11))="","",OFFSET('Sanitation Data'!$D$32,0,10*ROW('Sanitation Data'!D11)))</f>
        <v/>
      </c>
      <c r="CP17" s="278" t="str">
        <f ca="true">+IF(OFFSET('Sanitation Data'!$E$28,0,10*ROW('Sanitation Data'!E11))="","",OFFSET('Sanitation Data'!$E$28,0,10*ROW('Sanitation Data'!E11)))</f>
        <v/>
      </c>
      <c r="CQ17" s="278" t="str">
        <f ca="true">+IF(OFFSET('Sanitation Data'!$E$29,0,10*ROW('Sanitation Data'!E11))="","",OFFSET('Sanitation Data'!$E$29,0,10*ROW('Sanitation Data'!E11)))</f>
        <v/>
      </c>
      <c r="CR17" s="278" t="str">
        <f ca="true">+IF(OFFSET('Sanitation Data'!$E$30,0,10*ROW('Sanitation Data'!E11))="","",OFFSET('Sanitation Data'!$E$30,0,10*ROW('Sanitation Data'!E11)))</f>
        <v/>
      </c>
      <c r="CS17" s="278" t="str">
        <f ca="true">+IF(OFFSET('Sanitation Data'!$E$31,0,10*ROW('Sanitation Data'!E11))="","",OFFSET('Sanitation Data'!$E$31,0,10*ROW('Sanitation Data'!E11)))</f>
        <v/>
      </c>
      <c r="CT17" s="278" t="str">
        <f ca="true">+IF(OFFSET('Sanitation Data'!$E$32,0,10*ROW('Sanitation Data'!E11))="","",OFFSET('Sanitation Data'!$E$32,0,10*ROW('Sanitation Data'!E11)))</f>
        <v/>
      </c>
      <c r="CU17" s="278" t="str">
        <f ca="true">+IF(OFFSET('Sanitation Data'!$F$28,0,10*ROW('Sanitation Data'!F11))="","",OFFSET('Sanitation Data'!$F$28,0,10*ROW('Sanitation Data'!F11)))</f>
        <v/>
      </c>
      <c r="CV17" s="278" t="str">
        <f ca="true">+IF(OFFSET('Sanitation Data'!$F$29,0,10*ROW('Sanitation Data'!F11))="","",OFFSET('Sanitation Data'!$F$29,0,10*ROW('Sanitation Data'!F11)))</f>
        <v/>
      </c>
      <c r="CW17" s="278" t="str">
        <f ca="true">+IF(OFFSET('Sanitation Data'!$F$30,0,10*ROW('Sanitation Data'!F11))="","",OFFSET('Sanitation Data'!$F$30,0,10*ROW('Sanitation Data'!F11)))</f>
        <v/>
      </c>
      <c r="CX17" s="278" t="str">
        <f ca="true">+IF(OFFSET('Sanitation Data'!$F$31,0,10*ROW('Sanitation Data'!F11))="","",OFFSET('Sanitation Data'!$F$31,0,10*ROW('Sanitation Data'!F11)))</f>
        <v/>
      </c>
      <c r="CY17" s="278" t="str">
        <f ca="true">+IF(OFFSET('Sanitation Data'!$F$32,0,10*ROW('Sanitation Data'!F11))="","",OFFSET('Sanitation Data'!$F$32,0,10*ROW('Sanitation Data'!F11)))</f>
        <v/>
      </c>
      <c r="CZ17" s="278" t="str">
        <f ca="true">+IF(OFFSET('Sanitation Data'!$G$28,0,10*ROW('Sanitation Data'!G11))="","",OFFSET('Sanitation Data'!$G$28,0,10*ROW('Sanitation Data'!G11)))</f>
        <v/>
      </c>
      <c r="DA17" s="278" t="str">
        <f ca="true">+IF(OFFSET('Sanitation Data'!$G$29,0,10*ROW('Sanitation Data'!G11))="","",OFFSET('Sanitation Data'!$G$29,0,10*ROW('Sanitation Data'!G11)))</f>
        <v/>
      </c>
      <c r="DB17" s="278" t="str">
        <f ca="true">+IF(OFFSET('Sanitation Data'!$G$30,0,10*ROW('Sanitation Data'!G11))="","",OFFSET('Sanitation Data'!$G$30,0,10*ROW('Sanitation Data'!G11)))</f>
        <v/>
      </c>
      <c r="DC17" s="278" t="str">
        <f ca="true">+IF(OFFSET('Sanitation Data'!$G$31,0,10*ROW('Sanitation Data'!G11))="","",OFFSET('Sanitation Data'!$G$31,0,10*ROW('Sanitation Data'!G11)))</f>
        <v/>
      </c>
      <c r="DD17" s="278" t="str">
        <f ca="true">+IF(OFFSET('Sanitation Data'!$G$32,0,10*ROW('Sanitation Data'!G11))="","",OFFSET('Sanitation Data'!$G$32,0,10*ROW('Sanitation Data'!G11)))</f>
        <v/>
      </c>
      <c r="DE17" s="278" t="str">
        <f ca="true">+IF(OFFSET('Sanitation Data'!$H$28,0,10*ROW('Sanitation Data'!H11))="","",OFFSET('Sanitation Data'!$H$28,0,10*ROW('Sanitation Data'!H11)))</f>
        <v/>
      </c>
      <c r="DF17" s="278" t="str">
        <f ca="true">+IF(OFFSET('Sanitation Data'!$H$29,0,10*ROW('Sanitation Data'!H11))="","",OFFSET('Sanitation Data'!$H$29,0,10*ROW('Sanitation Data'!H11)))</f>
        <v/>
      </c>
      <c r="DG17" s="278" t="str">
        <f ca="true">+IF(OFFSET('Sanitation Data'!$H$30,0,10*ROW('Sanitation Data'!H11))="","",OFFSET('Sanitation Data'!$H$30,0,10*ROW('Sanitation Data'!H11)))</f>
        <v/>
      </c>
      <c r="DH17" s="278" t="str">
        <f ca="true">+IF(OFFSET('Sanitation Data'!$H$31,0,10*ROW('Sanitation Data'!H11))="","",OFFSET('Sanitation Data'!$H$31,0,10*ROW('Sanitation Data'!H11)))</f>
        <v/>
      </c>
      <c r="DI17" s="278" t="str">
        <f ca="true">+IF(OFFSET('Sanitation Data'!$H$32,0,10*ROW('Sanitation Data'!H11))="","",OFFSET('Sanitation Data'!$H$32,0,10*ROW('Sanitation Data'!H11)))</f>
        <v/>
      </c>
      <c r="DJ17" s="278" t="str">
        <f ca="true">+IF(OFFSET('Sanitation Data'!$I$28,0,10*ROW('Sanitation Data'!I11))="","",OFFSET('Sanitation Data'!$I$28,0,10*ROW('Sanitation Data'!I11)))</f>
        <v/>
      </c>
      <c r="DK17" s="278" t="str">
        <f ca="true">+IF(OFFSET('Sanitation Data'!$I$29,0,10*ROW('Sanitation Data'!I11))="","",OFFSET('Sanitation Data'!$I$29,0,10*ROW('Sanitation Data'!I11)))</f>
        <v/>
      </c>
      <c r="DL17" s="278" t="str">
        <f ca="true">+IF(OFFSET('Sanitation Data'!$I$30,0,10*ROW('Sanitation Data'!I11))="","",OFFSET('Sanitation Data'!$I$30,0,10*ROW('Sanitation Data'!I11)))</f>
        <v/>
      </c>
      <c r="DM17" s="278" t="str">
        <f ca="true">+IF(OFFSET('Sanitation Data'!$I$31,0,10*ROW('Sanitation Data'!I11))="","",OFFSET('Sanitation Data'!$I$31,0,10*ROW('Sanitation Data'!I11)))</f>
        <v/>
      </c>
      <c r="DN17" s="278" t="str">
        <f ca="true">+IF(OFFSET('Sanitation Data'!$I$32,0,10*ROW('Sanitation Data'!I11))="","",OFFSET('Sanitation Data'!$I$32,0,10*ROW('Sanitation Data'!I11)))</f>
        <v/>
      </c>
      <c r="DO17" s="278" t="str">
        <f ca="true">+IF(OFFSET('Hygiene Data'!$D$11,0,10*ROW('Hygiene Data'!D11))="","",OFFSET('Hygiene Data'!$D$11,0,10*ROW('Hygiene Data'!D11)))</f>
        <v/>
      </c>
      <c r="DP17" s="278" t="str">
        <f ca="true">+IF(OFFSET('Hygiene Data'!$D$12,0,10*ROW('Hygiene Data'!D11))="","",OFFSET('Hygiene Data'!$D$12,0,10*ROW('Hygiene Data'!D11)))</f>
        <v/>
      </c>
      <c r="DQ17" s="278" t="str">
        <f ca="true">+IF(OFFSET('Hygiene Data'!$D$13,0,10*ROW('Hygiene Data'!D11))="","",OFFSET('Hygiene Data'!$D$13,0,10*ROW('Hygiene Data'!D11)))</f>
        <v/>
      </c>
      <c r="DR17" s="278" t="str">
        <f ca="true">+IF(OFFSET('Hygiene Data'!$E$11,0,10*ROW('Hygiene Data'!E11))="","",OFFSET('Hygiene Data'!$E$11,0,10*ROW('Hygiene Data'!E11)))</f>
        <v/>
      </c>
      <c r="DS17" s="278" t="str">
        <f ca="true">+IF(OFFSET('Hygiene Data'!$E$12,0,10*ROW('Hygiene Data'!E11))="","",OFFSET('Hygiene Data'!$E$12,0,10*ROW('Hygiene Data'!E11)))</f>
        <v/>
      </c>
      <c r="DT17" s="278" t="str">
        <f ca="true">+IF(OFFSET('Hygiene Data'!$E$13,0,10*ROW('Hygiene Data'!E11))="","",OFFSET('Hygiene Data'!$E$13,0,10*ROW('Hygiene Data'!E11)))</f>
        <v/>
      </c>
      <c r="DU17" s="278" t="str">
        <f ca="true">+IF(OFFSET('Hygiene Data'!$F$11,0,10*ROW('Hygiene Data'!F11))="","",OFFSET('Hygiene Data'!$F$11,0,10*ROW('Hygiene Data'!F11)))</f>
        <v/>
      </c>
      <c r="DV17" s="278" t="str">
        <f ca="true">+IF(OFFSET('Hygiene Data'!$F$12,0,10*ROW('Hygiene Data'!F11))="","",OFFSET('Hygiene Data'!$F$12,0,10*ROW('Hygiene Data'!F11)))</f>
        <v/>
      </c>
      <c r="DW17" s="278" t="str">
        <f ca="true">+IF(OFFSET('Hygiene Data'!$F$13,0,10*ROW('Hygiene Data'!F11))="","",OFFSET('Hygiene Data'!$F$13,0,10*ROW('Hygiene Data'!F11)))</f>
        <v/>
      </c>
      <c r="DX17" s="278" t="str">
        <f ca="true">+IF(OFFSET('Hygiene Data'!$G$11,0,10*ROW('Hygiene Data'!G11))="","",OFFSET('Hygiene Data'!$G$11,0,10*ROW('Hygiene Data'!G11)))</f>
        <v/>
      </c>
      <c r="DY17" s="278" t="str">
        <f ca="true">+IF(OFFSET('Hygiene Data'!$G$12,0,10*ROW('Hygiene Data'!G11))="","",OFFSET('Hygiene Data'!$G$12,0,10*ROW('Hygiene Data'!G11)))</f>
        <v/>
      </c>
      <c r="DZ17" s="278" t="str">
        <f ca="true">+IF(OFFSET('Hygiene Data'!$G$13,0,10*ROW('Hygiene Data'!G11))="","",OFFSET('Hygiene Data'!$G$13,0,10*ROW('Hygiene Data'!G11)))</f>
        <v/>
      </c>
      <c r="EA17" s="278" t="str">
        <f ca="true">+IF(OFFSET('Hygiene Data'!$H$11,0,10*ROW('Hygiene Data'!H11))="","",OFFSET('Hygiene Data'!$H$11,0,10*ROW('Hygiene Data'!H11)))</f>
        <v/>
      </c>
      <c r="EB17" s="278" t="str">
        <f ca="true">+IF(OFFSET('Hygiene Data'!$H$12,0,10*ROW('Hygiene Data'!H11))="","",OFFSET('Hygiene Data'!$H$12,0,10*ROW('Hygiene Data'!H11)))</f>
        <v/>
      </c>
      <c r="EC17" s="278" t="str">
        <f ca="true">+IF(OFFSET('Hygiene Data'!$H$13,0,10*ROW('Hygiene Data'!H11))="","",OFFSET('Hygiene Data'!$H$13,0,10*ROW('Hygiene Data'!H11)))</f>
        <v/>
      </c>
      <c r="ED17" s="278" t="str">
        <f ca="true">+IF(OFFSET('Hygiene Data'!$I$11,0,10*ROW('Hygiene Data'!I11))="","",OFFSET('Hygiene Data'!$I$11,0,10*ROW('Hygiene Data'!I11)))</f>
        <v/>
      </c>
      <c r="EE17" s="278" t="str">
        <f ca="true">+IF(OFFSET('Hygiene Data'!$I$12,0,10*ROW('Hygiene Data'!I11))="","",OFFSET('Hygiene Data'!$I$12,0,10*ROW('Hygiene Data'!I11)))</f>
        <v/>
      </c>
      <c r="EF17" s="278"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4"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8"/>
      <c r="BS18" s="278" t="str">
        <f ca="true">+IF(OFFSET('Water Data'!$D$27,0,10*ROW('Water Data'!D12))="","",OFFSET('Water Data'!$D$27,0,10*ROW('Water Data'!D12)))</f>
        <v/>
      </c>
      <c r="BT18" s="278" t="str">
        <f ca="true">+IF(OFFSET('Water Data'!$D$28,0,10*ROW('Water Data'!D12))="","",OFFSET('Water Data'!$D$28,0,10*ROW('Water Data'!D12)))</f>
        <v/>
      </c>
      <c r="BU18" s="278" t="str">
        <f ca="true">+IF(OFFSET('Water Data'!$D$29,0,10*ROW('Water Data'!D12))="","",OFFSET('Water Data'!$D$29,0,10*ROW('Water Data'!D12)))</f>
        <v/>
      </c>
      <c r="BV18" s="278" t="str">
        <f ca="true">+IF(OFFSET('Water Data'!$E$27,0,10*ROW('Water Data'!E12))="","",OFFSET('Water Data'!$E$27,0,10*ROW('Water Data'!E12)))</f>
        <v/>
      </c>
      <c r="BW18" s="278" t="str">
        <f ca="true">+IF(OFFSET('Water Data'!$E$28,0,10*ROW('Water Data'!E12))="","",OFFSET('Water Data'!$E$28,0,10*ROW('Water Data'!E12)))</f>
        <v/>
      </c>
      <c r="BX18" s="278" t="str">
        <f ca="true">+IF(OFFSET('Water Data'!$E$29,0,10*ROW('Water Data'!E12))="","",OFFSET('Water Data'!$E$29,0,10*ROW('Water Data'!E12)))</f>
        <v/>
      </c>
      <c r="BY18" s="278" t="str">
        <f ca="true">+IF(OFFSET('Water Data'!$F$27,0,10*ROW('Water Data'!F12))="","",OFFSET('Water Data'!$F$27,0,10*ROW('Water Data'!F12)))</f>
        <v/>
      </c>
      <c r="BZ18" s="278" t="str">
        <f ca="true">+IF(OFFSET('Water Data'!$F$28,0,10*ROW('Water Data'!F12))="","",OFFSET('Water Data'!$F$28,0,10*ROW('Water Data'!F12)))</f>
        <v/>
      </c>
      <c r="CA18" s="278" t="str">
        <f ca="true">+IF(OFFSET('Water Data'!$F$29,0,10*ROW('Water Data'!F12))="","",OFFSET('Water Data'!$F$29,0,10*ROW('Water Data'!F12)))</f>
        <v/>
      </c>
      <c r="CB18" s="278" t="str">
        <f ca="true">+IF(OFFSET('Water Data'!$G$27,0,10*ROW('Water Data'!G12))="","",OFFSET('Water Data'!$G$27,0,10*ROW('Water Data'!G12)))</f>
        <v/>
      </c>
      <c r="CC18" s="278" t="str">
        <f ca="true">+IF(OFFSET('Water Data'!$G$28,0,10*ROW('Water Data'!G12))="","",OFFSET('Water Data'!$G$28,0,10*ROW('Water Data'!G12)))</f>
        <v/>
      </c>
      <c r="CD18" s="278" t="str">
        <f ca="true">+IF(OFFSET('Water Data'!$G$29,0,10*ROW('Water Data'!G12))="","",OFFSET('Water Data'!$G$29,0,10*ROW('Water Data'!G12)))</f>
        <v/>
      </c>
      <c r="CE18" s="278" t="str">
        <f ca="true">+IF(OFFSET('Water Data'!$H$27,0,10*ROW('Water Data'!H12))="","",OFFSET('Water Data'!$H$27,0,10*ROW('Water Data'!H12)))</f>
        <v/>
      </c>
      <c r="CF18" s="278" t="str">
        <f ca="true">+IF(OFFSET('Water Data'!$H$28,0,10*ROW('Water Data'!H12))="","",OFFSET('Water Data'!$H$28,0,10*ROW('Water Data'!H12)))</f>
        <v/>
      </c>
      <c r="CG18" s="278" t="str">
        <f ca="true">+IF(OFFSET('Water Data'!$H$29,0,10*ROW('Water Data'!H12))="","",OFFSET('Water Data'!$H$29,0,10*ROW('Water Data'!H12)))</f>
        <v/>
      </c>
      <c r="CH18" s="278" t="str">
        <f ca="true">+IF(OFFSET('Water Data'!$I$27,0,10*ROW('Water Data'!I12))="","",OFFSET('Water Data'!$I$27,0,10*ROW('Water Data'!I12)))</f>
        <v/>
      </c>
      <c r="CI18" s="278" t="str">
        <f ca="true">+IF(OFFSET('Water Data'!$I$28,0,10*ROW('Water Data'!I12))="","",OFFSET('Water Data'!$I$28,0,10*ROW('Water Data'!I12)))</f>
        <v/>
      </c>
      <c r="CJ18" s="278" t="str">
        <f ca="true">+IF(OFFSET('Water Data'!$I$29,0,10*ROW('Water Data'!I12))="","",OFFSET('Water Data'!$I$29,0,10*ROW('Water Data'!I12)))</f>
        <v/>
      </c>
      <c r="CK18" s="278" t="str">
        <f ca="true">+IF(OFFSET('Sanitation Data'!$D$28,0,10*ROW('Sanitation Data'!D12))="","",OFFSET('Sanitation Data'!$D$28,0,10*ROW('Sanitation Data'!D12)))</f>
        <v/>
      </c>
      <c r="CL18" s="278" t="str">
        <f ca="true">+IF(OFFSET('Sanitation Data'!$D$29,0,10*ROW('Sanitation Data'!D12))="","",OFFSET('Sanitation Data'!$D$29,0,10*ROW('Sanitation Data'!D12)))</f>
        <v/>
      </c>
      <c r="CM18" s="278" t="str">
        <f ca="true">+IF(OFFSET('Sanitation Data'!$D$30,0,10*ROW('Sanitation Data'!D12))="","",OFFSET('Sanitation Data'!$D$30,0,10*ROW('Sanitation Data'!D12)))</f>
        <v/>
      </c>
      <c r="CN18" s="278" t="str">
        <f ca="true">+IF(OFFSET('Sanitation Data'!$D$31,0,10*ROW('Sanitation Data'!D12))="","",OFFSET('Sanitation Data'!$D$31,0,10*ROW('Sanitation Data'!D12)))</f>
        <v/>
      </c>
      <c r="CO18" s="278" t="str">
        <f ca="true">+IF(OFFSET('Sanitation Data'!$D$32,0,10*ROW('Sanitation Data'!D12))="","",OFFSET('Sanitation Data'!$D$32,0,10*ROW('Sanitation Data'!D12)))</f>
        <v/>
      </c>
      <c r="CP18" s="278" t="str">
        <f ca="true">+IF(OFFSET('Sanitation Data'!$E$28,0,10*ROW('Sanitation Data'!E12))="","",OFFSET('Sanitation Data'!$E$28,0,10*ROW('Sanitation Data'!E12)))</f>
        <v/>
      </c>
      <c r="CQ18" s="278" t="str">
        <f ca="true">+IF(OFFSET('Sanitation Data'!$E$29,0,10*ROW('Sanitation Data'!E12))="","",OFFSET('Sanitation Data'!$E$29,0,10*ROW('Sanitation Data'!E12)))</f>
        <v/>
      </c>
      <c r="CR18" s="278" t="str">
        <f ca="true">+IF(OFFSET('Sanitation Data'!$E$30,0,10*ROW('Sanitation Data'!E12))="","",OFFSET('Sanitation Data'!$E$30,0,10*ROW('Sanitation Data'!E12)))</f>
        <v/>
      </c>
      <c r="CS18" s="278" t="str">
        <f ca="true">+IF(OFFSET('Sanitation Data'!$E$31,0,10*ROW('Sanitation Data'!E12))="","",OFFSET('Sanitation Data'!$E$31,0,10*ROW('Sanitation Data'!E12)))</f>
        <v/>
      </c>
      <c r="CT18" s="278" t="str">
        <f ca="true">+IF(OFFSET('Sanitation Data'!$E$32,0,10*ROW('Sanitation Data'!E12))="","",OFFSET('Sanitation Data'!$E$32,0,10*ROW('Sanitation Data'!E12)))</f>
        <v/>
      </c>
      <c r="CU18" s="278" t="str">
        <f ca="true">+IF(OFFSET('Sanitation Data'!$F$28,0,10*ROW('Sanitation Data'!F12))="","",OFFSET('Sanitation Data'!$F$28,0,10*ROW('Sanitation Data'!F12)))</f>
        <v/>
      </c>
      <c r="CV18" s="278" t="str">
        <f ca="true">+IF(OFFSET('Sanitation Data'!$F$29,0,10*ROW('Sanitation Data'!F12))="","",OFFSET('Sanitation Data'!$F$29,0,10*ROW('Sanitation Data'!F12)))</f>
        <v/>
      </c>
      <c r="CW18" s="278" t="str">
        <f ca="true">+IF(OFFSET('Sanitation Data'!$F$30,0,10*ROW('Sanitation Data'!F12))="","",OFFSET('Sanitation Data'!$F$30,0,10*ROW('Sanitation Data'!F12)))</f>
        <v/>
      </c>
      <c r="CX18" s="278" t="str">
        <f ca="true">+IF(OFFSET('Sanitation Data'!$F$31,0,10*ROW('Sanitation Data'!F12))="","",OFFSET('Sanitation Data'!$F$31,0,10*ROW('Sanitation Data'!F12)))</f>
        <v/>
      </c>
      <c r="CY18" s="278" t="str">
        <f ca="true">+IF(OFFSET('Sanitation Data'!$F$32,0,10*ROW('Sanitation Data'!F12))="","",OFFSET('Sanitation Data'!$F$32,0,10*ROW('Sanitation Data'!F12)))</f>
        <v/>
      </c>
      <c r="CZ18" s="278" t="str">
        <f ca="true">+IF(OFFSET('Sanitation Data'!$G$28,0,10*ROW('Sanitation Data'!G12))="","",OFFSET('Sanitation Data'!$G$28,0,10*ROW('Sanitation Data'!G12)))</f>
        <v/>
      </c>
      <c r="DA18" s="278" t="str">
        <f ca="true">+IF(OFFSET('Sanitation Data'!$G$29,0,10*ROW('Sanitation Data'!G12))="","",OFFSET('Sanitation Data'!$G$29,0,10*ROW('Sanitation Data'!G12)))</f>
        <v/>
      </c>
      <c r="DB18" s="278" t="str">
        <f ca="true">+IF(OFFSET('Sanitation Data'!$G$30,0,10*ROW('Sanitation Data'!G12))="","",OFFSET('Sanitation Data'!$G$30,0,10*ROW('Sanitation Data'!G12)))</f>
        <v/>
      </c>
      <c r="DC18" s="278" t="str">
        <f ca="true">+IF(OFFSET('Sanitation Data'!$G$31,0,10*ROW('Sanitation Data'!G12))="","",OFFSET('Sanitation Data'!$G$31,0,10*ROW('Sanitation Data'!G12)))</f>
        <v/>
      </c>
      <c r="DD18" s="278" t="str">
        <f ca="true">+IF(OFFSET('Sanitation Data'!$G$32,0,10*ROW('Sanitation Data'!G12))="","",OFFSET('Sanitation Data'!$G$32,0,10*ROW('Sanitation Data'!G12)))</f>
        <v/>
      </c>
      <c r="DE18" s="278" t="str">
        <f ca="true">+IF(OFFSET('Sanitation Data'!$H$28,0,10*ROW('Sanitation Data'!H12))="","",OFFSET('Sanitation Data'!$H$28,0,10*ROW('Sanitation Data'!H12)))</f>
        <v/>
      </c>
      <c r="DF18" s="278" t="str">
        <f ca="true">+IF(OFFSET('Sanitation Data'!$H$29,0,10*ROW('Sanitation Data'!H12))="","",OFFSET('Sanitation Data'!$H$29,0,10*ROW('Sanitation Data'!H12)))</f>
        <v/>
      </c>
      <c r="DG18" s="278" t="str">
        <f ca="true">+IF(OFFSET('Sanitation Data'!$H$30,0,10*ROW('Sanitation Data'!H12))="","",OFFSET('Sanitation Data'!$H$30,0,10*ROW('Sanitation Data'!H12)))</f>
        <v/>
      </c>
      <c r="DH18" s="278" t="str">
        <f ca="true">+IF(OFFSET('Sanitation Data'!$H$31,0,10*ROW('Sanitation Data'!H12))="","",OFFSET('Sanitation Data'!$H$31,0,10*ROW('Sanitation Data'!H12)))</f>
        <v/>
      </c>
      <c r="DI18" s="278" t="str">
        <f ca="true">+IF(OFFSET('Sanitation Data'!$H$32,0,10*ROW('Sanitation Data'!H12))="","",OFFSET('Sanitation Data'!$H$32,0,10*ROW('Sanitation Data'!H12)))</f>
        <v/>
      </c>
      <c r="DJ18" s="278" t="str">
        <f ca="true">+IF(OFFSET('Sanitation Data'!$I$28,0,10*ROW('Sanitation Data'!I12))="","",OFFSET('Sanitation Data'!$I$28,0,10*ROW('Sanitation Data'!I12)))</f>
        <v/>
      </c>
      <c r="DK18" s="278" t="str">
        <f ca="true">+IF(OFFSET('Sanitation Data'!$I$29,0,10*ROW('Sanitation Data'!I12))="","",OFFSET('Sanitation Data'!$I$29,0,10*ROW('Sanitation Data'!I12)))</f>
        <v/>
      </c>
      <c r="DL18" s="278" t="str">
        <f ca="true">+IF(OFFSET('Sanitation Data'!$I$30,0,10*ROW('Sanitation Data'!I12))="","",OFFSET('Sanitation Data'!$I$30,0,10*ROW('Sanitation Data'!I12)))</f>
        <v/>
      </c>
      <c r="DM18" s="278" t="str">
        <f ca="true">+IF(OFFSET('Sanitation Data'!$I$31,0,10*ROW('Sanitation Data'!I12))="","",OFFSET('Sanitation Data'!$I$31,0,10*ROW('Sanitation Data'!I12)))</f>
        <v/>
      </c>
      <c r="DN18" s="278" t="str">
        <f ca="true">+IF(OFFSET('Sanitation Data'!$I$32,0,10*ROW('Sanitation Data'!I12))="","",OFFSET('Sanitation Data'!$I$32,0,10*ROW('Sanitation Data'!I12)))</f>
        <v/>
      </c>
      <c r="DO18" s="278" t="str">
        <f ca="true">+IF(OFFSET('Hygiene Data'!$D$11,0,10*ROW('Hygiene Data'!D12))="","",OFFSET('Hygiene Data'!$D$11,0,10*ROW('Hygiene Data'!D12)))</f>
        <v/>
      </c>
      <c r="DP18" s="278" t="str">
        <f ca="true">+IF(OFFSET('Hygiene Data'!$D$12,0,10*ROW('Hygiene Data'!D12))="","",OFFSET('Hygiene Data'!$D$12,0,10*ROW('Hygiene Data'!D12)))</f>
        <v/>
      </c>
      <c r="DQ18" s="278" t="str">
        <f ca="true">+IF(OFFSET('Hygiene Data'!$D$13,0,10*ROW('Hygiene Data'!D12))="","",OFFSET('Hygiene Data'!$D$13,0,10*ROW('Hygiene Data'!D12)))</f>
        <v/>
      </c>
      <c r="DR18" s="278" t="str">
        <f ca="true">+IF(OFFSET('Hygiene Data'!$E$11,0,10*ROW('Hygiene Data'!E12))="","",OFFSET('Hygiene Data'!$E$11,0,10*ROW('Hygiene Data'!E12)))</f>
        <v/>
      </c>
      <c r="DS18" s="278" t="str">
        <f ca="true">+IF(OFFSET('Hygiene Data'!$E$12,0,10*ROW('Hygiene Data'!E12))="","",OFFSET('Hygiene Data'!$E$12,0,10*ROW('Hygiene Data'!E12)))</f>
        <v/>
      </c>
      <c r="DT18" s="278" t="str">
        <f ca="true">+IF(OFFSET('Hygiene Data'!$E$13,0,10*ROW('Hygiene Data'!E12))="","",OFFSET('Hygiene Data'!$E$13,0,10*ROW('Hygiene Data'!E12)))</f>
        <v/>
      </c>
      <c r="DU18" s="278" t="str">
        <f ca="true">+IF(OFFSET('Hygiene Data'!$F$11,0,10*ROW('Hygiene Data'!F12))="","",OFFSET('Hygiene Data'!$F$11,0,10*ROW('Hygiene Data'!F12)))</f>
        <v/>
      </c>
      <c r="DV18" s="278" t="str">
        <f ca="true">+IF(OFFSET('Hygiene Data'!$F$12,0,10*ROW('Hygiene Data'!F12))="","",OFFSET('Hygiene Data'!$F$12,0,10*ROW('Hygiene Data'!F12)))</f>
        <v/>
      </c>
      <c r="DW18" s="278" t="str">
        <f ca="true">+IF(OFFSET('Hygiene Data'!$F$13,0,10*ROW('Hygiene Data'!F12))="","",OFFSET('Hygiene Data'!$F$13,0,10*ROW('Hygiene Data'!F12)))</f>
        <v/>
      </c>
      <c r="DX18" s="278" t="str">
        <f ca="true">+IF(OFFSET('Hygiene Data'!$G$11,0,10*ROW('Hygiene Data'!G12))="","",OFFSET('Hygiene Data'!$G$11,0,10*ROW('Hygiene Data'!G12)))</f>
        <v/>
      </c>
      <c r="DY18" s="278" t="str">
        <f ca="true">+IF(OFFSET('Hygiene Data'!$G$12,0,10*ROW('Hygiene Data'!G12))="","",OFFSET('Hygiene Data'!$G$12,0,10*ROW('Hygiene Data'!G12)))</f>
        <v/>
      </c>
      <c r="DZ18" s="278" t="str">
        <f ca="true">+IF(OFFSET('Hygiene Data'!$G$13,0,10*ROW('Hygiene Data'!G12))="","",OFFSET('Hygiene Data'!$G$13,0,10*ROW('Hygiene Data'!G12)))</f>
        <v/>
      </c>
      <c r="EA18" s="278" t="str">
        <f ca="true">+IF(OFFSET('Hygiene Data'!$H$11,0,10*ROW('Hygiene Data'!H12))="","",OFFSET('Hygiene Data'!$H$11,0,10*ROW('Hygiene Data'!H12)))</f>
        <v/>
      </c>
      <c r="EB18" s="278" t="str">
        <f ca="true">+IF(OFFSET('Hygiene Data'!$H$12,0,10*ROW('Hygiene Data'!H12))="","",OFFSET('Hygiene Data'!$H$12,0,10*ROW('Hygiene Data'!H12)))</f>
        <v/>
      </c>
      <c r="EC18" s="278" t="str">
        <f ca="true">+IF(OFFSET('Hygiene Data'!$H$13,0,10*ROW('Hygiene Data'!H12))="","",OFFSET('Hygiene Data'!$H$13,0,10*ROW('Hygiene Data'!H12)))</f>
        <v/>
      </c>
      <c r="ED18" s="278" t="str">
        <f ca="true">+IF(OFFSET('Hygiene Data'!$I$11,0,10*ROW('Hygiene Data'!I12))="","",OFFSET('Hygiene Data'!$I$11,0,10*ROW('Hygiene Data'!I12)))</f>
        <v/>
      </c>
      <c r="EE18" s="278" t="str">
        <f ca="true">+IF(OFFSET('Hygiene Data'!$I$12,0,10*ROW('Hygiene Data'!I12))="","",OFFSET('Hygiene Data'!$I$12,0,10*ROW('Hygiene Data'!I12)))</f>
        <v/>
      </c>
      <c r="EF18" s="278"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4"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8"/>
      <c r="BS19" s="278" t="str">
        <f ca="true">+IF(OFFSET('Water Data'!$D$27,0,10*ROW('Water Data'!D13))="","",OFFSET('Water Data'!$D$27,0,10*ROW('Water Data'!D13)))</f>
        <v/>
      </c>
      <c r="BT19" s="278" t="str">
        <f ca="true">+IF(OFFSET('Water Data'!$D$28,0,10*ROW('Water Data'!D13))="","",OFFSET('Water Data'!$D$28,0,10*ROW('Water Data'!D13)))</f>
        <v/>
      </c>
      <c r="BU19" s="278" t="str">
        <f ca="true">+IF(OFFSET('Water Data'!$D$29,0,10*ROW('Water Data'!D13))="","",OFFSET('Water Data'!$D$29,0,10*ROW('Water Data'!D13)))</f>
        <v/>
      </c>
      <c r="BV19" s="278" t="str">
        <f ca="true">+IF(OFFSET('Water Data'!$E$27,0,10*ROW('Water Data'!E13))="","",OFFSET('Water Data'!$E$27,0,10*ROW('Water Data'!E13)))</f>
        <v/>
      </c>
      <c r="BW19" s="278" t="str">
        <f ca="true">+IF(OFFSET('Water Data'!$E$28,0,10*ROW('Water Data'!E13))="","",OFFSET('Water Data'!$E$28,0,10*ROW('Water Data'!E13)))</f>
        <v/>
      </c>
      <c r="BX19" s="278" t="str">
        <f ca="true">+IF(OFFSET('Water Data'!$E$29,0,10*ROW('Water Data'!E13))="","",OFFSET('Water Data'!$E$29,0,10*ROW('Water Data'!E13)))</f>
        <v/>
      </c>
      <c r="BY19" s="278" t="str">
        <f ca="true">+IF(OFFSET('Water Data'!$F$27,0,10*ROW('Water Data'!F13))="","",OFFSET('Water Data'!$F$27,0,10*ROW('Water Data'!F13)))</f>
        <v/>
      </c>
      <c r="BZ19" s="278" t="str">
        <f ca="true">+IF(OFFSET('Water Data'!$F$28,0,10*ROW('Water Data'!F13))="","",OFFSET('Water Data'!$F$28,0,10*ROW('Water Data'!F13)))</f>
        <v/>
      </c>
      <c r="CA19" s="278" t="str">
        <f ca="true">+IF(OFFSET('Water Data'!$F$29,0,10*ROW('Water Data'!F13))="","",OFFSET('Water Data'!$F$29,0,10*ROW('Water Data'!F13)))</f>
        <v/>
      </c>
      <c r="CB19" s="278" t="str">
        <f ca="true">+IF(OFFSET('Water Data'!$G$27,0,10*ROW('Water Data'!G13))="","",OFFSET('Water Data'!$G$27,0,10*ROW('Water Data'!G13)))</f>
        <v/>
      </c>
      <c r="CC19" s="278" t="str">
        <f ca="true">+IF(OFFSET('Water Data'!$G$28,0,10*ROW('Water Data'!G13))="","",OFFSET('Water Data'!$G$28,0,10*ROW('Water Data'!G13)))</f>
        <v/>
      </c>
      <c r="CD19" s="278" t="str">
        <f ca="true">+IF(OFFSET('Water Data'!$G$29,0,10*ROW('Water Data'!G13))="","",OFFSET('Water Data'!$G$29,0,10*ROW('Water Data'!G13)))</f>
        <v/>
      </c>
      <c r="CE19" s="278" t="str">
        <f ca="true">+IF(OFFSET('Water Data'!$H$27,0,10*ROW('Water Data'!H13))="","",OFFSET('Water Data'!$H$27,0,10*ROW('Water Data'!H13)))</f>
        <v/>
      </c>
      <c r="CF19" s="278" t="str">
        <f ca="true">+IF(OFFSET('Water Data'!$H$28,0,10*ROW('Water Data'!H13))="","",OFFSET('Water Data'!$H$28,0,10*ROW('Water Data'!H13)))</f>
        <v/>
      </c>
      <c r="CG19" s="278" t="str">
        <f ca="true">+IF(OFFSET('Water Data'!$H$29,0,10*ROW('Water Data'!H13))="","",OFFSET('Water Data'!$H$29,0,10*ROW('Water Data'!H13)))</f>
        <v/>
      </c>
      <c r="CH19" s="278" t="str">
        <f ca="true">+IF(OFFSET('Water Data'!$I$27,0,10*ROW('Water Data'!I13))="","",OFFSET('Water Data'!$I$27,0,10*ROW('Water Data'!I13)))</f>
        <v/>
      </c>
      <c r="CI19" s="278" t="str">
        <f ca="true">+IF(OFFSET('Water Data'!$I$28,0,10*ROW('Water Data'!I13))="","",OFFSET('Water Data'!$I$28,0,10*ROW('Water Data'!I13)))</f>
        <v/>
      </c>
      <c r="CJ19" s="278" t="str">
        <f ca="true">+IF(OFFSET('Water Data'!$I$29,0,10*ROW('Water Data'!I13))="","",OFFSET('Water Data'!$I$29,0,10*ROW('Water Data'!I13)))</f>
        <v/>
      </c>
      <c r="CK19" s="278" t="str">
        <f ca="true">+IF(OFFSET('Sanitation Data'!$D$28,0,10*ROW('Sanitation Data'!D13))="","",OFFSET('Sanitation Data'!$D$28,0,10*ROW('Sanitation Data'!D13)))</f>
        <v/>
      </c>
      <c r="CL19" s="278" t="str">
        <f ca="true">+IF(OFFSET('Sanitation Data'!$D$29,0,10*ROW('Sanitation Data'!D13))="","",OFFSET('Sanitation Data'!$D$29,0,10*ROW('Sanitation Data'!D13)))</f>
        <v/>
      </c>
      <c r="CM19" s="278" t="str">
        <f ca="true">+IF(OFFSET('Sanitation Data'!$D$30,0,10*ROW('Sanitation Data'!D13))="","",OFFSET('Sanitation Data'!$D$30,0,10*ROW('Sanitation Data'!D13)))</f>
        <v/>
      </c>
      <c r="CN19" s="278" t="str">
        <f ca="true">+IF(OFFSET('Sanitation Data'!$D$31,0,10*ROW('Sanitation Data'!D13))="","",OFFSET('Sanitation Data'!$D$31,0,10*ROW('Sanitation Data'!D13)))</f>
        <v/>
      </c>
      <c r="CO19" s="278" t="str">
        <f ca="true">+IF(OFFSET('Sanitation Data'!$D$32,0,10*ROW('Sanitation Data'!D13))="","",OFFSET('Sanitation Data'!$D$32,0,10*ROW('Sanitation Data'!D13)))</f>
        <v/>
      </c>
      <c r="CP19" s="278" t="str">
        <f ca="true">+IF(OFFSET('Sanitation Data'!$E$28,0,10*ROW('Sanitation Data'!E13))="","",OFFSET('Sanitation Data'!$E$28,0,10*ROW('Sanitation Data'!E13)))</f>
        <v/>
      </c>
      <c r="CQ19" s="278" t="str">
        <f ca="true">+IF(OFFSET('Sanitation Data'!$E$29,0,10*ROW('Sanitation Data'!E13))="","",OFFSET('Sanitation Data'!$E$29,0,10*ROW('Sanitation Data'!E13)))</f>
        <v/>
      </c>
      <c r="CR19" s="278" t="str">
        <f ca="true">+IF(OFFSET('Sanitation Data'!$E$30,0,10*ROW('Sanitation Data'!E13))="","",OFFSET('Sanitation Data'!$E$30,0,10*ROW('Sanitation Data'!E13)))</f>
        <v/>
      </c>
      <c r="CS19" s="278" t="str">
        <f ca="true">+IF(OFFSET('Sanitation Data'!$E$31,0,10*ROW('Sanitation Data'!E13))="","",OFFSET('Sanitation Data'!$E$31,0,10*ROW('Sanitation Data'!E13)))</f>
        <v/>
      </c>
      <c r="CT19" s="278" t="str">
        <f ca="true">+IF(OFFSET('Sanitation Data'!$E$32,0,10*ROW('Sanitation Data'!E13))="","",OFFSET('Sanitation Data'!$E$32,0,10*ROW('Sanitation Data'!E13)))</f>
        <v/>
      </c>
      <c r="CU19" s="278" t="str">
        <f ca="true">+IF(OFFSET('Sanitation Data'!$F$28,0,10*ROW('Sanitation Data'!F13))="","",OFFSET('Sanitation Data'!$F$28,0,10*ROW('Sanitation Data'!F13)))</f>
        <v/>
      </c>
      <c r="CV19" s="278" t="str">
        <f ca="true">+IF(OFFSET('Sanitation Data'!$F$29,0,10*ROW('Sanitation Data'!F13))="","",OFFSET('Sanitation Data'!$F$29,0,10*ROW('Sanitation Data'!F13)))</f>
        <v/>
      </c>
      <c r="CW19" s="278" t="str">
        <f ca="true">+IF(OFFSET('Sanitation Data'!$F$30,0,10*ROW('Sanitation Data'!F13))="","",OFFSET('Sanitation Data'!$F$30,0,10*ROW('Sanitation Data'!F13)))</f>
        <v/>
      </c>
      <c r="CX19" s="278" t="str">
        <f ca="true">+IF(OFFSET('Sanitation Data'!$F$31,0,10*ROW('Sanitation Data'!F13))="","",OFFSET('Sanitation Data'!$F$31,0,10*ROW('Sanitation Data'!F13)))</f>
        <v/>
      </c>
      <c r="CY19" s="278" t="str">
        <f ca="true">+IF(OFFSET('Sanitation Data'!$F$32,0,10*ROW('Sanitation Data'!F13))="","",OFFSET('Sanitation Data'!$F$32,0,10*ROW('Sanitation Data'!F13)))</f>
        <v/>
      </c>
      <c r="CZ19" s="278" t="str">
        <f ca="true">+IF(OFFSET('Sanitation Data'!$G$28,0,10*ROW('Sanitation Data'!G13))="","",OFFSET('Sanitation Data'!$G$28,0,10*ROW('Sanitation Data'!G13)))</f>
        <v/>
      </c>
      <c r="DA19" s="278" t="str">
        <f ca="true">+IF(OFFSET('Sanitation Data'!$G$29,0,10*ROW('Sanitation Data'!G13))="","",OFFSET('Sanitation Data'!$G$29,0,10*ROW('Sanitation Data'!G13)))</f>
        <v/>
      </c>
      <c r="DB19" s="278" t="str">
        <f ca="true">+IF(OFFSET('Sanitation Data'!$G$30,0,10*ROW('Sanitation Data'!G13))="","",OFFSET('Sanitation Data'!$G$30,0,10*ROW('Sanitation Data'!G13)))</f>
        <v/>
      </c>
      <c r="DC19" s="278" t="str">
        <f ca="true">+IF(OFFSET('Sanitation Data'!$G$31,0,10*ROW('Sanitation Data'!G13))="","",OFFSET('Sanitation Data'!$G$31,0,10*ROW('Sanitation Data'!G13)))</f>
        <v/>
      </c>
      <c r="DD19" s="278" t="str">
        <f ca="true">+IF(OFFSET('Sanitation Data'!$G$32,0,10*ROW('Sanitation Data'!G13))="","",OFFSET('Sanitation Data'!$G$32,0,10*ROW('Sanitation Data'!G13)))</f>
        <v/>
      </c>
      <c r="DE19" s="278" t="str">
        <f ca="true">+IF(OFFSET('Sanitation Data'!$H$28,0,10*ROW('Sanitation Data'!H13))="","",OFFSET('Sanitation Data'!$H$28,0,10*ROW('Sanitation Data'!H13)))</f>
        <v/>
      </c>
      <c r="DF19" s="278" t="str">
        <f ca="true">+IF(OFFSET('Sanitation Data'!$H$29,0,10*ROW('Sanitation Data'!H13))="","",OFFSET('Sanitation Data'!$H$29,0,10*ROW('Sanitation Data'!H13)))</f>
        <v/>
      </c>
      <c r="DG19" s="278" t="str">
        <f ca="true">+IF(OFFSET('Sanitation Data'!$H$30,0,10*ROW('Sanitation Data'!H13))="","",OFFSET('Sanitation Data'!$H$30,0,10*ROW('Sanitation Data'!H13)))</f>
        <v/>
      </c>
      <c r="DH19" s="278" t="str">
        <f ca="true">+IF(OFFSET('Sanitation Data'!$H$31,0,10*ROW('Sanitation Data'!H13))="","",OFFSET('Sanitation Data'!$H$31,0,10*ROW('Sanitation Data'!H13)))</f>
        <v/>
      </c>
      <c r="DI19" s="278" t="str">
        <f ca="true">+IF(OFFSET('Sanitation Data'!$H$32,0,10*ROW('Sanitation Data'!H13))="","",OFFSET('Sanitation Data'!$H$32,0,10*ROW('Sanitation Data'!H13)))</f>
        <v/>
      </c>
      <c r="DJ19" s="278" t="str">
        <f ca="true">+IF(OFFSET('Sanitation Data'!$I$28,0,10*ROW('Sanitation Data'!I13))="","",OFFSET('Sanitation Data'!$I$28,0,10*ROW('Sanitation Data'!I13)))</f>
        <v/>
      </c>
      <c r="DK19" s="278" t="str">
        <f ca="true">+IF(OFFSET('Sanitation Data'!$I$29,0,10*ROW('Sanitation Data'!I13))="","",OFFSET('Sanitation Data'!$I$29,0,10*ROW('Sanitation Data'!I13)))</f>
        <v/>
      </c>
      <c r="DL19" s="278" t="str">
        <f ca="true">+IF(OFFSET('Sanitation Data'!$I$30,0,10*ROW('Sanitation Data'!I13))="","",OFFSET('Sanitation Data'!$I$30,0,10*ROW('Sanitation Data'!I13)))</f>
        <v/>
      </c>
      <c r="DM19" s="278" t="str">
        <f ca="true">+IF(OFFSET('Sanitation Data'!$I$31,0,10*ROW('Sanitation Data'!I13))="","",OFFSET('Sanitation Data'!$I$31,0,10*ROW('Sanitation Data'!I13)))</f>
        <v/>
      </c>
      <c r="DN19" s="278" t="str">
        <f ca="true">+IF(OFFSET('Sanitation Data'!$I$32,0,10*ROW('Sanitation Data'!I13))="","",OFFSET('Sanitation Data'!$I$32,0,10*ROW('Sanitation Data'!I13)))</f>
        <v/>
      </c>
      <c r="DO19" s="278" t="str">
        <f ca="true">+IF(OFFSET('Hygiene Data'!$D$11,0,10*ROW('Hygiene Data'!D13))="","",OFFSET('Hygiene Data'!$D$11,0,10*ROW('Hygiene Data'!D13)))</f>
        <v/>
      </c>
      <c r="DP19" s="278" t="str">
        <f ca="true">+IF(OFFSET('Hygiene Data'!$D$12,0,10*ROW('Hygiene Data'!D13))="","",OFFSET('Hygiene Data'!$D$12,0,10*ROW('Hygiene Data'!D13)))</f>
        <v/>
      </c>
      <c r="DQ19" s="278" t="str">
        <f ca="true">+IF(OFFSET('Hygiene Data'!$D$13,0,10*ROW('Hygiene Data'!D13))="","",OFFSET('Hygiene Data'!$D$13,0,10*ROW('Hygiene Data'!D13)))</f>
        <v/>
      </c>
      <c r="DR19" s="278" t="str">
        <f ca="true">+IF(OFFSET('Hygiene Data'!$E$11,0,10*ROW('Hygiene Data'!E13))="","",OFFSET('Hygiene Data'!$E$11,0,10*ROW('Hygiene Data'!E13)))</f>
        <v/>
      </c>
      <c r="DS19" s="278" t="str">
        <f ca="true">+IF(OFFSET('Hygiene Data'!$E$12,0,10*ROW('Hygiene Data'!E13))="","",OFFSET('Hygiene Data'!$E$12,0,10*ROW('Hygiene Data'!E13)))</f>
        <v/>
      </c>
      <c r="DT19" s="278" t="str">
        <f ca="true">+IF(OFFSET('Hygiene Data'!$E$13,0,10*ROW('Hygiene Data'!E13))="","",OFFSET('Hygiene Data'!$E$13,0,10*ROW('Hygiene Data'!E13)))</f>
        <v/>
      </c>
      <c r="DU19" s="278" t="str">
        <f ca="true">+IF(OFFSET('Hygiene Data'!$F$11,0,10*ROW('Hygiene Data'!F13))="","",OFFSET('Hygiene Data'!$F$11,0,10*ROW('Hygiene Data'!F13)))</f>
        <v/>
      </c>
      <c r="DV19" s="278" t="str">
        <f ca="true">+IF(OFFSET('Hygiene Data'!$F$12,0,10*ROW('Hygiene Data'!F13))="","",OFFSET('Hygiene Data'!$F$12,0,10*ROW('Hygiene Data'!F13)))</f>
        <v/>
      </c>
      <c r="DW19" s="278" t="str">
        <f ca="true">+IF(OFFSET('Hygiene Data'!$F$13,0,10*ROW('Hygiene Data'!F13))="","",OFFSET('Hygiene Data'!$F$13,0,10*ROW('Hygiene Data'!F13)))</f>
        <v/>
      </c>
      <c r="DX19" s="278" t="str">
        <f ca="true">+IF(OFFSET('Hygiene Data'!$G$11,0,10*ROW('Hygiene Data'!G13))="","",OFFSET('Hygiene Data'!$G$11,0,10*ROW('Hygiene Data'!G13)))</f>
        <v/>
      </c>
      <c r="DY19" s="278" t="str">
        <f ca="true">+IF(OFFSET('Hygiene Data'!$G$12,0,10*ROW('Hygiene Data'!G13))="","",OFFSET('Hygiene Data'!$G$12,0,10*ROW('Hygiene Data'!G13)))</f>
        <v/>
      </c>
      <c r="DZ19" s="278" t="str">
        <f ca="true">+IF(OFFSET('Hygiene Data'!$G$13,0,10*ROW('Hygiene Data'!G13))="","",OFFSET('Hygiene Data'!$G$13,0,10*ROW('Hygiene Data'!G13)))</f>
        <v/>
      </c>
      <c r="EA19" s="278" t="str">
        <f ca="true">+IF(OFFSET('Hygiene Data'!$H$11,0,10*ROW('Hygiene Data'!H13))="","",OFFSET('Hygiene Data'!$H$11,0,10*ROW('Hygiene Data'!H13)))</f>
        <v/>
      </c>
      <c r="EB19" s="278" t="str">
        <f ca="true">+IF(OFFSET('Hygiene Data'!$H$12,0,10*ROW('Hygiene Data'!H13))="","",OFFSET('Hygiene Data'!$H$12,0,10*ROW('Hygiene Data'!H13)))</f>
        <v/>
      </c>
      <c r="EC19" s="278" t="str">
        <f ca="true">+IF(OFFSET('Hygiene Data'!$H$13,0,10*ROW('Hygiene Data'!H13))="","",OFFSET('Hygiene Data'!$H$13,0,10*ROW('Hygiene Data'!H13)))</f>
        <v/>
      </c>
      <c r="ED19" s="278" t="str">
        <f ca="true">+IF(OFFSET('Hygiene Data'!$I$11,0,10*ROW('Hygiene Data'!I13))="","",OFFSET('Hygiene Data'!$I$11,0,10*ROW('Hygiene Data'!I13)))</f>
        <v/>
      </c>
      <c r="EE19" s="278" t="str">
        <f ca="true">+IF(OFFSET('Hygiene Data'!$I$12,0,10*ROW('Hygiene Data'!I13))="","",OFFSET('Hygiene Data'!$I$12,0,10*ROW('Hygiene Data'!I13)))</f>
        <v/>
      </c>
      <c r="EF19" s="278"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4"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8"/>
      <c r="BS20" s="278" t="str">
        <f ca="true">+IF(OFFSET('Water Data'!$D$27,0,10*ROW('Water Data'!D14))="","",OFFSET('Water Data'!$D$27,0,10*ROW('Water Data'!D14)))</f>
        <v/>
      </c>
      <c r="BT20" s="278" t="str">
        <f ca="true">+IF(OFFSET('Water Data'!$D$28,0,10*ROW('Water Data'!D14))="","",OFFSET('Water Data'!$D$28,0,10*ROW('Water Data'!D14)))</f>
        <v/>
      </c>
      <c r="BU20" s="278" t="str">
        <f ca="true">+IF(OFFSET('Water Data'!$D$29,0,10*ROW('Water Data'!D14))="","",OFFSET('Water Data'!$D$29,0,10*ROW('Water Data'!D14)))</f>
        <v/>
      </c>
      <c r="BV20" s="278" t="str">
        <f ca="true">+IF(OFFSET('Water Data'!$E$27,0,10*ROW('Water Data'!E14))="","",OFFSET('Water Data'!$E$27,0,10*ROW('Water Data'!E14)))</f>
        <v/>
      </c>
      <c r="BW20" s="278" t="str">
        <f ca="true">+IF(OFFSET('Water Data'!$E$28,0,10*ROW('Water Data'!E14))="","",OFFSET('Water Data'!$E$28,0,10*ROW('Water Data'!E14)))</f>
        <v/>
      </c>
      <c r="BX20" s="278" t="str">
        <f ca="true">+IF(OFFSET('Water Data'!$E$29,0,10*ROW('Water Data'!E14))="","",OFFSET('Water Data'!$E$29,0,10*ROW('Water Data'!E14)))</f>
        <v/>
      </c>
      <c r="BY20" s="278" t="str">
        <f ca="true">+IF(OFFSET('Water Data'!$F$27,0,10*ROW('Water Data'!F14))="","",OFFSET('Water Data'!$F$27,0,10*ROW('Water Data'!F14)))</f>
        <v/>
      </c>
      <c r="BZ20" s="278" t="str">
        <f ca="true">+IF(OFFSET('Water Data'!$F$28,0,10*ROW('Water Data'!F14))="","",OFFSET('Water Data'!$F$28,0,10*ROW('Water Data'!F14)))</f>
        <v/>
      </c>
      <c r="CA20" s="278" t="str">
        <f ca="true">+IF(OFFSET('Water Data'!$F$29,0,10*ROW('Water Data'!F14))="","",OFFSET('Water Data'!$F$29,0,10*ROW('Water Data'!F14)))</f>
        <v/>
      </c>
      <c r="CB20" s="278" t="str">
        <f ca="true">+IF(OFFSET('Water Data'!$G$27,0,10*ROW('Water Data'!G14))="","",OFFSET('Water Data'!$G$27,0,10*ROW('Water Data'!G14)))</f>
        <v/>
      </c>
      <c r="CC20" s="278" t="str">
        <f ca="true">+IF(OFFSET('Water Data'!$G$28,0,10*ROW('Water Data'!G14))="","",OFFSET('Water Data'!$G$28,0,10*ROW('Water Data'!G14)))</f>
        <v/>
      </c>
      <c r="CD20" s="278" t="str">
        <f ca="true">+IF(OFFSET('Water Data'!$G$29,0,10*ROW('Water Data'!G14))="","",OFFSET('Water Data'!$G$29,0,10*ROW('Water Data'!G14)))</f>
        <v/>
      </c>
      <c r="CE20" s="278" t="str">
        <f ca="true">+IF(OFFSET('Water Data'!$H$27,0,10*ROW('Water Data'!H14))="","",OFFSET('Water Data'!$H$27,0,10*ROW('Water Data'!H14)))</f>
        <v/>
      </c>
      <c r="CF20" s="278" t="str">
        <f ca="true">+IF(OFFSET('Water Data'!$H$28,0,10*ROW('Water Data'!H14))="","",OFFSET('Water Data'!$H$28,0,10*ROW('Water Data'!H14)))</f>
        <v/>
      </c>
      <c r="CG20" s="278" t="str">
        <f ca="true">+IF(OFFSET('Water Data'!$H$29,0,10*ROW('Water Data'!H14))="","",OFFSET('Water Data'!$H$29,0,10*ROW('Water Data'!H14)))</f>
        <v/>
      </c>
      <c r="CH20" s="278" t="str">
        <f ca="true">+IF(OFFSET('Water Data'!$I$27,0,10*ROW('Water Data'!I14))="","",OFFSET('Water Data'!$I$27,0,10*ROW('Water Data'!I14)))</f>
        <v/>
      </c>
      <c r="CI20" s="278" t="str">
        <f ca="true">+IF(OFFSET('Water Data'!$I$28,0,10*ROW('Water Data'!I14))="","",OFFSET('Water Data'!$I$28,0,10*ROW('Water Data'!I14)))</f>
        <v/>
      </c>
      <c r="CJ20" s="278" t="str">
        <f ca="true">+IF(OFFSET('Water Data'!$I$29,0,10*ROW('Water Data'!I14))="","",OFFSET('Water Data'!$I$29,0,10*ROW('Water Data'!I14)))</f>
        <v/>
      </c>
      <c r="CK20" s="278" t="str">
        <f ca="true">+IF(OFFSET('Sanitation Data'!$D$28,0,10*ROW('Sanitation Data'!D14))="","",OFFSET('Sanitation Data'!$D$28,0,10*ROW('Sanitation Data'!D14)))</f>
        <v/>
      </c>
      <c r="CL20" s="278" t="str">
        <f ca="true">+IF(OFFSET('Sanitation Data'!$D$29,0,10*ROW('Sanitation Data'!D14))="","",OFFSET('Sanitation Data'!$D$29,0,10*ROW('Sanitation Data'!D14)))</f>
        <v/>
      </c>
      <c r="CM20" s="278" t="str">
        <f ca="true">+IF(OFFSET('Sanitation Data'!$D$30,0,10*ROW('Sanitation Data'!D14))="","",OFFSET('Sanitation Data'!$D$30,0,10*ROW('Sanitation Data'!D14)))</f>
        <v/>
      </c>
      <c r="CN20" s="278" t="str">
        <f ca="true">+IF(OFFSET('Sanitation Data'!$D$31,0,10*ROW('Sanitation Data'!D14))="","",OFFSET('Sanitation Data'!$D$31,0,10*ROW('Sanitation Data'!D14)))</f>
        <v/>
      </c>
      <c r="CO20" s="278" t="str">
        <f ca="true">+IF(OFFSET('Sanitation Data'!$D$32,0,10*ROW('Sanitation Data'!D14))="","",OFFSET('Sanitation Data'!$D$32,0,10*ROW('Sanitation Data'!D14)))</f>
        <v/>
      </c>
      <c r="CP20" s="278" t="str">
        <f ca="true">+IF(OFFSET('Sanitation Data'!$E$28,0,10*ROW('Sanitation Data'!E14))="","",OFFSET('Sanitation Data'!$E$28,0,10*ROW('Sanitation Data'!E14)))</f>
        <v/>
      </c>
      <c r="CQ20" s="278" t="str">
        <f ca="true">+IF(OFFSET('Sanitation Data'!$E$29,0,10*ROW('Sanitation Data'!E14))="","",OFFSET('Sanitation Data'!$E$29,0,10*ROW('Sanitation Data'!E14)))</f>
        <v/>
      </c>
      <c r="CR20" s="278" t="str">
        <f ca="true">+IF(OFFSET('Sanitation Data'!$E$30,0,10*ROW('Sanitation Data'!E14))="","",OFFSET('Sanitation Data'!$E$30,0,10*ROW('Sanitation Data'!E14)))</f>
        <v/>
      </c>
      <c r="CS20" s="278" t="str">
        <f ca="true">+IF(OFFSET('Sanitation Data'!$E$31,0,10*ROW('Sanitation Data'!E14))="","",OFFSET('Sanitation Data'!$E$31,0,10*ROW('Sanitation Data'!E14)))</f>
        <v/>
      </c>
      <c r="CT20" s="278" t="str">
        <f ca="true">+IF(OFFSET('Sanitation Data'!$E$32,0,10*ROW('Sanitation Data'!E14))="","",OFFSET('Sanitation Data'!$E$32,0,10*ROW('Sanitation Data'!E14)))</f>
        <v/>
      </c>
      <c r="CU20" s="278" t="str">
        <f ca="true">+IF(OFFSET('Sanitation Data'!$F$28,0,10*ROW('Sanitation Data'!F14))="","",OFFSET('Sanitation Data'!$F$28,0,10*ROW('Sanitation Data'!F14)))</f>
        <v/>
      </c>
      <c r="CV20" s="278" t="str">
        <f ca="true">+IF(OFFSET('Sanitation Data'!$F$29,0,10*ROW('Sanitation Data'!F14))="","",OFFSET('Sanitation Data'!$F$29,0,10*ROW('Sanitation Data'!F14)))</f>
        <v/>
      </c>
      <c r="CW20" s="278" t="str">
        <f ca="true">+IF(OFFSET('Sanitation Data'!$F$30,0,10*ROW('Sanitation Data'!F14))="","",OFFSET('Sanitation Data'!$F$30,0,10*ROW('Sanitation Data'!F14)))</f>
        <v/>
      </c>
      <c r="CX20" s="278" t="str">
        <f ca="true">+IF(OFFSET('Sanitation Data'!$F$31,0,10*ROW('Sanitation Data'!F14))="","",OFFSET('Sanitation Data'!$F$31,0,10*ROW('Sanitation Data'!F14)))</f>
        <v/>
      </c>
      <c r="CY20" s="278" t="str">
        <f ca="true">+IF(OFFSET('Sanitation Data'!$F$32,0,10*ROW('Sanitation Data'!F14))="","",OFFSET('Sanitation Data'!$F$32,0,10*ROW('Sanitation Data'!F14)))</f>
        <v/>
      </c>
      <c r="CZ20" s="278" t="str">
        <f ca="true">+IF(OFFSET('Sanitation Data'!$G$28,0,10*ROW('Sanitation Data'!G14))="","",OFFSET('Sanitation Data'!$G$28,0,10*ROW('Sanitation Data'!G14)))</f>
        <v/>
      </c>
      <c r="DA20" s="278" t="str">
        <f ca="true">+IF(OFFSET('Sanitation Data'!$G$29,0,10*ROW('Sanitation Data'!G14))="","",OFFSET('Sanitation Data'!$G$29,0,10*ROW('Sanitation Data'!G14)))</f>
        <v/>
      </c>
      <c r="DB20" s="278" t="str">
        <f ca="true">+IF(OFFSET('Sanitation Data'!$G$30,0,10*ROW('Sanitation Data'!G14))="","",OFFSET('Sanitation Data'!$G$30,0,10*ROW('Sanitation Data'!G14)))</f>
        <v/>
      </c>
      <c r="DC20" s="278" t="str">
        <f ca="true">+IF(OFFSET('Sanitation Data'!$G$31,0,10*ROW('Sanitation Data'!G14))="","",OFFSET('Sanitation Data'!$G$31,0,10*ROW('Sanitation Data'!G14)))</f>
        <v/>
      </c>
      <c r="DD20" s="278" t="str">
        <f ca="true">+IF(OFFSET('Sanitation Data'!$G$32,0,10*ROW('Sanitation Data'!G14))="","",OFFSET('Sanitation Data'!$G$32,0,10*ROW('Sanitation Data'!G14)))</f>
        <v/>
      </c>
      <c r="DE20" s="278" t="str">
        <f ca="true">+IF(OFFSET('Sanitation Data'!$H$28,0,10*ROW('Sanitation Data'!H14))="","",OFFSET('Sanitation Data'!$H$28,0,10*ROW('Sanitation Data'!H14)))</f>
        <v/>
      </c>
      <c r="DF20" s="278" t="str">
        <f ca="true">+IF(OFFSET('Sanitation Data'!$H$29,0,10*ROW('Sanitation Data'!H14))="","",OFFSET('Sanitation Data'!$H$29,0,10*ROW('Sanitation Data'!H14)))</f>
        <v/>
      </c>
      <c r="DG20" s="278" t="str">
        <f ca="true">+IF(OFFSET('Sanitation Data'!$H$30,0,10*ROW('Sanitation Data'!H14))="","",OFFSET('Sanitation Data'!$H$30,0,10*ROW('Sanitation Data'!H14)))</f>
        <v/>
      </c>
      <c r="DH20" s="278" t="str">
        <f ca="true">+IF(OFFSET('Sanitation Data'!$H$31,0,10*ROW('Sanitation Data'!H14))="","",OFFSET('Sanitation Data'!$H$31,0,10*ROW('Sanitation Data'!H14)))</f>
        <v/>
      </c>
      <c r="DI20" s="278" t="str">
        <f ca="true">+IF(OFFSET('Sanitation Data'!$H$32,0,10*ROW('Sanitation Data'!H14))="","",OFFSET('Sanitation Data'!$H$32,0,10*ROW('Sanitation Data'!H14)))</f>
        <v/>
      </c>
      <c r="DJ20" s="278" t="str">
        <f ca="true">+IF(OFFSET('Sanitation Data'!$I$28,0,10*ROW('Sanitation Data'!I14))="","",OFFSET('Sanitation Data'!$I$28,0,10*ROW('Sanitation Data'!I14)))</f>
        <v/>
      </c>
      <c r="DK20" s="278" t="str">
        <f ca="true">+IF(OFFSET('Sanitation Data'!$I$29,0,10*ROW('Sanitation Data'!I14))="","",OFFSET('Sanitation Data'!$I$29,0,10*ROW('Sanitation Data'!I14)))</f>
        <v/>
      </c>
      <c r="DL20" s="278" t="str">
        <f ca="true">+IF(OFFSET('Sanitation Data'!$I$30,0,10*ROW('Sanitation Data'!I14))="","",OFFSET('Sanitation Data'!$I$30,0,10*ROW('Sanitation Data'!I14)))</f>
        <v/>
      </c>
      <c r="DM20" s="278" t="str">
        <f ca="true">+IF(OFFSET('Sanitation Data'!$I$31,0,10*ROW('Sanitation Data'!I14))="","",OFFSET('Sanitation Data'!$I$31,0,10*ROW('Sanitation Data'!I14)))</f>
        <v/>
      </c>
      <c r="DN20" s="278" t="str">
        <f ca="true">+IF(OFFSET('Sanitation Data'!$I$32,0,10*ROW('Sanitation Data'!I14))="","",OFFSET('Sanitation Data'!$I$32,0,10*ROW('Sanitation Data'!I14)))</f>
        <v/>
      </c>
      <c r="DO20" s="278" t="str">
        <f ca="true">+IF(OFFSET('Hygiene Data'!$D$11,0,10*ROW('Hygiene Data'!D14))="","",OFFSET('Hygiene Data'!$D$11,0,10*ROW('Hygiene Data'!D14)))</f>
        <v/>
      </c>
      <c r="DP20" s="278" t="str">
        <f ca="true">+IF(OFFSET('Hygiene Data'!$D$12,0,10*ROW('Hygiene Data'!D14))="","",OFFSET('Hygiene Data'!$D$12,0,10*ROW('Hygiene Data'!D14)))</f>
        <v/>
      </c>
      <c r="DQ20" s="278" t="str">
        <f ca="true">+IF(OFFSET('Hygiene Data'!$D$13,0,10*ROW('Hygiene Data'!D14))="","",OFFSET('Hygiene Data'!$D$13,0,10*ROW('Hygiene Data'!D14)))</f>
        <v/>
      </c>
      <c r="DR20" s="278" t="str">
        <f ca="true">+IF(OFFSET('Hygiene Data'!$E$11,0,10*ROW('Hygiene Data'!E14))="","",OFFSET('Hygiene Data'!$E$11,0,10*ROW('Hygiene Data'!E14)))</f>
        <v/>
      </c>
      <c r="DS20" s="278" t="str">
        <f ca="true">+IF(OFFSET('Hygiene Data'!$E$12,0,10*ROW('Hygiene Data'!E14))="","",OFFSET('Hygiene Data'!$E$12,0,10*ROW('Hygiene Data'!E14)))</f>
        <v/>
      </c>
      <c r="DT20" s="278" t="str">
        <f ca="true">+IF(OFFSET('Hygiene Data'!$E$13,0,10*ROW('Hygiene Data'!E14))="","",OFFSET('Hygiene Data'!$E$13,0,10*ROW('Hygiene Data'!E14)))</f>
        <v/>
      </c>
      <c r="DU20" s="278" t="str">
        <f ca="true">+IF(OFFSET('Hygiene Data'!$F$11,0,10*ROW('Hygiene Data'!F14))="","",OFFSET('Hygiene Data'!$F$11,0,10*ROW('Hygiene Data'!F14)))</f>
        <v/>
      </c>
      <c r="DV20" s="278" t="str">
        <f ca="true">+IF(OFFSET('Hygiene Data'!$F$12,0,10*ROW('Hygiene Data'!F14))="","",OFFSET('Hygiene Data'!$F$12,0,10*ROW('Hygiene Data'!F14)))</f>
        <v/>
      </c>
      <c r="DW20" s="278" t="str">
        <f ca="true">+IF(OFFSET('Hygiene Data'!$F$13,0,10*ROW('Hygiene Data'!F14))="","",OFFSET('Hygiene Data'!$F$13,0,10*ROW('Hygiene Data'!F14)))</f>
        <v/>
      </c>
      <c r="DX20" s="278" t="str">
        <f ca="true">+IF(OFFSET('Hygiene Data'!$G$11,0,10*ROW('Hygiene Data'!G14))="","",OFFSET('Hygiene Data'!$G$11,0,10*ROW('Hygiene Data'!G14)))</f>
        <v/>
      </c>
      <c r="DY20" s="278" t="str">
        <f ca="true">+IF(OFFSET('Hygiene Data'!$G$12,0,10*ROW('Hygiene Data'!G14))="","",OFFSET('Hygiene Data'!$G$12,0,10*ROW('Hygiene Data'!G14)))</f>
        <v/>
      </c>
      <c r="DZ20" s="278" t="str">
        <f ca="true">+IF(OFFSET('Hygiene Data'!$G$13,0,10*ROW('Hygiene Data'!G14))="","",OFFSET('Hygiene Data'!$G$13,0,10*ROW('Hygiene Data'!G14)))</f>
        <v/>
      </c>
      <c r="EA20" s="278" t="str">
        <f ca="true">+IF(OFFSET('Hygiene Data'!$H$11,0,10*ROW('Hygiene Data'!H14))="","",OFFSET('Hygiene Data'!$H$11,0,10*ROW('Hygiene Data'!H14)))</f>
        <v/>
      </c>
      <c r="EB20" s="278" t="str">
        <f ca="true">+IF(OFFSET('Hygiene Data'!$H$12,0,10*ROW('Hygiene Data'!H14))="","",OFFSET('Hygiene Data'!$H$12,0,10*ROW('Hygiene Data'!H14)))</f>
        <v/>
      </c>
      <c r="EC20" s="278" t="str">
        <f ca="true">+IF(OFFSET('Hygiene Data'!$H$13,0,10*ROW('Hygiene Data'!H14))="","",OFFSET('Hygiene Data'!$H$13,0,10*ROW('Hygiene Data'!H14)))</f>
        <v/>
      </c>
      <c r="ED20" s="278" t="str">
        <f ca="true">+IF(OFFSET('Hygiene Data'!$I$11,0,10*ROW('Hygiene Data'!I14))="","",OFFSET('Hygiene Data'!$I$11,0,10*ROW('Hygiene Data'!I14)))</f>
        <v/>
      </c>
      <c r="EE20" s="278" t="str">
        <f ca="true">+IF(OFFSET('Hygiene Data'!$I$12,0,10*ROW('Hygiene Data'!I14))="","",OFFSET('Hygiene Data'!$I$12,0,10*ROW('Hygiene Data'!I14)))</f>
        <v/>
      </c>
      <c r="EF20" s="278"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4"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8"/>
      <c r="BS21" s="278" t="str">
        <f ca="true">+IF(OFFSET('Water Data'!$D$27,0,10*ROW('Water Data'!D15))="","",OFFSET('Water Data'!$D$27,0,10*ROW('Water Data'!D15)))</f>
        <v/>
      </c>
      <c r="BT21" s="278" t="str">
        <f ca="true">+IF(OFFSET('Water Data'!$D$28,0,10*ROW('Water Data'!D15))="","",OFFSET('Water Data'!$D$28,0,10*ROW('Water Data'!D15)))</f>
        <v/>
      </c>
      <c r="BU21" s="278" t="str">
        <f ca="true">+IF(OFFSET('Water Data'!$D$29,0,10*ROW('Water Data'!D15))="","",OFFSET('Water Data'!$D$29,0,10*ROW('Water Data'!D15)))</f>
        <v/>
      </c>
      <c r="BV21" s="278" t="str">
        <f ca="true">+IF(OFFSET('Water Data'!$E$27,0,10*ROW('Water Data'!E15))="","",OFFSET('Water Data'!$E$27,0,10*ROW('Water Data'!E15)))</f>
        <v/>
      </c>
      <c r="BW21" s="278" t="str">
        <f ca="true">+IF(OFFSET('Water Data'!$E$28,0,10*ROW('Water Data'!E15))="","",OFFSET('Water Data'!$E$28,0,10*ROW('Water Data'!E15)))</f>
        <v/>
      </c>
      <c r="BX21" s="278" t="str">
        <f ca="true">+IF(OFFSET('Water Data'!$E$29,0,10*ROW('Water Data'!E15))="","",OFFSET('Water Data'!$E$29,0,10*ROW('Water Data'!E15)))</f>
        <v/>
      </c>
      <c r="BY21" s="278" t="str">
        <f ca="true">+IF(OFFSET('Water Data'!$F$27,0,10*ROW('Water Data'!F15))="","",OFFSET('Water Data'!$F$27,0,10*ROW('Water Data'!F15)))</f>
        <v/>
      </c>
      <c r="BZ21" s="278" t="str">
        <f ca="true">+IF(OFFSET('Water Data'!$F$28,0,10*ROW('Water Data'!F15))="","",OFFSET('Water Data'!$F$28,0,10*ROW('Water Data'!F15)))</f>
        <v/>
      </c>
      <c r="CA21" s="278" t="str">
        <f ca="true">+IF(OFFSET('Water Data'!$F$29,0,10*ROW('Water Data'!F15))="","",OFFSET('Water Data'!$F$29,0,10*ROW('Water Data'!F15)))</f>
        <v/>
      </c>
      <c r="CB21" s="278" t="str">
        <f ca="true">+IF(OFFSET('Water Data'!$G$27,0,10*ROW('Water Data'!G15))="","",OFFSET('Water Data'!$G$27,0,10*ROW('Water Data'!G15)))</f>
        <v/>
      </c>
      <c r="CC21" s="278" t="str">
        <f ca="true">+IF(OFFSET('Water Data'!$G$28,0,10*ROW('Water Data'!G15))="","",OFFSET('Water Data'!$G$28,0,10*ROW('Water Data'!G15)))</f>
        <v/>
      </c>
      <c r="CD21" s="278" t="str">
        <f ca="true">+IF(OFFSET('Water Data'!$G$29,0,10*ROW('Water Data'!G15))="","",OFFSET('Water Data'!$G$29,0,10*ROW('Water Data'!G15)))</f>
        <v/>
      </c>
      <c r="CE21" s="278" t="str">
        <f ca="true">+IF(OFFSET('Water Data'!$H$27,0,10*ROW('Water Data'!H15))="","",OFFSET('Water Data'!$H$27,0,10*ROW('Water Data'!H15)))</f>
        <v/>
      </c>
      <c r="CF21" s="278" t="str">
        <f ca="true">+IF(OFFSET('Water Data'!$H$28,0,10*ROW('Water Data'!H15))="","",OFFSET('Water Data'!$H$28,0,10*ROW('Water Data'!H15)))</f>
        <v/>
      </c>
      <c r="CG21" s="278" t="str">
        <f ca="true">+IF(OFFSET('Water Data'!$H$29,0,10*ROW('Water Data'!H15))="","",OFFSET('Water Data'!$H$29,0,10*ROW('Water Data'!H15)))</f>
        <v/>
      </c>
      <c r="CH21" s="278" t="str">
        <f ca="true">+IF(OFFSET('Water Data'!$I$27,0,10*ROW('Water Data'!I15))="","",OFFSET('Water Data'!$I$27,0,10*ROW('Water Data'!I15)))</f>
        <v/>
      </c>
      <c r="CI21" s="278" t="str">
        <f ca="true">+IF(OFFSET('Water Data'!$I$28,0,10*ROW('Water Data'!I15))="","",OFFSET('Water Data'!$I$28,0,10*ROW('Water Data'!I15)))</f>
        <v/>
      </c>
      <c r="CJ21" s="278" t="str">
        <f ca="true">+IF(OFFSET('Water Data'!$I$29,0,10*ROW('Water Data'!I15))="","",OFFSET('Water Data'!$I$29,0,10*ROW('Water Data'!I15)))</f>
        <v/>
      </c>
      <c r="CK21" s="278" t="str">
        <f ca="true">+IF(OFFSET('Sanitation Data'!$D$28,0,10*ROW('Sanitation Data'!D15))="","",OFFSET('Sanitation Data'!$D$28,0,10*ROW('Sanitation Data'!D15)))</f>
        <v/>
      </c>
      <c r="CL21" s="278" t="str">
        <f ca="true">+IF(OFFSET('Sanitation Data'!$D$29,0,10*ROW('Sanitation Data'!D15))="","",OFFSET('Sanitation Data'!$D$29,0,10*ROW('Sanitation Data'!D15)))</f>
        <v/>
      </c>
      <c r="CM21" s="278" t="str">
        <f ca="true">+IF(OFFSET('Sanitation Data'!$D$30,0,10*ROW('Sanitation Data'!D15))="","",OFFSET('Sanitation Data'!$D$30,0,10*ROW('Sanitation Data'!D15)))</f>
        <v/>
      </c>
      <c r="CN21" s="278" t="str">
        <f ca="true">+IF(OFFSET('Sanitation Data'!$D$31,0,10*ROW('Sanitation Data'!D15))="","",OFFSET('Sanitation Data'!$D$31,0,10*ROW('Sanitation Data'!D15)))</f>
        <v/>
      </c>
      <c r="CO21" s="278" t="str">
        <f ca="true">+IF(OFFSET('Sanitation Data'!$D$32,0,10*ROW('Sanitation Data'!D15))="","",OFFSET('Sanitation Data'!$D$32,0,10*ROW('Sanitation Data'!D15)))</f>
        <v/>
      </c>
      <c r="CP21" s="278" t="str">
        <f ca="true">+IF(OFFSET('Sanitation Data'!$E$28,0,10*ROW('Sanitation Data'!E15))="","",OFFSET('Sanitation Data'!$E$28,0,10*ROW('Sanitation Data'!E15)))</f>
        <v/>
      </c>
      <c r="CQ21" s="278" t="str">
        <f ca="true">+IF(OFFSET('Sanitation Data'!$E$29,0,10*ROW('Sanitation Data'!E15))="","",OFFSET('Sanitation Data'!$E$29,0,10*ROW('Sanitation Data'!E15)))</f>
        <v/>
      </c>
      <c r="CR21" s="278" t="str">
        <f ca="true">+IF(OFFSET('Sanitation Data'!$E$30,0,10*ROW('Sanitation Data'!E15))="","",OFFSET('Sanitation Data'!$E$30,0,10*ROW('Sanitation Data'!E15)))</f>
        <v/>
      </c>
      <c r="CS21" s="278" t="str">
        <f ca="true">+IF(OFFSET('Sanitation Data'!$E$31,0,10*ROW('Sanitation Data'!E15))="","",OFFSET('Sanitation Data'!$E$31,0,10*ROW('Sanitation Data'!E15)))</f>
        <v/>
      </c>
      <c r="CT21" s="278" t="str">
        <f ca="true">+IF(OFFSET('Sanitation Data'!$E$32,0,10*ROW('Sanitation Data'!E15))="","",OFFSET('Sanitation Data'!$E$32,0,10*ROW('Sanitation Data'!E15)))</f>
        <v/>
      </c>
      <c r="CU21" s="278" t="str">
        <f ca="true">+IF(OFFSET('Sanitation Data'!$F$28,0,10*ROW('Sanitation Data'!F15))="","",OFFSET('Sanitation Data'!$F$28,0,10*ROW('Sanitation Data'!F15)))</f>
        <v/>
      </c>
      <c r="CV21" s="278" t="str">
        <f ca="true">+IF(OFFSET('Sanitation Data'!$F$29,0,10*ROW('Sanitation Data'!F15))="","",OFFSET('Sanitation Data'!$F$29,0,10*ROW('Sanitation Data'!F15)))</f>
        <v/>
      </c>
      <c r="CW21" s="278" t="str">
        <f ca="true">+IF(OFFSET('Sanitation Data'!$F$30,0,10*ROW('Sanitation Data'!F15))="","",OFFSET('Sanitation Data'!$F$30,0,10*ROW('Sanitation Data'!F15)))</f>
        <v/>
      </c>
      <c r="CX21" s="278" t="str">
        <f ca="true">+IF(OFFSET('Sanitation Data'!$F$31,0,10*ROW('Sanitation Data'!F15))="","",OFFSET('Sanitation Data'!$F$31,0,10*ROW('Sanitation Data'!F15)))</f>
        <v/>
      </c>
      <c r="CY21" s="278" t="str">
        <f ca="true">+IF(OFFSET('Sanitation Data'!$F$32,0,10*ROW('Sanitation Data'!F15))="","",OFFSET('Sanitation Data'!$F$32,0,10*ROW('Sanitation Data'!F15)))</f>
        <v/>
      </c>
      <c r="CZ21" s="278" t="str">
        <f ca="true">+IF(OFFSET('Sanitation Data'!$G$28,0,10*ROW('Sanitation Data'!G15))="","",OFFSET('Sanitation Data'!$G$28,0,10*ROW('Sanitation Data'!G15)))</f>
        <v/>
      </c>
      <c r="DA21" s="278" t="str">
        <f ca="true">+IF(OFFSET('Sanitation Data'!$G$29,0,10*ROW('Sanitation Data'!G15))="","",OFFSET('Sanitation Data'!$G$29,0,10*ROW('Sanitation Data'!G15)))</f>
        <v/>
      </c>
      <c r="DB21" s="278" t="str">
        <f ca="true">+IF(OFFSET('Sanitation Data'!$G$30,0,10*ROW('Sanitation Data'!G15))="","",OFFSET('Sanitation Data'!$G$30,0,10*ROW('Sanitation Data'!G15)))</f>
        <v/>
      </c>
      <c r="DC21" s="278" t="str">
        <f ca="true">+IF(OFFSET('Sanitation Data'!$G$31,0,10*ROW('Sanitation Data'!G15))="","",OFFSET('Sanitation Data'!$G$31,0,10*ROW('Sanitation Data'!G15)))</f>
        <v/>
      </c>
      <c r="DD21" s="278" t="str">
        <f ca="true">+IF(OFFSET('Sanitation Data'!$G$32,0,10*ROW('Sanitation Data'!G15))="","",OFFSET('Sanitation Data'!$G$32,0,10*ROW('Sanitation Data'!G15)))</f>
        <v/>
      </c>
      <c r="DE21" s="278" t="str">
        <f ca="true">+IF(OFFSET('Sanitation Data'!$H$28,0,10*ROW('Sanitation Data'!H15))="","",OFFSET('Sanitation Data'!$H$28,0,10*ROW('Sanitation Data'!H15)))</f>
        <v/>
      </c>
      <c r="DF21" s="278" t="str">
        <f ca="true">+IF(OFFSET('Sanitation Data'!$H$29,0,10*ROW('Sanitation Data'!H15))="","",OFFSET('Sanitation Data'!$H$29,0,10*ROW('Sanitation Data'!H15)))</f>
        <v/>
      </c>
      <c r="DG21" s="278" t="str">
        <f ca="true">+IF(OFFSET('Sanitation Data'!$H$30,0,10*ROW('Sanitation Data'!H15))="","",OFFSET('Sanitation Data'!$H$30,0,10*ROW('Sanitation Data'!H15)))</f>
        <v/>
      </c>
      <c r="DH21" s="278" t="str">
        <f ca="true">+IF(OFFSET('Sanitation Data'!$H$31,0,10*ROW('Sanitation Data'!H15))="","",OFFSET('Sanitation Data'!$H$31,0,10*ROW('Sanitation Data'!H15)))</f>
        <v/>
      </c>
      <c r="DI21" s="278" t="str">
        <f ca="true">+IF(OFFSET('Sanitation Data'!$H$32,0,10*ROW('Sanitation Data'!H15))="","",OFFSET('Sanitation Data'!$H$32,0,10*ROW('Sanitation Data'!H15)))</f>
        <v/>
      </c>
      <c r="DJ21" s="278" t="str">
        <f ca="true">+IF(OFFSET('Sanitation Data'!$I$28,0,10*ROW('Sanitation Data'!I15))="","",OFFSET('Sanitation Data'!$I$28,0,10*ROW('Sanitation Data'!I15)))</f>
        <v/>
      </c>
      <c r="DK21" s="278" t="str">
        <f ca="true">+IF(OFFSET('Sanitation Data'!$I$29,0,10*ROW('Sanitation Data'!I15))="","",OFFSET('Sanitation Data'!$I$29,0,10*ROW('Sanitation Data'!I15)))</f>
        <v/>
      </c>
      <c r="DL21" s="278" t="str">
        <f ca="true">+IF(OFFSET('Sanitation Data'!$I$30,0,10*ROW('Sanitation Data'!I15))="","",OFFSET('Sanitation Data'!$I$30,0,10*ROW('Sanitation Data'!I15)))</f>
        <v/>
      </c>
      <c r="DM21" s="278" t="str">
        <f ca="true">+IF(OFFSET('Sanitation Data'!$I$31,0,10*ROW('Sanitation Data'!I15))="","",OFFSET('Sanitation Data'!$I$31,0,10*ROW('Sanitation Data'!I15)))</f>
        <v/>
      </c>
      <c r="DN21" s="278" t="str">
        <f ca="true">+IF(OFFSET('Sanitation Data'!$I$32,0,10*ROW('Sanitation Data'!I15))="","",OFFSET('Sanitation Data'!$I$32,0,10*ROW('Sanitation Data'!I15)))</f>
        <v/>
      </c>
      <c r="DO21" s="278" t="str">
        <f ca="true">+IF(OFFSET('Hygiene Data'!$D$11,0,10*ROW('Hygiene Data'!D15))="","",OFFSET('Hygiene Data'!$D$11,0,10*ROW('Hygiene Data'!D15)))</f>
        <v/>
      </c>
      <c r="DP21" s="278" t="str">
        <f ca="true">+IF(OFFSET('Hygiene Data'!$D$12,0,10*ROW('Hygiene Data'!D15))="","",OFFSET('Hygiene Data'!$D$12,0,10*ROW('Hygiene Data'!D15)))</f>
        <v/>
      </c>
      <c r="DQ21" s="278" t="str">
        <f ca="true">+IF(OFFSET('Hygiene Data'!$D$13,0,10*ROW('Hygiene Data'!D15))="","",OFFSET('Hygiene Data'!$D$13,0,10*ROW('Hygiene Data'!D15)))</f>
        <v/>
      </c>
      <c r="DR21" s="278" t="str">
        <f ca="true">+IF(OFFSET('Hygiene Data'!$E$11,0,10*ROW('Hygiene Data'!E15))="","",OFFSET('Hygiene Data'!$E$11,0,10*ROW('Hygiene Data'!E15)))</f>
        <v/>
      </c>
      <c r="DS21" s="278" t="str">
        <f ca="true">+IF(OFFSET('Hygiene Data'!$E$12,0,10*ROW('Hygiene Data'!E15))="","",OFFSET('Hygiene Data'!$E$12,0,10*ROW('Hygiene Data'!E15)))</f>
        <v/>
      </c>
      <c r="DT21" s="278" t="str">
        <f ca="true">+IF(OFFSET('Hygiene Data'!$E$13,0,10*ROW('Hygiene Data'!E15))="","",OFFSET('Hygiene Data'!$E$13,0,10*ROW('Hygiene Data'!E15)))</f>
        <v/>
      </c>
      <c r="DU21" s="278" t="str">
        <f ca="true">+IF(OFFSET('Hygiene Data'!$F$11,0,10*ROW('Hygiene Data'!F15))="","",OFFSET('Hygiene Data'!$F$11,0,10*ROW('Hygiene Data'!F15)))</f>
        <v/>
      </c>
      <c r="DV21" s="278" t="str">
        <f ca="true">+IF(OFFSET('Hygiene Data'!$F$12,0,10*ROW('Hygiene Data'!F15))="","",OFFSET('Hygiene Data'!$F$12,0,10*ROW('Hygiene Data'!F15)))</f>
        <v/>
      </c>
      <c r="DW21" s="278" t="str">
        <f ca="true">+IF(OFFSET('Hygiene Data'!$F$13,0,10*ROW('Hygiene Data'!F15))="","",OFFSET('Hygiene Data'!$F$13,0,10*ROW('Hygiene Data'!F15)))</f>
        <v/>
      </c>
      <c r="DX21" s="278" t="str">
        <f ca="true">+IF(OFFSET('Hygiene Data'!$G$11,0,10*ROW('Hygiene Data'!G15))="","",OFFSET('Hygiene Data'!$G$11,0,10*ROW('Hygiene Data'!G15)))</f>
        <v/>
      </c>
      <c r="DY21" s="278" t="str">
        <f ca="true">+IF(OFFSET('Hygiene Data'!$G$12,0,10*ROW('Hygiene Data'!G15))="","",OFFSET('Hygiene Data'!$G$12,0,10*ROW('Hygiene Data'!G15)))</f>
        <v/>
      </c>
      <c r="DZ21" s="278" t="str">
        <f ca="true">+IF(OFFSET('Hygiene Data'!$G$13,0,10*ROW('Hygiene Data'!G15))="","",OFFSET('Hygiene Data'!$G$13,0,10*ROW('Hygiene Data'!G15)))</f>
        <v/>
      </c>
      <c r="EA21" s="278" t="str">
        <f ca="true">+IF(OFFSET('Hygiene Data'!$H$11,0,10*ROW('Hygiene Data'!H15))="","",OFFSET('Hygiene Data'!$H$11,0,10*ROW('Hygiene Data'!H15)))</f>
        <v/>
      </c>
      <c r="EB21" s="278" t="str">
        <f ca="true">+IF(OFFSET('Hygiene Data'!$H$12,0,10*ROW('Hygiene Data'!H15))="","",OFFSET('Hygiene Data'!$H$12,0,10*ROW('Hygiene Data'!H15)))</f>
        <v/>
      </c>
      <c r="EC21" s="278" t="str">
        <f ca="true">+IF(OFFSET('Hygiene Data'!$H$13,0,10*ROW('Hygiene Data'!H15))="","",OFFSET('Hygiene Data'!$H$13,0,10*ROW('Hygiene Data'!H15)))</f>
        <v/>
      </c>
      <c r="ED21" s="278" t="str">
        <f ca="true">+IF(OFFSET('Hygiene Data'!$I$11,0,10*ROW('Hygiene Data'!I15))="","",OFFSET('Hygiene Data'!$I$11,0,10*ROW('Hygiene Data'!I15)))</f>
        <v/>
      </c>
      <c r="EE21" s="278" t="str">
        <f ca="true">+IF(OFFSET('Hygiene Data'!$I$12,0,10*ROW('Hygiene Data'!I15))="","",OFFSET('Hygiene Data'!$I$12,0,10*ROW('Hygiene Data'!I15)))</f>
        <v/>
      </c>
      <c r="EF21" s="278"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4"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8"/>
      <c r="BS22" s="278" t="str">
        <f ca="true">+IF(OFFSET('Water Data'!$D$27,0,10*ROW('Water Data'!D16))="","",OFFSET('Water Data'!$D$27,0,10*ROW('Water Data'!D16)))</f>
        <v/>
      </c>
      <c r="BT22" s="278" t="str">
        <f ca="true">+IF(OFFSET('Water Data'!$D$28,0,10*ROW('Water Data'!D16))="","",OFFSET('Water Data'!$D$28,0,10*ROW('Water Data'!D16)))</f>
        <v/>
      </c>
      <c r="BU22" s="278" t="str">
        <f ca="true">+IF(OFFSET('Water Data'!$D$29,0,10*ROW('Water Data'!D16))="","",OFFSET('Water Data'!$D$29,0,10*ROW('Water Data'!D16)))</f>
        <v/>
      </c>
      <c r="BV22" s="278" t="str">
        <f ca="true">+IF(OFFSET('Water Data'!$E$27,0,10*ROW('Water Data'!E16))="","",OFFSET('Water Data'!$E$27,0,10*ROW('Water Data'!E16)))</f>
        <v/>
      </c>
      <c r="BW22" s="278" t="str">
        <f ca="true">+IF(OFFSET('Water Data'!$E$28,0,10*ROW('Water Data'!E16))="","",OFFSET('Water Data'!$E$28,0,10*ROW('Water Data'!E16)))</f>
        <v/>
      </c>
      <c r="BX22" s="278" t="str">
        <f ca="true">+IF(OFFSET('Water Data'!$E$29,0,10*ROW('Water Data'!E16))="","",OFFSET('Water Data'!$E$29,0,10*ROW('Water Data'!E16)))</f>
        <v/>
      </c>
      <c r="BY22" s="278" t="str">
        <f ca="true">+IF(OFFSET('Water Data'!$F$27,0,10*ROW('Water Data'!F16))="","",OFFSET('Water Data'!$F$27,0,10*ROW('Water Data'!F16)))</f>
        <v/>
      </c>
      <c r="BZ22" s="278" t="str">
        <f ca="true">+IF(OFFSET('Water Data'!$F$28,0,10*ROW('Water Data'!F16))="","",OFFSET('Water Data'!$F$28,0,10*ROW('Water Data'!F16)))</f>
        <v/>
      </c>
      <c r="CA22" s="278" t="str">
        <f ca="true">+IF(OFFSET('Water Data'!$F$29,0,10*ROW('Water Data'!F16))="","",OFFSET('Water Data'!$F$29,0,10*ROW('Water Data'!F16)))</f>
        <v/>
      </c>
      <c r="CB22" s="278" t="str">
        <f ca="true">+IF(OFFSET('Water Data'!$G$27,0,10*ROW('Water Data'!G16))="","",OFFSET('Water Data'!$G$27,0,10*ROW('Water Data'!G16)))</f>
        <v/>
      </c>
      <c r="CC22" s="278" t="str">
        <f ca="true">+IF(OFFSET('Water Data'!$G$28,0,10*ROW('Water Data'!G16))="","",OFFSET('Water Data'!$G$28,0,10*ROW('Water Data'!G16)))</f>
        <v/>
      </c>
      <c r="CD22" s="278" t="str">
        <f ca="true">+IF(OFFSET('Water Data'!$G$29,0,10*ROW('Water Data'!G16))="","",OFFSET('Water Data'!$G$29,0,10*ROW('Water Data'!G16)))</f>
        <v/>
      </c>
      <c r="CE22" s="278" t="str">
        <f ca="true">+IF(OFFSET('Water Data'!$H$27,0,10*ROW('Water Data'!H16))="","",OFFSET('Water Data'!$H$27,0,10*ROW('Water Data'!H16)))</f>
        <v/>
      </c>
      <c r="CF22" s="278" t="str">
        <f ca="true">+IF(OFFSET('Water Data'!$H$28,0,10*ROW('Water Data'!H16))="","",OFFSET('Water Data'!$H$28,0,10*ROW('Water Data'!H16)))</f>
        <v/>
      </c>
      <c r="CG22" s="278" t="str">
        <f ca="true">+IF(OFFSET('Water Data'!$H$29,0,10*ROW('Water Data'!H16))="","",OFFSET('Water Data'!$H$29,0,10*ROW('Water Data'!H16)))</f>
        <v/>
      </c>
      <c r="CH22" s="278" t="str">
        <f ca="true">+IF(OFFSET('Water Data'!$I$27,0,10*ROW('Water Data'!I16))="","",OFFSET('Water Data'!$I$27,0,10*ROW('Water Data'!I16)))</f>
        <v/>
      </c>
      <c r="CI22" s="278" t="str">
        <f ca="true">+IF(OFFSET('Water Data'!$I$28,0,10*ROW('Water Data'!I16))="","",OFFSET('Water Data'!$I$28,0,10*ROW('Water Data'!I16)))</f>
        <v/>
      </c>
      <c r="CJ22" s="278" t="str">
        <f ca="true">+IF(OFFSET('Water Data'!$I$29,0,10*ROW('Water Data'!I16))="","",OFFSET('Water Data'!$I$29,0,10*ROW('Water Data'!I16)))</f>
        <v/>
      </c>
      <c r="CK22" s="278" t="str">
        <f ca="true">+IF(OFFSET('Sanitation Data'!$D$28,0,10*ROW('Sanitation Data'!D16))="","",OFFSET('Sanitation Data'!$D$28,0,10*ROW('Sanitation Data'!D16)))</f>
        <v/>
      </c>
      <c r="CL22" s="278" t="str">
        <f ca="true">+IF(OFFSET('Sanitation Data'!$D$29,0,10*ROW('Sanitation Data'!D16))="","",OFFSET('Sanitation Data'!$D$29,0,10*ROW('Sanitation Data'!D16)))</f>
        <v/>
      </c>
      <c r="CM22" s="278" t="str">
        <f ca="true">+IF(OFFSET('Sanitation Data'!$D$30,0,10*ROW('Sanitation Data'!D16))="","",OFFSET('Sanitation Data'!$D$30,0,10*ROW('Sanitation Data'!D16)))</f>
        <v/>
      </c>
      <c r="CN22" s="278" t="str">
        <f ca="true">+IF(OFFSET('Sanitation Data'!$D$31,0,10*ROW('Sanitation Data'!D16))="","",OFFSET('Sanitation Data'!$D$31,0,10*ROW('Sanitation Data'!D16)))</f>
        <v/>
      </c>
      <c r="CO22" s="278" t="str">
        <f ca="true">+IF(OFFSET('Sanitation Data'!$D$32,0,10*ROW('Sanitation Data'!D16))="","",OFFSET('Sanitation Data'!$D$32,0,10*ROW('Sanitation Data'!D16)))</f>
        <v/>
      </c>
      <c r="CP22" s="278" t="str">
        <f ca="true">+IF(OFFSET('Sanitation Data'!$E$28,0,10*ROW('Sanitation Data'!E16))="","",OFFSET('Sanitation Data'!$E$28,0,10*ROW('Sanitation Data'!E16)))</f>
        <v/>
      </c>
      <c r="CQ22" s="278" t="str">
        <f ca="true">+IF(OFFSET('Sanitation Data'!$E$29,0,10*ROW('Sanitation Data'!E16))="","",OFFSET('Sanitation Data'!$E$29,0,10*ROW('Sanitation Data'!E16)))</f>
        <v/>
      </c>
      <c r="CR22" s="278" t="str">
        <f ca="true">+IF(OFFSET('Sanitation Data'!$E$30,0,10*ROW('Sanitation Data'!E16))="","",OFFSET('Sanitation Data'!$E$30,0,10*ROW('Sanitation Data'!E16)))</f>
        <v/>
      </c>
      <c r="CS22" s="278" t="str">
        <f ca="true">+IF(OFFSET('Sanitation Data'!$E$31,0,10*ROW('Sanitation Data'!E16))="","",OFFSET('Sanitation Data'!$E$31,0,10*ROW('Sanitation Data'!E16)))</f>
        <v/>
      </c>
      <c r="CT22" s="278" t="str">
        <f ca="true">+IF(OFFSET('Sanitation Data'!$E$32,0,10*ROW('Sanitation Data'!E16))="","",OFFSET('Sanitation Data'!$E$32,0,10*ROW('Sanitation Data'!E16)))</f>
        <v/>
      </c>
      <c r="CU22" s="278" t="str">
        <f ca="true">+IF(OFFSET('Sanitation Data'!$F$28,0,10*ROW('Sanitation Data'!F16))="","",OFFSET('Sanitation Data'!$F$28,0,10*ROW('Sanitation Data'!F16)))</f>
        <v/>
      </c>
      <c r="CV22" s="278" t="str">
        <f ca="true">+IF(OFFSET('Sanitation Data'!$F$29,0,10*ROW('Sanitation Data'!F16))="","",OFFSET('Sanitation Data'!$F$29,0,10*ROW('Sanitation Data'!F16)))</f>
        <v/>
      </c>
      <c r="CW22" s="278" t="str">
        <f ca="true">+IF(OFFSET('Sanitation Data'!$F$30,0,10*ROW('Sanitation Data'!F16))="","",OFFSET('Sanitation Data'!$F$30,0,10*ROW('Sanitation Data'!F16)))</f>
        <v/>
      </c>
      <c r="CX22" s="278" t="str">
        <f ca="true">+IF(OFFSET('Sanitation Data'!$F$31,0,10*ROW('Sanitation Data'!F16))="","",OFFSET('Sanitation Data'!$F$31,0,10*ROW('Sanitation Data'!F16)))</f>
        <v/>
      </c>
      <c r="CY22" s="278" t="str">
        <f ca="true">+IF(OFFSET('Sanitation Data'!$F$32,0,10*ROW('Sanitation Data'!F16))="","",OFFSET('Sanitation Data'!$F$32,0,10*ROW('Sanitation Data'!F16)))</f>
        <v/>
      </c>
      <c r="CZ22" s="278" t="str">
        <f ca="true">+IF(OFFSET('Sanitation Data'!$G$28,0,10*ROW('Sanitation Data'!G16))="","",OFFSET('Sanitation Data'!$G$28,0,10*ROW('Sanitation Data'!G16)))</f>
        <v/>
      </c>
      <c r="DA22" s="278" t="str">
        <f ca="true">+IF(OFFSET('Sanitation Data'!$G$29,0,10*ROW('Sanitation Data'!G16))="","",OFFSET('Sanitation Data'!$G$29,0,10*ROW('Sanitation Data'!G16)))</f>
        <v/>
      </c>
      <c r="DB22" s="278" t="str">
        <f ca="true">+IF(OFFSET('Sanitation Data'!$G$30,0,10*ROW('Sanitation Data'!G16))="","",OFFSET('Sanitation Data'!$G$30,0,10*ROW('Sanitation Data'!G16)))</f>
        <v/>
      </c>
      <c r="DC22" s="278" t="str">
        <f ca="true">+IF(OFFSET('Sanitation Data'!$G$31,0,10*ROW('Sanitation Data'!G16))="","",OFFSET('Sanitation Data'!$G$31,0,10*ROW('Sanitation Data'!G16)))</f>
        <v/>
      </c>
      <c r="DD22" s="278" t="str">
        <f ca="true">+IF(OFFSET('Sanitation Data'!$G$32,0,10*ROW('Sanitation Data'!G16))="","",OFFSET('Sanitation Data'!$G$32,0,10*ROW('Sanitation Data'!G16)))</f>
        <v/>
      </c>
      <c r="DE22" s="278" t="str">
        <f ca="true">+IF(OFFSET('Sanitation Data'!$H$28,0,10*ROW('Sanitation Data'!H16))="","",OFFSET('Sanitation Data'!$H$28,0,10*ROW('Sanitation Data'!H16)))</f>
        <v/>
      </c>
      <c r="DF22" s="278" t="str">
        <f ca="true">+IF(OFFSET('Sanitation Data'!$H$29,0,10*ROW('Sanitation Data'!H16))="","",OFFSET('Sanitation Data'!$H$29,0,10*ROW('Sanitation Data'!H16)))</f>
        <v/>
      </c>
      <c r="DG22" s="278" t="str">
        <f ca="true">+IF(OFFSET('Sanitation Data'!$H$30,0,10*ROW('Sanitation Data'!H16))="","",OFFSET('Sanitation Data'!$H$30,0,10*ROW('Sanitation Data'!H16)))</f>
        <v/>
      </c>
      <c r="DH22" s="278" t="str">
        <f ca="true">+IF(OFFSET('Sanitation Data'!$H$31,0,10*ROW('Sanitation Data'!H16))="","",OFFSET('Sanitation Data'!$H$31,0,10*ROW('Sanitation Data'!H16)))</f>
        <v/>
      </c>
      <c r="DI22" s="278" t="str">
        <f ca="true">+IF(OFFSET('Sanitation Data'!$H$32,0,10*ROW('Sanitation Data'!H16))="","",OFFSET('Sanitation Data'!$H$32,0,10*ROW('Sanitation Data'!H16)))</f>
        <v/>
      </c>
      <c r="DJ22" s="278" t="str">
        <f ca="true">+IF(OFFSET('Sanitation Data'!$I$28,0,10*ROW('Sanitation Data'!I16))="","",OFFSET('Sanitation Data'!$I$28,0,10*ROW('Sanitation Data'!I16)))</f>
        <v/>
      </c>
      <c r="DK22" s="278" t="str">
        <f ca="true">+IF(OFFSET('Sanitation Data'!$I$29,0,10*ROW('Sanitation Data'!I16))="","",OFFSET('Sanitation Data'!$I$29,0,10*ROW('Sanitation Data'!I16)))</f>
        <v/>
      </c>
      <c r="DL22" s="278" t="str">
        <f ca="true">+IF(OFFSET('Sanitation Data'!$I$30,0,10*ROW('Sanitation Data'!I16))="","",OFFSET('Sanitation Data'!$I$30,0,10*ROW('Sanitation Data'!I16)))</f>
        <v/>
      </c>
      <c r="DM22" s="278" t="str">
        <f ca="true">+IF(OFFSET('Sanitation Data'!$I$31,0,10*ROW('Sanitation Data'!I16))="","",OFFSET('Sanitation Data'!$I$31,0,10*ROW('Sanitation Data'!I16)))</f>
        <v/>
      </c>
      <c r="DN22" s="278" t="str">
        <f ca="true">+IF(OFFSET('Sanitation Data'!$I$32,0,10*ROW('Sanitation Data'!I16))="","",OFFSET('Sanitation Data'!$I$32,0,10*ROW('Sanitation Data'!I16)))</f>
        <v/>
      </c>
      <c r="DO22" s="278" t="str">
        <f ca="true">+IF(OFFSET('Hygiene Data'!$D$11,0,10*ROW('Hygiene Data'!D16))="","",OFFSET('Hygiene Data'!$D$11,0,10*ROW('Hygiene Data'!D16)))</f>
        <v/>
      </c>
      <c r="DP22" s="278" t="str">
        <f ca="true">+IF(OFFSET('Hygiene Data'!$D$12,0,10*ROW('Hygiene Data'!D16))="","",OFFSET('Hygiene Data'!$D$12,0,10*ROW('Hygiene Data'!D16)))</f>
        <v/>
      </c>
      <c r="DQ22" s="278" t="str">
        <f ca="true">+IF(OFFSET('Hygiene Data'!$D$13,0,10*ROW('Hygiene Data'!D16))="","",OFFSET('Hygiene Data'!$D$13,0,10*ROW('Hygiene Data'!D16)))</f>
        <v/>
      </c>
      <c r="DR22" s="278" t="str">
        <f ca="true">+IF(OFFSET('Hygiene Data'!$E$11,0,10*ROW('Hygiene Data'!E16))="","",OFFSET('Hygiene Data'!$E$11,0,10*ROW('Hygiene Data'!E16)))</f>
        <v/>
      </c>
      <c r="DS22" s="278" t="str">
        <f ca="true">+IF(OFFSET('Hygiene Data'!$E$12,0,10*ROW('Hygiene Data'!E16))="","",OFFSET('Hygiene Data'!$E$12,0,10*ROW('Hygiene Data'!E16)))</f>
        <v/>
      </c>
      <c r="DT22" s="278" t="str">
        <f ca="true">+IF(OFFSET('Hygiene Data'!$E$13,0,10*ROW('Hygiene Data'!E16))="","",OFFSET('Hygiene Data'!$E$13,0,10*ROW('Hygiene Data'!E16)))</f>
        <v/>
      </c>
      <c r="DU22" s="278" t="str">
        <f ca="true">+IF(OFFSET('Hygiene Data'!$F$11,0,10*ROW('Hygiene Data'!F16))="","",OFFSET('Hygiene Data'!$F$11,0,10*ROW('Hygiene Data'!F16)))</f>
        <v/>
      </c>
      <c r="DV22" s="278" t="str">
        <f ca="true">+IF(OFFSET('Hygiene Data'!$F$12,0,10*ROW('Hygiene Data'!F16))="","",OFFSET('Hygiene Data'!$F$12,0,10*ROW('Hygiene Data'!F16)))</f>
        <v/>
      </c>
      <c r="DW22" s="278" t="str">
        <f ca="true">+IF(OFFSET('Hygiene Data'!$F$13,0,10*ROW('Hygiene Data'!F16))="","",OFFSET('Hygiene Data'!$F$13,0,10*ROW('Hygiene Data'!F16)))</f>
        <v/>
      </c>
      <c r="DX22" s="278" t="str">
        <f ca="true">+IF(OFFSET('Hygiene Data'!$G$11,0,10*ROW('Hygiene Data'!G16))="","",OFFSET('Hygiene Data'!$G$11,0,10*ROW('Hygiene Data'!G16)))</f>
        <v/>
      </c>
      <c r="DY22" s="278" t="str">
        <f ca="true">+IF(OFFSET('Hygiene Data'!$G$12,0,10*ROW('Hygiene Data'!G16))="","",OFFSET('Hygiene Data'!$G$12,0,10*ROW('Hygiene Data'!G16)))</f>
        <v/>
      </c>
      <c r="DZ22" s="278" t="str">
        <f ca="true">+IF(OFFSET('Hygiene Data'!$G$13,0,10*ROW('Hygiene Data'!G16))="","",OFFSET('Hygiene Data'!$G$13,0,10*ROW('Hygiene Data'!G16)))</f>
        <v/>
      </c>
      <c r="EA22" s="278" t="str">
        <f ca="true">+IF(OFFSET('Hygiene Data'!$H$11,0,10*ROW('Hygiene Data'!H16))="","",OFFSET('Hygiene Data'!$H$11,0,10*ROW('Hygiene Data'!H16)))</f>
        <v/>
      </c>
      <c r="EB22" s="278" t="str">
        <f ca="true">+IF(OFFSET('Hygiene Data'!$H$12,0,10*ROW('Hygiene Data'!H16))="","",OFFSET('Hygiene Data'!$H$12,0,10*ROW('Hygiene Data'!H16)))</f>
        <v/>
      </c>
      <c r="EC22" s="278" t="str">
        <f ca="true">+IF(OFFSET('Hygiene Data'!$H$13,0,10*ROW('Hygiene Data'!H16))="","",OFFSET('Hygiene Data'!$H$13,0,10*ROW('Hygiene Data'!H16)))</f>
        <v/>
      </c>
      <c r="ED22" s="278" t="str">
        <f ca="true">+IF(OFFSET('Hygiene Data'!$I$11,0,10*ROW('Hygiene Data'!I16))="","",OFFSET('Hygiene Data'!$I$11,0,10*ROW('Hygiene Data'!I16)))</f>
        <v/>
      </c>
      <c r="EE22" s="278" t="str">
        <f ca="true">+IF(OFFSET('Hygiene Data'!$I$12,0,10*ROW('Hygiene Data'!I16))="","",OFFSET('Hygiene Data'!$I$12,0,10*ROW('Hygiene Data'!I16)))</f>
        <v/>
      </c>
      <c r="EF22" s="278"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4"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8"/>
      <c r="BS23" s="278" t="str">
        <f ca="true">+IF(OFFSET('Water Data'!$D$27,0,10*ROW('Water Data'!D17))="","",OFFSET('Water Data'!$D$27,0,10*ROW('Water Data'!D17)))</f>
        <v/>
      </c>
      <c r="BT23" s="278" t="str">
        <f ca="true">+IF(OFFSET('Water Data'!$D$28,0,10*ROW('Water Data'!D17))="","",OFFSET('Water Data'!$D$28,0,10*ROW('Water Data'!D17)))</f>
        <v/>
      </c>
      <c r="BU23" s="278" t="str">
        <f ca="true">+IF(OFFSET('Water Data'!$D$29,0,10*ROW('Water Data'!D17))="","",OFFSET('Water Data'!$D$29,0,10*ROW('Water Data'!D17)))</f>
        <v/>
      </c>
      <c r="BV23" s="278" t="str">
        <f ca="true">+IF(OFFSET('Water Data'!$E$27,0,10*ROW('Water Data'!E17))="","",OFFSET('Water Data'!$E$27,0,10*ROW('Water Data'!E17)))</f>
        <v/>
      </c>
      <c r="BW23" s="278" t="str">
        <f ca="true">+IF(OFFSET('Water Data'!$E$28,0,10*ROW('Water Data'!E17))="","",OFFSET('Water Data'!$E$28,0,10*ROW('Water Data'!E17)))</f>
        <v/>
      </c>
      <c r="BX23" s="278" t="str">
        <f ca="true">+IF(OFFSET('Water Data'!$E$29,0,10*ROW('Water Data'!E17))="","",OFFSET('Water Data'!$E$29,0,10*ROW('Water Data'!E17)))</f>
        <v/>
      </c>
      <c r="BY23" s="278" t="str">
        <f ca="true">+IF(OFFSET('Water Data'!$F$27,0,10*ROW('Water Data'!F17))="","",OFFSET('Water Data'!$F$27,0,10*ROW('Water Data'!F17)))</f>
        <v/>
      </c>
      <c r="BZ23" s="278" t="str">
        <f ca="true">+IF(OFFSET('Water Data'!$F$28,0,10*ROW('Water Data'!F17))="","",OFFSET('Water Data'!$F$28,0,10*ROW('Water Data'!F17)))</f>
        <v/>
      </c>
      <c r="CA23" s="278" t="str">
        <f ca="true">+IF(OFFSET('Water Data'!$F$29,0,10*ROW('Water Data'!F17))="","",OFFSET('Water Data'!$F$29,0,10*ROW('Water Data'!F17)))</f>
        <v/>
      </c>
      <c r="CB23" s="278" t="str">
        <f ca="true">+IF(OFFSET('Water Data'!$G$27,0,10*ROW('Water Data'!G17))="","",OFFSET('Water Data'!$G$27,0,10*ROW('Water Data'!G17)))</f>
        <v/>
      </c>
      <c r="CC23" s="278" t="str">
        <f ca="true">+IF(OFFSET('Water Data'!$G$28,0,10*ROW('Water Data'!G17))="","",OFFSET('Water Data'!$G$28,0,10*ROW('Water Data'!G17)))</f>
        <v/>
      </c>
      <c r="CD23" s="278" t="str">
        <f ca="true">+IF(OFFSET('Water Data'!$G$29,0,10*ROW('Water Data'!G17))="","",OFFSET('Water Data'!$G$29,0,10*ROW('Water Data'!G17)))</f>
        <v/>
      </c>
      <c r="CE23" s="278" t="str">
        <f ca="true">+IF(OFFSET('Water Data'!$H$27,0,10*ROW('Water Data'!H17))="","",OFFSET('Water Data'!$H$27,0,10*ROW('Water Data'!H17)))</f>
        <v/>
      </c>
      <c r="CF23" s="278" t="str">
        <f ca="true">+IF(OFFSET('Water Data'!$H$28,0,10*ROW('Water Data'!H17))="","",OFFSET('Water Data'!$H$28,0,10*ROW('Water Data'!H17)))</f>
        <v/>
      </c>
      <c r="CG23" s="278" t="str">
        <f ca="true">+IF(OFFSET('Water Data'!$H$29,0,10*ROW('Water Data'!H17))="","",OFFSET('Water Data'!$H$29,0,10*ROW('Water Data'!H17)))</f>
        <v/>
      </c>
      <c r="CH23" s="278" t="str">
        <f ca="true">+IF(OFFSET('Water Data'!$I$27,0,10*ROW('Water Data'!I17))="","",OFFSET('Water Data'!$I$27,0,10*ROW('Water Data'!I17)))</f>
        <v/>
      </c>
      <c r="CI23" s="278" t="str">
        <f ca="true">+IF(OFFSET('Water Data'!$I$28,0,10*ROW('Water Data'!I17))="","",OFFSET('Water Data'!$I$28,0,10*ROW('Water Data'!I17)))</f>
        <v/>
      </c>
      <c r="CJ23" s="278" t="str">
        <f ca="true">+IF(OFFSET('Water Data'!$I$29,0,10*ROW('Water Data'!I17))="","",OFFSET('Water Data'!$I$29,0,10*ROW('Water Data'!I17)))</f>
        <v/>
      </c>
      <c r="CK23" s="278" t="str">
        <f ca="true">+IF(OFFSET('Sanitation Data'!$D$28,0,10*ROW('Sanitation Data'!D17))="","",OFFSET('Sanitation Data'!$D$28,0,10*ROW('Sanitation Data'!D17)))</f>
        <v/>
      </c>
      <c r="CL23" s="278" t="str">
        <f ca="true">+IF(OFFSET('Sanitation Data'!$D$29,0,10*ROW('Sanitation Data'!D17))="","",OFFSET('Sanitation Data'!$D$29,0,10*ROW('Sanitation Data'!D17)))</f>
        <v/>
      </c>
      <c r="CM23" s="278" t="str">
        <f ca="true">+IF(OFFSET('Sanitation Data'!$D$30,0,10*ROW('Sanitation Data'!D17))="","",OFFSET('Sanitation Data'!$D$30,0,10*ROW('Sanitation Data'!D17)))</f>
        <v/>
      </c>
      <c r="CN23" s="278" t="str">
        <f ca="true">+IF(OFFSET('Sanitation Data'!$D$31,0,10*ROW('Sanitation Data'!D17))="","",OFFSET('Sanitation Data'!$D$31,0,10*ROW('Sanitation Data'!D17)))</f>
        <v/>
      </c>
      <c r="CO23" s="278" t="str">
        <f ca="true">+IF(OFFSET('Sanitation Data'!$D$32,0,10*ROW('Sanitation Data'!D17))="","",OFFSET('Sanitation Data'!$D$32,0,10*ROW('Sanitation Data'!D17)))</f>
        <v/>
      </c>
      <c r="CP23" s="278" t="str">
        <f ca="true">+IF(OFFSET('Sanitation Data'!$E$28,0,10*ROW('Sanitation Data'!E17))="","",OFFSET('Sanitation Data'!$E$28,0,10*ROW('Sanitation Data'!E17)))</f>
        <v/>
      </c>
      <c r="CQ23" s="278" t="str">
        <f ca="true">+IF(OFFSET('Sanitation Data'!$E$29,0,10*ROW('Sanitation Data'!E17))="","",OFFSET('Sanitation Data'!$E$29,0,10*ROW('Sanitation Data'!E17)))</f>
        <v/>
      </c>
      <c r="CR23" s="278" t="str">
        <f ca="true">+IF(OFFSET('Sanitation Data'!$E$30,0,10*ROW('Sanitation Data'!E17))="","",OFFSET('Sanitation Data'!$E$30,0,10*ROW('Sanitation Data'!E17)))</f>
        <v/>
      </c>
      <c r="CS23" s="278" t="str">
        <f ca="true">+IF(OFFSET('Sanitation Data'!$E$31,0,10*ROW('Sanitation Data'!E17))="","",OFFSET('Sanitation Data'!$E$31,0,10*ROW('Sanitation Data'!E17)))</f>
        <v/>
      </c>
      <c r="CT23" s="278" t="str">
        <f ca="true">+IF(OFFSET('Sanitation Data'!$E$32,0,10*ROW('Sanitation Data'!E17))="","",OFFSET('Sanitation Data'!$E$32,0,10*ROW('Sanitation Data'!E17)))</f>
        <v/>
      </c>
      <c r="CU23" s="278" t="str">
        <f ca="true">+IF(OFFSET('Sanitation Data'!$F$28,0,10*ROW('Sanitation Data'!F17))="","",OFFSET('Sanitation Data'!$F$28,0,10*ROW('Sanitation Data'!F17)))</f>
        <v/>
      </c>
      <c r="CV23" s="278" t="str">
        <f ca="true">+IF(OFFSET('Sanitation Data'!$F$29,0,10*ROW('Sanitation Data'!F17))="","",OFFSET('Sanitation Data'!$F$29,0,10*ROW('Sanitation Data'!F17)))</f>
        <v/>
      </c>
      <c r="CW23" s="278" t="str">
        <f ca="true">+IF(OFFSET('Sanitation Data'!$F$30,0,10*ROW('Sanitation Data'!F17))="","",OFFSET('Sanitation Data'!$F$30,0,10*ROW('Sanitation Data'!F17)))</f>
        <v/>
      </c>
      <c r="CX23" s="278" t="str">
        <f ca="true">+IF(OFFSET('Sanitation Data'!$F$31,0,10*ROW('Sanitation Data'!F17))="","",OFFSET('Sanitation Data'!$F$31,0,10*ROW('Sanitation Data'!F17)))</f>
        <v/>
      </c>
      <c r="CY23" s="278" t="str">
        <f ca="true">+IF(OFFSET('Sanitation Data'!$F$32,0,10*ROW('Sanitation Data'!F17))="","",OFFSET('Sanitation Data'!$F$32,0,10*ROW('Sanitation Data'!F17)))</f>
        <v/>
      </c>
      <c r="CZ23" s="278" t="str">
        <f ca="true">+IF(OFFSET('Sanitation Data'!$G$28,0,10*ROW('Sanitation Data'!G17))="","",OFFSET('Sanitation Data'!$G$28,0,10*ROW('Sanitation Data'!G17)))</f>
        <v/>
      </c>
      <c r="DA23" s="278" t="str">
        <f ca="true">+IF(OFFSET('Sanitation Data'!$G$29,0,10*ROW('Sanitation Data'!G17))="","",OFFSET('Sanitation Data'!$G$29,0,10*ROW('Sanitation Data'!G17)))</f>
        <v/>
      </c>
      <c r="DB23" s="278" t="str">
        <f ca="true">+IF(OFFSET('Sanitation Data'!$G$30,0,10*ROW('Sanitation Data'!G17))="","",OFFSET('Sanitation Data'!$G$30,0,10*ROW('Sanitation Data'!G17)))</f>
        <v/>
      </c>
      <c r="DC23" s="278" t="str">
        <f ca="true">+IF(OFFSET('Sanitation Data'!$G$31,0,10*ROW('Sanitation Data'!G17))="","",OFFSET('Sanitation Data'!$G$31,0,10*ROW('Sanitation Data'!G17)))</f>
        <v/>
      </c>
      <c r="DD23" s="278" t="str">
        <f ca="true">+IF(OFFSET('Sanitation Data'!$G$32,0,10*ROW('Sanitation Data'!G17))="","",OFFSET('Sanitation Data'!$G$32,0,10*ROW('Sanitation Data'!G17)))</f>
        <v/>
      </c>
      <c r="DE23" s="278" t="str">
        <f ca="true">+IF(OFFSET('Sanitation Data'!$H$28,0,10*ROW('Sanitation Data'!H17))="","",OFFSET('Sanitation Data'!$H$28,0,10*ROW('Sanitation Data'!H17)))</f>
        <v/>
      </c>
      <c r="DF23" s="278" t="str">
        <f ca="true">+IF(OFFSET('Sanitation Data'!$H$29,0,10*ROW('Sanitation Data'!H17))="","",OFFSET('Sanitation Data'!$H$29,0,10*ROW('Sanitation Data'!H17)))</f>
        <v/>
      </c>
      <c r="DG23" s="278" t="str">
        <f ca="true">+IF(OFFSET('Sanitation Data'!$H$30,0,10*ROW('Sanitation Data'!H17))="","",OFFSET('Sanitation Data'!$H$30,0,10*ROW('Sanitation Data'!H17)))</f>
        <v/>
      </c>
      <c r="DH23" s="278" t="str">
        <f ca="true">+IF(OFFSET('Sanitation Data'!$H$31,0,10*ROW('Sanitation Data'!H17))="","",OFFSET('Sanitation Data'!$H$31,0,10*ROW('Sanitation Data'!H17)))</f>
        <v/>
      </c>
      <c r="DI23" s="278" t="str">
        <f ca="true">+IF(OFFSET('Sanitation Data'!$H$32,0,10*ROW('Sanitation Data'!H17))="","",OFFSET('Sanitation Data'!$H$32,0,10*ROW('Sanitation Data'!H17)))</f>
        <v/>
      </c>
      <c r="DJ23" s="278" t="str">
        <f ca="true">+IF(OFFSET('Sanitation Data'!$I$28,0,10*ROW('Sanitation Data'!I17))="","",OFFSET('Sanitation Data'!$I$28,0,10*ROW('Sanitation Data'!I17)))</f>
        <v/>
      </c>
      <c r="DK23" s="278" t="str">
        <f ca="true">+IF(OFFSET('Sanitation Data'!$I$29,0,10*ROW('Sanitation Data'!I17))="","",OFFSET('Sanitation Data'!$I$29,0,10*ROW('Sanitation Data'!I17)))</f>
        <v/>
      </c>
      <c r="DL23" s="278" t="str">
        <f ca="true">+IF(OFFSET('Sanitation Data'!$I$30,0,10*ROW('Sanitation Data'!I17))="","",OFFSET('Sanitation Data'!$I$30,0,10*ROW('Sanitation Data'!I17)))</f>
        <v/>
      </c>
      <c r="DM23" s="278" t="str">
        <f ca="true">+IF(OFFSET('Sanitation Data'!$I$31,0,10*ROW('Sanitation Data'!I17))="","",OFFSET('Sanitation Data'!$I$31,0,10*ROW('Sanitation Data'!I17)))</f>
        <v/>
      </c>
      <c r="DN23" s="278" t="str">
        <f ca="true">+IF(OFFSET('Sanitation Data'!$I$32,0,10*ROW('Sanitation Data'!I17))="","",OFFSET('Sanitation Data'!$I$32,0,10*ROW('Sanitation Data'!I17)))</f>
        <v/>
      </c>
      <c r="DO23" s="278" t="str">
        <f ca="true">+IF(OFFSET('Hygiene Data'!$D$11,0,10*ROW('Hygiene Data'!D17))="","",OFFSET('Hygiene Data'!$D$11,0,10*ROW('Hygiene Data'!D17)))</f>
        <v/>
      </c>
      <c r="DP23" s="278" t="str">
        <f ca="true">+IF(OFFSET('Hygiene Data'!$D$12,0,10*ROW('Hygiene Data'!D17))="","",OFFSET('Hygiene Data'!$D$12,0,10*ROW('Hygiene Data'!D17)))</f>
        <v/>
      </c>
      <c r="DQ23" s="278" t="str">
        <f ca="true">+IF(OFFSET('Hygiene Data'!$D$13,0,10*ROW('Hygiene Data'!D17))="","",OFFSET('Hygiene Data'!$D$13,0,10*ROW('Hygiene Data'!D17)))</f>
        <v/>
      </c>
      <c r="DR23" s="278" t="str">
        <f ca="true">+IF(OFFSET('Hygiene Data'!$E$11,0,10*ROW('Hygiene Data'!E17))="","",OFFSET('Hygiene Data'!$E$11,0,10*ROW('Hygiene Data'!E17)))</f>
        <v/>
      </c>
      <c r="DS23" s="278" t="str">
        <f ca="true">+IF(OFFSET('Hygiene Data'!$E$12,0,10*ROW('Hygiene Data'!E17))="","",OFFSET('Hygiene Data'!$E$12,0,10*ROW('Hygiene Data'!E17)))</f>
        <v/>
      </c>
      <c r="DT23" s="278" t="str">
        <f ca="true">+IF(OFFSET('Hygiene Data'!$E$13,0,10*ROW('Hygiene Data'!E17))="","",OFFSET('Hygiene Data'!$E$13,0,10*ROW('Hygiene Data'!E17)))</f>
        <v/>
      </c>
      <c r="DU23" s="278" t="str">
        <f ca="true">+IF(OFFSET('Hygiene Data'!$F$11,0,10*ROW('Hygiene Data'!F17))="","",OFFSET('Hygiene Data'!$F$11,0,10*ROW('Hygiene Data'!F17)))</f>
        <v/>
      </c>
      <c r="DV23" s="278" t="str">
        <f ca="true">+IF(OFFSET('Hygiene Data'!$F$12,0,10*ROW('Hygiene Data'!F17))="","",OFFSET('Hygiene Data'!$F$12,0,10*ROW('Hygiene Data'!F17)))</f>
        <v/>
      </c>
      <c r="DW23" s="278" t="str">
        <f ca="true">+IF(OFFSET('Hygiene Data'!$F$13,0,10*ROW('Hygiene Data'!F17))="","",OFFSET('Hygiene Data'!$F$13,0,10*ROW('Hygiene Data'!F17)))</f>
        <v/>
      </c>
      <c r="DX23" s="278" t="str">
        <f ca="true">+IF(OFFSET('Hygiene Data'!$G$11,0,10*ROW('Hygiene Data'!G17))="","",OFFSET('Hygiene Data'!$G$11,0,10*ROW('Hygiene Data'!G17)))</f>
        <v/>
      </c>
      <c r="DY23" s="278" t="str">
        <f ca="true">+IF(OFFSET('Hygiene Data'!$G$12,0,10*ROW('Hygiene Data'!G17))="","",OFFSET('Hygiene Data'!$G$12,0,10*ROW('Hygiene Data'!G17)))</f>
        <v/>
      </c>
      <c r="DZ23" s="278" t="str">
        <f ca="true">+IF(OFFSET('Hygiene Data'!$G$13,0,10*ROW('Hygiene Data'!G17))="","",OFFSET('Hygiene Data'!$G$13,0,10*ROW('Hygiene Data'!G17)))</f>
        <v/>
      </c>
      <c r="EA23" s="278" t="str">
        <f ca="true">+IF(OFFSET('Hygiene Data'!$H$11,0,10*ROW('Hygiene Data'!H17))="","",OFFSET('Hygiene Data'!$H$11,0,10*ROW('Hygiene Data'!H17)))</f>
        <v/>
      </c>
      <c r="EB23" s="278" t="str">
        <f ca="true">+IF(OFFSET('Hygiene Data'!$H$12,0,10*ROW('Hygiene Data'!H17))="","",OFFSET('Hygiene Data'!$H$12,0,10*ROW('Hygiene Data'!H17)))</f>
        <v/>
      </c>
      <c r="EC23" s="278" t="str">
        <f ca="true">+IF(OFFSET('Hygiene Data'!$H$13,0,10*ROW('Hygiene Data'!H17))="","",OFFSET('Hygiene Data'!$H$13,0,10*ROW('Hygiene Data'!H17)))</f>
        <v/>
      </c>
      <c r="ED23" s="278" t="str">
        <f ca="true">+IF(OFFSET('Hygiene Data'!$I$11,0,10*ROW('Hygiene Data'!I17))="","",OFFSET('Hygiene Data'!$I$11,0,10*ROW('Hygiene Data'!I17)))</f>
        <v/>
      </c>
      <c r="EE23" s="278" t="str">
        <f ca="true">+IF(OFFSET('Hygiene Data'!$I$12,0,10*ROW('Hygiene Data'!I17))="","",OFFSET('Hygiene Data'!$I$12,0,10*ROW('Hygiene Data'!I17)))</f>
        <v/>
      </c>
      <c r="EF23" s="278"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4"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8"/>
      <c r="BS24" s="278" t="str">
        <f ca="true">+IF(OFFSET('Water Data'!$D$27,0,10*ROW('Water Data'!D18))="","",OFFSET('Water Data'!$D$27,0,10*ROW('Water Data'!D18)))</f>
        <v/>
      </c>
      <c r="BT24" s="278" t="str">
        <f ca="true">+IF(OFFSET('Water Data'!$D$28,0,10*ROW('Water Data'!D18))="","",OFFSET('Water Data'!$D$28,0,10*ROW('Water Data'!D18)))</f>
        <v/>
      </c>
      <c r="BU24" s="278" t="str">
        <f ca="true">+IF(OFFSET('Water Data'!$D$29,0,10*ROW('Water Data'!D18))="","",OFFSET('Water Data'!$D$29,0,10*ROW('Water Data'!D18)))</f>
        <v/>
      </c>
      <c r="BV24" s="278" t="str">
        <f ca="true">+IF(OFFSET('Water Data'!$E$27,0,10*ROW('Water Data'!E18))="","",OFFSET('Water Data'!$E$27,0,10*ROW('Water Data'!E18)))</f>
        <v/>
      </c>
      <c r="BW24" s="278" t="str">
        <f ca="true">+IF(OFFSET('Water Data'!$E$28,0,10*ROW('Water Data'!E18))="","",OFFSET('Water Data'!$E$28,0,10*ROW('Water Data'!E18)))</f>
        <v/>
      </c>
      <c r="BX24" s="278" t="str">
        <f ca="true">+IF(OFFSET('Water Data'!$E$29,0,10*ROW('Water Data'!E18))="","",OFFSET('Water Data'!$E$29,0,10*ROW('Water Data'!E18)))</f>
        <v/>
      </c>
      <c r="BY24" s="278" t="str">
        <f ca="true">+IF(OFFSET('Water Data'!$F$27,0,10*ROW('Water Data'!F18))="","",OFFSET('Water Data'!$F$27,0,10*ROW('Water Data'!F18)))</f>
        <v/>
      </c>
      <c r="BZ24" s="278" t="str">
        <f ca="true">+IF(OFFSET('Water Data'!$F$28,0,10*ROW('Water Data'!F18))="","",OFFSET('Water Data'!$F$28,0,10*ROW('Water Data'!F18)))</f>
        <v/>
      </c>
      <c r="CA24" s="278" t="str">
        <f ca="true">+IF(OFFSET('Water Data'!$F$29,0,10*ROW('Water Data'!F18))="","",OFFSET('Water Data'!$F$29,0,10*ROW('Water Data'!F18)))</f>
        <v/>
      </c>
      <c r="CB24" s="278" t="str">
        <f ca="true">+IF(OFFSET('Water Data'!$G$27,0,10*ROW('Water Data'!G18))="","",OFFSET('Water Data'!$G$27,0,10*ROW('Water Data'!G18)))</f>
        <v/>
      </c>
      <c r="CC24" s="278" t="str">
        <f ca="true">+IF(OFFSET('Water Data'!$G$28,0,10*ROW('Water Data'!G18))="","",OFFSET('Water Data'!$G$28,0,10*ROW('Water Data'!G18)))</f>
        <v/>
      </c>
      <c r="CD24" s="278" t="str">
        <f ca="true">+IF(OFFSET('Water Data'!$G$29,0,10*ROW('Water Data'!G18))="","",OFFSET('Water Data'!$G$29,0,10*ROW('Water Data'!G18)))</f>
        <v/>
      </c>
      <c r="CE24" s="278" t="str">
        <f ca="true">+IF(OFFSET('Water Data'!$H$27,0,10*ROW('Water Data'!H18))="","",OFFSET('Water Data'!$H$27,0,10*ROW('Water Data'!H18)))</f>
        <v/>
      </c>
      <c r="CF24" s="278" t="str">
        <f ca="true">+IF(OFFSET('Water Data'!$H$28,0,10*ROW('Water Data'!H18))="","",OFFSET('Water Data'!$H$28,0,10*ROW('Water Data'!H18)))</f>
        <v/>
      </c>
      <c r="CG24" s="278" t="str">
        <f ca="true">+IF(OFFSET('Water Data'!$H$29,0,10*ROW('Water Data'!H18))="","",OFFSET('Water Data'!$H$29,0,10*ROW('Water Data'!H18)))</f>
        <v/>
      </c>
      <c r="CH24" s="278" t="str">
        <f ca="true">+IF(OFFSET('Water Data'!$I$27,0,10*ROW('Water Data'!I18))="","",OFFSET('Water Data'!$I$27,0,10*ROW('Water Data'!I18)))</f>
        <v/>
      </c>
      <c r="CI24" s="278" t="str">
        <f ca="true">+IF(OFFSET('Water Data'!$I$28,0,10*ROW('Water Data'!I18))="","",OFFSET('Water Data'!$I$28,0,10*ROW('Water Data'!I18)))</f>
        <v/>
      </c>
      <c r="CJ24" s="278" t="str">
        <f ca="true">+IF(OFFSET('Water Data'!$I$29,0,10*ROW('Water Data'!I18))="","",OFFSET('Water Data'!$I$29,0,10*ROW('Water Data'!I18)))</f>
        <v/>
      </c>
      <c r="CK24" s="278" t="str">
        <f ca="true">+IF(OFFSET('Sanitation Data'!$D$28,0,10*ROW('Sanitation Data'!D18))="","",OFFSET('Sanitation Data'!$D$28,0,10*ROW('Sanitation Data'!D18)))</f>
        <v/>
      </c>
      <c r="CL24" s="278" t="str">
        <f ca="true">+IF(OFFSET('Sanitation Data'!$D$29,0,10*ROW('Sanitation Data'!D18))="","",OFFSET('Sanitation Data'!$D$29,0,10*ROW('Sanitation Data'!D18)))</f>
        <v/>
      </c>
      <c r="CM24" s="278" t="str">
        <f ca="true">+IF(OFFSET('Sanitation Data'!$D$30,0,10*ROW('Sanitation Data'!D18))="","",OFFSET('Sanitation Data'!$D$30,0,10*ROW('Sanitation Data'!D18)))</f>
        <v/>
      </c>
      <c r="CN24" s="278" t="str">
        <f ca="true">+IF(OFFSET('Sanitation Data'!$D$31,0,10*ROW('Sanitation Data'!D18))="","",OFFSET('Sanitation Data'!$D$31,0,10*ROW('Sanitation Data'!D18)))</f>
        <v/>
      </c>
      <c r="CO24" s="278" t="str">
        <f ca="true">+IF(OFFSET('Sanitation Data'!$D$32,0,10*ROW('Sanitation Data'!D18))="","",OFFSET('Sanitation Data'!$D$32,0,10*ROW('Sanitation Data'!D18)))</f>
        <v/>
      </c>
      <c r="CP24" s="278" t="str">
        <f ca="true">+IF(OFFSET('Sanitation Data'!$E$28,0,10*ROW('Sanitation Data'!E18))="","",OFFSET('Sanitation Data'!$E$28,0,10*ROW('Sanitation Data'!E18)))</f>
        <v/>
      </c>
      <c r="CQ24" s="278" t="str">
        <f ca="true">+IF(OFFSET('Sanitation Data'!$E$29,0,10*ROW('Sanitation Data'!E18))="","",OFFSET('Sanitation Data'!$E$29,0,10*ROW('Sanitation Data'!E18)))</f>
        <v/>
      </c>
      <c r="CR24" s="278" t="str">
        <f ca="true">+IF(OFFSET('Sanitation Data'!$E$30,0,10*ROW('Sanitation Data'!E18))="","",OFFSET('Sanitation Data'!$E$30,0,10*ROW('Sanitation Data'!E18)))</f>
        <v/>
      </c>
      <c r="CS24" s="278" t="str">
        <f ca="true">+IF(OFFSET('Sanitation Data'!$E$31,0,10*ROW('Sanitation Data'!E18))="","",OFFSET('Sanitation Data'!$E$31,0,10*ROW('Sanitation Data'!E18)))</f>
        <v/>
      </c>
      <c r="CT24" s="278" t="str">
        <f ca="true">+IF(OFFSET('Sanitation Data'!$E$32,0,10*ROW('Sanitation Data'!E18))="","",OFFSET('Sanitation Data'!$E$32,0,10*ROW('Sanitation Data'!E18)))</f>
        <v/>
      </c>
      <c r="CU24" s="278" t="str">
        <f ca="true">+IF(OFFSET('Sanitation Data'!$F$28,0,10*ROW('Sanitation Data'!F18))="","",OFFSET('Sanitation Data'!$F$28,0,10*ROW('Sanitation Data'!F18)))</f>
        <v/>
      </c>
      <c r="CV24" s="278" t="str">
        <f ca="true">+IF(OFFSET('Sanitation Data'!$F$29,0,10*ROW('Sanitation Data'!F18))="","",OFFSET('Sanitation Data'!$F$29,0,10*ROW('Sanitation Data'!F18)))</f>
        <v/>
      </c>
      <c r="CW24" s="278" t="str">
        <f ca="true">+IF(OFFSET('Sanitation Data'!$F$30,0,10*ROW('Sanitation Data'!F18))="","",OFFSET('Sanitation Data'!$F$30,0,10*ROW('Sanitation Data'!F18)))</f>
        <v/>
      </c>
      <c r="CX24" s="278" t="str">
        <f ca="true">+IF(OFFSET('Sanitation Data'!$F$31,0,10*ROW('Sanitation Data'!F18))="","",OFFSET('Sanitation Data'!$F$31,0,10*ROW('Sanitation Data'!F18)))</f>
        <v/>
      </c>
      <c r="CY24" s="278" t="str">
        <f ca="true">+IF(OFFSET('Sanitation Data'!$F$32,0,10*ROW('Sanitation Data'!F18))="","",OFFSET('Sanitation Data'!$F$32,0,10*ROW('Sanitation Data'!F18)))</f>
        <v/>
      </c>
      <c r="CZ24" s="278" t="str">
        <f ca="true">+IF(OFFSET('Sanitation Data'!$G$28,0,10*ROW('Sanitation Data'!G18))="","",OFFSET('Sanitation Data'!$G$28,0,10*ROW('Sanitation Data'!G18)))</f>
        <v/>
      </c>
      <c r="DA24" s="278" t="str">
        <f ca="true">+IF(OFFSET('Sanitation Data'!$G$29,0,10*ROW('Sanitation Data'!G18))="","",OFFSET('Sanitation Data'!$G$29,0,10*ROW('Sanitation Data'!G18)))</f>
        <v/>
      </c>
      <c r="DB24" s="278" t="str">
        <f ca="true">+IF(OFFSET('Sanitation Data'!$G$30,0,10*ROW('Sanitation Data'!G18))="","",OFFSET('Sanitation Data'!$G$30,0,10*ROW('Sanitation Data'!G18)))</f>
        <v/>
      </c>
      <c r="DC24" s="278" t="str">
        <f ca="true">+IF(OFFSET('Sanitation Data'!$G$31,0,10*ROW('Sanitation Data'!G18))="","",OFFSET('Sanitation Data'!$G$31,0,10*ROW('Sanitation Data'!G18)))</f>
        <v/>
      </c>
      <c r="DD24" s="278" t="str">
        <f ca="true">+IF(OFFSET('Sanitation Data'!$G$32,0,10*ROW('Sanitation Data'!G18))="","",OFFSET('Sanitation Data'!$G$32,0,10*ROW('Sanitation Data'!G18)))</f>
        <v/>
      </c>
      <c r="DE24" s="278" t="str">
        <f ca="true">+IF(OFFSET('Sanitation Data'!$H$28,0,10*ROW('Sanitation Data'!H18))="","",OFFSET('Sanitation Data'!$H$28,0,10*ROW('Sanitation Data'!H18)))</f>
        <v/>
      </c>
      <c r="DF24" s="278" t="str">
        <f ca="true">+IF(OFFSET('Sanitation Data'!$H$29,0,10*ROW('Sanitation Data'!H18))="","",OFFSET('Sanitation Data'!$H$29,0,10*ROW('Sanitation Data'!H18)))</f>
        <v/>
      </c>
      <c r="DG24" s="278" t="str">
        <f ca="true">+IF(OFFSET('Sanitation Data'!$H$30,0,10*ROW('Sanitation Data'!H18))="","",OFFSET('Sanitation Data'!$H$30,0,10*ROW('Sanitation Data'!H18)))</f>
        <v/>
      </c>
      <c r="DH24" s="278" t="str">
        <f ca="true">+IF(OFFSET('Sanitation Data'!$H$31,0,10*ROW('Sanitation Data'!H18))="","",OFFSET('Sanitation Data'!$H$31,0,10*ROW('Sanitation Data'!H18)))</f>
        <v/>
      </c>
      <c r="DI24" s="278" t="str">
        <f ca="true">+IF(OFFSET('Sanitation Data'!$H$32,0,10*ROW('Sanitation Data'!H18))="","",OFFSET('Sanitation Data'!$H$32,0,10*ROW('Sanitation Data'!H18)))</f>
        <v/>
      </c>
      <c r="DJ24" s="278" t="str">
        <f ca="true">+IF(OFFSET('Sanitation Data'!$I$28,0,10*ROW('Sanitation Data'!I18))="","",OFFSET('Sanitation Data'!$I$28,0,10*ROW('Sanitation Data'!I18)))</f>
        <v/>
      </c>
      <c r="DK24" s="278" t="str">
        <f ca="true">+IF(OFFSET('Sanitation Data'!$I$29,0,10*ROW('Sanitation Data'!I18))="","",OFFSET('Sanitation Data'!$I$29,0,10*ROW('Sanitation Data'!I18)))</f>
        <v/>
      </c>
      <c r="DL24" s="278" t="str">
        <f ca="true">+IF(OFFSET('Sanitation Data'!$I$30,0,10*ROW('Sanitation Data'!I18))="","",OFFSET('Sanitation Data'!$I$30,0,10*ROW('Sanitation Data'!I18)))</f>
        <v/>
      </c>
      <c r="DM24" s="278" t="str">
        <f ca="true">+IF(OFFSET('Sanitation Data'!$I$31,0,10*ROW('Sanitation Data'!I18))="","",OFFSET('Sanitation Data'!$I$31,0,10*ROW('Sanitation Data'!I18)))</f>
        <v/>
      </c>
      <c r="DN24" s="278" t="str">
        <f ca="true">+IF(OFFSET('Sanitation Data'!$I$32,0,10*ROW('Sanitation Data'!I18))="","",OFFSET('Sanitation Data'!$I$32,0,10*ROW('Sanitation Data'!I18)))</f>
        <v/>
      </c>
      <c r="DO24" s="278" t="str">
        <f ca="true">+IF(OFFSET('Hygiene Data'!$D$11,0,10*ROW('Hygiene Data'!D18))="","",OFFSET('Hygiene Data'!$D$11,0,10*ROW('Hygiene Data'!D18)))</f>
        <v/>
      </c>
      <c r="DP24" s="278" t="str">
        <f ca="true">+IF(OFFSET('Hygiene Data'!$D$12,0,10*ROW('Hygiene Data'!D18))="","",OFFSET('Hygiene Data'!$D$12,0,10*ROW('Hygiene Data'!D18)))</f>
        <v/>
      </c>
      <c r="DQ24" s="278" t="str">
        <f ca="true">+IF(OFFSET('Hygiene Data'!$D$13,0,10*ROW('Hygiene Data'!D18))="","",OFFSET('Hygiene Data'!$D$13,0,10*ROW('Hygiene Data'!D18)))</f>
        <v/>
      </c>
      <c r="DR24" s="278" t="str">
        <f ca="true">+IF(OFFSET('Hygiene Data'!$E$11,0,10*ROW('Hygiene Data'!E18))="","",OFFSET('Hygiene Data'!$E$11,0,10*ROW('Hygiene Data'!E18)))</f>
        <v/>
      </c>
      <c r="DS24" s="278" t="str">
        <f ca="true">+IF(OFFSET('Hygiene Data'!$E$12,0,10*ROW('Hygiene Data'!E18))="","",OFFSET('Hygiene Data'!$E$12,0,10*ROW('Hygiene Data'!E18)))</f>
        <v/>
      </c>
      <c r="DT24" s="278" t="str">
        <f ca="true">+IF(OFFSET('Hygiene Data'!$E$13,0,10*ROW('Hygiene Data'!E18))="","",OFFSET('Hygiene Data'!$E$13,0,10*ROW('Hygiene Data'!E18)))</f>
        <v/>
      </c>
      <c r="DU24" s="278" t="str">
        <f ca="true">+IF(OFFSET('Hygiene Data'!$F$11,0,10*ROW('Hygiene Data'!F18))="","",OFFSET('Hygiene Data'!$F$11,0,10*ROW('Hygiene Data'!F18)))</f>
        <v/>
      </c>
      <c r="DV24" s="278" t="str">
        <f ca="true">+IF(OFFSET('Hygiene Data'!$F$12,0,10*ROW('Hygiene Data'!F18))="","",OFFSET('Hygiene Data'!$F$12,0,10*ROW('Hygiene Data'!F18)))</f>
        <v/>
      </c>
      <c r="DW24" s="278" t="str">
        <f ca="true">+IF(OFFSET('Hygiene Data'!$F$13,0,10*ROW('Hygiene Data'!F18))="","",OFFSET('Hygiene Data'!$F$13,0,10*ROW('Hygiene Data'!F18)))</f>
        <v/>
      </c>
      <c r="DX24" s="278" t="str">
        <f ca="true">+IF(OFFSET('Hygiene Data'!$G$11,0,10*ROW('Hygiene Data'!G18))="","",OFFSET('Hygiene Data'!$G$11,0,10*ROW('Hygiene Data'!G18)))</f>
        <v/>
      </c>
      <c r="DY24" s="278" t="str">
        <f ca="true">+IF(OFFSET('Hygiene Data'!$G$12,0,10*ROW('Hygiene Data'!G18))="","",OFFSET('Hygiene Data'!$G$12,0,10*ROW('Hygiene Data'!G18)))</f>
        <v/>
      </c>
      <c r="DZ24" s="278" t="str">
        <f ca="true">+IF(OFFSET('Hygiene Data'!$G$13,0,10*ROW('Hygiene Data'!G18))="","",OFFSET('Hygiene Data'!$G$13,0,10*ROW('Hygiene Data'!G18)))</f>
        <v/>
      </c>
      <c r="EA24" s="278" t="str">
        <f ca="true">+IF(OFFSET('Hygiene Data'!$H$11,0,10*ROW('Hygiene Data'!H18))="","",OFFSET('Hygiene Data'!$H$11,0,10*ROW('Hygiene Data'!H18)))</f>
        <v/>
      </c>
      <c r="EB24" s="278" t="str">
        <f ca="true">+IF(OFFSET('Hygiene Data'!$H$12,0,10*ROW('Hygiene Data'!H18))="","",OFFSET('Hygiene Data'!$H$12,0,10*ROW('Hygiene Data'!H18)))</f>
        <v/>
      </c>
      <c r="EC24" s="278" t="str">
        <f ca="true">+IF(OFFSET('Hygiene Data'!$H$13,0,10*ROW('Hygiene Data'!H18))="","",OFFSET('Hygiene Data'!$H$13,0,10*ROW('Hygiene Data'!H18)))</f>
        <v/>
      </c>
      <c r="ED24" s="278" t="str">
        <f ca="true">+IF(OFFSET('Hygiene Data'!$I$11,0,10*ROW('Hygiene Data'!I18))="","",OFFSET('Hygiene Data'!$I$11,0,10*ROW('Hygiene Data'!I18)))</f>
        <v/>
      </c>
      <c r="EE24" s="278" t="str">
        <f ca="true">+IF(OFFSET('Hygiene Data'!$I$12,0,10*ROW('Hygiene Data'!I18))="","",OFFSET('Hygiene Data'!$I$12,0,10*ROW('Hygiene Data'!I18)))</f>
        <v/>
      </c>
      <c r="EF24" s="278"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4"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8"/>
      <c r="BS25" s="278" t="str">
        <f ca="true">+IF(OFFSET('Water Data'!$D$27,0,10*ROW('Water Data'!D19))="","",OFFSET('Water Data'!$D$27,0,10*ROW('Water Data'!D19)))</f>
        <v/>
      </c>
      <c r="BT25" s="278" t="str">
        <f ca="true">+IF(OFFSET('Water Data'!$D$28,0,10*ROW('Water Data'!D19))="","",OFFSET('Water Data'!$D$28,0,10*ROW('Water Data'!D19)))</f>
        <v/>
      </c>
      <c r="BU25" s="278" t="str">
        <f ca="true">+IF(OFFSET('Water Data'!$D$29,0,10*ROW('Water Data'!D19))="","",OFFSET('Water Data'!$D$29,0,10*ROW('Water Data'!D19)))</f>
        <v/>
      </c>
      <c r="BV25" s="278" t="str">
        <f ca="true">+IF(OFFSET('Water Data'!$E$27,0,10*ROW('Water Data'!E19))="","",OFFSET('Water Data'!$E$27,0,10*ROW('Water Data'!E19)))</f>
        <v/>
      </c>
      <c r="BW25" s="278" t="str">
        <f ca="true">+IF(OFFSET('Water Data'!$E$28,0,10*ROW('Water Data'!E19))="","",OFFSET('Water Data'!$E$28,0,10*ROW('Water Data'!E19)))</f>
        <v/>
      </c>
      <c r="BX25" s="278" t="str">
        <f ca="true">+IF(OFFSET('Water Data'!$E$29,0,10*ROW('Water Data'!E19))="","",OFFSET('Water Data'!$E$29,0,10*ROW('Water Data'!E19)))</f>
        <v/>
      </c>
      <c r="BY25" s="278" t="str">
        <f ca="true">+IF(OFFSET('Water Data'!$F$27,0,10*ROW('Water Data'!F19))="","",OFFSET('Water Data'!$F$27,0,10*ROW('Water Data'!F19)))</f>
        <v/>
      </c>
      <c r="BZ25" s="278" t="str">
        <f ca="true">+IF(OFFSET('Water Data'!$F$28,0,10*ROW('Water Data'!F19))="","",OFFSET('Water Data'!$F$28,0,10*ROW('Water Data'!F19)))</f>
        <v/>
      </c>
      <c r="CA25" s="278" t="str">
        <f ca="true">+IF(OFFSET('Water Data'!$F$29,0,10*ROW('Water Data'!F19))="","",OFFSET('Water Data'!$F$29,0,10*ROW('Water Data'!F19)))</f>
        <v/>
      </c>
      <c r="CB25" s="278" t="str">
        <f ca="true">+IF(OFFSET('Water Data'!$G$27,0,10*ROW('Water Data'!G19))="","",OFFSET('Water Data'!$G$27,0,10*ROW('Water Data'!G19)))</f>
        <v/>
      </c>
      <c r="CC25" s="278" t="str">
        <f ca="true">+IF(OFFSET('Water Data'!$G$28,0,10*ROW('Water Data'!G19))="","",OFFSET('Water Data'!$G$28,0,10*ROW('Water Data'!G19)))</f>
        <v/>
      </c>
      <c r="CD25" s="278" t="str">
        <f ca="true">+IF(OFFSET('Water Data'!$G$29,0,10*ROW('Water Data'!G19))="","",OFFSET('Water Data'!$G$29,0,10*ROW('Water Data'!G19)))</f>
        <v/>
      </c>
      <c r="CE25" s="278" t="str">
        <f ca="true">+IF(OFFSET('Water Data'!$H$27,0,10*ROW('Water Data'!H19))="","",OFFSET('Water Data'!$H$27,0,10*ROW('Water Data'!H19)))</f>
        <v/>
      </c>
      <c r="CF25" s="278" t="str">
        <f ca="true">+IF(OFFSET('Water Data'!$H$28,0,10*ROW('Water Data'!H19))="","",OFFSET('Water Data'!$H$28,0,10*ROW('Water Data'!H19)))</f>
        <v/>
      </c>
      <c r="CG25" s="278" t="str">
        <f ca="true">+IF(OFFSET('Water Data'!$H$29,0,10*ROW('Water Data'!H19))="","",OFFSET('Water Data'!$H$29,0,10*ROW('Water Data'!H19)))</f>
        <v/>
      </c>
      <c r="CH25" s="278" t="str">
        <f ca="true">+IF(OFFSET('Water Data'!$I$27,0,10*ROW('Water Data'!I19))="","",OFFSET('Water Data'!$I$27,0,10*ROW('Water Data'!I19)))</f>
        <v/>
      </c>
      <c r="CI25" s="278" t="str">
        <f ca="true">+IF(OFFSET('Water Data'!$I$28,0,10*ROW('Water Data'!I19))="","",OFFSET('Water Data'!$I$28,0,10*ROW('Water Data'!I19)))</f>
        <v/>
      </c>
      <c r="CJ25" s="278" t="str">
        <f ca="true">+IF(OFFSET('Water Data'!$I$29,0,10*ROW('Water Data'!I19))="","",OFFSET('Water Data'!$I$29,0,10*ROW('Water Data'!I19)))</f>
        <v/>
      </c>
      <c r="CK25" s="278" t="str">
        <f ca="true">+IF(OFFSET('Sanitation Data'!$D$28,0,10*ROW('Sanitation Data'!D19))="","",OFFSET('Sanitation Data'!$D$28,0,10*ROW('Sanitation Data'!D19)))</f>
        <v/>
      </c>
      <c r="CL25" s="278" t="str">
        <f ca="true">+IF(OFFSET('Sanitation Data'!$D$29,0,10*ROW('Sanitation Data'!D19))="","",OFFSET('Sanitation Data'!$D$29,0,10*ROW('Sanitation Data'!D19)))</f>
        <v/>
      </c>
      <c r="CM25" s="278" t="str">
        <f ca="true">+IF(OFFSET('Sanitation Data'!$D$30,0,10*ROW('Sanitation Data'!D19))="","",OFFSET('Sanitation Data'!$D$30,0,10*ROW('Sanitation Data'!D19)))</f>
        <v/>
      </c>
      <c r="CN25" s="278" t="str">
        <f ca="true">+IF(OFFSET('Sanitation Data'!$D$31,0,10*ROW('Sanitation Data'!D19))="","",OFFSET('Sanitation Data'!$D$31,0,10*ROW('Sanitation Data'!D19)))</f>
        <v/>
      </c>
      <c r="CO25" s="278" t="str">
        <f ca="true">+IF(OFFSET('Sanitation Data'!$D$32,0,10*ROW('Sanitation Data'!D19))="","",OFFSET('Sanitation Data'!$D$32,0,10*ROW('Sanitation Data'!D19)))</f>
        <v/>
      </c>
      <c r="CP25" s="278" t="str">
        <f ca="true">+IF(OFFSET('Sanitation Data'!$E$28,0,10*ROW('Sanitation Data'!E19))="","",OFFSET('Sanitation Data'!$E$28,0,10*ROW('Sanitation Data'!E19)))</f>
        <v/>
      </c>
      <c r="CQ25" s="278" t="str">
        <f ca="true">+IF(OFFSET('Sanitation Data'!$E$29,0,10*ROW('Sanitation Data'!E19))="","",OFFSET('Sanitation Data'!$E$29,0,10*ROW('Sanitation Data'!E19)))</f>
        <v/>
      </c>
      <c r="CR25" s="278" t="str">
        <f ca="true">+IF(OFFSET('Sanitation Data'!$E$30,0,10*ROW('Sanitation Data'!E19))="","",OFFSET('Sanitation Data'!$E$30,0,10*ROW('Sanitation Data'!E19)))</f>
        <v/>
      </c>
      <c r="CS25" s="278" t="str">
        <f ca="true">+IF(OFFSET('Sanitation Data'!$E$31,0,10*ROW('Sanitation Data'!E19))="","",OFFSET('Sanitation Data'!$E$31,0,10*ROW('Sanitation Data'!E19)))</f>
        <v/>
      </c>
      <c r="CT25" s="278" t="str">
        <f ca="true">+IF(OFFSET('Sanitation Data'!$E$32,0,10*ROW('Sanitation Data'!E19))="","",OFFSET('Sanitation Data'!$E$32,0,10*ROW('Sanitation Data'!E19)))</f>
        <v/>
      </c>
      <c r="CU25" s="278" t="str">
        <f ca="true">+IF(OFFSET('Sanitation Data'!$F$28,0,10*ROW('Sanitation Data'!F19))="","",OFFSET('Sanitation Data'!$F$28,0,10*ROW('Sanitation Data'!F19)))</f>
        <v/>
      </c>
      <c r="CV25" s="278" t="str">
        <f ca="true">+IF(OFFSET('Sanitation Data'!$F$29,0,10*ROW('Sanitation Data'!F19))="","",OFFSET('Sanitation Data'!$F$29,0,10*ROW('Sanitation Data'!F19)))</f>
        <v/>
      </c>
      <c r="CW25" s="278" t="str">
        <f ca="true">+IF(OFFSET('Sanitation Data'!$F$30,0,10*ROW('Sanitation Data'!F19))="","",OFFSET('Sanitation Data'!$F$30,0,10*ROW('Sanitation Data'!F19)))</f>
        <v/>
      </c>
      <c r="CX25" s="278" t="str">
        <f ca="true">+IF(OFFSET('Sanitation Data'!$F$31,0,10*ROW('Sanitation Data'!F19))="","",OFFSET('Sanitation Data'!$F$31,0,10*ROW('Sanitation Data'!F19)))</f>
        <v/>
      </c>
      <c r="CY25" s="278" t="str">
        <f ca="true">+IF(OFFSET('Sanitation Data'!$F$32,0,10*ROW('Sanitation Data'!F19))="","",OFFSET('Sanitation Data'!$F$32,0,10*ROW('Sanitation Data'!F19)))</f>
        <v/>
      </c>
      <c r="CZ25" s="278" t="str">
        <f ca="true">+IF(OFFSET('Sanitation Data'!$G$28,0,10*ROW('Sanitation Data'!G19))="","",OFFSET('Sanitation Data'!$G$28,0,10*ROW('Sanitation Data'!G19)))</f>
        <v/>
      </c>
      <c r="DA25" s="278" t="str">
        <f ca="true">+IF(OFFSET('Sanitation Data'!$G$29,0,10*ROW('Sanitation Data'!G19))="","",OFFSET('Sanitation Data'!$G$29,0,10*ROW('Sanitation Data'!G19)))</f>
        <v/>
      </c>
      <c r="DB25" s="278" t="str">
        <f ca="true">+IF(OFFSET('Sanitation Data'!$G$30,0,10*ROW('Sanitation Data'!G19))="","",OFFSET('Sanitation Data'!$G$30,0,10*ROW('Sanitation Data'!G19)))</f>
        <v/>
      </c>
      <c r="DC25" s="278" t="str">
        <f ca="true">+IF(OFFSET('Sanitation Data'!$G$31,0,10*ROW('Sanitation Data'!G19))="","",OFFSET('Sanitation Data'!$G$31,0,10*ROW('Sanitation Data'!G19)))</f>
        <v/>
      </c>
      <c r="DD25" s="278" t="str">
        <f ca="true">+IF(OFFSET('Sanitation Data'!$G$32,0,10*ROW('Sanitation Data'!G19))="","",OFFSET('Sanitation Data'!$G$32,0,10*ROW('Sanitation Data'!G19)))</f>
        <v/>
      </c>
      <c r="DE25" s="278" t="str">
        <f ca="true">+IF(OFFSET('Sanitation Data'!$H$28,0,10*ROW('Sanitation Data'!H19))="","",OFFSET('Sanitation Data'!$H$28,0,10*ROW('Sanitation Data'!H19)))</f>
        <v/>
      </c>
      <c r="DF25" s="278" t="str">
        <f ca="true">+IF(OFFSET('Sanitation Data'!$H$29,0,10*ROW('Sanitation Data'!H19))="","",OFFSET('Sanitation Data'!$H$29,0,10*ROW('Sanitation Data'!H19)))</f>
        <v/>
      </c>
      <c r="DG25" s="278" t="str">
        <f ca="true">+IF(OFFSET('Sanitation Data'!$H$30,0,10*ROW('Sanitation Data'!H19))="","",OFFSET('Sanitation Data'!$H$30,0,10*ROW('Sanitation Data'!H19)))</f>
        <v/>
      </c>
      <c r="DH25" s="278" t="str">
        <f ca="true">+IF(OFFSET('Sanitation Data'!$H$31,0,10*ROW('Sanitation Data'!H19))="","",OFFSET('Sanitation Data'!$H$31,0,10*ROW('Sanitation Data'!H19)))</f>
        <v/>
      </c>
      <c r="DI25" s="278" t="str">
        <f ca="true">+IF(OFFSET('Sanitation Data'!$H$32,0,10*ROW('Sanitation Data'!H19))="","",OFFSET('Sanitation Data'!$H$32,0,10*ROW('Sanitation Data'!H19)))</f>
        <v/>
      </c>
      <c r="DJ25" s="278" t="str">
        <f ca="true">+IF(OFFSET('Sanitation Data'!$I$28,0,10*ROW('Sanitation Data'!I19))="","",OFFSET('Sanitation Data'!$I$28,0,10*ROW('Sanitation Data'!I19)))</f>
        <v/>
      </c>
      <c r="DK25" s="278" t="str">
        <f ca="true">+IF(OFFSET('Sanitation Data'!$I$29,0,10*ROW('Sanitation Data'!I19))="","",OFFSET('Sanitation Data'!$I$29,0,10*ROW('Sanitation Data'!I19)))</f>
        <v/>
      </c>
      <c r="DL25" s="278" t="str">
        <f ca="true">+IF(OFFSET('Sanitation Data'!$I$30,0,10*ROW('Sanitation Data'!I19))="","",OFFSET('Sanitation Data'!$I$30,0,10*ROW('Sanitation Data'!I19)))</f>
        <v/>
      </c>
      <c r="DM25" s="278" t="str">
        <f ca="true">+IF(OFFSET('Sanitation Data'!$I$31,0,10*ROW('Sanitation Data'!I19))="","",OFFSET('Sanitation Data'!$I$31,0,10*ROW('Sanitation Data'!I19)))</f>
        <v/>
      </c>
      <c r="DN25" s="278" t="str">
        <f ca="true">+IF(OFFSET('Sanitation Data'!$I$32,0,10*ROW('Sanitation Data'!I19))="","",OFFSET('Sanitation Data'!$I$32,0,10*ROW('Sanitation Data'!I19)))</f>
        <v/>
      </c>
      <c r="DO25" s="278" t="str">
        <f ca="true">+IF(OFFSET('Hygiene Data'!$D$11,0,10*ROW('Hygiene Data'!D19))="","",OFFSET('Hygiene Data'!$D$11,0,10*ROW('Hygiene Data'!D19)))</f>
        <v/>
      </c>
      <c r="DP25" s="278" t="str">
        <f ca="true">+IF(OFFSET('Hygiene Data'!$D$12,0,10*ROW('Hygiene Data'!D19))="","",OFFSET('Hygiene Data'!$D$12,0,10*ROW('Hygiene Data'!D19)))</f>
        <v/>
      </c>
      <c r="DQ25" s="278" t="str">
        <f ca="true">+IF(OFFSET('Hygiene Data'!$D$13,0,10*ROW('Hygiene Data'!D19))="","",OFFSET('Hygiene Data'!$D$13,0,10*ROW('Hygiene Data'!D19)))</f>
        <v/>
      </c>
      <c r="DR25" s="278" t="str">
        <f ca="true">+IF(OFFSET('Hygiene Data'!$E$11,0,10*ROW('Hygiene Data'!E19))="","",OFFSET('Hygiene Data'!$E$11,0,10*ROW('Hygiene Data'!E19)))</f>
        <v/>
      </c>
      <c r="DS25" s="278" t="str">
        <f ca="true">+IF(OFFSET('Hygiene Data'!$E$12,0,10*ROW('Hygiene Data'!E19))="","",OFFSET('Hygiene Data'!$E$12,0,10*ROW('Hygiene Data'!E19)))</f>
        <v/>
      </c>
      <c r="DT25" s="278" t="str">
        <f ca="true">+IF(OFFSET('Hygiene Data'!$E$13,0,10*ROW('Hygiene Data'!E19))="","",OFFSET('Hygiene Data'!$E$13,0,10*ROW('Hygiene Data'!E19)))</f>
        <v/>
      </c>
      <c r="DU25" s="278" t="str">
        <f ca="true">+IF(OFFSET('Hygiene Data'!$F$11,0,10*ROW('Hygiene Data'!F19))="","",OFFSET('Hygiene Data'!$F$11,0,10*ROW('Hygiene Data'!F19)))</f>
        <v/>
      </c>
      <c r="DV25" s="278" t="str">
        <f ca="true">+IF(OFFSET('Hygiene Data'!$F$12,0,10*ROW('Hygiene Data'!F19))="","",OFFSET('Hygiene Data'!$F$12,0,10*ROW('Hygiene Data'!F19)))</f>
        <v/>
      </c>
      <c r="DW25" s="278" t="str">
        <f ca="true">+IF(OFFSET('Hygiene Data'!$F$13,0,10*ROW('Hygiene Data'!F19))="","",OFFSET('Hygiene Data'!$F$13,0,10*ROW('Hygiene Data'!F19)))</f>
        <v/>
      </c>
      <c r="DX25" s="278" t="str">
        <f ca="true">+IF(OFFSET('Hygiene Data'!$G$11,0,10*ROW('Hygiene Data'!G19))="","",OFFSET('Hygiene Data'!$G$11,0,10*ROW('Hygiene Data'!G19)))</f>
        <v/>
      </c>
      <c r="DY25" s="278" t="str">
        <f ca="true">+IF(OFFSET('Hygiene Data'!$G$12,0,10*ROW('Hygiene Data'!G19))="","",OFFSET('Hygiene Data'!$G$12,0,10*ROW('Hygiene Data'!G19)))</f>
        <v/>
      </c>
      <c r="DZ25" s="278" t="str">
        <f ca="true">+IF(OFFSET('Hygiene Data'!$G$13,0,10*ROW('Hygiene Data'!G19))="","",OFFSET('Hygiene Data'!$G$13,0,10*ROW('Hygiene Data'!G19)))</f>
        <v/>
      </c>
      <c r="EA25" s="278" t="str">
        <f ca="true">+IF(OFFSET('Hygiene Data'!$H$11,0,10*ROW('Hygiene Data'!H19))="","",OFFSET('Hygiene Data'!$H$11,0,10*ROW('Hygiene Data'!H19)))</f>
        <v/>
      </c>
      <c r="EB25" s="278" t="str">
        <f ca="true">+IF(OFFSET('Hygiene Data'!$H$12,0,10*ROW('Hygiene Data'!H19))="","",OFFSET('Hygiene Data'!$H$12,0,10*ROW('Hygiene Data'!H19)))</f>
        <v/>
      </c>
      <c r="EC25" s="278" t="str">
        <f ca="true">+IF(OFFSET('Hygiene Data'!$H$13,0,10*ROW('Hygiene Data'!H19))="","",OFFSET('Hygiene Data'!$H$13,0,10*ROW('Hygiene Data'!H19)))</f>
        <v/>
      </c>
      <c r="ED25" s="278" t="str">
        <f ca="true">+IF(OFFSET('Hygiene Data'!$I$11,0,10*ROW('Hygiene Data'!I19))="","",OFFSET('Hygiene Data'!$I$11,0,10*ROW('Hygiene Data'!I19)))</f>
        <v/>
      </c>
      <c r="EE25" s="278" t="str">
        <f ca="true">+IF(OFFSET('Hygiene Data'!$I$12,0,10*ROW('Hygiene Data'!I19))="","",OFFSET('Hygiene Data'!$I$12,0,10*ROW('Hygiene Data'!I19)))</f>
        <v/>
      </c>
      <c r="EF25" s="278"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4"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8"/>
      <c r="BS26" s="278" t="str">
        <f ca="true">+IF(OFFSET('Water Data'!$D$27,0,10*ROW('Water Data'!D20))="","",OFFSET('Water Data'!$D$27,0,10*ROW('Water Data'!D20)))</f>
        <v/>
      </c>
      <c r="BT26" s="278" t="str">
        <f ca="true">+IF(OFFSET('Water Data'!$D$28,0,10*ROW('Water Data'!D20))="","",OFFSET('Water Data'!$D$28,0,10*ROW('Water Data'!D20)))</f>
        <v/>
      </c>
      <c r="BU26" s="278" t="str">
        <f ca="true">+IF(OFFSET('Water Data'!$D$29,0,10*ROW('Water Data'!D20))="","",OFFSET('Water Data'!$D$29,0,10*ROW('Water Data'!D20)))</f>
        <v/>
      </c>
      <c r="BV26" s="278" t="str">
        <f ca="true">+IF(OFFSET('Water Data'!$E$27,0,10*ROW('Water Data'!E20))="","",OFFSET('Water Data'!$E$27,0,10*ROW('Water Data'!E20)))</f>
        <v/>
      </c>
      <c r="BW26" s="278" t="str">
        <f ca="true">+IF(OFFSET('Water Data'!$E$28,0,10*ROW('Water Data'!E20))="","",OFFSET('Water Data'!$E$28,0,10*ROW('Water Data'!E20)))</f>
        <v/>
      </c>
      <c r="BX26" s="278" t="str">
        <f ca="true">+IF(OFFSET('Water Data'!$E$29,0,10*ROW('Water Data'!E20))="","",OFFSET('Water Data'!$E$29,0,10*ROW('Water Data'!E20)))</f>
        <v/>
      </c>
      <c r="BY26" s="278" t="str">
        <f ca="true">+IF(OFFSET('Water Data'!$F$27,0,10*ROW('Water Data'!F20))="","",OFFSET('Water Data'!$F$27,0,10*ROW('Water Data'!F20)))</f>
        <v/>
      </c>
      <c r="BZ26" s="278" t="str">
        <f ca="true">+IF(OFFSET('Water Data'!$F$28,0,10*ROW('Water Data'!F20))="","",OFFSET('Water Data'!$F$28,0,10*ROW('Water Data'!F20)))</f>
        <v/>
      </c>
      <c r="CA26" s="278" t="str">
        <f ca="true">+IF(OFFSET('Water Data'!$F$29,0,10*ROW('Water Data'!F20))="","",OFFSET('Water Data'!$F$29,0,10*ROW('Water Data'!F20)))</f>
        <v/>
      </c>
      <c r="CB26" s="278" t="str">
        <f ca="true">+IF(OFFSET('Water Data'!$G$27,0,10*ROW('Water Data'!G20))="","",OFFSET('Water Data'!$G$27,0,10*ROW('Water Data'!G20)))</f>
        <v/>
      </c>
      <c r="CC26" s="278" t="str">
        <f ca="true">+IF(OFFSET('Water Data'!$G$28,0,10*ROW('Water Data'!G20))="","",OFFSET('Water Data'!$G$28,0,10*ROW('Water Data'!G20)))</f>
        <v/>
      </c>
      <c r="CD26" s="278" t="str">
        <f ca="true">+IF(OFFSET('Water Data'!$G$29,0,10*ROW('Water Data'!G20))="","",OFFSET('Water Data'!$G$29,0,10*ROW('Water Data'!G20)))</f>
        <v/>
      </c>
      <c r="CE26" s="278" t="str">
        <f ca="true">+IF(OFFSET('Water Data'!$H$27,0,10*ROW('Water Data'!H20))="","",OFFSET('Water Data'!$H$27,0,10*ROW('Water Data'!H20)))</f>
        <v/>
      </c>
      <c r="CF26" s="278" t="str">
        <f ca="true">+IF(OFFSET('Water Data'!$H$28,0,10*ROW('Water Data'!H20))="","",OFFSET('Water Data'!$H$28,0,10*ROW('Water Data'!H20)))</f>
        <v/>
      </c>
      <c r="CG26" s="278" t="str">
        <f ca="true">+IF(OFFSET('Water Data'!$H$29,0,10*ROW('Water Data'!H20))="","",OFFSET('Water Data'!$H$29,0,10*ROW('Water Data'!H20)))</f>
        <v/>
      </c>
      <c r="CH26" s="278" t="str">
        <f ca="true">+IF(OFFSET('Water Data'!$I$27,0,10*ROW('Water Data'!I20))="","",OFFSET('Water Data'!$I$27,0,10*ROW('Water Data'!I20)))</f>
        <v/>
      </c>
      <c r="CI26" s="278" t="str">
        <f ca="true">+IF(OFFSET('Water Data'!$I$28,0,10*ROW('Water Data'!I20))="","",OFFSET('Water Data'!$I$28,0,10*ROW('Water Data'!I20)))</f>
        <v/>
      </c>
      <c r="CJ26" s="278" t="str">
        <f ca="true">+IF(OFFSET('Water Data'!$I$29,0,10*ROW('Water Data'!I20))="","",OFFSET('Water Data'!$I$29,0,10*ROW('Water Data'!I20)))</f>
        <v/>
      </c>
      <c r="CK26" s="278" t="str">
        <f ca="true">+IF(OFFSET('Sanitation Data'!$D$28,0,10*ROW('Sanitation Data'!D20))="","",OFFSET('Sanitation Data'!$D$28,0,10*ROW('Sanitation Data'!D20)))</f>
        <v/>
      </c>
      <c r="CL26" s="278" t="str">
        <f ca="true">+IF(OFFSET('Sanitation Data'!$D$29,0,10*ROW('Sanitation Data'!D20))="","",OFFSET('Sanitation Data'!$D$29,0,10*ROW('Sanitation Data'!D20)))</f>
        <v/>
      </c>
      <c r="CM26" s="278" t="str">
        <f ca="true">+IF(OFFSET('Sanitation Data'!$D$30,0,10*ROW('Sanitation Data'!D20))="","",OFFSET('Sanitation Data'!$D$30,0,10*ROW('Sanitation Data'!D20)))</f>
        <v/>
      </c>
      <c r="CN26" s="278" t="str">
        <f ca="true">+IF(OFFSET('Sanitation Data'!$D$31,0,10*ROW('Sanitation Data'!D20))="","",OFFSET('Sanitation Data'!$D$31,0,10*ROW('Sanitation Data'!D20)))</f>
        <v/>
      </c>
      <c r="CO26" s="278" t="str">
        <f ca="true">+IF(OFFSET('Sanitation Data'!$D$32,0,10*ROW('Sanitation Data'!D20))="","",OFFSET('Sanitation Data'!$D$32,0,10*ROW('Sanitation Data'!D20)))</f>
        <v/>
      </c>
      <c r="CP26" s="278" t="str">
        <f ca="true">+IF(OFFSET('Sanitation Data'!$E$28,0,10*ROW('Sanitation Data'!E20))="","",OFFSET('Sanitation Data'!$E$28,0,10*ROW('Sanitation Data'!E20)))</f>
        <v/>
      </c>
      <c r="CQ26" s="278" t="str">
        <f ca="true">+IF(OFFSET('Sanitation Data'!$E$29,0,10*ROW('Sanitation Data'!E20))="","",OFFSET('Sanitation Data'!$E$29,0,10*ROW('Sanitation Data'!E20)))</f>
        <v/>
      </c>
      <c r="CR26" s="278" t="str">
        <f ca="true">+IF(OFFSET('Sanitation Data'!$E$30,0,10*ROW('Sanitation Data'!E20))="","",OFFSET('Sanitation Data'!$E$30,0,10*ROW('Sanitation Data'!E20)))</f>
        <v/>
      </c>
      <c r="CS26" s="278" t="str">
        <f ca="true">+IF(OFFSET('Sanitation Data'!$E$31,0,10*ROW('Sanitation Data'!E20))="","",OFFSET('Sanitation Data'!$E$31,0,10*ROW('Sanitation Data'!E20)))</f>
        <v/>
      </c>
      <c r="CT26" s="278" t="str">
        <f ca="true">+IF(OFFSET('Sanitation Data'!$E$32,0,10*ROW('Sanitation Data'!E20))="","",OFFSET('Sanitation Data'!$E$32,0,10*ROW('Sanitation Data'!E20)))</f>
        <v/>
      </c>
      <c r="CU26" s="278" t="str">
        <f ca="true">+IF(OFFSET('Sanitation Data'!$F$28,0,10*ROW('Sanitation Data'!F20))="","",OFFSET('Sanitation Data'!$F$28,0,10*ROW('Sanitation Data'!F20)))</f>
        <v/>
      </c>
      <c r="CV26" s="278" t="str">
        <f ca="true">+IF(OFFSET('Sanitation Data'!$F$29,0,10*ROW('Sanitation Data'!F20))="","",OFFSET('Sanitation Data'!$F$29,0,10*ROW('Sanitation Data'!F20)))</f>
        <v/>
      </c>
      <c r="CW26" s="278" t="str">
        <f ca="true">+IF(OFFSET('Sanitation Data'!$F$30,0,10*ROW('Sanitation Data'!F20))="","",OFFSET('Sanitation Data'!$F$30,0,10*ROW('Sanitation Data'!F20)))</f>
        <v/>
      </c>
      <c r="CX26" s="278" t="str">
        <f ca="true">+IF(OFFSET('Sanitation Data'!$F$31,0,10*ROW('Sanitation Data'!F20))="","",OFFSET('Sanitation Data'!$F$31,0,10*ROW('Sanitation Data'!F20)))</f>
        <v/>
      </c>
      <c r="CY26" s="278" t="str">
        <f ca="true">+IF(OFFSET('Sanitation Data'!$F$32,0,10*ROW('Sanitation Data'!F20))="","",OFFSET('Sanitation Data'!$F$32,0,10*ROW('Sanitation Data'!F20)))</f>
        <v/>
      </c>
      <c r="CZ26" s="278" t="str">
        <f ca="true">+IF(OFFSET('Sanitation Data'!$G$28,0,10*ROW('Sanitation Data'!G20))="","",OFFSET('Sanitation Data'!$G$28,0,10*ROW('Sanitation Data'!G20)))</f>
        <v/>
      </c>
      <c r="DA26" s="278" t="str">
        <f ca="true">+IF(OFFSET('Sanitation Data'!$G$29,0,10*ROW('Sanitation Data'!G20))="","",OFFSET('Sanitation Data'!$G$29,0,10*ROW('Sanitation Data'!G20)))</f>
        <v/>
      </c>
      <c r="DB26" s="278" t="str">
        <f ca="true">+IF(OFFSET('Sanitation Data'!$G$30,0,10*ROW('Sanitation Data'!G20))="","",OFFSET('Sanitation Data'!$G$30,0,10*ROW('Sanitation Data'!G20)))</f>
        <v/>
      </c>
      <c r="DC26" s="278" t="str">
        <f ca="true">+IF(OFFSET('Sanitation Data'!$G$31,0,10*ROW('Sanitation Data'!G20))="","",OFFSET('Sanitation Data'!$G$31,0,10*ROW('Sanitation Data'!G20)))</f>
        <v/>
      </c>
      <c r="DD26" s="278" t="str">
        <f ca="true">+IF(OFFSET('Sanitation Data'!$G$32,0,10*ROW('Sanitation Data'!G20))="","",OFFSET('Sanitation Data'!$G$32,0,10*ROW('Sanitation Data'!G20)))</f>
        <v/>
      </c>
      <c r="DE26" s="278" t="str">
        <f ca="true">+IF(OFFSET('Sanitation Data'!$H$28,0,10*ROW('Sanitation Data'!H20))="","",OFFSET('Sanitation Data'!$H$28,0,10*ROW('Sanitation Data'!H20)))</f>
        <v/>
      </c>
      <c r="DF26" s="278" t="str">
        <f ca="true">+IF(OFFSET('Sanitation Data'!$H$29,0,10*ROW('Sanitation Data'!H20))="","",OFFSET('Sanitation Data'!$H$29,0,10*ROW('Sanitation Data'!H20)))</f>
        <v/>
      </c>
      <c r="DG26" s="278" t="str">
        <f ca="true">+IF(OFFSET('Sanitation Data'!$H$30,0,10*ROW('Sanitation Data'!H20))="","",OFFSET('Sanitation Data'!$H$30,0,10*ROW('Sanitation Data'!H20)))</f>
        <v/>
      </c>
      <c r="DH26" s="278" t="str">
        <f ca="true">+IF(OFFSET('Sanitation Data'!$H$31,0,10*ROW('Sanitation Data'!H20))="","",OFFSET('Sanitation Data'!$H$31,0,10*ROW('Sanitation Data'!H20)))</f>
        <v/>
      </c>
      <c r="DI26" s="278" t="str">
        <f ca="true">+IF(OFFSET('Sanitation Data'!$H$32,0,10*ROW('Sanitation Data'!H20))="","",OFFSET('Sanitation Data'!$H$32,0,10*ROW('Sanitation Data'!H20)))</f>
        <v/>
      </c>
      <c r="DJ26" s="278" t="str">
        <f ca="true">+IF(OFFSET('Sanitation Data'!$I$28,0,10*ROW('Sanitation Data'!I20))="","",OFFSET('Sanitation Data'!$I$28,0,10*ROW('Sanitation Data'!I20)))</f>
        <v/>
      </c>
      <c r="DK26" s="278" t="str">
        <f ca="true">+IF(OFFSET('Sanitation Data'!$I$29,0,10*ROW('Sanitation Data'!I20))="","",OFFSET('Sanitation Data'!$I$29,0,10*ROW('Sanitation Data'!I20)))</f>
        <v/>
      </c>
      <c r="DL26" s="278" t="str">
        <f ca="true">+IF(OFFSET('Sanitation Data'!$I$30,0,10*ROW('Sanitation Data'!I20))="","",OFFSET('Sanitation Data'!$I$30,0,10*ROW('Sanitation Data'!I20)))</f>
        <v/>
      </c>
      <c r="DM26" s="278" t="str">
        <f ca="true">+IF(OFFSET('Sanitation Data'!$I$31,0,10*ROW('Sanitation Data'!I20))="","",OFFSET('Sanitation Data'!$I$31,0,10*ROW('Sanitation Data'!I20)))</f>
        <v/>
      </c>
      <c r="DN26" s="278" t="str">
        <f ca="true">+IF(OFFSET('Sanitation Data'!$I$32,0,10*ROW('Sanitation Data'!I20))="","",OFFSET('Sanitation Data'!$I$32,0,10*ROW('Sanitation Data'!I20)))</f>
        <v/>
      </c>
      <c r="DO26" s="278" t="str">
        <f ca="true">+IF(OFFSET('Hygiene Data'!$D$11,0,10*ROW('Hygiene Data'!D20))="","",OFFSET('Hygiene Data'!$D$11,0,10*ROW('Hygiene Data'!D20)))</f>
        <v/>
      </c>
      <c r="DP26" s="278" t="str">
        <f ca="true">+IF(OFFSET('Hygiene Data'!$D$12,0,10*ROW('Hygiene Data'!D20))="","",OFFSET('Hygiene Data'!$D$12,0,10*ROW('Hygiene Data'!D20)))</f>
        <v/>
      </c>
      <c r="DQ26" s="278" t="str">
        <f ca="true">+IF(OFFSET('Hygiene Data'!$D$13,0,10*ROW('Hygiene Data'!D20))="","",OFFSET('Hygiene Data'!$D$13,0,10*ROW('Hygiene Data'!D20)))</f>
        <v/>
      </c>
      <c r="DR26" s="278" t="str">
        <f ca="true">+IF(OFFSET('Hygiene Data'!$E$11,0,10*ROW('Hygiene Data'!E20))="","",OFFSET('Hygiene Data'!$E$11,0,10*ROW('Hygiene Data'!E20)))</f>
        <v/>
      </c>
      <c r="DS26" s="278" t="str">
        <f ca="true">+IF(OFFSET('Hygiene Data'!$E$12,0,10*ROW('Hygiene Data'!E20))="","",OFFSET('Hygiene Data'!$E$12,0,10*ROW('Hygiene Data'!E20)))</f>
        <v/>
      </c>
      <c r="DT26" s="278" t="str">
        <f ca="true">+IF(OFFSET('Hygiene Data'!$E$13,0,10*ROW('Hygiene Data'!E20))="","",OFFSET('Hygiene Data'!$E$13,0,10*ROW('Hygiene Data'!E20)))</f>
        <v/>
      </c>
      <c r="DU26" s="278" t="str">
        <f ca="true">+IF(OFFSET('Hygiene Data'!$F$11,0,10*ROW('Hygiene Data'!F20))="","",OFFSET('Hygiene Data'!$F$11,0,10*ROW('Hygiene Data'!F20)))</f>
        <v/>
      </c>
      <c r="DV26" s="278" t="str">
        <f ca="true">+IF(OFFSET('Hygiene Data'!$F$12,0,10*ROW('Hygiene Data'!F20))="","",OFFSET('Hygiene Data'!$F$12,0,10*ROW('Hygiene Data'!F20)))</f>
        <v/>
      </c>
      <c r="DW26" s="278" t="str">
        <f ca="true">+IF(OFFSET('Hygiene Data'!$F$13,0,10*ROW('Hygiene Data'!F20))="","",OFFSET('Hygiene Data'!$F$13,0,10*ROW('Hygiene Data'!F20)))</f>
        <v/>
      </c>
      <c r="DX26" s="278" t="str">
        <f ca="true">+IF(OFFSET('Hygiene Data'!$G$11,0,10*ROW('Hygiene Data'!G20))="","",OFFSET('Hygiene Data'!$G$11,0,10*ROW('Hygiene Data'!G20)))</f>
        <v/>
      </c>
      <c r="DY26" s="278" t="str">
        <f ca="true">+IF(OFFSET('Hygiene Data'!$G$12,0,10*ROW('Hygiene Data'!G20))="","",OFFSET('Hygiene Data'!$G$12,0,10*ROW('Hygiene Data'!G20)))</f>
        <v/>
      </c>
      <c r="DZ26" s="278" t="str">
        <f ca="true">+IF(OFFSET('Hygiene Data'!$G$13,0,10*ROW('Hygiene Data'!G20))="","",OFFSET('Hygiene Data'!$G$13,0,10*ROW('Hygiene Data'!G20)))</f>
        <v/>
      </c>
      <c r="EA26" s="278" t="str">
        <f ca="true">+IF(OFFSET('Hygiene Data'!$H$11,0,10*ROW('Hygiene Data'!H20))="","",OFFSET('Hygiene Data'!$H$11,0,10*ROW('Hygiene Data'!H20)))</f>
        <v/>
      </c>
      <c r="EB26" s="278" t="str">
        <f ca="true">+IF(OFFSET('Hygiene Data'!$H$12,0,10*ROW('Hygiene Data'!H20))="","",OFFSET('Hygiene Data'!$H$12,0,10*ROW('Hygiene Data'!H20)))</f>
        <v/>
      </c>
      <c r="EC26" s="278" t="str">
        <f ca="true">+IF(OFFSET('Hygiene Data'!$H$13,0,10*ROW('Hygiene Data'!H20))="","",OFFSET('Hygiene Data'!$H$13,0,10*ROW('Hygiene Data'!H20)))</f>
        <v/>
      </c>
      <c r="ED26" s="278" t="str">
        <f ca="true">+IF(OFFSET('Hygiene Data'!$I$11,0,10*ROW('Hygiene Data'!I20))="","",OFFSET('Hygiene Data'!$I$11,0,10*ROW('Hygiene Data'!I20)))</f>
        <v/>
      </c>
      <c r="EE26" s="278" t="str">
        <f ca="true">+IF(OFFSET('Hygiene Data'!$I$12,0,10*ROW('Hygiene Data'!I20))="","",OFFSET('Hygiene Data'!$I$12,0,10*ROW('Hygiene Data'!I20)))</f>
        <v/>
      </c>
      <c r="EF26" s="278"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4"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8"/>
      <c r="BS27" s="278" t="str">
        <f ca="true">+IF(OFFSET('Water Data'!$D$27,0,10*ROW('Water Data'!D21))="","",OFFSET('Water Data'!$D$27,0,10*ROW('Water Data'!D21)))</f>
        <v/>
      </c>
      <c r="BT27" s="278" t="str">
        <f ca="true">+IF(OFFSET('Water Data'!$D$28,0,10*ROW('Water Data'!D21))="","",OFFSET('Water Data'!$D$28,0,10*ROW('Water Data'!D21)))</f>
        <v/>
      </c>
      <c r="BU27" s="278" t="str">
        <f ca="true">+IF(OFFSET('Water Data'!$D$29,0,10*ROW('Water Data'!D21))="","",OFFSET('Water Data'!$D$29,0,10*ROW('Water Data'!D21)))</f>
        <v/>
      </c>
      <c r="BV27" s="278" t="str">
        <f ca="true">+IF(OFFSET('Water Data'!$E$27,0,10*ROW('Water Data'!E21))="","",OFFSET('Water Data'!$E$27,0,10*ROW('Water Data'!E21)))</f>
        <v/>
      </c>
      <c r="BW27" s="278" t="str">
        <f ca="true">+IF(OFFSET('Water Data'!$E$28,0,10*ROW('Water Data'!E21))="","",OFFSET('Water Data'!$E$28,0,10*ROW('Water Data'!E21)))</f>
        <v/>
      </c>
      <c r="BX27" s="278" t="str">
        <f ca="true">+IF(OFFSET('Water Data'!$E$29,0,10*ROW('Water Data'!E21))="","",OFFSET('Water Data'!$E$29,0,10*ROW('Water Data'!E21)))</f>
        <v/>
      </c>
      <c r="BY27" s="278" t="str">
        <f ca="true">+IF(OFFSET('Water Data'!$F$27,0,10*ROW('Water Data'!F21))="","",OFFSET('Water Data'!$F$27,0,10*ROW('Water Data'!F21)))</f>
        <v/>
      </c>
      <c r="BZ27" s="278" t="str">
        <f ca="true">+IF(OFFSET('Water Data'!$F$28,0,10*ROW('Water Data'!F21))="","",OFFSET('Water Data'!$F$28,0,10*ROW('Water Data'!F21)))</f>
        <v/>
      </c>
      <c r="CA27" s="278" t="str">
        <f ca="true">+IF(OFFSET('Water Data'!$F$29,0,10*ROW('Water Data'!F21))="","",OFFSET('Water Data'!$F$29,0,10*ROW('Water Data'!F21)))</f>
        <v/>
      </c>
      <c r="CB27" s="278" t="str">
        <f ca="true">+IF(OFFSET('Water Data'!$G$27,0,10*ROW('Water Data'!G21))="","",OFFSET('Water Data'!$G$27,0,10*ROW('Water Data'!G21)))</f>
        <v/>
      </c>
      <c r="CC27" s="278" t="str">
        <f ca="true">+IF(OFFSET('Water Data'!$G$28,0,10*ROW('Water Data'!G21))="","",OFFSET('Water Data'!$G$28,0,10*ROW('Water Data'!G21)))</f>
        <v/>
      </c>
      <c r="CD27" s="278" t="str">
        <f ca="true">+IF(OFFSET('Water Data'!$G$29,0,10*ROW('Water Data'!G21))="","",OFFSET('Water Data'!$G$29,0,10*ROW('Water Data'!G21)))</f>
        <v/>
      </c>
      <c r="CE27" s="278" t="str">
        <f ca="true">+IF(OFFSET('Water Data'!$H$27,0,10*ROW('Water Data'!H21))="","",OFFSET('Water Data'!$H$27,0,10*ROW('Water Data'!H21)))</f>
        <v/>
      </c>
      <c r="CF27" s="278" t="str">
        <f ca="true">+IF(OFFSET('Water Data'!$H$28,0,10*ROW('Water Data'!H21))="","",OFFSET('Water Data'!$H$28,0,10*ROW('Water Data'!H21)))</f>
        <v/>
      </c>
      <c r="CG27" s="278" t="str">
        <f ca="true">+IF(OFFSET('Water Data'!$H$29,0,10*ROW('Water Data'!H21))="","",OFFSET('Water Data'!$H$29,0,10*ROW('Water Data'!H21)))</f>
        <v/>
      </c>
      <c r="CH27" s="278" t="str">
        <f ca="true">+IF(OFFSET('Water Data'!$I$27,0,10*ROW('Water Data'!I21))="","",OFFSET('Water Data'!$I$27,0,10*ROW('Water Data'!I21)))</f>
        <v/>
      </c>
      <c r="CI27" s="278" t="str">
        <f ca="true">+IF(OFFSET('Water Data'!$I$28,0,10*ROW('Water Data'!I21))="","",OFFSET('Water Data'!$I$28,0,10*ROW('Water Data'!I21)))</f>
        <v/>
      </c>
      <c r="CJ27" s="278" t="str">
        <f ca="true">+IF(OFFSET('Water Data'!$I$29,0,10*ROW('Water Data'!I21))="","",OFFSET('Water Data'!$I$29,0,10*ROW('Water Data'!I21)))</f>
        <v/>
      </c>
      <c r="CK27" s="278" t="str">
        <f ca="true">+IF(OFFSET('Sanitation Data'!$D$28,0,10*ROW('Sanitation Data'!D21))="","",OFFSET('Sanitation Data'!$D$28,0,10*ROW('Sanitation Data'!D21)))</f>
        <v/>
      </c>
      <c r="CL27" s="278" t="str">
        <f ca="true">+IF(OFFSET('Sanitation Data'!$D$29,0,10*ROW('Sanitation Data'!D21))="","",OFFSET('Sanitation Data'!$D$29,0,10*ROW('Sanitation Data'!D21)))</f>
        <v/>
      </c>
      <c r="CM27" s="278" t="str">
        <f ca="true">+IF(OFFSET('Sanitation Data'!$D$30,0,10*ROW('Sanitation Data'!D21))="","",OFFSET('Sanitation Data'!$D$30,0,10*ROW('Sanitation Data'!D21)))</f>
        <v/>
      </c>
      <c r="CN27" s="278" t="str">
        <f ca="true">+IF(OFFSET('Sanitation Data'!$D$31,0,10*ROW('Sanitation Data'!D21))="","",OFFSET('Sanitation Data'!$D$31,0,10*ROW('Sanitation Data'!D21)))</f>
        <v/>
      </c>
      <c r="CO27" s="278" t="str">
        <f ca="true">+IF(OFFSET('Sanitation Data'!$D$32,0,10*ROW('Sanitation Data'!D21))="","",OFFSET('Sanitation Data'!$D$32,0,10*ROW('Sanitation Data'!D21)))</f>
        <v/>
      </c>
      <c r="CP27" s="278" t="str">
        <f ca="true">+IF(OFFSET('Sanitation Data'!$E$28,0,10*ROW('Sanitation Data'!E21))="","",OFFSET('Sanitation Data'!$E$28,0,10*ROW('Sanitation Data'!E21)))</f>
        <v/>
      </c>
      <c r="CQ27" s="278" t="str">
        <f ca="true">+IF(OFFSET('Sanitation Data'!$E$29,0,10*ROW('Sanitation Data'!E21))="","",OFFSET('Sanitation Data'!$E$29,0,10*ROW('Sanitation Data'!E21)))</f>
        <v/>
      </c>
      <c r="CR27" s="278" t="str">
        <f ca="true">+IF(OFFSET('Sanitation Data'!$E$30,0,10*ROW('Sanitation Data'!E21))="","",OFFSET('Sanitation Data'!$E$30,0,10*ROW('Sanitation Data'!E21)))</f>
        <v/>
      </c>
      <c r="CS27" s="278" t="str">
        <f ca="true">+IF(OFFSET('Sanitation Data'!$E$31,0,10*ROW('Sanitation Data'!E21))="","",OFFSET('Sanitation Data'!$E$31,0,10*ROW('Sanitation Data'!E21)))</f>
        <v/>
      </c>
      <c r="CT27" s="278" t="str">
        <f ca="true">+IF(OFFSET('Sanitation Data'!$E$32,0,10*ROW('Sanitation Data'!E21))="","",OFFSET('Sanitation Data'!$E$32,0,10*ROW('Sanitation Data'!E21)))</f>
        <v/>
      </c>
      <c r="CU27" s="278" t="str">
        <f ca="true">+IF(OFFSET('Sanitation Data'!$F$28,0,10*ROW('Sanitation Data'!F21))="","",OFFSET('Sanitation Data'!$F$28,0,10*ROW('Sanitation Data'!F21)))</f>
        <v/>
      </c>
      <c r="CV27" s="278" t="str">
        <f ca="true">+IF(OFFSET('Sanitation Data'!$F$29,0,10*ROW('Sanitation Data'!F21))="","",OFFSET('Sanitation Data'!$F$29,0,10*ROW('Sanitation Data'!F21)))</f>
        <v/>
      </c>
      <c r="CW27" s="278" t="str">
        <f ca="true">+IF(OFFSET('Sanitation Data'!$F$30,0,10*ROW('Sanitation Data'!F21))="","",OFFSET('Sanitation Data'!$F$30,0,10*ROW('Sanitation Data'!F21)))</f>
        <v/>
      </c>
      <c r="CX27" s="278" t="str">
        <f ca="true">+IF(OFFSET('Sanitation Data'!$F$31,0,10*ROW('Sanitation Data'!F21))="","",OFFSET('Sanitation Data'!$F$31,0,10*ROW('Sanitation Data'!F21)))</f>
        <v/>
      </c>
      <c r="CY27" s="278" t="str">
        <f ca="true">+IF(OFFSET('Sanitation Data'!$F$32,0,10*ROW('Sanitation Data'!F21))="","",OFFSET('Sanitation Data'!$F$32,0,10*ROW('Sanitation Data'!F21)))</f>
        <v/>
      </c>
      <c r="CZ27" s="278" t="str">
        <f ca="true">+IF(OFFSET('Sanitation Data'!$G$28,0,10*ROW('Sanitation Data'!G21))="","",OFFSET('Sanitation Data'!$G$28,0,10*ROW('Sanitation Data'!G21)))</f>
        <v/>
      </c>
      <c r="DA27" s="278" t="str">
        <f ca="true">+IF(OFFSET('Sanitation Data'!$G$29,0,10*ROW('Sanitation Data'!G21))="","",OFFSET('Sanitation Data'!$G$29,0,10*ROW('Sanitation Data'!G21)))</f>
        <v/>
      </c>
      <c r="DB27" s="278" t="str">
        <f ca="true">+IF(OFFSET('Sanitation Data'!$G$30,0,10*ROW('Sanitation Data'!G21))="","",OFFSET('Sanitation Data'!$G$30,0,10*ROW('Sanitation Data'!G21)))</f>
        <v/>
      </c>
      <c r="DC27" s="278" t="str">
        <f ca="true">+IF(OFFSET('Sanitation Data'!$G$31,0,10*ROW('Sanitation Data'!G21))="","",OFFSET('Sanitation Data'!$G$31,0,10*ROW('Sanitation Data'!G21)))</f>
        <v/>
      </c>
      <c r="DD27" s="278" t="str">
        <f ca="true">+IF(OFFSET('Sanitation Data'!$G$32,0,10*ROW('Sanitation Data'!G21))="","",OFFSET('Sanitation Data'!$G$32,0,10*ROW('Sanitation Data'!G21)))</f>
        <v/>
      </c>
      <c r="DE27" s="278" t="str">
        <f ca="true">+IF(OFFSET('Sanitation Data'!$H$28,0,10*ROW('Sanitation Data'!H21))="","",OFFSET('Sanitation Data'!$H$28,0,10*ROW('Sanitation Data'!H21)))</f>
        <v/>
      </c>
      <c r="DF27" s="278" t="str">
        <f ca="true">+IF(OFFSET('Sanitation Data'!$H$29,0,10*ROW('Sanitation Data'!H21))="","",OFFSET('Sanitation Data'!$H$29,0,10*ROW('Sanitation Data'!H21)))</f>
        <v/>
      </c>
      <c r="DG27" s="278" t="str">
        <f ca="true">+IF(OFFSET('Sanitation Data'!$H$30,0,10*ROW('Sanitation Data'!H21))="","",OFFSET('Sanitation Data'!$H$30,0,10*ROW('Sanitation Data'!H21)))</f>
        <v/>
      </c>
      <c r="DH27" s="278" t="str">
        <f ca="true">+IF(OFFSET('Sanitation Data'!$H$31,0,10*ROW('Sanitation Data'!H21))="","",OFFSET('Sanitation Data'!$H$31,0,10*ROW('Sanitation Data'!H21)))</f>
        <v/>
      </c>
      <c r="DI27" s="278" t="str">
        <f ca="true">+IF(OFFSET('Sanitation Data'!$H$32,0,10*ROW('Sanitation Data'!H21))="","",OFFSET('Sanitation Data'!$H$32,0,10*ROW('Sanitation Data'!H21)))</f>
        <v/>
      </c>
      <c r="DJ27" s="278" t="str">
        <f ca="true">+IF(OFFSET('Sanitation Data'!$I$28,0,10*ROW('Sanitation Data'!I21))="","",OFFSET('Sanitation Data'!$I$28,0,10*ROW('Sanitation Data'!I21)))</f>
        <v/>
      </c>
      <c r="DK27" s="278" t="str">
        <f ca="true">+IF(OFFSET('Sanitation Data'!$I$29,0,10*ROW('Sanitation Data'!I21))="","",OFFSET('Sanitation Data'!$I$29,0,10*ROW('Sanitation Data'!I21)))</f>
        <v/>
      </c>
      <c r="DL27" s="278" t="str">
        <f ca="true">+IF(OFFSET('Sanitation Data'!$I$30,0,10*ROW('Sanitation Data'!I21))="","",OFFSET('Sanitation Data'!$I$30,0,10*ROW('Sanitation Data'!I21)))</f>
        <v/>
      </c>
      <c r="DM27" s="278" t="str">
        <f ca="true">+IF(OFFSET('Sanitation Data'!$I$31,0,10*ROW('Sanitation Data'!I21))="","",OFFSET('Sanitation Data'!$I$31,0,10*ROW('Sanitation Data'!I21)))</f>
        <v/>
      </c>
      <c r="DN27" s="278" t="str">
        <f ca="true">+IF(OFFSET('Sanitation Data'!$I$32,0,10*ROW('Sanitation Data'!I21))="","",OFFSET('Sanitation Data'!$I$32,0,10*ROW('Sanitation Data'!I21)))</f>
        <v/>
      </c>
      <c r="DO27" s="278" t="str">
        <f ca="true">+IF(OFFSET('Hygiene Data'!$D$11,0,10*ROW('Hygiene Data'!D21))="","",OFFSET('Hygiene Data'!$D$11,0,10*ROW('Hygiene Data'!D21)))</f>
        <v/>
      </c>
      <c r="DP27" s="278" t="str">
        <f ca="true">+IF(OFFSET('Hygiene Data'!$D$12,0,10*ROW('Hygiene Data'!D21))="","",OFFSET('Hygiene Data'!$D$12,0,10*ROW('Hygiene Data'!D21)))</f>
        <v/>
      </c>
      <c r="DQ27" s="278" t="str">
        <f ca="true">+IF(OFFSET('Hygiene Data'!$D$13,0,10*ROW('Hygiene Data'!D21))="","",OFFSET('Hygiene Data'!$D$13,0,10*ROW('Hygiene Data'!D21)))</f>
        <v/>
      </c>
      <c r="DR27" s="278" t="str">
        <f ca="true">+IF(OFFSET('Hygiene Data'!$E$11,0,10*ROW('Hygiene Data'!E21))="","",OFFSET('Hygiene Data'!$E$11,0,10*ROW('Hygiene Data'!E21)))</f>
        <v/>
      </c>
      <c r="DS27" s="278" t="str">
        <f ca="true">+IF(OFFSET('Hygiene Data'!$E$12,0,10*ROW('Hygiene Data'!E21))="","",OFFSET('Hygiene Data'!$E$12,0,10*ROW('Hygiene Data'!E21)))</f>
        <v/>
      </c>
      <c r="DT27" s="278" t="str">
        <f ca="true">+IF(OFFSET('Hygiene Data'!$E$13,0,10*ROW('Hygiene Data'!E21))="","",OFFSET('Hygiene Data'!$E$13,0,10*ROW('Hygiene Data'!E21)))</f>
        <v/>
      </c>
      <c r="DU27" s="278" t="str">
        <f ca="true">+IF(OFFSET('Hygiene Data'!$F$11,0,10*ROW('Hygiene Data'!F21))="","",OFFSET('Hygiene Data'!$F$11,0,10*ROW('Hygiene Data'!F21)))</f>
        <v/>
      </c>
      <c r="DV27" s="278" t="str">
        <f ca="true">+IF(OFFSET('Hygiene Data'!$F$12,0,10*ROW('Hygiene Data'!F21))="","",OFFSET('Hygiene Data'!$F$12,0,10*ROW('Hygiene Data'!F21)))</f>
        <v/>
      </c>
      <c r="DW27" s="278" t="str">
        <f ca="true">+IF(OFFSET('Hygiene Data'!$F$13,0,10*ROW('Hygiene Data'!F21))="","",OFFSET('Hygiene Data'!$F$13,0,10*ROW('Hygiene Data'!F21)))</f>
        <v/>
      </c>
      <c r="DX27" s="278" t="str">
        <f ca="true">+IF(OFFSET('Hygiene Data'!$G$11,0,10*ROW('Hygiene Data'!G21))="","",OFFSET('Hygiene Data'!$G$11,0,10*ROW('Hygiene Data'!G21)))</f>
        <v/>
      </c>
      <c r="DY27" s="278" t="str">
        <f ca="true">+IF(OFFSET('Hygiene Data'!$G$12,0,10*ROW('Hygiene Data'!G21))="","",OFFSET('Hygiene Data'!$G$12,0,10*ROW('Hygiene Data'!G21)))</f>
        <v/>
      </c>
      <c r="DZ27" s="278" t="str">
        <f ca="true">+IF(OFFSET('Hygiene Data'!$G$13,0,10*ROW('Hygiene Data'!G21))="","",OFFSET('Hygiene Data'!$G$13,0,10*ROW('Hygiene Data'!G21)))</f>
        <v/>
      </c>
      <c r="EA27" s="278" t="str">
        <f ca="true">+IF(OFFSET('Hygiene Data'!$H$11,0,10*ROW('Hygiene Data'!H21))="","",OFFSET('Hygiene Data'!$H$11,0,10*ROW('Hygiene Data'!H21)))</f>
        <v/>
      </c>
      <c r="EB27" s="278" t="str">
        <f ca="true">+IF(OFFSET('Hygiene Data'!$H$12,0,10*ROW('Hygiene Data'!H21))="","",OFFSET('Hygiene Data'!$H$12,0,10*ROW('Hygiene Data'!H21)))</f>
        <v/>
      </c>
      <c r="EC27" s="278" t="str">
        <f ca="true">+IF(OFFSET('Hygiene Data'!$H$13,0,10*ROW('Hygiene Data'!H21))="","",OFFSET('Hygiene Data'!$H$13,0,10*ROW('Hygiene Data'!H21)))</f>
        <v/>
      </c>
      <c r="ED27" s="278" t="str">
        <f ca="true">+IF(OFFSET('Hygiene Data'!$I$11,0,10*ROW('Hygiene Data'!I21))="","",OFFSET('Hygiene Data'!$I$11,0,10*ROW('Hygiene Data'!I21)))</f>
        <v/>
      </c>
      <c r="EE27" s="278" t="str">
        <f ca="true">+IF(OFFSET('Hygiene Data'!$I$12,0,10*ROW('Hygiene Data'!I21))="","",OFFSET('Hygiene Data'!$I$12,0,10*ROW('Hygiene Data'!I21)))</f>
        <v/>
      </c>
      <c r="EF27" s="278"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4"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8"/>
      <c r="BS28" s="278" t="str">
        <f ca="true">+IF(OFFSET('Water Data'!$D$27,0,10*ROW('Water Data'!D22))="","",OFFSET('Water Data'!$D$27,0,10*ROW('Water Data'!D22)))</f>
        <v/>
      </c>
      <c r="BT28" s="278" t="str">
        <f ca="true">+IF(OFFSET('Water Data'!$D$28,0,10*ROW('Water Data'!D22))="","",OFFSET('Water Data'!$D$28,0,10*ROW('Water Data'!D22)))</f>
        <v/>
      </c>
      <c r="BU28" s="278" t="str">
        <f ca="true">+IF(OFFSET('Water Data'!$D$29,0,10*ROW('Water Data'!D22))="","",OFFSET('Water Data'!$D$29,0,10*ROW('Water Data'!D22)))</f>
        <v/>
      </c>
      <c r="BV28" s="278" t="str">
        <f ca="true">+IF(OFFSET('Water Data'!$E$27,0,10*ROW('Water Data'!E22))="","",OFFSET('Water Data'!$E$27,0,10*ROW('Water Data'!E22)))</f>
        <v/>
      </c>
      <c r="BW28" s="278" t="str">
        <f ca="true">+IF(OFFSET('Water Data'!$E$28,0,10*ROW('Water Data'!E22))="","",OFFSET('Water Data'!$E$28,0,10*ROW('Water Data'!E22)))</f>
        <v/>
      </c>
      <c r="BX28" s="278" t="str">
        <f ca="true">+IF(OFFSET('Water Data'!$E$29,0,10*ROW('Water Data'!E22))="","",OFFSET('Water Data'!$E$29,0,10*ROW('Water Data'!E22)))</f>
        <v/>
      </c>
      <c r="BY28" s="278" t="str">
        <f ca="true">+IF(OFFSET('Water Data'!$F$27,0,10*ROW('Water Data'!F22))="","",OFFSET('Water Data'!$F$27,0,10*ROW('Water Data'!F22)))</f>
        <v/>
      </c>
      <c r="BZ28" s="278" t="str">
        <f ca="true">+IF(OFFSET('Water Data'!$F$28,0,10*ROW('Water Data'!F22))="","",OFFSET('Water Data'!$F$28,0,10*ROW('Water Data'!F22)))</f>
        <v/>
      </c>
      <c r="CA28" s="278" t="str">
        <f ca="true">+IF(OFFSET('Water Data'!$F$29,0,10*ROW('Water Data'!F22))="","",OFFSET('Water Data'!$F$29,0,10*ROW('Water Data'!F22)))</f>
        <v/>
      </c>
      <c r="CB28" s="278" t="str">
        <f ca="true">+IF(OFFSET('Water Data'!$G$27,0,10*ROW('Water Data'!G22))="","",OFFSET('Water Data'!$G$27,0,10*ROW('Water Data'!G22)))</f>
        <v/>
      </c>
      <c r="CC28" s="278" t="str">
        <f ca="true">+IF(OFFSET('Water Data'!$G$28,0,10*ROW('Water Data'!G22))="","",OFFSET('Water Data'!$G$28,0,10*ROW('Water Data'!G22)))</f>
        <v/>
      </c>
      <c r="CD28" s="278" t="str">
        <f ca="true">+IF(OFFSET('Water Data'!$G$29,0,10*ROW('Water Data'!G22))="","",OFFSET('Water Data'!$G$29,0,10*ROW('Water Data'!G22)))</f>
        <v/>
      </c>
      <c r="CE28" s="278" t="str">
        <f ca="true">+IF(OFFSET('Water Data'!$H$27,0,10*ROW('Water Data'!H22))="","",OFFSET('Water Data'!$H$27,0,10*ROW('Water Data'!H22)))</f>
        <v/>
      </c>
      <c r="CF28" s="278" t="str">
        <f ca="true">+IF(OFFSET('Water Data'!$H$28,0,10*ROW('Water Data'!H22))="","",OFFSET('Water Data'!$H$28,0,10*ROW('Water Data'!H22)))</f>
        <v/>
      </c>
      <c r="CG28" s="278" t="str">
        <f ca="true">+IF(OFFSET('Water Data'!$H$29,0,10*ROW('Water Data'!H22))="","",OFFSET('Water Data'!$H$29,0,10*ROW('Water Data'!H22)))</f>
        <v/>
      </c>
      <c r="CH28" s="278" t="str">
        <f ca="true">+IF(OFFSET('Water Data'!$I$27,0,10*ROW('Water Data'!I22))="","",OFFSET('Water Data'!$I$27,0,10*ROW('Water Data'!I22)))</f>
        <v/>
      </c>
      <c r="CI28" s="278" t="str">
        <f ca="true">+IF(OFFSET('Water Data'!$I$28,0,10*ROW('Water Data'!I22))="","",OFFSET('Water Data'!$I$28,0,10*ROW('Water Data'!I22)))</f>
        <v/>
      </c>
      <c r="CJ28" s="278" t="str">
        <f ca="true">+IF(OFFSET('Water Data'!$I$29,0,10*ROW('Water Data'!I22))="","",OFFSET('Water Data'!$I$29,0,10*ROW('Water Data'!I22)))</f>
        <v/>
      </c>
      <c r="CK28" s="278" t="str">
        <f ca="true">+IF(OFFSET('Sanitation Data'!$D$28,0,10*ROW('Sanitation Data'!D22))="","",OFFSET('Sanitation Data'!$D$28,0,10*ROW('Sanitation Data'!D22)))</f>
        <v/>
      </c>
      <c r="CL28" s="278" t="str">
        <f ca="true">+IF(OFFSET('Sanitation Data'!$D$29,0,10*ROW('Sanitation Data'!D22))="","",OFFSET('Sanitation Data'!$D$29,0,10*ROW('Sanitation Data'!D22)))</f>
        <v/>
      </c>
      <c r="CM28" s="278" t="str">
        <f ca="true">+IF(OFFSET('Sanitation Data'!$D$30,0,10*ROW('Sanitation Data'!D22))="","",OFFSET('Sanitation Data'!$D$30,0,10*ROW('Sanitation Data'!D22)))</f>
        <v/>
      </c>
      <c r="CN28" s="278" t="str">
        <f ca="true">+IF(OFFSET('Sanitation Data'!$D$31,0,10*ROW('Sanitation Data'!D22))="","",OFFSET('Sanitation Data'!$D$31,0,10*ROW('Sanitation Data'!D22)))</f>
        <v/>
      </c>
      <c r="CO28" s="278" t="str">
        <f ca="true">+IF(OFFSET('Sanitation Data'!$D$32,0,10*ROW('Sanitation Data'!D22))="","",OFFSET('Sanitation Data'!$D$32,0,10*ROW('Sanitation Data'!D22)))</f>
        <v/>
      </c>
      <c r="CP28" s="278" t="str">
        <f ca="true">+IF(OFFSET('Sanitation Data'!$E$28,0,10*ROW('Sanitation Data'!E22))="","",OFFSET('Sanitation Data'!$E$28,0,10*ROW('Sanitation Data'!E22)))</f>
        <v/>
      </c>
      <c r="CQ28" s="278" t="str">
        <f ca="true">+IF(OFFSET('Sanitation Data'!$E$29,0,10*ROW('Sanitation Data'!E22))="","",OFFSET('Sanitation Data'!$E$29,0,10*ROW('Sanitation Data'!E22)))</f>
        <v/>
      </c>
      <c r="CR28" s="278" t="str">
        <f ca="true">+IF(OFFSET('Sanitation Data'!$E$30,0,10*ROW('Sanitation Data'!E22))="","",OFFSET('Sanitation Data'!$E$30,0,10*ROW('Sanitation Data'!E22)))</f>
        <v/>
      </c>
      <c r="CS28" s="278" t="str">
        <f ca="true">+IF(OFFSET('Sanitation Data'!$E$31,0,10*ROW('Sanitation Data'!E22))="","",OFFSET('Sanitation Data'!$E$31,0,10*ROW('Sanitation Data'!E22)))</f>
        <v/>
      </c>
      <c r="CT28" s="278" t="str">
        <f ca="true">+IF(OFFSET('Sanitation Data'!$E$32,0,10*ROW('Sanitation Data'!E22))="","",OFFSET('Sanitation Data'!$E$32,0,10*ROW('Sanitation Data'!E22)))</f>
        <v/>
      </c>
      <c r="CU28" s="278" t="str">
        <f ca="true">+IF(OFFSET('Sanitation Data'!$F$28,0,10*ROW('Sanitation Data'!F22))="","",OFFSET('Sanitation Data'!$F$28,0,10*ROW('Sanitation Data'!F22)))</f>
        <v/>
      </c>
      <c r="CV28" s="278" t="str">
        <f ca="true">+IF(OFFSET('Sanitation Data'!$F$29,0,10*ROW('Sanitation Data'!F22))="","",OFFSET('Sanitation Data'!$F$29,0,10*ROW('Sanitation Data'!F22)))</f>
        <v/>
      </c>
      <c r="CW28" s="278" t="str">
        <f ca="true">+IF(OFFSET('Sanitation Data'!$F$30,0,10*ROW('Sanitation Data'!F22))="","",OFFSET('Sanitation Data'!$F$30,0,10*ROW('Sanitation Data'!F22)))</f>
        <v/>
      </c>
      <c r="CX28" s="278" t="str">
        <f ca="true">+IF(OFFSET('Sanitation Data'!$F$31,0,10*ROW('Sanitation Data'!F22))="","",OFFSET('Sanitation Data'!$F$31,0,10*ROW('Sanitation Data'!F22)))</f>
        <v/>
      </c>
      <c r="CY28" s="278" t="str">
        <f ca="true">+IF(OFFSET('Sanitation Data'!$F$32,0,10*ROW('Sanitation Data'!F22))="","",OFFSET('Sanitation Data'!$F$32,0,10*ROW('Sanitation Data'!F22)))</f>
        <v/>
      </c>
      <c r="CZ28" s="278" t="str">
        <f ca="true">+IF(OFFSET('Sanitation Data'!$G$28,0,10*ROW('Sanitation Data'!G22))="","",OFFSET('Sanitation Data'!$G$28,0,10*ROW('Sanitation Data'!G22)))</f>
        <v/>
      </c>
      <c r="DA28" s="278" t="str">
        <f ca="true">+IF(OFFSET('Sanitation Data'!$G$29,0,10*ROW('Sanitation Data'!G22))="","",OFFSET('Sanitation Data'!$G$29,0,10*ROW('Sanitation Data'!G22)))</f>
        <v/>
      </c>
      <c r="DB28" s="278" t="str">
        <f ca="true">+IF(OFFSET('Sanitation Data'!$G$30,0,10*ROW('Sanitation Data'!G22))="","",OFFSET('Sanitation Data'!$G$30,0,10*ROW('Sanitation Data'!G22)))</f>
        <v/>
      </c>
      <c r="DC28" s="278" t="str">
        <f ca="true">+IF(OFFSET('Sanitation Data'!$G$31,0,10*ROW('Sanitation Data'!G22))="","",OFFSET('Sanitation Data'!$G$31,0,10*ROW('Sanitation Data'!G22)))</f>
        <v/>
      </c>
      <c r="DD28" s="278" t="str">
        <f ca="true">+IF(OFFSET('Sanitation Data'!$G$32,0,10*ROW('Sanitation Data'!G22))="","",OFFSET('Sanitation Data'!$G$32,0,10*ROW('Sanitation Data'!G22)))</f>
        <v/>
      </c>
      <c r="DE28" s="278" t="str">
        <f ca="true">+IF(OFFSET('Sanitation Data'!$H$28,0,10*ROW('Sanitation Data'!H22))="","",OFFSET('Sanitation Data'!$H$28,0,10*ROW('Sanitation Data'!H22)))</f>
        <v/>
      </c>
      <c r="DF28" s="278" t="str">
        <f ca="true">+IF(OFFSET('Sanitation Data'!$H$29,0,10*ROW('Sanitation Data'!H22))="","",OFFSET('Sanitation Data'!$H$29,0,10*ROW('Sanitation Data'!H22)))</f>
        <v/>
      </c>
      <c r="DG28" s="278" t="str">
        <f ca="true">+IF(OFFSET('Sanitation Data'!$H$30,0,10*ROW('Sanitation Data'!H22))="","",OFFSET('Sanitation Data'!$H$30,0,10*ROW('Sanitation Data'!H22)))</f>
        <v/>
      </c>
      <c r="DH28" s="278" t="str">
        <f ca="true">+IF(OFFSET('Sanitation Data'!$H$31,0,10*ROW('Sanitation Data'!H22))="","",OFFSET('Sanitation Data'!$H$31,0,10*ROW('Sanitation Data'!H22)))</f>
        <v/>
      </c>
      <c r="DI28" s="278" t="str">
        <f ca="true">+IF(OFFSET('Sanitation Data'!$H$32,0,10*ROW('Sanitation Data'!H22))="","",OFFSET('Sanitation Data'!$H$32,0,10*ROW('Sanitation Data'!H22)))</f>
        <v/>
      </c>
      <c r="DJ28" s="278" t="str">
        <f ca="true">+IF(OFFSET('Sanitation Data'!$I$28,0,10*ROW('Sanitation Data'!I22))="","",OFFSET('Sanitation Data'!$I$28,0,10*ROW('Sanitation Data'!I22)))</f>
        <v/>
      </c>
      <c r="DK28" s="278" t="str">
        <f ca="true">+IF(OFFSET('Sanitation Data'!$I$29,0,10*ROW('Sanitation Data'!I22))="","",OFFSET('Sanitation Data'!$I$29,0,10*ROW('Sanitation Data'!I22)))</f>
        <v/>
      </c>
      <c r="DL28" s="278" t="str">
        <f ca="true">+IF(OFFSET('Sanitation Data'!$I$30,0,10*ROW('Sanitation Data'!I22))="","",OFFSET('Sanitation Data'!$I$30,0,10*ROW('Sanitation Data'!I22)))</f>
        <v/>
      </c>
      <c r="DM28" s="278" t="str">
        <f ca="true">+IF(OFFSET('Sanitation Data'!$I$31,0,10*ROW('Sanitation Data'!I22))="","",OFFSET('Sanitation Data'!$I$31,0,10*ROW('Sanitation Data'!I22)))</f>
        <v/>
      </c>
      <c r="DN28" s="278" t="str">
        <f ca="true">+IF(OFFSET('Sanitation Data'!$I$32,0,10*ROW('Sanitation Data'!I22))="","",OFFSET('Sanitation Data'!$I$32,0,10*ROW('Sanitation Data'!I22)))</f>
        <v/>
      </c>
      <c r="DO28" s="278" t="str">
        <f ca="true">+IF(OFFSET('Hygiene Data'!$D$11,0,10*ROW('Hygiene Data'!D22))="","",OFFSET('Hygiene Data'!$D$11,0,10*ROW('Hygiene Data'!D22)))</f>
        <v/>
      </c>
      <c r="DP28" s="278" t="str">
        <f ca="true">+IF(OFFSET('Hygiene Data'!$D$12,0,10*ROW('Hygiene Data'!D22))="","",OFFSET('Hygiene Data'!$D$12,0,10*ROW('Hygiene Data'!D22)))</f>
        <v/>
      </c>
      <c r="DQ28" s="278" t="str">
        <f ca="true">+IF(OFFSET('Hygiene Data'!$D$13,0,10*ROW('Hygiene Data'!D22))="","",OFFSET('Hygiene Data'!$D$13,0,10*ROW('Hygiene Data'!D22)))</f>
        <v/>
      </c>
      <c r="DR28" s="278" t="str">
        <f ca="true">+IF(OFFSET('Hygiene Data'!$E$11,0,10*ROW('Hygiene Data'!E22))="","",OFFSET('Hygiene Data'!$E$11,0,10*ROW('Hygiene Data'!E22)))</f>
        <v/>
      </c>
      <c r="DS28" s="278" t="str">
        <f ca="true">+IF(OFFSET('Hygiene Data'!$E$12,0,10*ROW('Hygiene Data'!E22))="","",OFFSET('Hygiene Data'!$E$12,0,10*ROW('Hygiene Data'!E22)))</f>
        <v/>
      </c>
      <c r="DT28" s="278" t="str">
        <f ca="true">+IF(OFFSET('Hygiene Data'!$E$13,0,10*ROW('Hygiene Data'!E22))="","",OFFSET('Hygiene Data'!$E$13,0,10*ROW('Hygiene Data'!E22)))</f>
        <v/>
      </c>
      <c r="DU28" s="278" t="str">
        <f ca="true">+IF(OFFSET('Hygiene Data'!$F$11,0,10*ROW('Hygiene Data'!F22))="","",OFFSET('Hygiene Data'!$F$11,0,10*ROW('Hygiene Data'!F22)))</f>
        <v/>
      </c>
      <c r="DV28" s="278" t="str">
        <f ca="true">+IF(OFFSET('Hygiene Data'!$F$12,0,10*ROW('Hygiene Data'!F22))="","",OFFSET('Hygiene Data'!$F$12,0,10*ROW('Hygiene Data'!F22)))</f>
        <v/>
      </c>
      <c r="DW28" s="278" t="str">
        <f ca="true">+IF(OFFSET('Hygiene Data'!$F$13,0,10*ROW('Hygiene Data'!F22))="","",OFFSET('Hygiene Data'!$F$13,0,10*ROW('Hygiene Data'!F22)))</f>
        <v/>
      </c>
      <c r="DX28" s="278" t="str">
        <f ca="true">+IF(OFFSET('Hygiene Data'!$G$11,0,10*ROW('Hygiene Data'!G22))="","",OFFSET('Hygiene Data'!$G$11,0,10*ROW('Hygiene Data'!G22)))</f>
        <v/>
      </c>
      <c r="DY28" s="278" t="str">
        <f ca="true">+IF(OFFSET('Hygiene Data'!$G$12,0,10*ROW('Hygiene Data'!G22))="","",OFFSET('Hygiene Data'!$G$12,0,10*ROW('Hygiene Data'!G22)))</f>
        <v/>
      </c>
      <c r="DZ28" s="278" t="str">
        <f ca="true">+IF(OFFSET('Hygiene Data'!$G$13,0,10*ROW('Hygiene Data'!G22))="","",OFFSET('Hygiene Data'!$G$13,0,10*ROW('Hygiene Data'!G22)))</f>
        <v/>
      </c>
      <c r="EA28" s="278" t="str">
        <f ca="true">+IF(OFFSET('Hygiene Data'!$H$11,0,10*ROW('Hygiene Data'!H22))="","",OFFSET('Hygiene Data'!$H$11,0,10*ROW('Hygiene Data'!H22)))</f>
        <v/>
      </c>
      <c r="EB28" s="278" t="str">
        <f ca="true">+IF(OFFSET('Hygiene Data'!$H$12,0,10*ROW('Hygiene Data'!H22))="","",OFFSET('Hygiene Data'!$H$12,0,10*ROW('Hygiene Data'!H22)))</f>
        <v/>
      </c>
      <c r="EC28" s="278" t="str">
        <f ca="true">+IF(OFFSET('Hygiene Data'!$H$13,0,10*ROW('Hygiene Data'!H22))="","",OFFSET('Hygiene Data'!$H$13,0,10*ROW('Hygiene Data'!H22)))</f>
        <v/>
      </c>
      <c r="ED28" s="278" t="str">
        <f ca="true">+IF(OFFSET('Hygiene Data'!$I$11,0,10*ROW('Hygiene Data'!I22))="","",OFFSET('Hygiene Data'!$I$11,0,10*ROW('Hygiene Data'!I22)))</f>
        <v/>
      </c>
      <c r="EE28" s="278" t="str">
        <f ca="true">+IF(OFFSET('Hygiene Data'!$I$12,0,10*ROW('Hygiene Data'!I22))="","",OFFSET('Hygiene Data'!$I$12,0,10*ROW('Hygiene Data'!I22)))</f>
        <v/>
      </c>
      <c r="EF28" s="278"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4"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8"/>
      <c r="BS29" s="278" t="str">
        <f ca="true">+IF(OFFSET('Water Data'!$D$27,0,10*ROW('Water Data'!D23))="","",OFFSET('Water Data'!$D$27,0,10*ROW('Water Data'!D23)))</f>
        <v/>
      </c>
      <c r="BT29" s="278" t="str">
        <f ca="true">+IF(OFFSET('Water Data'!$D$28,0,10*ROW('Water Data'!D23))="","",OFFSET('Water Data'!$D$28,0,10*ROW('Water Data'!D23)))</f>
        <v/>
      </c>
      <c r="BU29" s="278" t="str">
        <f ca="true">+IF(OFFSET('Water Data'!$D$29,0,10*ROW('Water Data'!D23))="","",OFFSET('Water Data'!$D$29,0,10*ROW('Water Data'!D23)))</f>
        <v/>
      </c>
      <c r="BV29" s="278" t="str">
        <f ca="true">+IF(OFFSET('Water Data'!$E$27,0,10*ROW('Water Data'!E23))="","",OFFSET('Water Data'!$E$27,0,10*ROW('Water Data'!E23)))</f>
        <v/>
      </c>
      <c r="BW29" s="278" t="str">
        <f ca="true">+IF(OFFSET('Water Data'!$E$28,0,10*ROW('Water Data'!E23))="","",OFFSET('Water Data'!$E$28,0,10*ROW('Water Data'!E23)))</f>
        <v/>
      </c>
      <c r="BX29" s="278" t="str">
        <f ca="true">+IF(OFFSET('Water Data'!$E$29,0,10*ROW('Water Data'!E23))="","",OFFSET('Water Data'!$E$29,0,10*ROW('Water Data'!E23)))</f>
        <v/>
      </c>
      <c r="BY29" s="278" t="str">
        <f ca="true">+IF(OFFSET('Water Data'!$F$27,0,10*ROW('Water Data'!F23))="","",OFFSET('Water Data'!$F$27,0,10*ROW('Water Data'!F23)))</f>
        <v/>
      </c>
      <c r="BZ29" s="278" t="str">
        <f ca="true">+IF(OFFSET('Water Data'!$F$28,0,10*ROW('Water Data'!F23))="","",OFFSET('Water Data'!$F$28,0,10*ROW('Water Data'!F23)))</f>
        <v/>
      </c>
      <c r="CA29" s="278" t="str">
        <f ca="true">+IF(OFFSET('Water Data'!$F$29,0,10*ROW('Water Data'!F23))="","",OFFSET('Water Data'!$F$29,0,10*ROW('Water Data'!F23)))</f>
        <v/>
      </c>
      <c r="CB29" s="278" t="str">
        <f ca="true">+IF(OFFSET('Water Data'!$G$27,0,10*ROW('Water Data'!G23))="","",OFFSET('Water Data'!$G$27,0,10*ROW('Water Data'!G23)))</f>
        <v/>
      </c>
      <c r="CC29" s="278" t="str">
        <f ca="true">+IF(OFFSET('Water Data'!$G$28,0,10*ROW('Water Data'!G23))="","",OFFSET('Water Data'!$G$28,0,10*ROW('Water Data'!G23)))</f>
        <v/>
      </c>
      <c r="CD29" s="278" t="str">
        <f ca="true">+IF(OFFSET('Water Data'!$G$29,0,10*ROW('Water Data'!G23))="","",OFFSET('Water Data'!$G$29,0,10*ROW('Water Data'!G23)))</f>
        <v/>
      </c>
      <c r="CE29" s="278" t="str">
        <f ca="true">+IF(OFFSET('Water Data'!$H$27,0,10*ROW('Water Data'!H23))="","",OFFSET('Water Data'!$H$27,0,10*ROW('Water Data'!H23)))</f>
        <v/>
      </c>
      <c r="CF29" s="278" t="str">
        <f ca="true">+IF(OFFSET('Water Data'!$H$28,0,10*ROW('Water Data'!H23))="","",OFFSET('Water Data'!$H$28,0,10*ROW('Water Data'!H23)))</f>
        <v/>
      </c>
      <c r="CG29" s="278" t="str">
        <f ca="true">+IF(OFFSET('Water Data'!$H$29,0,10*ROW('Water Data'!H23))="","",OFFSET('Water Data'!$H$29,0,10*ROW('Water Data'!H23)))</f>
        <v/>
      </c>
      <c r="CH29" s="278" t="str">
        <f ca="true">+IF(OFFSET('Water Data'!$I$27,0,10*ROW('Water Data'!I23))="","",OFFSET('Water Data'!$I$27,0,10*ROW('Water Data'!I23)))</f>
        <v/>
      </c>
      <c r="CI29" s="278" t="str">
        <f ca="true">+IF(OFFSET('Water Data'!$I$28,0,10*ROW('Water Data'!I23))="","",OFFSET('Water Data'!$I$28,0,10*ROW('Water Data'!I23)))</f>
        <v/>
      </c>
      <c r="CJ29" s="278" t="str">
        <f ca="true">+IF(OFFSET('Water Data'!$I$29,0,10*ROW('Water Data'!I23))="","",OFFSET('Water Data'!$I$29,0,10*ROW('Water Data'!I23)))</f>
        <v/>
      </c>
      <c r="CK29" s="278" t="str">
        <f ca="true">+IF(OFFSET('Sanitation Data'!$D$28,0,10*ROW('Sanitation Data'!D23))="","",OFFSET('Sanitation Data'!$D$28,0,10*ROW('Sanitation Data'!D23)))</f>
        <v/>
      </c>
      <c r="CL29" s="278" t="str">
        <f ca="true">+IF(OFFSET('Sanitation Data'!$D$29,0,10*ROW('Sanitation Data'!D23))="","",OFFSET('Sanitation Data'!$D$29,0,10*ROW('Sanitation Data'!D23)))</f>
        <v/>
      </c>
      <c r="CM29" s="278" t="str">
        <f ca="true">+IF(OFFSET('Sanitation Data'!$D$30,0,10*ROW('Sanitation Data'!D23))="","",OFFSET('Sanitation Data'!$D$30,0,10*ROW('Sanitation Data'!D23)))</f>
        <v/>
      </c>
      <c r="CN29" s="278" t="str">
        <f ca="true">+IF(OFFSET('Sanitation Data'!$D$31,0,10*ROW('Sanitation Data'!D23))="","",OFFSET('Sanitation Data'!$D$31,0,10*ROW('Sanitation Data'!D23)))</f>
        <v/>
      </c>
      <c r="CO29" s="278" t="str">
        <f ca="true">+IF(OFFSET('Sanitation Data'!$D$32,0,10*ROW('Sanitation Data'!D23))="","",OFFSET('Sanitation Data'!$D$32,0,10*ROW('Sanitation Data'!D23)))</f>
        <v/>
      </c>
      <c r="CP29" s="278" t="str">
        <f ca="true">+IF(OFFSET('Sanitation Data'!$E$28,0,10*ROW('Sanitation Data'!E23))="","",OFFSET('Sanitation Data'!$E$28,0,10*ROW('Sanitation Data'!E23)))</f>
        <v/>
      </c>
      <c r="CQ29" s="278" t="str">
        <f ca="true">+IF(OFFSET('Sanitation Data'!$E$29,0,10*ROW('Sanitation Data'!E23))="","",OFFSET('Sanitation Data'!$E$29,0,10*ROW('Sanitation Data'!E23)))</f>
        <v/>
      </c>
      <c r="CR29" s="278" t="str">
        <f ca="true">+IF(OFFSET('Sanitation Data'!$E$30,0,10*ROW('Sanitation Data'!E23))="","",OFFSET('Sanitation Data'!$E$30,0,10*ROW('Sanitation Data'!E23)))</f>
        <v/>
      </c>
      <c r="CS29" s="278" t="str">
        <f ca="true">+IF(OFFSET('Sanitation Data'!$E$31,0,10*ROW('Sanitation Data'!E23))="","",OFFSET('Sanitation Data'!$E$31,0,10*ROW('Sanitation Data'!E23)))</f>
        <v/>
      </c>
      <c r="CT29" s="278" t="str">
        <f ca="true">+IF(OFFSET('Sanitation Data'!$E$32,0,10*ROW('Sanitation Data'!E23))="","",OFFSET('Sanitation Data'!$E$32,0,10*ROW('Sanitation Data'!E23)))</f>
        <v/>
      </c>
      <c r="CU29" s="278" t="str">
        <f ca="true">+IF(OFFSET('Sanitation Data'!$F$28,0,10*ROW('Sanitation Data'!F23))="","",OFFSET('Sanitation Data'!$F$28,0,10*ROW('Sanitation Data'!F23)))</f>
        <v/>
      </c>
      <c r="CV29" s="278" t="str">
        <f ca="true">+IF(OFFSET('Sanitation Data'!$F$29,0,10*ROW('Sanitation Data'!F23))="","",OFFSET('Sanitation Data'!$F$29,0,10*ROW('Sanitation Data'!F23)))</f>
        <v/>
      </c>
      <c r="CW29" s="278" t="str">
        <f ca="true">+IF(OFFSET('Sanitation Data'!$F$30,0,10*ROW('Sanitation Data'!F23))="","",OFFSET('Sanitation Data'!$F$30,0,10*ROW('Sanitation Data'!F23)))</f>
        <v/>
      </c>
      <c r="CX29" s="278" t="str">
        <f ca="true">+IF(OFFSET('Sanitation Data'!$F$31,0,10*ROW('Sanitation Data'!F23))="","",OFFSET('Sanitation Data'!$F$31,0,10*ROW('Sanitation Data'!F23)))</f>
        <v/>
      </c>
      <c r="CY29" s="278" t="str">
        <f ca="true">+IF(OFFSET('Sanitation Data'!$F$32,0,10*ROW('Sanitation Data'!F23))="","",OFFSET('Sanitation Data'!$F$32,0,10*ROW('Sanitation Data'!F23)))</f>
        <v/>
      </c>
      <c r="CZ29" s="278" t="str">
        <f ca="true">+IF(OFFSET('Sanitation Data'!$G$28,0,10*ROW('Sanitation Data'!G23))="","",OFFSET('Sanitation Data'!$G$28,0,10*ROW('Sanitation Data'!G23)))</f>
        <v/>
      </c>
      <c r="DA29" s="278" t="str">
        <f ca="true">+IF(OFFSET('Sanitation Data'!$G$29,0,10*ROW('Sanitation Data'!G23))="","",OFFSET('Sanitation Data'!$G$29,0,10*ROW('Sanitation Data'!G23)))</f>
        <v/>
      </c>
      <c r="DB29" s="278" t="str">
        <f ca="true">+IF(OFFSET('Sanitation Data'!$G$30,0,10*ROW('Sanitation Data'!G23))="","",OFFSET('Sanitation Data'!$G$30,0,10*ROW('Sanitation Data'!G23)))</f>
        <v/>
      </c>
      <c r="DC29" s="278" t="str">
        <f ca="true">+IF(OFFSET('Sanitation Data'!$G$31,0,10*ROW('Sanitation Data'!G23))="","",OFFSET('Sanitation Data'!$G$31,0,10*ROW('Sanitation Data'!G23)))</f>
        <v/>
      </c>
      <c r="DD29" s="278" t="str">
        <f ca="true">+IF(OFFSET('Sanitation Data'!$G$32,0,10*ROW('Sanitation Data'!G23))="","",OFFSET('Sanitation Data'!$G$32,0,10*ROW('Sanitation Data'!G23)))</f>
        <v/>
      </c>
      <c r="DE29" s="278" t="str">
        <f ca="true">+IF(OFFSET('Sanitation Data'!$H$28,0,10*ROW('Sanitation Data'!H23))="","",OFFSET('Sanitation Data'!$H$28,0,10*ROW('Sanitation Data'!H23)))</f>
        <v/>
      </c>
      <c r="DF29" s="278" t="str">
        <f ca="true">+IF(OFFSET('Sanitation Data'!$H$29,0,10*ROW('Sanitation Data'!H23))="","",OFFSET('Sanitation Data'!$H$29,0,10*ROW('Sanitation Data'!H23)))</f>
        <v/>
      </c>
      <c r="DG29" s="278" t="str">
        <f ca="true">+IF(OFFSET('Sanitation Data'!$H$30,0,10*ROW('Sanitation Data'!H23))="","",OFFSET('Sanitation Data'!$H$30,0,10*ROW('Sanitation Data'!H23)))</f>
        <v/>
      </c>
      <c r="DH29" s="278" t="str">
        <f ca="true">+IF(OFFSET('Sanitation Data'!$H$31,0,10*ROW('Sanitation Data'!H23))="","",OFFSET('Sanitation Data'!$H$31,0,10*ROW('Sanitation Data'!H23)))</f>
        <v/>
      </c>
      <c r="DI29" s="278" t="str">
        <f ca="true">+IF(OFFSET('Sanitation Data'!$H$32,0,10*ROW('Sanitation Data'!H23))="","",OFFSET('Sanitation Data'!$H$32,0,10*ROW('Sanitation Data'!H23)))</f>
        <v/>
      </c>
      <c r="DJ29" s="278" t="str">
        <f ca="true">+IF(OFFSET('Sanitation Data'!$I$28,0,10*ROW('Sanitation Data'!I23))="","",OFFSET('Sanitation Data'!$I$28,0,10*ROW('Sanitation Data'!I23)))</f>
        <v/>
      </c>
      <c r="DK29" s="278" t="str">
        <f ca="true">+IF(OFFSET('Sanitation Data'!$I$29,0,10*ROW('Sanitation Data'!I23))="","",OFFSET('Sanitation Data'!$I$29,0,10*ROW('Sanitation Data'!I23)))</f>
        <v/>
      </c>
      <c r="DL29" s="278" t="str">
        <f ca="true">+IF(OFFSET('Sanitation Data'!$I$30,0,10*ROW('Sanitation Data'!I23))="","",OFFSET('Sanitation Data'!$I$30,0,10*ROW('Sanitation Data'!I23)))</f>
        <v/>
      </c>
      <c r="DM29" s="278" t="str">
        <f ca="true">+IF(OFFSET('Sanitation Data'!$I$31,0,10*ROW('Sanitation Data'!I23))="","",OFFSET('Sanitation Data'!$I$31,0,10*ROW('Sanitation Data'!I23)))</f>
        <v/>
      </c>
      <c r="DN29" s="278" t="str">
        <f ca="true">+IF(OFFSET('Sanitation Data'!$I$32,0,10*ROW('Sanitation Data'!I23))="","",OFFSET('Sanitation Data'!$I$32,0,10*ROW('Sanitation Data'!I23)))</f>
        <v/>
      </c>
      <c r="DO29" s="278" t="str">
        <f ca="true">+IF(OFFSET('Hygiene Data'!$D$11,0,10*ROW('Hygiene Data'!D23))="","",OFFSET('Hygiene Data'!$D$11,0,10*ROW('Hygiene Data'!D23)))</f>
        <v/>
      </c>
      <c r="DP29" s="278" t="str">
        <f ca="true">+IF(OFFSET('Hygiene Data'!$D$12,0,10*ROW('Hygiene Data'!D23))="","",OFFSET('Hygiene Data'!$D$12,0,10*ROW('Hygiene Data'!D23)))</f>
        <v/>
      </c>
      <c r="DQ29" s="278" t="str">
        <f ca="true">+IF(OFFSET('Hygiene Data'!$D$13,0,10*ROW('Hygiene Data'!D23))="","",OFFSET('Hygiene Data'!$D$13,0,10*ROW('Hygiene Data'!D23)))</f>
        <v/>
      </c>
      <c r="DR29" s="278" t="str">
        <f ca="true">+IF(OFFSET('Hygiene Data'!$E$11,0,10*ROW('Hygiene Data'!E23))="","",OFFSET('Hygiene Data'!$E$11,0,10*ROW('Hygiene Data'!E23)))</f>
        <v/>
      </c>
      <c r="DS29" s="278" t="str">
        <f ca="true">+IF(OFFSET('Hygiene Data'!$E$12,0,10*ROW('Hygiene Data'!E23))="","",OFFSET('Hygiene Data'!$E$12,0,10*ROW('Hygiene Data'!E23)))</f>
        <v/>
      </c>
      <c r="DT29" s="278" t="str">
        <f ca="true">+IF(OFFSET('Hygiene Data'!$E$13,0,10*ROW('Hygiene Data'!E23))="","",OFFSET('Hygiene Data'!$E$13,0,10*ROW('Hygiene Data'!E23)))</f>
        <v/>
      </c>
      <c r="DU29" s="278" t="str">
        <f ca="true">+IF(OFFSET('Hygiene Data'!$F$11,0,10*ROW('Hygiene Data'!F23))="","",OFFSET('Hygiene Data'!$F$11,0,10*ROW('Hygiene Data'!F23)))</f>
        <v/>
      </c>
      <c r="DV29" s="278" t="str">
        <f ca="true">+IF(OFFSET('Hygiene Data'!$F$12,0,10*ROW('Hygiene Data'!F23))="","",OFFSET('Hygiene Data'!$F$12,0,10*ROW('Hygiene Data'!F23)))</f>
        <v/>
      </c>
      <c r="DW29" s="278" t="str">
        <f ca="true">+IF(OFFSET('Hygiene Data'!$F$13,0,10*ROW('Hygiene Data'!F23))="","",OFFSET('Hygiene Data'!$F$13,0,10*ROW('Hygiene Data'!F23)))</f>
        <v/>
      </c>
      <c r="DX29" s="278" t="str">
        <f ca="true">+IF(OFFSET('Hygiene Data'!$G$11,0,10*ROW('Hygiene Data'!G23))="","",OFFSET('Hygiene Data'!$G$11,0,10*ROW('Hygiene Data'!G23)))</f>
        <v/>
      </c>
      <c r="DY29" s="278" t="str">
        <f ca="true">+IF(OFFSET('Hygiene Data'!$G$12,0,10*ROW('Hygiene Data'!G23))="","",OFFSET('Hygiene Data'!$G$12,0,10*ROW('Hygiene Data'!G23)))</f>
        <v/>
      </c>
      <c r="DZ29" s="278" t="str">
        <f ca="true">+IF(OFFSET('Hygiene Data'!$G$13,0,10*ROW('Hygiene Data'!G23))="","",OFFSET('Hygiene Data'!$G$13,0,10*ROW('Hygiene Data'!G23)))</f>
        <v/>
      </c>
      <c r="EA29" s="278" t="str">
        <f ca="true">+IF(OFFSET('Hygiene Data'!$H$11,0,10*ROW('Hygiene Data'!H23))="","",OFFSET('Hygiene Data'!$H$11,0,10*ROW('Hygiene Data'!H23)))</f>
        <v/>
      </c>
      <c r="EB29" s="278" t="str">
        <f ca="true">+IF(OFFSET('Hygiene Data'!$H$12,0,10*ROW('Hygiene Data'!H23))="","",OFFSET('Hygiene Data'!$H$12,0,10*ROW('Hygiene Data'!H23)))</f>
        <v/>
      </c>
      <c r="EC29" s="278" t="str">
        <f ca="true">+IF(OFFSET('Hygiene Data'!$H$13,0,10*ROW('Hygiene Data'!H23))="","",OFFSET('Hygiene Data'!$H$13,0,10*ROW('Hygiene Data'!H23)))</f>
        <v/>
      </c>
      <c r="ED29" s="278" t="str">
        <f ca="true">+IF(OFFSET('Hygiene Data'!$I$11,0,10*ROW('Hygiene Data'!I23))="","",OFFSET('Hygiene Data'!$I$11,0,10*ROW('Hygiene Data'!I23)))</f>
        <v/>
      </c>
      <c r="EE29" s="278" t="str">
        <f ca="true">+IF(OFFSET('Hygiene Data'!$I$12,0,10*ROW('Hygiene Data'!I23))="","",OFFSET('Hygiene Data'!$I$12,0,10*ROW('Hygiene Data'!I23)))</f>
        <v/>
      </c>
      <c r="EF29" s="278"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4"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8"/>
      <c r="BS30" s="278" t="str">
        <f ca="true">+IF(OFFSET('Water Data'!$D$27,0,10*ROW('Water Data'!D24))="","",OFFSET('Water Data'!$D$27,0,10*ROW('Water Data'!D24)))</f>
        <v/>
      </c>
      <c r="BT30" s="278" t="str">
        <f ca="true">+IF(OFFSET('Water Data'!$D$28,0,10*ROW('Water Data'!D24))="","",OFFSET('Water Data'!$D$28,0,10*ROW('Water Data'!D24)))</f>
        <v/>
      </c>
      <c r="BU30" s="278" t="str">
        <f ca="true">+IF(OFFSET('Water Data'!$D$29,0,10*ROW('Water Data'!D24))="","",OFFSET('Water Data'!$D$29,0,10*ROW('Water Data'!D24)))</f>
        <v/>
      </c>
      <c r="BV30" s="278" t="str">
        <f ca="true">+IF(OFFSET('Water Data'!$E$27,0,10*ROW('Water Data'!E24))="","",OFFSET('Water Data'!$E$27,0,10*ROW('Water Data'!E24)))</f>
        <v/>
      </c>
      <c r="BW30" s="278" t="str">
        <f ca="true">+IF(OFFSET('Water Data'!$E$28,0,10*ROW('Water Data'!E24))="","",OFFSET('Water Data'!$E$28,0,10*ROW('Water Data'!E24)))</f>
        <v/>
      </c>
      <c r="BX30" s="278" t="str">
        <f ca="true">+IF(OFFSET('Water Data'!$E$29,0,10*ROW('Water Data'!E24))="","",OFFSET('Water Data'!$E$29,0,10*ROW('Water Data'!E24)))</f>
        <v/>
      </c>
      <c r="BY30" s="278" t="str">
        <f ca="true">+IF(OFFSET('Water Data'!$F$27,0,10*ROW('Water Data'!F24))="","",OFFSET('Water Data'!$F$27,0,10*ROW('Water Data'!F24)))</f>
        <v/>
      </c>
      <c r="BZ30" s="278" t="str">
        <f ca="true">+IF(OFFSET('Water Data'!$F$28,0,10*ROW('Water Data'!F24))="","",OFFSET('Water Data'!$F$28,0,10*ROW('Water Data'!F24)))</f>
        <v/>
      </c>
      <c r="CA30" s="278" t="str">
        <f ca="true">+IF(OFFSET('Water Data'!$F$29,0,10*ROW('Water Data'!F24))="","",OFFSET('Water Data'!$F$29,0,10*ROW('Water Data'!F24)))</f>
        <v/>
      </c>
      <c r="CB30" s="278" t="str">
        <f ca="true">+IF(OFFSET('Water Data'!$G$27,0,10*ROW('Water Data'!G24))="","",OFFSET('Water Data'!$G$27,0,10*ROW('Water Data'!G24)))</f>
        <v/>
      </c>
      <c r="CC30" s="278" t="str">
        <f ca="true">+IF(OFFSET('Water Data'!$G$28,0,10*ROW('Water Data'!G24))="","",OFFSET('Water Data'!$G$28,0,10*ROW('Water Data'!G24)))</f>
        <v/>
      </c>
      <c r="CD30" s="278" t="str">
        <f ca="true">+IF(OFFSET('Water Data'!$G$29,0,10*ROW('Water Data'!G24))="","",OFFSET('Water Data'!$G$29,0,10*ROW('Water Data'!G24)))</f>
        <v/>
      </c>
      <c r="CE30" s="278" t="str">
        <f ca="true">+IF(OFFSET('Water Data'!$H$27,0,10*ROW('Water Data'!H24))="","",OFFSET('Water Data'!$H$27,0,10*ROW('Water Data'!H24)))</f>
        <v/>
      </c>
      <c r="CF30" s="278" t="str">
        <f ca="true">+IF(OFFSET('Water Data'!$H$28,0,10*ROW('Water Data'!H24))="","",OFFSET('Water Data'!$H$28,0,10*ROW('Water Data'!H24)))</f>
        <v/>
      </c>
      <c r="CG30" s="278" t="str">
        <f ca="true">+IF(OFFSET('Water Data'!$H$29,0,10*ROW('Water Data'!H24))="","",OFFSET('Water Data'!$H$29,0,10*ROW('Water Data'!H24)))</f>
        <v/>
      </c>
      <c r="CH30" s="278" t="str">
        <f ca="true">+IF(OFFSET('Water Data'!$I$27,0,10*ROW('Water Data'!I24))="","",OFFSET('Water Data'!$I$27,0,10*ROW('Water Data'!I24)))</f>
        <v/>
      </c>
      <c r="CI30" s="278" t="str">
        <f ca="true">+IF(OFFSET('Water Data'!$I$28,0,10*ROW('Water Data'!I24))="","",OFFSET('Water Data'!$I$28,0,10*ROW('Water Data'!I24)))</f>
        <v/>
      </c>
      <c r="CJ30" s="278" t="str">
        <f ca="true">+IF(OFFSET('Water Data'!$I$29,0,10*ROW('Water Data'!I24))="","",OFFSET('Water Data'!$I$29,0,10*ROW('Water Data'!I24)))</f>
        <v/>
      </c>
      <c r="CK30" s="278" t="str">
        <f ca="true">+IF(OFFSET('Sanitation Data'!$D$28,0,10*ROW('Sanitation Data'!D24))="","",OFFSET('Sanitation Data'!$D$28,0,10*ROW('Sanitation Data'!D24)))</f>
        <v/>
      </c>
      <c r="CL30" s="278" t="str">
        <f ca="true">+IF(OFFSET('Sanitation Data'!$D$29,0,10*ROW('Sanitation Data'!D24))="","",OFFSET('Sanitation Data'!$D$29,0,10*ROW('Sanitation Data'!D24)))</f>
        <v/>
      </c>
      <c r="CM30" s="278" t="str">
        <f ca="true">+IF(OFFSET('Sanitation Data'!$D$30,0,10*ROW('Sanitation Data'!D24))="","",OFFSET('Sanitation Data'!$D$30,0,10*ROW('Sanitation Data'!D24)))</f>
        <v/>
      </c>
      <c r="CN30" s="278" t="str">
        <f ca="true">+IF(OFFSET('Sanitation Data'!$D$31,0,10*ROW('Sanitation Data'!D24))="","",OFFSET('Sanitation Data'!$D$31,0,10*ROW('Sanitation Data'!D24)))</f>
        <v/>
      </c>
      <c r="CO30" s="278" t="str">
        <f ca="true">+IF(OFFSET('Sanitation Data'!$D$32,0,10*ROW('Sanitation Data'!D24))="","",OFFSET('Sanitation Data'!$D$32,0,10*ROW('Sanitation Data'!D24)))</f>
        <v/>
      </c>
      <c r="CP30" s="278" t="str">
        <f ca="true">+IF(OFFSET('Sanitation Data'!$E$28,0,10*ROW('Sanitation Data'!E24))="","",OFFSET('Sanitation Data'!$E$28,0,10*ROW('Sanitation Data'!E24)))</f>
        <v/>
      </c>
      <c r="CQ30" s="278" t="str">
        <f ca="true">+IF(OFFSET('Sanitation Data'!$E$29,0,10*ROW('Sanitation Data'!E24))="","",OFFSET('Sanitation Data'!$E$29,0,10*ROW('Sanitation Data'!E24)))</f>
        <v/>
      </c>
      <c r="CR30" s="278" t="str">
        <f ca="true">+IF(OFFSET('Sanitation Data'!$E$30,0,10*ROW('Sanitation Data'!E24))="","",OFFSET('Sanitation Data'!$E$30,0,10*ROW('Sanitation Data'!E24)))</f>
        <v/>
      </c>
      <c r="CS30" s="278" t="str">
        <f ca="true">+IF(OFFSET('Sanitation Data'!$E$31,0,10*ROW('Sanitation Data'!E24))="","",OFFSET('Sanitation Data'!$E$31,0,10*ROW('Sanitation Data'!E24)))</f>
        <v/>
      </c>
      <c r="CT30" s="278" t="str">
        <f ca="true">+IF(OFFSET('Sanitation Data'!$E$32,0,10*ROW('Sanitation Data'!E24))="","",OFFSET('Sanitation Data'!$E$32,0,10*ROW('Sanitation Data'!E24)))</f>
        <v/>
      </c>
      <c r="CU30" s="278" t="str">
        <f ca="true">+IF(OFFSET('Sanitation Data'!$F$28,0,10*ROW('Sanitation Data'!F24))="","",OFFSET('Sanitation Data'!$F$28,0,10*ROW('Sanitation Data'!F24)))</f>
        <v/>
      </c>
      <c r="CV30" s="278" t="str">
        <f ca="true">+IF(OFFSET('Sanitation Data'!$F$29,0,10*ROW('Sanitation Data'!F24))="","",OFFSET('Sanitation Data'!$F$29,0,10*ROW('Sanitation Data'!F24)))</f>
        <v/>
      </c>
      <c r="CW30" s="278" t="str">
        <f ca="true">+IF(OFFSET('Sanitation Data'!$F$30,0,10*ROW('Sanitation Data'!F24))="","",OFFSET('Sanitation Data'!$F$30,0,10*ROW('Sanitation Data'!F24)))</f>
        <v/>
      </c>
      <c r="CX30" s="278" t="str">
        <f ca="true">+IF(OFFSET('Sanitation Data'!$F$31,0,10*ROW('Sanitation Data'!F24))="","",OFFSET('Sanitation Data'!$F$31,0,10*ROW('Sanitation Data'!F24)))</f>
        <v/>
      </c>
      <c r="CY30" s="278" t="str">
        <f ca="true">+IF(OFFSET('Sanitation Data'!$F$32,0,10*ROW('Sanitation Data'!F24))="","",OFFSET('Sanitation Data'!$F$32,0,10*ROW('Sanitation Data'!F24)))</f>
        <v/>
      </c>
      <c r="CZ30" s="278" t="str">
        <f ca="true">+IF(OFFSET('Sanitation Data'!$G$28,0,10*ROW('Sanitation Data'!G24))="","",OFFSET('Sanitation Data'!$G$28,0,10*ROW('Sanitation Data'!G24)))</f>
        <v/>
      </c>
      <c r="DA30" s="278" t="str">
        <f ca="true">+IF(OFFSET('Sanitation Data'!$G$29,0,10*ROW('Sanitation Data'!G24))="","",OFFSET('Sanitation Data'!$G$29,0,10*ROW('Sanitation Data'!G24)))</f>
        <v/>
      </c>
      <c r="DB30" s="278" t="str">
        <f ca="true">+IF(OFFSET('Sanitation Data'!$G$30,0,10*ROW('Sanitation Data'!G24))="","",OFFSET('Sanitation Data'!$G$30,0,10*ROW('Sanitation Data'!G24)))</f>
        <v/>
      </c>
      <c r="DC30" s="278" t="str">
        <f ca="true">+IF(OFFSET('Sanitation Data'!$G$31,0,10*ROW('Sanitation Data'!G24))="","",OFFSET('Sanitation Data'!$G$31,0,10*ROW('Sanitation Data'!G24)))</f>
        <v/>
      </c>
      <c r="DD30" s="278" t="str">
        <f ca="true">+IF(OFFSET('Sanitation Data'!$G$32,0,10*ROW('Sanitation Data'!G24))="","",OFFSET('Sanitation Data'!$G$32,0,10*ROW('Sanitation Data'!G24)))</f>
        <v/>
      </c>
      <c r="DE30" s="278" t="str">
        <f ca="true">+IF(OFFSET('Sanitation Data'!$H$28,0,10*ROW('Sanitation Data'!H24))="","",OFFSET('Sanitation Data'!$H$28,0,10*ROW('Sanitation Data'!H24)))</f>
        <v/>
      </c>
      <c r="DF30" s="278" t="str">
        <f ca="true">+IF(OFFSET('Sanitation Data'!$H$29,0,10*ROW('Sanitation Data'!H24))="","",OFFSET('Sanitation Data'!$H$29,0,10*ROW('Sanitation Data'!H24)))</f>
        <v/>
      </c>
      <c r="DG30" s="278" t="str">
        <f ca="true">+IF(OFFSET('Sanitation Data'!$H$30,0,10*ROW('Sanitation Data'!H24))="","",OFFSET('Sanitation Data'!$H$30,0,10*ROW('Sanitation Data'!H24)))</f>
        <v/>
      </c>
      <c r="DH30" s="278" t="str">
        <f ca="true">+IF(OFFSET('Sanitation Data'!$H$31,0,10*ROW('Sanitation Data'!H24))="","",OFFSET('Sanitation Data'!$H$31,0,10*ROW('Sanitation Data'!H24)))</f>
        <v/>
      </c>
      <c r="DI30" s="278" t="str">
        <f ca="true">+IF(OFFSET('Sanitation Data'!$H$32,0,10*ROW('Sanitation Data'!H24))="","",OFFSET('Sanitation Data'!$H$32,0,10*ROW('Sanitation Data'!H24)))</f>
        <v/>
      </c>
      <c r="DJ30" s="278" t="str">
        <f ca="true">+IF(OFFSET('Sanitation Data'!$I$28,0,10*ROW('Sanitation Data'!I24))="","",OFFSET('Sanitation Data'!$I$28,0,10*ROW('Sanitation Data'!I24)))</f>
        <v/>
      </c>
      <c r="DK30" s="278" t="str">
        <f ca="true">+IF(OFFSET('Sanitation Data'!$I$29,0,10*ROW('Sanitation Data'!I24))="","",OFFSET('Sanitation Data'!$I$29,0,10*ROW('Sanitation Data'!I24)))</f>
        <v/>
      </c>
      <c r="DL30" s="278" t="str">
        <f ca="true">+IF(OFFSET('Sanitation Data'!$I$30,0,10*ROW('Sanitation Data'!I24))="","",OFFSET('Sanitation Data'!$I$30,0,10*ROW('Sanitation Data'!I24)))</f>
        <v/>
      </c>
      <c r="DM30" s="278" t="str">
        <f ca="true">+IF(OFFSET('Sanitation Data'!$I$31,0,10*ROW('Sanitation Data'!I24))="","",OFFSET('Sanitation Data'!$I$31,0,10*ROW('Sanitation Data'!I24)))</f>
        <v/>
      </c>
      <c r="DN30" s="278" t="str">
        <f ca="true">+IF(OFFSET('Sanitation Data'!$I$32,0,10*ROW('Sanitation Data'!I24))="","",OFFSET('Sanitation Data'!$I$32,0,10*ROW('Sanitation Data'!I24)))</f>
        <v/>
      </c>
      <c r="DO30" s="278" t="str">
        <f ca="true">+IF(OFFSET('Hygiene Data'!$D$11,0,10*ROW('Hygiene Data'!D24))="","",OFFSET('Hygiene Data'!$D$11,0,10*ROW('Hygiene Data'!D24)))</f>
        <v/>
      </c>
      <c r="DP30" s="278" t="str">
        <f ca="true">+IF(OFFSET('Hygiene Data'!$D$12,0,10*ROW('Hygiene Data'!D24))="","",OFFSET('Hygiene Data'!$D$12,0,10*ROW('Hygiene Data'!D24)))</f>
        <v/>
      </c>
      <c r="DQ30" s="278" t="str">
        <f ca="true">+IF(OFFSET('Hygiene Data'!$D$13,0,10*ROW('Hygiene Data'!D24))="","",OFFSET('Hygiene Data'!$D$13,0,10*ROW('Hygiene Data'!D24)))</f>
        <v/>
      </c>
      <c r="DR30" s="278" t="str">
        <f ca="true">+IF(OFFSET('Hygiene Data'!$E$11,0,10*ROW('Hygiene Data'!E24))="","",OFFSET('Hygiene Data'!$E$11,0,10*ROW('Hygiene Data'!E24)))</f>
        <v/>
      </c>
      <c r="DS30" s="278" t="str">
        <f ca="true">+IF(OFFSET('Hygiene Data'!$E$12,0,10*ROW('Hygiene Data'!E24))="","",OFFSET('Hygiene Data'!$E$12,0,10*ROW('Hygiene Data'!E24)))</f>
        <v/>
      </c>
      <c r="DT30" s="278" t="str">
        <f ca="true">+IF(OFFSET('Hygiene Data'!$E$13,0,10*ROW('Hygiene Data'!E24))="","",OFFSET('Hygiene Data'!$E$13,0,10*ROW('Hygiene Data'!E24)))</f>
        <v/>
      </c>
      <c r="DU30" s="278" t="str">
        <f ca="true">+IF(OFFSET('Hygiene Data'!$F$11,0,10*ROW('Hygiene Data'!F24))="","",OFFSET('Hygiene Data'!$F$11,0,10*ROW('Hygiene Data'!F24)))</f>
        <v/>
      </c>
      <c r="DV30" s="278" t="str">
        <f ca="true">+IF(OFFSET('Hygiene Data'!$F$12,0,10*ROW('Hygiene Data'!F24))="","",OFFSET('Hygiene Data'!$F$12,0,10*ROW('Hygiene Data'!F24)))</f>
        <v/>
      </c>
      <c r="DW30" s="278" t="str">
        <f ca="true">+IF(OFFSET('Hygiene Data'!$F$13,0,10*ROW('Hygiene Data'!F24))="","",OFFSET('Hygiene Data'!$F$13,0,10*ROW('Hygiene Data'!F24)))</f>
        <v/>
      </c>
      <c r="DX30" s="278" t="str">
        <f ca="true">+IF(OFFSET('Hygiene Data'!$G$11,0,10*ROW('Hygiene Data'!G24))="","",OFFSET('Hygiene Data'!$G$11,0,10*ROW('Hygiene Data'!G24)))</f>
        <v/>
      </c>
      <c r="DY30" s="278" t="str">
        <f ca="true">+IF(OFFSET('Hygiene Data'!$G$12,0,10*ROW('Hygiene Data'!G24))="","",OFFSET('Hygiene Data'!$G$12,0,10*ROW('Hygiene Data'!G24)))</f>
        <v/>
      </c>
      <c r="DZ30" s="278" t="str">
        <f ca="true">+IF(OFFSET('Hygiene Data'!$G$13,0,10*ROW('Hygiene Data'!G24))="","",OFFSET('Hygiene Data'!$G$13,0,10*ROW('Hygiene Data'!G24)))</f>
        <v/>
      </c>
      <c r="EA30" s="278" t="str">
        <f ca="true">+IF(OFFSET('Hygiene Data'!$H$11,0,10*ROW('Hygiene Data'!H24))="","",OFFSET('Hygiene Data'!$H$11,0,10*ROW('Hygiene Data'!H24)))</f>
        <v/>
      </c>
      <c r="EB30" s="278" t="str">
        <f ca="true">+IF(OFFSET('Hygiene Data'!$H$12,0,10*ROW('Hygiene Data'!H24))="","",OFFSET('Hygiene Data'!$H$12,0,10*ROW('Hygiene Data'!H24)))</f>
        <v/>
      </c>
      <c r="EC30" s="278" t="str">
        <f ca="true">+IF(OFFSET('Hygiene Data'!$H$13,0,10*ROW('Hygiene Data'!H24))="","",OFFSET('Hygiene Data'!$H$13,0,10*ROW('Hygiene Data'!H24)))</f>
        <v/>
      </c>
      <c r="ED30" s="278" t="str">
        <f ca="true">+IF(OFFSET('Hygiene Data'!$I$11,0,10*ROW('Hygiene Data'!I24))="","",OFFSET('Hygiene Data'!$I$11,0,10*ROW('Hygiene Data'!I24)))</f>
        <v/>
      </c>
      <c r="EE30" s="278" t="str">
        <f ca="true">+IF(OFFSET('Hygiene Data'!$I$12,0,10*ROW('Hygiene Data'!I24))="","",OFFSET('Hygiene Data'!$I$12,0,10*ROW('Hygiene Data'!I24)))</f>
        <v/>
      </c>
      <c r="EF30" s="278"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4"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8"/>
      <c r="BS31" s="278" t="str">
        <f ca="true">+IF(OFFSET('Water Data'!$D$27,0,10*ROW('Water Data'!D25))="","",OFFSET('Water Data'!$D$27,0,10*ROW('Water Data'!D25)))</f>
        <v/>
      </c>
      <c r="BT31" s="278" t="str">
        <f ca="true">+IF(OFFSET('Water Data'!$D$28,0,10*ROW('Water Data'!D25))="","",OFFSET('Water Data'!$D$28,0,10*ROW('Water Data'!D25)))</f>
        <v/>
      </c>
      <c r="BU31" s="278" t="str">
        <f ca="true">+IF(OFFSET('Water Data'!$D$29,0,10*ROW('Water Data'!D25))="","",OFFSET('Water Data'!$D$29,0,10*ROW('Water Data'!D25)))</f>
        <v/>
      </c>
      <c r="BV31" s="278" t="str">
        <f ca="true">+IF(OFFSET('Water Data'!$E$27,0,10*ROW('Water Data'!E25))="","",OFFSET('Water Data'!$E$27,0,10*ROW('Water Data'!E25)))</f>
        <v/>
      </c>
      <c r="BW31" s="278" t="str">
        <f ca="true">+IF(OFFSET('Water Data'!$E$28,0,10*ROW('Water Data'!E25))="","",OFFSET('Water Data'!$E$28,0,10*ROW('Water Data'!E25)))</f>
        <v/>
      </c>
      <c r="BX31" s="278" t="str">
        <f ca="true">+IF(OFFSET('Water Data'!$E$29,0,10*ROW('Water Data'!E25))="","",OFFSET('Water Data'!$E$29,0,10*ROW('Water Data'!E25)))</f>
        <v/>
      </c>
      <c r="BY31" s="278" t="str">
        <f ca="true">+IF(OFFSET('Water Data'!$F$27,0,10*ROW('Water Data'!F25))="","",OFFSET('Water Data'!$F$27,0,10*ROW('Water Data'!F25)))</f>
        <v/>
      </c>
      <c r="BZ31" s="278" t="str">
        <f ca="true">+IF(OFFSET('Water Data'!$F$28,0,10*ROW('Water Data'!F25))="","",OFFSET('Water Data'!$F$28,0,10*ROW('Water Data'!F25)))</f>
        <v/>
      </c>
      <c r="CA31" s="278" t="str">
        <f ca="true">+IF(OFFSET('Water Data'!$F$29,0,10*ROW('Water Data'!F25))="","",OFFSET('Water Data'!$F$29,0,10*ROW('Water Data'!F25)))</f>
        <v/>
      </c>
      <c r="CB31" s="278" t="str">
        <f ca="true">+IF(OFFSET('Water Data'!$G$27,0,10*ROW('Water Data'!G25))="","",OFFSET('Water Data'!$G$27,0,10*ROW('Water Data'!G25)))</f>
        <v/>
      </c>
      <c r="CC31" s="278" t="str">
        <f ca="true">+IF(OFFSET('Water Data'!$G$28,0,10*ROW('Water Data'!G25))="","",OFFSET('Water Data'!$G$28,0,10*ROW('Water Data'!G25)))</f>
        <v/>
      </c>
      <c r="CD31" s="278" t="str">
        <f ca="true">+IF(OFFSET('Water Data'!$G$29,0,10*ROW('Water Data'!G25))="","",OFFSET('Water Data'!$G$29,0,10*ROW('Water Data'!G25)))</f>
        <v/>
      </c>
      <c r="CE31" s="278" t="str">
        <f ca="true">+IF(OFFSET('Water Data'!$H$27,0,10*ROW('Water Data'!H25))="","",OFFSET('Water Data'!$H$27,0,10*ROW('Water Data'!H25)))</f>
        <v/>
      </c>
      <c r="CF31" s="278" t="str">
        <f ca="true">+IF(OFFSET('Water Data'!$H$28,0,10*ROW('Water Data'!H25))="","",OFFSET('Water Data'!$H$28,0,10*ROW('Water Data'!H25)))</f>
        <v/>
      </c>
      <c r="CG31" s="278" t="str">
        <f ca="true">+IF(OFFSET('Water Data'!$H$29,0,10*ROW('Water Data'!H25))="","",OFFSET('Water Data'!$H$29,0,10*ROW('Water Data'!H25)))</f>
        <v/>
      </c>
      <c r="CH31" s="278" t="str">
        <f ca="true">+IF(OFFSET('Water Data'!$I$27,0,10*ROW('Water Data'!I25))="","",OFFSET('Water Data'!$I$27,0,10*ROW('Water Data'!I25)))</f>
        <v/>
      </c>
      <c r="CI31" s="278" t="str">
        <f ca="true">+IF(OFFSET('Water Data'!$I$28,0,10*ROW('Water Data'!I25))="","",OFFSET('Water Data'!$I$28,0,10*ROW('Water Data'!I25)))</f>
        <v/>
      </c>
      <c r="CJ31" s="278" t="str">
        <f ca="true">+IF(OFFSET('Water Data'!$I$29,0,10*ROW('Water Data'!I25))="","",OFFSET('Water Data'!$I$29,0,10*ROW('Water Data'!I25)))</f>
        <v/>
      </c>
      <c r="CK31" s="278" t="str">
        <f ca="true">+IF(OFFSET('Sanitation Data'!$D$28,0,10*ROW('Sanitation Data'!D25))="","",OFFSET('Sanitation Data'!$D$28,0,10*ROW('Sanitation Data'!D25)))</f>
        <v/>
      </c>
      <c r="CL31" s="278" t="str">
        <f ca="true">+IF(OFFSET('Sanitation Data'!$D$29,0,10*ROW('Sanitation Data'!D25))="","",OFFSET('Sanitation Data'!$D$29,0,10*ROW('Sanitation Data'!D25)))</f>
        <v/>
      </c>
      <c r="CM31" s="278" t="str">
        <f ca="true">+IF(OFFSET('Sanitation Data'!$D$30,0,10*ROW('Sanitation Data'!D25))="","",OFFSET('Sanitation Data'!$D$30,0,10*ROW('Sanitation Data'!D25)))</f>
        <v/>
      </c>
      <c r="CN31" s="278" t="str">
        <f ca="true">+IF(OFFSET('Sanitation Data'!$D$31,0,10*ROW('Sanitation Data'!D25))="","",OFFSET('Sanitation Data'!$D$31,0,10*ROW('Sanitation Data'!D25)))</f>
        <v/>
      </c>
      <c r="CO31" s="278" t="str">
        <f ca="true">+IF(OFFSET('Sanitation Data'!$D$32,0,10*ROW('Sanitation Data'!D25))="","",OFFSET('Sanitation Data'!$D$32,0,10*ROW('Sanitation Data'!D25)))</f>
        <v/>
      </c>
      <c r="CP31" s="278" t="str">
        <f ca="true">+IF(OFFSET('Sanitation Data'!$E$28,0,10*ROW('Sanitation Data'!E25))="","",OFFSET('Sanitation Data'!$E$28,0,10*ROW('Sanitation Data'!E25)))</f>
        <v/>
      </c>
      <c r="CQ31" s="278" t="str">
        <f ca="true">+IF(OFFSET('Sanitation Data'!$E$29,0,10*ROW('Sanitation Data'!E25))="","",OFFSET('Sanitation Data'!$E$29,0,10*ROW('Sanitation Data'!E25)))</f>
        <v/>
      </c>
      <c r="CR31" s="278" t="str">
        <f ca="true">+IF(OFFSET('Sanitation Data'!$E$30,0,10*ROW('Sanitation Data'!E25))="","",OFFSET('Sanitation Data'!$E$30,0,10*ROW('Sanitation Data'!E25)))</f>
        <v/>
      </c>
      <c r="CS31" s="278" t="str">
        <f ca="true">+IF(OFFSET('Sanitation Data'!$E$31,0,10*ROW('Sanitation Data'!E25))="","",OFFSET('Sanitation Data'!$E$31,0,10*ROW('Sanitation Data'!E25)))</f>
        <v/>
      </c>
      <c r="CT31" s="278" t="str">
        <f ca="true">+IF(OFFSET('Sanitation Data'!$E$32,0,10*ROW('Sanitation Data'!E25))="","",OFFSET('Sanitation Data'!$E$32,0,10*ROW('Sanitation Data'!E25)))</f>
        <v/>
      </c>
      <c r="CU31" s="278" t="str">
        <f ca="true">+IF(OFFSET('Sanitation Data'!$F$28,0,10*ROW('Sanitation Data'!F25))="","",OFFSET('Sanitation Data'!$F$28,0,10*ROW('Sanitation Data'!F25)))</f>
        <v/>
      </c>
      <c r="CV31" s="278" t="str">
        <f ca="true">+IF(OFFSET('Sanitation Data'!$F$29,0,10*ROW('Sanitation Data'!F25))="","",OFFSET('Sanitation Data'!$F$29,0,10*ROW('Sanitation Data'!F25)))</f>
        <v/>
      </c>
      <c r="CW31" s="278" t="str">
        <f ca="true">+IF(OFFSET('Sanitation Data'!$F$30,0,10*ROW('Sanitation Data'!F25))="","",OFFSET('Sanitation Data'!$F$30,0,10*ROW('Sanitation Data'!F25)))</f>
        <v/>
      </c>
      <c r="CX31" s="278" t="str">
        <f ca="true">+IF(OFFSET('Sanitation Data'!$F$31,0,10*ROW('Sanitation Data'!F25))="","",OFFSET('Sanitation Data'!$F$31,0,10*ROW('Sanitation Data'!F25)))</f>
        <v/>
      </c>
      <c r="CY31" s="278" t="str">
        <f ca="true">+IF(OFFSET('Sanitation Data'!$F$32,0,10*ROW('Sanitation Data'!F25))="","",OFFSET('Sanitation Data'!$F$32,0,10*ROW('Sanitation Data'!F25)))</f>
        <v/>
      </c>
      <c r="CZ31" s="278" t="str">
        <f ca="true">+IF(OFFSET('Sanitation Data'!$G$28,0,10*ROW('Sanitation Data'!G25))="","",OFFSET('Sanitation Data'!$G$28,0,10*ROW('Sanitation Data'!G25)))</f>
        <v/>
      </c>
      <c r="DA31" s="278" t="str">
        <f ca="true">+IF(OFFSET('Sanitation Data'!$G$29,0,10*ROW('Sanitation Data'!G25))="","",OFFSET('Sanitation Data'!$G$29,0,10*ROW('Sanitation Data'!G25)))</f>
        <v/>
      </c>
      <c r="DB31" s="278" t="str">
        <f ca="true">+IF(OFFSET('Sanitation Data'!$G$30,0,10*ROW('Sanitation Data'!G25))="","",OFFSET('Sanitation Data'!$G$30,0,10*ROW('Sanitation Data'!G25)))</f>
        <v/>
      </c>
      <c r="DC31" s="278" t="str">
        <f ca="true">+IF(OFFSET('Sanitation Data'!$G$31,0,10*ROW('Sanitation Data'!G25))="","",OFFSET('Sanitation Data'!$G$31,0,10*ROW('Sanitation Data'!G25)))</f>
        <v/>
      </c>
      <c r="DD31" s="278" t="str">
        <f ca="true">+IF(OFFSET('Sanitation Data'!$G$32,0,10*ROW('Sanitation Data'!G25))="","",OFFSET('Sanitation Data'!$G$32,0,10*ROW('Sanitation Data'!G25)))</f>
        <v/>
      </c>
      <c r="DE31" s="278" t="str">
        <f ca="true">+IF(OFFSET('Sanitation Data'!$H$28,0,10*ROW('Sanitation Data'!H25))="","",OFFSET('Sanitation Data'!$H$28,0,10*ROW('Sanitation Data'!H25)))</f>
        <v/>
      </c>
      <c r="DF31" s="278" t="str">
        <f ca="true">+IF(OFFSET('Sanitation Data'!$H$29,0,10*ROW('Sanitation Data'!H25))="","",OFFSET('Sanitation Data'!$H$29,0,10*ROW('Sanitation Data'!H25)))</f>
        <v/>
      </c>
      <c r="DG31" s="278" t="str">
        <f ca="true">+IF(OFFSET('Sanitation Data'!$H$30,0,10*ROW('Sanitation Data'!H25))="","",OFFSET('Sanitation Data'!$H$30,0,10*ROW('Sanitation Data'!H25)))</f>
        <v/>
      </c>
      <c r="DH31" s="278" t="str">
        <f ca="true">+IF(OFFSET('Sanitation Data'!$H$31,0,10*ROW('Sanitation Data'!H25))="","",OFFSET('Sanitation Data'!$H$31,0,10*ROW('Sanitation Data'!H25)))</f>
        <v/>
      </c>
      <c r="DI31" s="278" t="str">
        <f ca="true">+IF(OFFSET('Sanitation Data'!$H$32,0,10*ROW('Sanitation Data'!H25))="","",OFFSET('Sanitation Data'!$H$32,0,10*ROW('Sanitation Data'!H25)))</f>
        <v/>
      </c>
      <c r="DJ31" s="278" t="str">
        <f ca="true">+IF(OFFSET('Sanitation Data'!$I$28,0,10*ROW('Sanitation Data'!I25))="","",OFFSET('Sanitation Data'!$I$28,0,10*ROW('Sanitation Data'!I25)))</f>
        <v/>
      </c>
      <c r="DK31" s="278" t="str">
        <f ca="true">+IF(OFFSET('Sanitation Data'!$I$29,0,10*ROW('Sanitation Data'!I25))="","",OFFSET('Sanitation Data'!$I$29,0,10*ROW('Sanitation Data'!I25)))</f>
        <v/>
      </c>
      <c r="DL31" s="278" t="str">
        <f ca="true">+IF(OFFSET('Sanitation Data'!$I$30,0,10*ROW('Sanitation Data'!I25))="","",OFFSET('Sanitation Data'!$I$30,0,10*ROW('Sanitation Data'!I25)))</f>
        <v/>
      </c>
      <c r="DM31" s="278" t="str">
        <f ca="true">+IF(OFFSET('Sanitation Data'!$I$31,0,10*ROW('Sanitation Data'!I25))="","",OFFSET('Sanitation Data'!$I$31,0,10*ROW('Sanitation Data'!I25)))</f>
        <v/>
      </c>
      <c r="DN31" s="278" t="str">
        <f ca="true">+IF(OFFSET('Sanitation Data'!$I$32,0,10*ROW('Sanitation Data'!I25))="","",OFFSET('Sanitation Data'!$I$32,0,10*ROW('Sanitation Data'!I25)))</f>
        <v/>
      </c>
      <c r="DO31" s="278" t="str">
        <f ca="true">+IF(OFFSET('Hygiene Data'!$D$11,0,10*ROW('Hygiene Data'!D25))="","",OFFSET('Hygiene Data'!$D$11,0,10*ROW('Hygiene Data'!D25)))</f>
        <v/>
      </c>
      <c r="DP31" s="278" t="str">
        <f ca="true">+IF(OFFSET('Hygiene Data'!$D$12,0,10*ROW('Hygiene Data'!D25))="","",OFFSET('Hygiene Data'!$D$12,0,10*ROW('Hygiene Data'!D25)))</f>
        <v/>
      </c>
      <c r="DQ31" s="278" t="str">
        <f ca="true">+IF(OFFSET('Hygiene Data'!$D$13,0,10*ROW('Hygiene Data'!D25))="","",OFFSET('Hygiene Data'!$D$13,0,10*ROW('Hygiene Data'!D25)))</f>
        <v/>
      </c>
      <c r="DR31" s="278" t="str">
        <f ca="true">+IF(OFFSET('Hygiene Data'!$E$11,0,10*ROW('Hygiene Data'!E25))="","",OFFSET('Hygiene Data'!$E$11,0,10*ROW('Hygiene Data'!E25)))</f>
        <v/>
      </c>
      <c r="DS31" s="278" t="str">
        <f ca="true">+IF(OFFSET('Hygiene Data'!$E$12,0,10*ROW('Hygiene Data'!E25))="","",OFFSET('Hygiene Data'!$E$12,0,10*ROW('Hygiene Data'!E25)))</f>
        <v/>
      </c>
      <c r="DT31" s="278" t="str">
        <f ca="true">+IF(OFFSET('Hygiene Data'!$E$13,0,10*ROW('Hygiene Data'!E25))="","",OFFSET('Hygiene Data'!$E$13,0,10*ROW('Hygiene Data'!E25)))</f>
        <v/>
      </c>
      <c r="DU31" s="278" t="str">
        <f ca="true">+IF(OFFSET('Hygiene Data'!$F$11,0,10*ROW('Hygiene Data'!F25))="","",OFFSET('Hygiene Data'!$F$11,0,10*ROW('Hygiene Data'!F25)))</f>
        <v/>
      </c>
      <c r="DV31" s="278" t="str">
        <f ca="true">+IF(OFFSET('Hygiene Data'!$F$12,0,10*ROW('Hygiene Data'!F25))="","",OFFSET('Hygiene Data'!$F$12,0,10*ROW('Hygiene Data'!F25)))</f>
        <v/>
      </c>
      <c r="DW31" s="278" t="str">
        <f ca="true">+IF(OFFSET('Hygiene Data'!$F$13,0,10*ROW('Hygiene Data'!F25))="","",OFFSET('Hygiene Data'!$F$13,0,10*ROW('Hygiene Data'!F25)))</f>
        <v/>
      </c>
      <c r="DX31" s="278" t="str">
        <f ca="true">+IF(OFFSET('Hygiene Data'!$G$11,0,10*ROW('Hygiene Data'!G25))="","",OFFSET('Hygiene Data'!$G$11,0,10*ROW('Hygiene Data'!G25)))</f>
        <v/>
      </c>
      <c r="DY31" s="278" t="str">
        <f ca="true">+IF(OFFSET('Hygiene Data'!$G$12,0,10*ROW('Hygiene Data'!G25))="","",OFFSET('Hygiene Data'!$G$12,0,10*ROW('Hygiene Data'!G25)))</f>
        <v/>
      </c>
      <c r="DZ31" s="278" t="str">
        <f ca="true">+IF(OFFSET('Hygiene Data'!$G$13,0,10*ROW('Hygiene Data'!G25))="","",OFFSET('Hygiene Data'!$G$13,0,10*ROW('Hygiene Data'!G25)))</f>
        <v/>
      </c>
      <c r="EA31" s="278" t="str">
        <f ca="true">+IF(OFFSET('Hygiene Data'!$H$11,0,10*ROW('Hygiene Data'!H25))="","",OFFSET('Hygiene Data'!$H$11,0,10*ROW('Hygiene Data'!H25)))</f>
        <v/>
      </c>
      <c r="EB31" s="278" t="str">
        <f ca="true">+IF(OFFSET('Hygiene Data'!$H$12,0,10*ROW('Hygiene Data'!H25))="","",OFFSET('Hygiene Data'!$H$12,0,10*ROW('Hygiene Data'!H25)))</f>
        <v/>
      </c>
      <c r="EC31" s="278" t="str">
        <f ca="true">+IF(OFFSET('Hygiene Data'!$H$13,0,10*ROW('Hygiene Data'!H25))="","",OFFSET('Hygiene Data'!$H$13,0,10*ROW('Hygiene Data'!H25)))</f>
        <v/>
      </c>
      <c r="ED31" s="278" t="str">
        <f ca="true">+IF(OFFSET('Hygiene Data'!$I$11,0,10*ROW('Hygiene Data'!I25))="","",OFFSET('Hygiene Data'!$I$11,0,10*ROW('Hygiene Data'!I25)))</f>
        <v/>
      </c>
      <c r="EE31" s="278" t="str">
        <f ca="true">+IF(OFFSET('Hygiene Data'!$I$12,0,10*ROW('Hygiene Data'!I25))="","",OFFSET('Hygiene Data'!$I$12,0,10*ROW('Hygiene Data'!I25)))</f>
        <v/>
      </c>
      <c r="EF31" s="278"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4"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8"/>
      <c r="BS32" s="278" t="str">
        <f ca="true">+IF(OFFSET('Water Data'!$D$27,0,10*ROW('Water Data'!D26))="","",OFFSET('Water Data'!$D$27,0,10*ROW('Water Data'!D26)))</f>
        <v/>
      </c>
      <c r="BT32" s="278" t="str">
        <f ca="true">+IF(OFFSET('Water Data'!$D$28,0,10*ROW('Water Data'!D26))="","",OFFSET('Water Data'!$D$28,0,10*ROW('Water Data'!D26)))</f>
        <v/>
      </c>
      <c r="BU32" s="278" t="str">
        <f ca="true">+IF(OFFSET('Water Data'!$D$29,0,10*ROW('Water Data'!D26))="","",OFFSET('Water Data'!$D$29,0,10*ROW('Water Data'!D26)))</f>
        <v/>
      </c>
      <c r="BV32" s="278" t="str">
        <f ca="true">+IF(OFFSET('Water Data'!$E$27,0,10*ROW('Water Data'!E26))="","",OFFSET('Water Data'!$E$27,0,10*ROW('Water Data'!E26)))</f>
        <v/>
      </c>
      <c r="BW32" s="278" t="str">
        <f ca="true">+IF(OFFSET('Water Data'!$E$28,0,10*ROW('Water Data'!E26))="","",OFFSET('Water Data'!$E$28,0,10*ROW('Water Data'!E26)))</f>
        <v/>
      </c>
      <c r="BX32" s="278" t="str">
        <f ca="true">+IF(OFFSET('Water Data'!$E$29,0,10*ROW('Water Data'!E26))="","",OFFSET('Water Data'!$E$29,0,10*ROW('Water Data'!E26)))</f>
        <v/>
      </c>
      <c r="BY32" s="278" t="str">
        <f ca="true">+IF(OFFSET('Water Data'!$F$27,0,10*ROW('Water Data'!F26))="","",OFFSET('Water Data'!$F$27,0,10*ROW('Water Data'!F26)))</f>
        <v/>
      </c>
      <c r="BZ32" s="278" t="str">
        <f ca="true">+IF(OFFSET('Water Data'!$F$28,0,10*ROW('Water Data'!F26))="","",OFFSET('Water Data'!$F$28,0,10*ROW('Water Data'!F26)))</f>
        <v/>
      </c>
      <c r="CA32" s="278" t="str">
        <f ca="true">+IF(OFFSET('Water Data'!$F$29,0,10*ROW('Water Data'!F26))="","",OFFSET('Water Data'!$F$29,0,10*ROW('Water Data'!F26)))</f>
        <v/>
      </c>
      <c r="CB32" s="278" t="str">
        <f ca="true">+IF(OFFSET('Water Data'!$G$27,0,10*ROW('Water Data'!G26))="","",OFFSET('Water Data'!$G$27,0,10*ROW('Water Data'!G26)))</f>
        <v/>
      </c>
      <c r="CC32" s="278" t="str">
        <f ca="true">+IF(OFFSET('Water Data'!$G$28,0,10*ROW('Water Data'!G26))="","",OFFSET('Water Data'!$G$28,0,10*ROW('Water Data'!G26)))</f>
        <v/>
      </c>
      <c r="CD32" s="278" t="str">
        <f ca="true">+IF(OFFSET('Water Data'!$G$29,0,10*ROW('Water Data'!G26))="","",OFFSET('Water Data'!$G$29,0,10*ROW('Water Data'!G26)))</f>
        <v/>
      </c>
      <c r="CE32" s="278" t="str">
        <f ca="true">+IF(OFFSET('Water Data'!$H$27,0,10*ROW('Water Data'!H26))="","",OFFSET('Water Data'!$H$27,0,10*ROW('Water Data'!H26)))</f>
        <v/>
      </c>
      <c r="CF32" s="278" t="str">
        <f ca="true">+IF(OFFSET('Water Data'!$H$28,0,10*ROW('Water Data'!H26))="","",OFFSET('Water Data'!$H$28,0,10*ROW('Water Data'!H26)))</f>
        <v/>
      </c>
      <c r="CG32" s="278" t="str">
        <f ca="true">+IF(OFFSET('Water Data'!$H$29,0,10*ROW('Water Data'!H26))="","",OFFSET('Water Data'!$H$29,0,10*ROW('Water Data'!H26)))</f>
        <v/>
      </c>
      <c r="CH32" s="278" t="str">
        <f ca="true">+IF(OFFSET('Water Data'!$I$27,0,10*ROW('Water Data'!I26))="","",OFFSET('Water Data'!$I$27,0,10*ROW('Water Data'!I26)))</f>
        <v/>
      </c>
      <c r="CI32" s="278" t="str">
        <f ca="true">+IF(OFFSET('Water Data'!$I$28,0,10*ROW('Water Data'!I26))="","",OFFSET('Water Data'!$I$28,0,10*ROW('Water Data'!I26)))</f>
        <v/>
      </c>
      <c r="CJ32" s="278" t="str">
        <f ca="true">+IF(OFFSET('Water Data'!$I$29,0,10*ROW('Water Data'!I26))="","",OFFSET('Water Data'!$I$29,0,10*ROW('Water Data'!I26)))</f>
        <v/>
      </c>
      <c r="CK32" s="278" t="str">
        <f ca="true">+IF(OFFSET('Sanitation Data'!$D$28,0,10*ROW('Sanitation Data'!D26))="","",OFFSET('Sanitation Data'!$D$28,0,10*ROW('Sanitation Data'!D26)))</f>
        <v/>
      </c>
      <c r="CL32" s="278" t="str">
        <f ca="true">+IF(OFFSET('Sanitation Data'!$D$29,0,10*ROW('Sanitation Data'!D26))="","",OFFSET('Sanitation Data'!$D$29,0,10*ROW('Sanitation Data'!D26)))</f>
        <v/>
      </c>
      <c r="CM32" s="278" t="str">
        <f ca="true">+IF(OFFSET('Sanitation Data'!$D$30,0,10*ROW('Sanitation Data'!D26))="","",OFFSET('Sanitation Data'!$D$30,0,10*ROW('Sanitation Data'!D26)))</f>
        <v/>
      </c>
      <c r="CN32" s="278" t="str">
        <f ca="true">+IF(OFFSET('Sanitation Data'!$D$31,0,10*ROW('Sanitation Data'!D26))="","",OFFSET('Sanitation Data'!$D$31,0,10*ROW('Sanitation Data'!D26)))</f>
        <v/>
      </c>
      <c r="CO32" s="278" t="str">
        <f ca="true">+IF(OFFSET('Sanitation Data'!$D$32,0,10*ROW('Sanitation Data'!D26))="","",OFFSET('Sanitation Data'!$D$32,0,10*ROW('Sanitation Data'!D26)))</f>
        <v/>
      </c>
      <c r="CP32" s="278" t="str">
        <f ca="true">+IF(OFFSET('Sanitation Data'!$E$28,0,10*ROW('Sanitation Data'!E26))="","",OFFSET('Sanitation Data'!$E$28,0,10*ROW('Sanitation Data'!E26)))</f>
        <v/>
      </c>
      <c r="CQ32" s="278" t="str">
        <f ca="true">+IF(OFFSET('Sanitation Data'!$E$29,0,10*ROW('Sanitation Data'!E26))="","",OFFSET('Sanitation Data'!$E$29,0,10*ROW('Sanitation Data'!E26)))</f>
        <v/>
      </c>
      <c r="CR32" s="278" t="str">
        <f ca="true">+IF(OFFSET('Sanitation Data'!$E$30,0,10*ROW('Sanitation Data'!E26))="","",OFFSET('Sanitation Data'!$E$30,0,10*ROW('Sanitation Data'!E26)))</f>
        <v/>
      </c>
      <c r="CS32" s="278" t="str">
        <f ca="true">+IF(OFFSET('Sanitation Data'!$E$31,0,10*ROW('Sanitation Data'!E26))="","",OFFSET('Sanitation Data'!$E$31,0,10*ROW('Sanitation Data'!E26)))</f>
        <v/>
      </c>
      <c r="CT32" s="278" t="str">
        <f ca="true">+IF(OFFSET('Sanitation Data'!$E$32,0,10*ROW('Sanitation Data'!E26))="","",OFFSET('Sanitation Data'!$E$32,0,10*ROW('Sanitation Data'!E26)))</f>
        <v/>
      </c>
      <c r="CU32" s="278" t="str">
        <f ca="true">+IF(OFFSET('Sanitation Data'!$F$28,0,10*ROW('Sanitation Data'!F26))="","",OFFSET('Sanitation Data'!$F$28,0,10*ROW('Sanitation Data'!F26)))</f>
        <v/>
      </c>
      <c r="CV32" s="278" t="str">
        <f ca="true">+IF(OFFSET('Sanitation Data'!$F$29,0,10*ROW('Sanitation Data'!F26))="","",OFFSET('Sanitation Data'!$F$29,0,10*ROW('Sanitation Data'!F26)))</f>
        <v/>
      </c>
      <c r="CW32" s="278" t="str">
        <f ca="true">+IF(OFFSET('Sanitation Data'!$F$30,0,10*ROW('Sanitation Data'!F26))="","",OFFSET('Sanitation Data'!$F$30,0,10*ROW('Sanitation Data'!F26)))</f>
        <v/>
      </c>
      <c r="CX32" s="278" t="str">
        <f ca="true">+IF(OFFSET('Sanitation Data'!$F$31,0,10*ROW('Sanitation Data'!F26))="","",OFFSET('Sanitation Data'!$F$31,0,10*ROW('Sanitation Data'!F26)))</f>
        <v/>
      </c>
      <c r="CY32" s="278" t="str">
        <f ca="true">+IF(OFFSET('Sanitation Data'!$F$32,0,10*ROW('Sanitation Data'!F26))="","",OFFSET('Sanitation Data'!$F$32,0,10*ROW('Sanitation Data'!F26)))</f>
        <v/>
      </c>
      <c r="CZ32" s="278" t="str">
        <f ca="true">+IF(OFFSET('Sanitation Data'!$G$28,0,10*ROW('Sanitation Data'!G26))="","",OFFSET('Sanitation Data'!$G$28,0,10*ROW('Sanitation Data'!G26)))</f>
        <v/>
      </c>
      <c r="DA32" s="278" t="str">
        <f ca="true">+IF(OFFSET('Sanitation Data'!$G$29,0,10*ROW('Sanitation Data'!G26))="","",OFFSET('Sanitation Data'!$G$29,0,10*ROW('Sanitation Data'!G26)))</f>
        <v/>
      </c>
      <c r="DB32" s="278" t="str">
        <f ca="true">+IF(OFFSET('Sanitation Data'!$G$30,0,10*ROW('Sanitation Data'!G26))="","",OFFSET('Sanitation Data'!$G$30,0,10*ROW('Sanitation Data'!G26)))</f>
        <v/>
      </c>
      <c r="DC32" s="278" t="str">
        <f ca="true">+IF(OFFSET('Sanitation Data'!$G$31,0,10*ROW('Sanitation Data'!G26))="","",OFFSET('Sanitation Data'!$G$31,0,10*ROW('Sanitation Data'!G26)))</f>
        <v/>
      </c>
      <c r="DD32" s="278" t="str">
        <f ca="true">+IF(OFFSET('Sanitation Data'!$G$32,0,10*ROW('Sanitation Data'!G26))="","",OFFSET('Sanitation Data'!$G$32,0,10*ROW('Sanitation Data'!G26)))</f>
        <v/>
      </c>
      <c r="DE32" s="278" t="str">
        <f ca="true">+IF(OFFSET('Sanitation Data'!$H$28,0,10*ROW('Sanitation Data'!H26))="","",OFFSET('Sanitation Data'!$H$28,0,10*ROW('Sanitation Data'!H26)))</f>
        <v/>
      </c>
      <c r="DF32" s="278" t="str">
        <f ca="true">+IF(OFFSET('Sanitation Data'!$H$29,0,10*ROW('Sanitation Data'!H26))="","",OFFSET('Sanitation Data'!$H$29,0,10*ROW('Sanitation Data'!H26)))</f>
        <v/>
      </c>
      <c r="DG32" s="278" t="str">
        <f ca="true">+IF(OFFSET('Sanitation Data'!$H$30,0,10*ROW('Sanitation Data'!H26))="","",OFFSET('Sanitation Data'!$H$30,0,10*ROW('Sanitation Data'!H26)))</f>
        <v/>
      </c>
      <c r="DH32" s="278" t="str">
        <f ca="true">+IF(OFFSET('Sanitation Data'!$H$31,0,10*ROW('Sanitation Data'!H26))="","",OFFSET('Sanitation Data'!$H$31,0,10*ROW('Sanitation Data'!H26)))</f>
        <v/>
      </c>
      <c r="DI32" s="278" t="str">
        <f ca="true">+IF(OFFSET('Sanitation Data'!$H$32,0,10*ROW('Sanitation Data'!H26))="","",OFFSET('Sanitation Data'!$H$32,0,10*ROW('Sanitation Data'!H26)))</f>
        <v/>
      </c>
      <c r="DJ32" s="278" t="str">
        <f ca="true">+IF(OFFSET('Sanitation Data'!$I$28,0,10*ROW('Sanitation Data'!I26))="","",OFFSET('Sanitation Data'!$I$28,0,10*ROW('Sanitation Data'!I26)))</f>
        <v/>
      </c>
      <c r="DK32" s="278" t="str">
        <f ca="true">+IF(OFFSET('Sanitation Data'!$I$29,0,10*ROW('Sanitation Data'!I26))="","",OFFSET('Sanitation Data'!$I$29,0,10*ROW('Sanitation Data'!I26)))</f>
        <v/>
      </c>
      <c r="DL32" s="278" t="str">
        <f ca="true">+IF(OFFSET('Sanitation Data'!$I$30,0,10*ROW('Sanitation Data'!I26))="","",OFFSET('Sanitation Data'!$I$30,0,10*ROW('Sanitation Data'!I26)))</f>
        <v/>
      </c>
      <c r="DM32" s="278" t="str">
        <f ca="true">+IF(OFFSET('Sanitation Data'!$I$31,0,10*ROW('Sanitation Data'!I26))="","",OFFSET('Sanitation Data'!$I$31,0,10*ROW('Sanitation Data'!I26)))</f>
        <v/>
      </c>
      <c r="DN32" s="278" t="str">
        <f ca="true">+IF(OFFSET('Sanitation Data'!$I$32,0,10*ROW('Sanitation Data'!I26))="","",OFFSET('Sanitation Data'!$I$32,0,10*ROW('Sanitation Data'!I26)))</f>
        <v/>
      </c>
      <c r="DO32" s="278" t="str">
        <f ca="true">+IF(OFFSET('Hygiene Data'!$D$11,0,10*ROW('Hygiene Data'!D26))="","",OFFSET('Hygiene Data'!$D$11,0,10*ROW('Hygiene Data'!D26)))</f>
        <v/>
      </c>
      <c r="DP32" s="278" t="str">
        <f ca="true">+IF(OFFSET('Hygiene Data'!$D$12,0,10*ROW('Hygiene Data'!D26))="","",OFFSET('Hygiene Data'!$D$12,0,10*ROW('Hygiene Data'!D26)))</f>
        <v/>
      </c>
      <c r="DQ32" s="278" t="str">
        <f ca="true">+IF(OFFSET('Hygiene Data'!$D$13,0,10*ROW('Hygiene Data'!D26))="","",OFFSET('Hygiene Data'!$D$13,0,10*ROW('Hygiene Data'!D26)))</f>
        <v/>
      </c>
      <c r="DR32" s="278" t="str">
        <f ca="true">+IF(OFFSET('Hygiene Data'!$E$11,0,10*ROW('Hygiene Data'!E26))="","",OFFSET('Hygiene Data'!$E$11,0,10*ROW('Hygiene Data'!E26)))</f>
        <v/>
      </c>
      <c r="DS32" s="278" t="str">
        <f ca="true">+IF(OFFSET('Hygiene Data'!$E$12,0,10*ROW('Hygiene Data'!E26))="","",OFFSET('Hygiene Data'!$E$12,0,10*ROW('Hygiene Data'!E26)))</f>
        <v/>
      </c>
      <c r="DT32" s="278" t="str">
        <f ca="true">+IF(OFFSET('Hygiene Data'!$E$13,0,10*ROW('Hygiene Data'!E26))="","",OFFSET('Hygiene Data'!$E$13,0,10*ROW('Hygiene Data'!E26)))</f>
        <v/>
      </c>
      <c r="DU32" s="278" t="str">
        <f ca="true">+IF(OFFSET('Hygiene Data'!$F$11,0,10*ROW('Hygiene Data'!F26))="","",OFFSET('Hygiene Data'!$F$11,0,10*ROW('Hygiene Data'!F26)))</f>
        <v/>
      </c>
      <c r="DV32" s="278" t="str">
        <f ca="true">+IF(OFFSET('Hygiene Data'!$F$12,0,10*ROW('Hygiene Data'!F26))="","",OFFSET('Hygiene Data'!$F$12,0,10*ROW('Hygiene Data'!F26)))</f>
        <v/>
      </c>
      <c r="DW32" s="278" t="str">
        <f ca="true">+IF(OFFSET('Hygiene Data'!$F$13,0,10*ROW('Hygiene Data'!F26))="","",OFFSET('Hygiene Data'!$F$13,0,10*ROW('Hygiene Data'!F26)))</f>
        <v/>
      </c>
      <c r="DX32" s="278" t="str">
        <f ca="true">+IF(OFFSET('Hygiene Data'!$G$11,0,10*ROW('Hygiene Data'!G26))="","",OFFSET('Hygiene Data'!$G$11,0,10*ROW('Hygiene Data'!G26)))</f>
        <v/>
      </c>
      <c r="DY32" s="278" t="str">
        <f ca="true">+IF(OFFSET('Hygiene Data'!$G$12,0,10*ROW('Hygiene Data'!G26))="","",OFFSET('Hygiene Data'!$G$12,0,10*ROW('Hygiene Data'!G26)))</f>
        <v/>
      </c>
      <c r="DZ32" s="278" t="str">
        <f ca="true">+IF(OFFSET('Hygiene Data'!$G$13,0,10*ROW('Hygiene Data'!G26))="","",OFFSET('Hygiene Data'!$G$13,0,10*ROW('Hygiene Data'!G26)))</f>
        <v/>
      </c>
      <c r="EA32" s="278" t="str">
        <f ca="true">+IF(OFFSET('Hygiene Data'!$H$11,0,10*ROW('Hygiene Data'!H26))="","",OFFSET('Hygiene Data'!$H$11,0,10*ROW('Hygiene Data'!H26)))</f>
        <v/>
      </c>
      <c r="EB32" s="278" t="str">
        <f ca="true">+IF(OFFSET('Hygiene Data'!$H$12,0,10*ROW('Hygiene Data'!H26))="","",OFFSET('Hygiene Data'!$H$12,0,10*ROW('Hygiene Data'!H26)))</f>
        <v/>
      </c>
      <c r="EC32" s="278" t="str">
        <f ca="true">+IF(OFFSET('Hygiene Data'!$H$13,0,10*ROW('Hygiene Data'!H26))="","",OFFSET('Hygiene Data'!$H$13,0,10*ROW('Hygiene Data'!H26)))</f>
        <v/>
      </c>
      <c r="ED32" s="278" t="str">
        <f ca="true">+IF(OFFSET('Hygiene Data'!$I$11,0,10*ROW('Hygiene Data'!I26))="","",OFFSET('Hygiene Data'!$I$11,0,10*ROW('Hygiene Data'!I26)))</f>
        <v/>
      </c>
      <c r="EE32" s="278" t="str">
        <f ca="true">+IF(OFFSET('Hygiene Data'!$I$12,0,10*ROW('Hygiene Data'!I26))="","",OFFSET('Hygiene Data'!$I$12,0,10*ROW('Hygiene Data'!I26)))</f>
        <v/>
      </c>
      <c r="EF32" s="278"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4"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8"/>
      <c r="BS33" s="278" t="str">
        <f ca="true">+IF(OFFSET('Water Data'!$D$27,0,10*ROW('Water Data'!D27))="","",OFFSET('Water Data'!$D$27,0,10*ROW('Water Data'!D27)))</f>
        <v/>
      </c>
      <c r="BT33" s="278" t="str">
        <f ca="true">+IF(OFFSET('Water Data'!$D$28,0,10*ROW('Water Data'!D27))="","",OFFSET('Water Data'!$D$28,0,10*ROW('Water Data'!D27)))</f>
        <v/>
      </c>
      <c r="BU33" s="278" t="str">
        <f ca="true">+IF(OFFSET('Water Data'!$D$29,0,10*ROW('Water Data'!D27))="","",OFFSET('Water Data'!$D$29,0,10*ROW('Water Data'!D27)))</f>
        <v/>
      </c>
      <c r="BV33" s="278" t="str">
        <f ca="true">+IF(OFFSET('Water Data'!$E$27,0,10*ROW('Water Data'!E27))="","",OFFSET('Water Data'!$E$27,0,10*ROW('Water Data'!E27)))</f>
        <v/>
      </c>
      <c r="BW33" s="278" t="str">
        <f ca="true">+IF(OFFSET('Water Data'!$E$28,0,10*ROW('Water Data'!E27))="","",OFFSET('Water Data'!$E$28,0,10*ROW('Water Data'!E27)))</f>
        <v/>
      </c>
      <c r="BX33" s="278" t="str">
        <f ca="true">+IF(OFFSET('Water Data'!$E$29,0,10*ROW('Water Data'!E27))="","",OFFSET('Water Data'!$E$29,0,10*ROW('Water Data'!E27)))</f>
        <v/>
      </c>
      <c r="BY33" s="278" t="str">
        <f ca="true">+IF(OFFSET('Water Data'!$F$27,0,10*ROW('Water Data'!F27))="","",OFFSET('Water Data'!$F$27,0,10*ROW('Water Data'!F27)))</f>
        <v/>
      </c>
      <c r="BZ33" s="278" t="str">
        <f ca="true">+IF(OFFSET('Water Data'!$F$28,0,10*ROW('Water Data'!F27))="","",OFFSET('Water Data'!$F$28,0,10*ROW('Water Data'!F27)))</f>
        <v/>
      </c>
      <c r="CA33" s="278" t="str">
        <f ca="true">+IF(OFFSET('Water Data'!$F$29,0,10*ROW('Water Data'!F27))="","",OFFSET('Water Data'!$F$29,0,10*ROW('Water Data'!F27)))</f>
        <v/>
      </c>
      <c r="CB33" s="278" t="str">
        <f ca="true">+IF(OFFSET('Water Data'!$G$27,0,10*ROW('Water Data'!G27))="","",OFFSET('Water Data'!$G$27,0,10*ROW('Water Data'!G27)))</f>
        <v/>
      </c>
      <c r="CC33" s="278" t="str">
        <f ca="true">+IF(OFFSET('Water Data'!$G$28,0,10*ROW('Water Data'!G27))="","",OFFSET('Water Data'!$G$28,0,10*ROW('Water Data'!G27)))</f>
        <v/>
      </c>
      <c r="CD33" s="278" t="str">
        <f ca="true">+IF(OFFSET('Water Data'!$G$29,0,10*ROW('Water Data'!G27))="","",OFFSET('Water Data'!$G$29,0,10*ROW('Water Data'!G27)))</f>
        <v/>
      </c>
      <c r="CE33" s="278" t="str">
        <f ca="true">+IF(OFFSET('Water Data'!$H$27,0,10*ROW('Water Data'!H27))="","",OFFSET('Water Data'!$H$27,0,10*ROW('Water Data'!H27)))</f>
        <v/>
      </c>
      <c r="CF33" s="278" t="str">
        <f ca="true">+IF(OFFSET('Water Data'!$H$28,0,10*ROW('Water Data'!H27))="","",OFFSET('Water Data'!$H$28,0,10*ROW('Water Data'!H27)))</f>
        <v/>
      </c>
      <c r="CG33" s="278" t="str">
        <f ca="true">+IF(OFFSET('Water Data'!$H$29,0,10*ROW('Water Data'!H27))="","",OFFSET('Water Data'!$H$29,0,10*ROW('Water Data'!H27)))</f>
        <v/>
      </c>
      <c r="CH33" s="278" t="str">
        <f ca="true">+IF(OFFSET('Water Data'!$I$27,0,10*ROW('Water Data'!I27))="","",OFFSET('Water Data'!$I$27,0,10*ROW('Water Data'!I27)))</f>
        <v/>
      </c>
      <c r="CI33" s="278" t="str">
        <f ca="true">+IF(OFFSET('Water Data'!$I$28,0,10*ROW('Water Data'!I27))="","",OFFSET('Water Data'!$I$28,0,10*ROW('Water Data'!I27)))</f>
        <v/>
      </c>
      <c r="CJ33" s="278" t="str">
        <f ca="true">+IF(OFFSET('Water Data'!$I$29,0,10*ROW('Water Data'!I27))="","",OFFSET('Water Data'!$I$29,0,10*ROW('Water Data'!I27)))</f>
        <v/>
      </c>
      <c r="CK33" s="278" t="str">
        <f ca="true">+IF(OFFSET('Sanitation Data'!$D$28,0,10*ROW('Sanitation Data'!D27))="","",OFFSET('Sanitation Data'!$D$28,0,10*ROW('Sanitation Data'!D27)))</f>
        <v/>
      </c>
      <c r="CL33" s="278" t="str">
        <f ca="true">+IF(OFFSET('Sanitation Data'!$D$29,0,10*ROW('Sanitation Data'!D27))="","",OFFSET('Sanitation Data'!$D$29,0,10*ROW('Sanitation Data'!D27)))</f>
        <v/>
      </c>
      <c r="CM33" s="278" t="str">
        <f ca="true">+IF(OFFSET('Sanitation Data'!$D$30,0,10*ROW('Sanitation Data'!D27))="","",OFFSET('Sanitation Data'!$D$30,0,10*ROW('Sanitation Data'!D27)))</f>
        <v/>
      </c>
      <c r="CN33" s="278" t="str">
        <f ca="true">+IF(OFFSET('Sanitation Data'!$D$31,0,10*ROW('Sanitation Data'!D27))="","",OFFSET('Sanitation Data'!$D$31,0,10*ROW('Sanitation Data'!D27)))</f>
        <v/>
      </c>
      <c r="CO33" s="278" t="str">
        <f ca="true">+IF(OFFSET('Sanitation Data'!$D$32,0,10*ROW('Sanitation Data'!D27))="","",OFFSET('Sanitation Data'!$D$32,0,10*ROW('Sanitation Data'!D27)))</f>
        <v/>
      </c>
      <c r="CP33" s="278" t="str">
        <f ca="true">+IF(OFFSET('Sanitation Data'!$E$28,0,10*ROW('Sanitation Data'!E27))="","",OFFSET('Sanitation Data'!$E$28,0,10*ROW('Sanitation Data'!E27)))</f>
        <v/>
      </c>
      <c r="CQ33" s="278" t="str">
        <f ca="true">+IF(OFFSET('Sanitation Data'!$E$29,0,10*ROW('Sanitation Data'!E27))="","",OFFSET('Sanitation Data'!$E$29,0,10*ROW('Sanitation Data'!E27)))</f>
        <v/>
      </c>
      <c r="CR33" s="278" t="str">
        <f ca="true">+IF(OFFSET('Sanitation Data'!$E$30,0,10*ROW('Sanitation Data'!E27))="","",OFFSET('Sanitation Data'!$E$30,0,10*ROW('Sanitation Data'!E27)))</f>
        <v/>
      </c>
      <c r="CS33" s="278" t="str">
        <f ca="true">+IF(OFFSET('Sanitation Data'!$E$31,0,10*ROW('Sanitation Data'!E27))="","",OFFSET('Sanitation Data'!$E$31,0,10*ROW('Sanitation Data'!E27)))</f>
        <v/>
      </c>
      <c r="CT33" s="278" t="str">
        <f ca="true">+IF(OFFSET('Sanitation Data'!$E$32,0,10*ROW('Sanitation Data'!E27))="","",OFFSET('Sanitation Data'!$E$32,0,10*ROW('Sanitation Data'!E27)))</f>
        <v/>
      </c>
      <c r="CU33" s="278" t="str">
        <f ca="true">+IF(OFFSET('Sanitation Data'!$F$28,0,10*ROW('Sanitation Data'!F27))="","",OFFSET('Sanitation Data'!$F$28,0,10*ROW('Sanitation Data'!F27)))</f>
        <v/>
      </c>
      <c r="CV33" s="278" t="str">
        <f ca="true">+IF(OFFSET('Sanitation Data'!$F$29,0,10*ROW('Sanitation Data'!F27))="","",OFFSET('Sanitation Data'!$F$29,0,10*ROW('Sanitation Data'!F27)))</f>
        <v/>
      </c>
      <c r="CW33" s="278" t="str">
        <f ca="true">+IF(OFFSET('Sanitation Data'!$F$30,0,10*ROW('Sanitation Data'!F27))="","",OFFSET('Sanitation Data'!$F$30,0,10*ROW('Sanitation Data'!F27)))</f>
        <v/>
      </c>
      <c r="CX33" s="278" t="str">
        <f ca="true">+IF(OFFSET('Sanitation Data'!$F$31,0,10*ROW('Sanitation Data'!F27))="","",OFFSET('Sanitation Data'!$F$31,0,10*ROW('Sanitation Data'!F27)))</f>
        <v/>
      </c>
      <c r="CY33" s="278" t="str">
        <f ca="true">+IF(OFFSET('Sanitation Data'!$F$32,0,10*ROW('Sanitation Data'!F27))="","",OFFSET('Sanitation Data'!$F$32,0,10*ROW('Sanitation Data'!F27)))</f>
        <v/>
      </c>
      <c r="CZ33" s="278" t="str">
        <f ca="true">+IF(OFFSET('Sanitation Data'!$G$28,0,10*ROW('Sanitation Data'!G27))="","",OFFSET('Sanitation Data'!$G$28,0,10*ROW('Sanitation Data'!G27)))</f>
        <v/>
      </c>
      <c r="DA33" s="278" t="str">
        <f ca="true">+IF(OFFSET('Sanitation Data'!$G$29,0,10*ROW('Sanitation Data'!G27))="","",OFFSET('Sanitation Data'!$G$29,0,10*ROW('Sanitation Data'!G27)))</f>
        <v/>
      </c>
      <c r="DB33" s="278" t="str">
        <f ca="true">+IF(OFFSET('Sanitation Data'!$G$30,0,10*ROW('Sanitation Data'!G27))="","",OFFSET('Sanitation Data'!$G$30,0,10*ROW('Sanitation Data'!G27)))</f>
        <v/>
      </c>
      <c r="DC33" s="278" t="str">
        <f ca="true">+IF(OFFSET('Sanitation Data'!$G$31,0,10*ROW('Sanitation Data'!G27))="","",OFFSET('Sanitation Data'!$G$31,0,10*ROW('Sanitation Data'!G27)))</f>
        <v/>
      </c>
      <c r="DD33" s="278" t="str">
        <f ca="true">+IF(OFFSET('Sanitation Data'!$G$32,0,10*ROW('Sanitation Data'!G27))="","",OFFSET('Sanitation Data'!$G$32,0,10*ROW('Sanitation Data'!G27)))</f>
        <v/>
      </c>
      <c r="DE33" s="278" t="str">
        <f ca="true">+IF(OFFSET('Sanitation Data'!$H$28,0,10*ROW('Sanitation Data'!H27))="","",OFFSET('Sanitation Data'!$H$28,0,10*ROW('Sanitation Data'!H27)))</f>
        <v/>
      </c>
      <c r="DF33" s="278" t="str">
        <f ca="true">+IF(OFFSET('Sanitation Data'!$H$29,0,10*ROW('Sanitation Data'!H27))="","",OFFSET('Sanitation Data'!$H$29,0,10*ROW('Sanitation Data'!H27)))</f>
        <v/>
      </c>
      <c r="DG33" s="278" t="str">
        <f ca="true">+IF(OFFSET('Sanitation Data'!$H$30,0,10*ROW('Sanitation Data'!H27))="","",OFFSET('Sanitation Data'!$H$30,0,10*ROW('Sanitation Data'!H27)))</f>
        <v/>
      </c>
      <c r="DH33" s="278" t="str">
        <f ca="true">+IF(OFFSET('Sanitation Data'!$H$31,0,10*ROW('Sanitation Data'!H27))="","",OFFSET('Sanitation Data'!$H$31,0,10*ROW('Sanitation Data'!H27)))</f>
        <v/>
      </c>
      <c r="DI33" s="278" t="str">
        <f ca="true">+IF(OFFSET('Sanitation Data'!$H$32,0,10*ROW('Sanitation Data'!H27))="","",OFFSET('Sanitation Data'!$H$32,0,10*ROW('Sanitation Data'!H27)))</f>
        <v/>
      </c>
      <c r="DJ33" s="278" t="str">
        <f ca="true">+IF(OFFSET('Sanitation Data'!$I$28,0,10*ROW('Sanitation Data'!I27))="","",OFFSET('Sanitation Data'!$I$28,0,10*ROW('Sanitation Data'!I27)))</f>
        <v/>
      </c>
      <c r="DK33" s="278" t="str">
        <f ca="true">+IF(OFFSET('Sanitation Data'!$I$29,0,10*ROW('Sanitation Data'!I27))="","",OFFSET('Sanitation Data'!$I$29,0,10*ROW('Sanitation Data'!I27)))</f>
        <v/>
      </c>
      <c r="DL33" s="278" t="str">
        <f ca="true">+IF(OFFSET('Sanitation Data'!$I$30,0,10*ROW('Sanitation Data'!I27))="","",OFFSET('Sanitation Data'!$I$30,0,10*ROW('Sanitation Data'!I27)))</f>
        <v/>
      </c>
      <c r="DM33" s="278" t="str">
        <f ca="true">+IF(OFFSET('Sanitation Data'!$I$31,0,10*ROW('Sanitation Data'!I27))="","",OFFSET('Sanitation Data'!$I$31,0,10*ROW('Sanitation Data'!I27)))</f>
        <v/>
      </c>
      <c r="DN33" s="278" t="str">
        <f ca="true">+IF(OFFSET('Sanitation Data'!$I$32,0,10*ROW('Sanitation Data'!I27))="","",OFFSET('Sanitation Data'!$I$32,0,10*ROW('Sanitation Data'!I27)))</f>
        <v/>
      </c>
      <c r="DO33" s="278" t="str">
        <f ca="true">+IF(OFFSET('Hygiene Data'!$D$11,0,10*ROW('Hygiene Data'!D27))="","",OFFSET('Hygiene Data'!$D$11,0,10*ROW('Hygiene Data'!D27)))</f>
        <v/>
      </c>
      <c r="DP33" s="278" t="str">
        <f ca="true">+IF(OFFSET('Hygiene Data'!$D$12,0,10*ROW('Hygiene Data'!D27))="","",OFFSET('Hygiene Data'!$D$12,0,10*ROW('Hygiene Data'!D27)))</f>
        <v/>
      </c>
      <c r="DQ33" s="278" t="str">
        <f ca="true">+IF(OFFSET('Hygiene Data'!$D$13,0,10*ROW('Hygiene Data'!D27))="","",OFFSET('Hygiene Data'!$D$13,0,10*ROW('Hygiene Data'!D27)))</f>
        <v/>
      </c>
      <c r="DR33" s="278" t="str">
        <f ca="true">+IF(OFFSET('Hygiene Data'!$E$11,0,10*ROW('Hygiene Data'!E27))="","",OFFSET('Hygiene Data'!$E$11,0,10*ROW('Hygiene Data'!E27)))</f>
        <v/>
      </c>
      <c r="DS33" s="278" t="str">
        <f ca="true">+IF(OFFSET('Hygiene Data'!$E$12,0,10*ROW('Hygiene Data'!E27))="","",OFFSET('Hygiene Data'!$E$12,0,10*ROW('Hygiene Data'!E27)))</f>
        <v/>
      </c>
      <c r="DT33" s="278" t="str">
        <f ca="true">+IF(OFFSET('Hygiene Data'!$E$13,0,10*ROW('Hygiene Data'!E27))="","",OFFSET('Hygiene Data'!$E$13,0,10*ROW('Hygiene Data'!E27)))</f>
        <v/>
      </c>
      <c r="DU33" s="278" t="str">
        <f ca="true">+IF(OFFSET('Hygiene Data'!$F$11,0,10*ROW('Hygiene Data'!F27))="","",OFFSET('Hygiene Data'!$F$11,0,10*ROW('Hygiene Data'!F27)))</f>
        <v/>
      </c>
      <c r="DV33" s="278" t="str">
        <f ca="true">+IF(OFFSET('Hygiene Data'!$F$12,0,10*ROW('Hygiene Data'!F27))="","",OFFSET('Hygiene Data'!$F$12,0,10*ROW('Hygiene Data'!F27)))</f>
        <v/>
      </c>
      <c r="DW33" s="278" t="str">
        <f ca="true">+IF(OFFSET('Hygiene Data'!$F$13,0,10*ROW('Hygiene Data'!F27))="","",OFFSET('Hygiene Data'!$F$13,0,10*ROW('Hygiene Data'!F27)))</f>
        <v/>
      </c>
      <c r="DX33" s="278" t="str">
        <f ca="true">+IF(OFFSET('Hygiene Data'!$G$11,0,10*ROW('Hygiene Data'!G27))="","",OFFSET('Hygiene Data'!$G$11,0,10*ROW('Hygiene Data'!G27)))</f>
        <v/>
      </c>
      <c r="DY33" s="278" t="str">
        <f ca="true">+IF(OFFSET('Hygiene Data'!$G$12,0,10*ROW('Hygiene Data'!G27))="","",OFFSET('Hygiene Data'!$G$12,0,10*ROW('Hygiene Data'!G27)))</f>
        <v/>
      </c>
      <c r="DZ33" s="278" t="str">
        <f ca="true">+IF(OFFSET('Hygiene Data'!$G$13,0,10*ROW('Hygiene Data'!G27))="","",OFFSET('Hygiene Data'!$G$13,0,10*ROW('Hygiene Data'!G27)))</f>
        <v/>
      </c>
      <c r="EA33" s="278" t="str">
        <f ca="true">+IF(OFFSET('Hygiene Data'!$H$11,0,10*ROW('Hygiene Data'!H27))="","",OFFSET('Hygiene Data'!$H$11,0,10*ROW('Hygiene Data'!H27)))</f>
        <v/>
      </c>
      <c r="EB33" s="278" t="str">
        <f ca="true">+IF(OFFSET('Hygiene Data'!$H$12,0,10*ROW('Hygiene Data'!H27))="","",OFFSET('Hygiene Data'!$H$12,0,10*ROW('Hygiene Data'!H27)))</f>
        <v/>
      </c>
      <c r="EC33" s="278" t="str">
        <f ca="true">+IF(OFFSET('Hygiene Data'!$H$13,0,10*ROW('Hygiene Data'!H27))="","",OFFSET('Hygiene Data'!$H$13,0,10*ROW('Hygiene Data'!H27)))</f>
        <v/>
      </c>
      <c r="ED33" s="278" t="str">
        <f ca="true">+IF(OFFSET('Hygiene Data'!$I$11,0,10*ROW('Hygiene Data'!I27))="","",OFFSET('Hygiene Data'!$I$11,0,10*ROW('Hygiene Data'!I27)))</f>
        <v/>
      </c>
      <c r="EE33" s="278" t="str">
        <f ca="true">+IF(OFFSET('Hygiene Data'!$I$12,0,10*ROW('Hygiene Data'!I27))="","",OFFSET('Hygiene Data'!$I$12,0,10*ROW('Hygiene Data'!I27)))</f>
        <v/>
      </c>
      <c r="EF33" s="278"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4"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8"/>
      <c r="BS34" s="278" t="str">
        <f ca="true">+IF(OFFSET('Water Data'!$D$27,0,10*ROW('Water Data'!D28))="","",OFFSET('Water Data'!$D$27,0,10*ROW('Water Data'!D28)))</f>
        <v/>
      </c>
      <c r="BT34" s="278" t="str">
        <f ca="true">+IF(OFFSET('Water Data'!$D$28,0,10*ROW('Water Data'!D28))="","",OFFSET('Water Data'!$D$28,0,10*ROW('Water Data'!D28)))</f>
        <v/>
      </c>
      <c r="BU34" s="278" t="str">
        <f ca="true">+IF(OFFSET('Water Data'!$D$29,0,10*ROW('Water Data'!D28))="","",OFFSET('Water Data'!$D$29,0,10*ROW('Water Data'!D28)))</f>
        <v/>
      </c>
      <c r="BV34" s="278" t="str">
        <f ca="true">+IF(OFFSET('Water Data'!$E$27,0,10*ROW('Water Data'!E28))="","",OFFSET('Water Data'!$E$27,0,10*ROW('Water Data'!E28)))</f>
        <v/>
      </c>
      <c r="BW34" s="278" t="str">
        <f ca="true">+IF(OFFSET('Water Data'!$E$28,0,10*ROW('Water Data'!E28))="","",OFFSET('Water Data'!$E$28,0,10*ROW('Water Data'!E28)))</f>
        <v/>
      </c>
      <c r="BX34" s="278" t="str">
        <f ca="true">+IF(OFFSET('Water Data'!$E$29,0,10*ROW('Water Data'!E28))="","",OFFSET('Water Data'!$E$29,0,10*ROW('Water Data'!E28)))</f>
        <v/>
      </c>
      <c r="BY34" s="278" t="str">
        <f ca="true">+IF(OFFSET('Water Data'!$F$27,0,10*ROW('Water Data'!F28))="","",OFFSET('Water Data'!$F$27,0,10*ROW('Water Data'!F28)))</f>
        <v/>
      </c>
      <c r="BZ34" s="278" t="str">
        <f ca="true">+IF(OFFSET('Water Data'!$F$28,0,10*ROW('Water Data'!F28))="","",OFFSET('Water Data'!$F$28,0,10*ROW('Water Data'!F28)))</f>
        <v/>
      </c>
      <c r="CA34" s="278" t="str">
        <f ca="true">+IF(OFFSET('Water Data'!$F$29,0,10*ROW('Water Data'!F28))="","",OFFSET('Water Data'!$F$29,0,10*ROW('Water Data'!F28)))</f>
        <v/>
      </c>
      <c r="CB34" s="278" t="str">
        <f ca="true">+IF(OFFSET('Water Data'!$G$27,0,10*ROW('Water Data'!G28))="","",OFFSET('Water Data'!$G$27,0,10*ROW('Water Data'!G28)))</f>
        <v/>
      </c>
      <c r="CC34" s="278" t="str">
        <f ca="true">+IF(OFFSET('Water Data'!$G$28,0,10*ROW('Water Data'!G28))="","",OFFSET('Water Data'!$G$28,0,10*ROW('Water Data'!G28)))</f>
        <v/>
      </c>
      <c r="CD34" s="278" t="str">
        <f ca="true">+IF(OFFSET('Water Data'!$G$29,0,10*ROW('Water Data'!G28))="","",OFFSET('Water Data'!$G$29,0,10*ROW('Water Data'!G28)))</f>
        <v/>
      </c>
      <c r="CE34" s="278" t="str">
        <f ca="true">+IF(OFFSET('Water Data'!$H$27,0,10*ROW('Water Data'!H28))="","",OFFSET('Water Data'!$H$27,0,10*ROW('Water Data'!H28)))</f>
        <v/>
      </c>
      <c r="CF34" s="278" t="str">
        <f ca="true">+IF(OFFSET('Water Data'!$H$28,0,10*ROW('Water Data'!H28))="","",OFFSET('Water Data'!$H$28,0,10*ROW('Water Data'!H28)))</f>
        <v/>
      </c>
      <c r="CG34" s="278" t="str">
        <f ca="true">+IF(OFFSET('Water Data'!$H$29,0,10*ROW('Water Data'!H28))="","",OFFSET('Water Data'!$H$29,0,10*ROW('Water Data'!H28)))</f>
        <v/>
      </c>
      <c r="CH34" s="278" t="str">
        <f ca="true">+IF(OFFSET('Water Data'!$I$27,0,10*ROW('Water Data'!I28))="","",OFFSET('Water Data'!$I$27,0,10*ROW('Water Data'!I28)))</f>
        <v/>
      </c>
      <c r="CI34" s="278" t="str">
        <f ca="true">+IF(OFFSET('Water Data'!$I$28,0,10*ROW('Water Data'!I28))="","",OFFSET('Water Data'!$I$28,0,10*ROW('Water Data'!I28)))</f>
        <v/>
      </c>
      <c r="CJ34" s="278" t="str">
        <f ca="true">+IF(OFFSET('Water Data'!$I$29,0,10*ROW('Water Data'!I28))="","",OFFSET('Water Data'!$I$29,0,10*ROW('Water Data'!I28)))</f>
        <v/>
      </c>
      <c r="CK34" s="278" t="str">
        <f ca="true">+IF(OFFSET('Sanitation Data'!$D$28,0,10*ROW('Sanitation Data'!D28))="","",OFFSET('Sanitation Data'!$D$28,0,10*ROW('Sanitation Data'!D28)))</f>
        <v/>
      </c>
      <c r="CL34" s="278" t="str">
        <f ca="true">+IF(OFFSET('Sanitation Data'!$D$29,0,10*ROW('Sanitation Data'!D28))="","",OFFSET('Sanitation Data'!$D$29,0,10*ROW('Sanitation Data'!D28)))</f>
        <v/>
      </c>
      <c r="CM34" s="278" t="str">
        <f ca="true">+IF(OFFSET('Sanitation Data'!$D$30,0,10*ROW('Sanitation Data'!D28))="","",OFFSET('Sanitation Data'!$D$30,0,10*ROW('Sanitation Data'!D28)))</f>
        <v/>
      </c>
      <c r="CN34" s="278" t="str">
        <f ca="true">+IF(OFFSET('Sanitation Data'!$D$31,0,10*ROW('Sanitation Data'!D28))="","",OFFSET('Sanitation Data'!$D$31,0,10*ROW('Sanitation Data'!D28)))</f>
        <v/>
      </c>
      <c r="CO34" s="278" t="str">
        <f ca="true">+IF(OFFSET('Sanitation Data'!$D$32,0,10*ROW('Sanitation Data'!D28))="","",OFFSET('Sanitation Data'!$D$32,0,10*ROW('Sanitation Data'!D28)))</f>
        <v/>
      </c>
      <c r="CP34" s="278" t="str">
        <f ca="true">+IF(OFFSET('Sanitation Data'!$E$28,0,10*ROW('Sanitation Data'!E28))="","",OFFSET('Sanitation Data'!$E$28,0,10*ROW('Sanitation Data'!E28)))</f>
        <v/>
      </c>
      <c r="CQ34" s="278" t="str">
        <f ca="true">+IF(OFFSET('Sanitation Data'!$E$29,0,10*ROW('Sanitation Data'!E28))="","",OFFSET('Sanitation Data'!$E$29,0,10*ROW('Sanitation Data'!E28)))</f>
        <v/>
      </c>
      <c r="CR34" s="278" t="str">
        <f ca="true">+IF(OFFSET('Sanitation Data'!$E$30,0,10*ROW('Sanitation Data'!E28))="","",OFFSET('Sanitation Data'!$E$30,0,10*ROW('Sanitation Data'!E28)))</f>
        <v/>
      </c>
      <c r="CS34" s="278" t="str">
        <f ca="true">+IF(OFFSET('Sanitation Data'!$E$31,0,10*ROW('Sanitation Data'!E28))="","",OFFSET('Sanitation Data'!$E$31,0,10*ROW('Sanitation Data'!E28)))</f>
        <v/>
      </c>
      <c r="CT34" s="278" t="str">
        <f ca="true">+IF(OFFSET('Sanitation Data'!$E$32,0,10*ROW('Sanitation Data'!E28))="","",OFFSET('Sanitation Data'!$E$32,0,10*ROW('Sanitation Data'!E28)))</f>
        <v/>
      </c>
      <c r="CU34" s="278" t="str">
        <f ca="true">+IF(OFFSET('Sanitation Data'!$F$28,0,10*ROW('Sanitation Data'!F28))="","",OFFSET('Sanitation Data'!$F$28,0,10*ROW('Sanitation Data'!F28)))</f>
        <v/>
      </c>
      <c r="CV34" s="278" t="str">
        <f ca="true">+IF(OFFSET('Sanitation Data'!$F$29,0,10*ROW('Sanitation Data'!F28))="","",OFFSET('Sanitation Data'!$F$29,0,10*ROW('Sanitation Data'!F28)))</f>
        <v/>
      </c>
      <c r="CW34" s="278" t="str">
        <f ca="true">+IF(OFFSET('Sanitation Data'!$F$30,0,10*ROW('Sanitation Data'!F28))="","",OFFSET('Sanitation Data'!$F$30,0,10*ROW('Sanitation Data'!F28)))</f>
        <v/>
      </c>
      <c r="CX34" s="278" t="str">
        <f ca="true">+IF(OFFSET('Sanitation Data'!$F$31,0,10*ROW('Sanitation Data'!F28))="","",OFFSET('Sanitation Data'!$F$31,0,10*ROW('Sanitation Data'!F28)))</f>
        <v/>
      </c>
      <c r="CY34" s="278" t="str">
        <f ca="true">+IF(OFFSET('Sanitation Data'!$F$32,0,10*ROW('Sanitation Data'!F28))="","",OFFSET('Sanitation Data'!$F$32,0,10*ROW('Sanitation Data'!F28)))</f>
        <v/>
      </c>
      <c r="CZ34" s="278" t="str">
        <f ca="true">+IF(OFFSET('Sanitation Data'!$G$28,0,10*ROW('Sanitation Data'!G28))="","",OFFSET('Sanitation Data'!$G$28,0,10*ROW('Sanitation Data'!G28)))</f>
        <v/>
      </c>
      <c r="DA34" s="278" t="str">
        <f ca="true">+IF(OFFSET('Sanitation Data'!$G$29,0,10*ROW('Sanitation Data'!G28))="","",OFFSET('Sanitation Data'!$G$29,0,10*ROW('Sanitation Data'!G28)))</f>
        <v/>
      </c>
      <c r="DB34" s="278" t="str">
        <f ca="true">+IF(OFFSET('Sanitation Data'!$G$30,0,10*ROW('Sanitation Data'!G28))="","",OFFSET('Sanitation Data'!$G$30,0,10*ROW('Sanitation Data'!G28)))</f>
        <v/>
      </c>
      <c r="DC34" s="278" t="str">
        <f ca="true">+IF(OFFSET('Sanitation Data'!$G$31,0,10*ROW('Sanitation Data'!G28))="","",OFFSET('Sanitation Data'!$G$31,0,10*ROW('Sanitation Data'!G28)))</f>
        <v/>
      </c>
      <c r="DD34" s="278" t="str">
        <f ca="true">+IF(OFFSET('Sanitation Data'!$G$32,0,10*ROW('Sanitation Data'!G28))="","",OFFSET('Sanitation Data'!$G$32,0,10*ROW('Sanitation Data'!G28)))</f>
        <v/>
      </c>
      <c r="DE34" s="278" t="str">
        <f ca="true">+IF(OFFSET('Sanitation Data'!$H$28,0,10*ROW('Sanitation Data'!H28))="","",OFFSET('Sanitation Data'!$H$28,0,10*ROW('Sanitation Data'!H28)))</f>
        <v/>
      </c>
      <c r="DF34" s="278" t="str">
        <f ca="true">+IF(OFFSET('Sanitation Data'!$H$29,0,10*ROW('Sanitation Data'!H28))="","",OFFSET('Sanitation Data'!$H$29,0,10*ROW('Sanitation Data'!H28)))</f>
        <v/>
      </c>
      <c r="DG34" s="278" t="str">
        <f ca="true">+IF(OFFSET('Sanitation Data'!$H$30,0,10*ROW('Sanitation Data'!H28))="","",OFFSET('Sanitation Data'!$H$30,0,10*ROW('Sanitation Data'!H28)))</f>
        <v/>
      </c>
      <c r="DH34" s="278" t="str">
        <f ca="true">+IF(OFFSET('Sanitation Data'!$H$31,0,10*ROW('Sanitation Data'!H28))="","",OFFSET('Sanitation Data'!$H$31,0,10*ROW('Sanitation Data'!H28)))</f>
        <v/>
      </c>
      <c r="DI34" s="278" t="str">
        <f ca="true">+IF(OFFSET('Sanitation Data'!$H$32,0,10*ROW('Sanitation Data'!H28))="","",OFFSET('Sanitation Data'!$H$32,0,10*ROW('Sanitation Data'!H28)))</f>
        <v/>
      </c>
      <c r="DJ34" s="278" t="str">
        <f ca="true">+IF(OFFSET('Sanitation Data'!$I$28,0,10*ROW('Sanitation Data'!I28))="","",OFFSET('Sanitation Data'!$I$28,0,10*ROW('Sanitation Data'!I28)))</f>
        <v/>
      </c>
      <c r="DK34" s="278" t="str">
        <f ca="true">+IF(OFFSET('Sanitation Data'!$I$29,0,10*ROW('Sanitation Data'!I28))="","",OFFSET('Sanitation Data'!$I$29,0,10*ROW('Sanitation Data'!I28)))</f>
        <v/>
      </c>
      <c r="DL34" s="278" t="str">
        <f ca="true">+IF(OFFSET('Sanitation Data'!$I$30,0,10*ROW('Sanitation Data'!I28))="","",OFFSET('Sanitation Data'!$I$30,0,10*ROW('Sanitation Data'!I28)))</f>
        <v/>
      </c>
      <c r="DM34" s="278" t="str">
        <f ca="true">+IF(OFFSET('Sanitation Data'!$I$31,0,10*ROW('Sanitation Data'!I28))="","",OFFSET('Sanitation Data'!$I$31,0,10*ROW('Sanitation Data'!I28)))</f>
        <v/>
      </c>
      <c r="DN34" s="278" t="str">
        <f ca="true">+IF(OFFSET('Sanitation Data'!$I$32,0,10*ROW('Sanitation Data'!I28))="","",OFFSET('Sanitation Data'!$I$32,0,10*ROW('Sanitation Data'!I28)))</f>
        <v/>
      </c>
      <c r="DO34" s="278" t="str">
        <f ca="true">+IF(OFFSET('Hygiene Data'!$D$11,0,10*ROW('Hygiene Data'!D28))="","",OFFSET('Hygiene Data'!$D$11,0,10*ROW('Hygiene Data'!D28)))</f>
        <v/>
      </c>
      <c r="DP34" s="278" t="str">
        <f ca="true">+IF(OFFSET('Hygiene Data'!$D$12,0,10*ROW('Hygiene Data'!D28))="","",OFFSET('Hygiene Data'!$D$12,0,10*ROW('Hygiene Data'!D28)))</f>
        <v/>
      </c>
      <c r="DQ34" s="278" t="str">
        <f ca="true">+IF(OFFSET('Hygiene Data'!$D$13,0,10*ROW('Hygiene Data'!D28))="","",OFFSET('Hygiene Data'!$D$13,0,10*ROW('Hygiene Data'!D28)))</f>
        <v/>
      </c>
      <c r="DR34" s="278" t="str">
        <f ca="true">+IF(OFFSET('Hygiene Data'!$E$11,0,10*ROW('Hygiene Data'!E28))="","",OFFSET('Hygiene Data'!$E$11,0,10*ROW('Hygiene Data'!E28)))</f>
        <v/>
      </c>
      <c r="DS34" s="278" t="str">
        <f ca="true">+IF(OFFSET('Hygiene Data'!$E$12,0,10*ROW('Hygiene Data'!E28))="","",OFFSET('Hygiene Data'!$E$12,0,10*ROW('Hygiene Data'!E28)))</f>
        <v/>
      </c>
      <c r="DT34" s="278" t="str">
        <f ca="true">+IF(OFFSET('Hygiene Data'!$E$13,0,10*ROW('Hygiene Data'!E28))="","",OFFSET('Hygiene Data'!$E$13,0,10*ROW('Hygiene Data'!E28)))</f>
        <v/>
      </c>
      <c r="DU34" s="278" t="str">
        <f ca="true">+IF(OFFSET('Hygiene Data'!$F$11,0,10*ROW('Hygiene Data'!F28))="","",OFFSET('Hygiene Data'!$F$11,0,10*ROW('Hygiene Data'!F28)))</f>
        <v/>
      </c>
      <c r="DV34" s="278" t="str">
        <f ca="true">+IF(OFFSET('Hygiene Data'!$F$12,0,10*ROW('Hygiene Data'!F28))="","",OFFSET('Hygiene Data'!$F$12,0,10*ROW('Hygiene Data'!F28)))</f>
        <v/>
      </c>
      <c r="DW34" s="278" t="str">
        <f ca="true">+IF(OFFSET('Hygiene Data'!$F$13,0,10*ROW('Hygiene Data'!F28))="","",OFFSET('Hygiene Data'!$F$13,0,10*ROW('Hygiene Data'!F28)))</f>
        <v/>
      </c>
      <c r="DX34" s="278" t="str">
        <f ca="true">+IF(OFFSET('Hygiene Data'!$G$11,0,10*ROW('Hygiene Data'!G28))="","",OFFSET('Hygiene Data'!$G$11,0,10*ROW('Hygiene Data'!G28)))</f>
        <v/>
      </c>
      <c r="DY34" s="278" t="str">
        <f ca="true">+IF(OFFSET('Hygiene Data'!$G$12,0,10*ROW('Hygiene Data'!G28))="","",OFFSET('Hygiene Data'!$G$12,0,10*ROW('Hygiene Data'!G28)))</f>
        <v/>
      </c>
      <c r="DZ34" s="278" t="str">
        <f ca="true">+IF(OFFSET('Hygiene Data'!$G$13,0,10*ROW('Hygiene Data'!G28))="","",OFFSET('Hygiene Data'!$G$13,0,10*ROW('Hygiene Data'!G28)))</f>
        <v/>
      </c>
      <c r="EA34" s="278" t="str">
        <f ca="true">+IF(OFFSET('Hygiene Data'!$H$11,0,10*ROW('Hygiene Data'!H28))="","",OFFSET('Hygiene Data'!$H$11,0,10*ROW('Hygiene Data'!H28)))</f>
        <v/>
      </c>
      <c r="EB34" s="278" t="str">
        <f ca="true">+IF(OFFSET('Hygiene Data'!$H$12,0,10*ROW('Hygiene Data'!H28))="","",OFFSET('Hygiene Data'!$H$12,0,10*ROW('Hygiene Data'!H28)))</f>
        <v/>
      </c>
      <c r="EC34" s="278" t="str">
        <f ca="true">+IF(OFFSET('Hygiene Data'!$H$13,0,10*ROW('Hygiene Data'!H28))="","",OFFSET('Hygiene Data'!$H$13,0,10*ROW('Hygiene Data'!H28)))</f>
        <v/>
      </c>
      <c r="ED34" s="278" t="str">
        <f ca="true">+IF(OFFSET('Hygiene Data'!$I$11,0,10*ROW('Hygiene Data'!I28))="","",OFFSET('Hygiene Data'!$I$11,0,10*ROW('Hygiene Data'!I28)))</f>
        <v/>
      </c>
      <c r="EE34" s="278" t="str">
        <f ca="true">+IF(OFFSET('Hygiene Data'!$I$12,0,10*ROW('Hygiene Data'!I28))="","",OFFSET('Hygiene Data'!$I$12,0,10*ROW('Hygiene Data'!I28)))</f>
        <v/>
      </c>
      <c r="EF34" s="278"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4"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8"/>
      <c r="BS35" s="278" t="str">
        <f ca="true">+IF(OFFSET('Water Data'!$D$27,0,10*ROW('Water Data'!D29))="","",OFFSET('Water Data'!$D$27,0,10*ROW('Water Data'!D29)))</f>
        <v/>
      </c>
      <c r="BT35" s="278" t="str">
        <f ca="true">+IF(OFFSET('Water Data'!$D$28,0,10*ROW('Water Data'!D29))="","",OFFSET('Water Data'!$D$28,0,10*ROW('Water Data'!D29)))</f>
        <v/>
      </c>
      <c r="BU35" s="278" t="str">
        <f ca="true">+IF(OFFSET('Water Data'!$D$29,0,10*ROW('Water Data'!D29))="","",OFFSET('Water Data'!$D$29,0,10*ROW('Water Data'!D29)))</f>
        <v/>
      </c>
      <c r="BV35" s="278" t="str">
        <f ca="true">+IF(OFFSET('Water Data'!$E$27,0,10*ROW('Water Data'!E29))="","",OFFSET('Water Data'!$E$27,0,10*ROW('Water Data'!E29)))</f>
        <v/>
      </c>
      <c r="BW35" s="278" t="str">
        <f ca="true">+IF(OFFSET('Water Data'!$E$28,0,10*ROW('Water Data'!E29))="","",OFFSET('Water Data'!$E$28,0,10*ROW('Water Data'!E29)))</f>
        <v/>
      </c>
      <c r="BX35" s="278" t="str">
        <f ca="true">+IF(OFFSET('Water Data'!$E$29,0,10*ROW('Water Data'!E29))="","",OFFSET('Water Data'!$E$29,0,10*ROW('Water Data'!E29)))</f>
        <v/>
      </c>
      <c r="BY35" s="278" t="str">
        <f ca="true">+IF(OFFSET('Water Data'!$F$27,0,10*ROW('Water Data'!F29))="","",OFFSET('Water Data'!$F$27,0,10*ROW('Water Data'!F29)))</f>
        <v/>
      </c>
      <c r="BZ35" s="278" t="str">
        <f ca="true">+IF(OFFSET('Water Data'!$F$28,0,10*ROW('Water Data'!F29))="","",OFFSET('Water Data'!$F$28,0,10*ROW('Water Data'!F29)))</f>
        <v/>
      </c>
      <c r="CA35" s="278" t="str">
        <f ca="true">+IF(OFFSET('Water Data'!$F$29,0,10*ROW('Water Data'!F29))="","",OFFSET('Water Data'!$F$29,0,10*ROW('Water Data'!F29)))</f>
        <v/>
      </c>
      <c r="CB35" s="278" t="str">
        <f ca="true">+IF(OFFSET('Water Data'!$G$27,0,10*ROW('Water Data'!G29))="","",OFFSET('Water Data'!$G$27,0,10*ROW('Water Data'!G29)))</f>
        <v/>
      </c>
      <c r="CC35" s="278" t="str">
        <f ca="true">+IF(OFFSET('Water Data'!$G$28,0,10*ROW('Water Data'!G29))="","",OFFSET('Water Data'!$G$28,0,10*ROW('Water Data'!G29)))</f>
        <v/>
      </c>
      <c r="CD35" s="278" t="str">
        <f ca="true">+IF(OFFSET('Water Data'!$G$29,0,10*ROW('Water Data'!G29))="","",OFFSET('Water Data'!$G$29,0,10*ROW('Water Data'!G29)))</f>
        <v/>
      </c>
      <c r="CE35" s="278" t="str">
        <f ca="true">+IF(OFFSET('Water Data'!$H$27,0,10*ROW('Water Data'!H29))="","",OFFSET('Water Data'!$H$27,0,10*ROW('Water Data'!H29)))</f>
        <v/>
      </c>
      <c r="CF35" s="278" t="str">
        <f ca="true">+IF(OFFSET('Water Data'!$H$28,0,10*ROW('Water Data'!H29))="","",OFFSET('Water Data'!$H$28,0,10*ROW('Water Data'!H29)))</f>
        <v/>
      </c>
      <c r="CG35" s="278" t="str">
        <f ca="true">+IF(OFFSET('Water Data'!$H$29,0,10*ROW('Water Data'!H29))="","",OFFSET('Water Data'!$H$29,0,10*ROW('Water Data'!H29)))</f>
        <v/>
      </c>
      <c r="CH35" s="278" t="str">
        <f ca="true">+IF(OFFSET('Water Data'!$I$27,0,10*ROW('Water Data'!I29))="","",OFFSET('Water Data'!$I$27,0,10*ROW('Water Data'!I29)))</f>
        <v/>
      </c>
      <c r="CI35" s="278" t="str">
        <f ca="true">+IF(OFFSET('Water Data'!$I$28,0,10*ROW('Water Data'!I29))="","",OFFSET('Water Data'!$I$28,0,10*ROW('Water Data'!I29)))</f>
        <v/>
      </c>
      <c r="CJ35" s="278" t="str">
        <f ca="true">+IF(OFFSET('Water Data'!$I$29,0,10*ROW('Water Data'!I29))="","",OFFSET('Water Data'!$I$29,0,10*ROW('Water Data'!I29)))</f>
        <v/>
      </c>
      <c r="CK35" s="278" t="str">
        <f ca="true">+IF(OFFSET('Sanitation Data'!$D$28,0,10*ROW('Sanitation Data'!D29))="","",OFFSET('Sanitation Data'!$D$28,0,10*ROW('Sanitation Data'!D29)))</f>
        <v/>
      </c>
      <c r="CL35" s="278" t="str">
        <f ca="true">+IF(OFFSET('Sanitation Data'!$D$29,0,10*ROW('Sanitation Data'!D29))="","",OFFSET('Sanitation Data'!$D$29,0,10*ROW('Sanitation Data'!D29)))</f>
        <v/>
      </c>
      <c r="CM35" s="278" t="str">
        <f ca="true">+IF(OFFSET('Sanitation Data'!$D$30,0,10*ROW('Sanitation Data'!D29))="","",OFFSET('Sanitation Data'!$D$30,0,10*ROW('Sanitation Data'!D29)))</f>
        <v/>
      </c>
      <c r="CN35" s="278" t="str">
        <f ca="true">+IF(OFFSET('Sanitation Data'!$D$31,0,10*ROW('Sanitation Data'!D29))="","",OFFSET('Sanitation Data'!$D$31,0,10*ROW('Sanitation Data'!D29)))</f>
        <v/>
      </c>
      <c r="CO35" s="278" t="str">
        <f ca="true">+IF(OFFSET('Sanitation Data'!$D$32,0,10*ROW('Sanitation Data'!D29))="","",OFFSET('Sanitation Data'!$D$32,0,10*ROW('Sanitation Data'!D29)))</f>
        <v/>
      </c>
      <c r="CP35" s="278" t="str">
        <f ca="true">+IF(OFFSET('Sanitation Data'!$E$28,0,10*ROW('Sanitation Data'!E29))="","",OFFSET('Sanitation Data'!$E$28,0,10*ROW('Sanitation Data'!E29)))</f>
        <v/>
      </c>
      <c r="CQ35" s="278" t="str">
        <f ca="true">+IF(OFFSET('Sanitation Data'!$E$29,0,10*ROW('Sanitation Data'!E29))="","",OFFSET('Sanitation Data'!$E$29,0,10*ROW('Sanitation Data'!E29)))</f>
        <v/>
      </c>
      <c r="CR35" s="278" t="str">
        <f ca="true">+IF(OFFSET('Sanitation Data'!$E$30,0,10*ROW('Sanitation Data'!E29))="","",OFFSET('Sanitation Data'!$E$30,0,10*ROW('Sanitation Data'!E29)))</f>
        <v/>
      </c>
      <c r="CS35" s="278" t="str">
        <f ca="true">+IF(OFFSET('Sanitation Data'!$E$31,0,10*ROW('Sanitation Data'!E29))="","",OFFSET('Sanitation Data'!$E$31,0,10*ROW('Sanitation Data'!E29)))</f>
        <v/>
      </c>
      <c r="CT35" s="278" t="str">
        <f ca="true">+IF(OFFSET('Sanitation Data'!$E$32,0,10*ROW('Sanitation Data'!E29))="","",OFFSET('Sanitation Data'!$E$32,0,10*ROW('Sanitation Data'!E29)))</f>
        <v/>
      </c>
      <c r="CU35" s="278" t="str">
        <f ca="true">+IF(OFFSET('Sanitation Data'!$F$28,0,10*ROW('Sanitation Data'!F29))="","",OFFSET('Sanitation Data'!$F$28,0,10*ROW('Sanitation Data'!F29)))</f>
        <v/>
      </c>
      <c r="CV35" s="278" t="str">
        <f ca="true">+IF(OFFSET('Sanitation Data'!$F$29,0,10*ROW('Sanitation Data'!F29))="","",OFFSET('Sanitation Data'!$F$29,0,10*ROW('Sanitation Data'!F29)))</f>
        <v/>
      </c>
      <c r="CW35" s="278" t="str">
        <f ca="true">+IF(OFFSET('Sanitation Data'!$F$30,0,10*ROW('Sanitation Data'!F29))="","",OFFSET('Sanitation Data'!$F$30,0,10*ROW('Sanitation Data'!F29)))</f>
        <v/>
      </c>
      <c r="CX35" s="278" t="str">
        <f ca="true">+IF(OFFSET('Sanitation Data'!$F$31,0,10*ROW('Sanitation Data'!F29))="","",OFFSET('Sanitation Data'!$F$31,0,10*ROW('Sanitation Data'!F29)))</f>
        <v/>
      </c>
      <c r="CY35" s="278" t="str">
        <f ca="true">+IF(OFFSET('Sanitation Data'!$F$32,0,10*ROW('Sanitation Data'!F29))="","",OFFSET('Sanitation Data'!$F$32,0,10*ROW('Sanitation Data'!F29)))</f>
        <v/>
      </c>
      <c r="CZ35" s="278" t="str">
        <f ca="true">+IF(OFFSET('Sanitation Data'!$G$28,0,10*ROW('Sanitation Data'!G29))="","",OFFSET('Sanitation Data'!$G$28,0,10*ROW('Sanitation Data'!G29)))</f>
        <v/>
      </c>
      <c r="DA35" s="278" t="str">
        <f ca="true">+IF(OFFSET('Sanitation Data'!$G$29,0,10*ROW('Sanitation Data'!G29))="","",OFFSET('Sanitation Data'!$G$29,0,10*ROW('Sanitation Data'!G29)))</f>
        <v/>
      </c>
      <c r="DB35" s="278" t="str">
        <f ca="true">+IF(OFFSET('Sanitation Data'!$G$30,0,10*ROW('Sanitation Data'!G29))="","",OFFSET('Sanitation Data'!$G$30,0,10*ROW('Sanitation Data'!G29)))</f>
        <v/>
      </c>
      <c r="DC35" s="278" t="str">
        <f ca="true">+IF(OFFSET('Sanitation Data'!$G$31,0,10*ROW('Sanitation Data'!G29))="","",OFFSET('Sanitation Data'!$G$31,0,10*ROW('Sanitation Data'!G29)))</f>
        <v/>
      </c>
      <c r="DD35" s="278" t="str">
        <f ca="true">+IF(OFFSET('Sanitation Data'!$G$32,0,10*ROW('Sanitation Data'!G29))="","",OFFSET('Sanitation Data'!$G$32,0,10*ROW('Sanitation Data'!G29)))</f>
        <v/>
      </c>
      <c r="DE35" s="278" t="str">
        <f ca="true">+IF(OFFSET('Sanitation Data'!$H$28,0,10*ROW('Sanitation Data'!H29))="","",OFFSET('Sanitation Data'!$H$28,0,10*ROW('Sanitation Data'!H29)))</f>
        <v/>
      </c>
      <c r="DF35" s="278" t="str">
        <f ca="true">+IF(OFFSET('Sanitation Data'!$H$29,0,10*ROW('Sanitation Data'!H29))="","",OFFSET('Sanitation Data'!$H$29,0,10*ROW('Sanitation Data'!H29)))</f>
        <v/>
      </c>
      <c r="DG35" s="278" t="str">
        <f ca="true">+IF(OFFSET('Sanitation Data'!$H$30,0,10*ROW('Sanitation Data'!H29))="","",OFFSET('Sanitation Data'!$H$30,0,10*ROW('Sanitation Data'!H29)))</f>
        <v/>
      </c>
      <c r="DH35" s="278" t="str">
        <f ca="true">+IF(OFFSET('Sanitation Data'!$H$31,0,10*ROW('Sanitation Data'!H29))="","",OFFSET('Sanitation Data'!$H$31,0,10*ROW('Sanitation Data'!H29)))</f>
        <v/>
      </c>
      <c r="DI35" s="278" t="str">
        <f ca="true">+IF(OFFSET('Sanitation Data'!$H$32,0,10*ROW('Sanitation Data'!H29))="","",OFFSET('Sanitation Data'!$H$32,0,10*ROW('Sanitation Data'!H29)))</f>
        <v/>
      </c>
      <c r="DJ35" s="278" t="str">
        <f ca="true">+IF(OFFSET('Sanitation Data'!$I$28,0,10*ROW('Sanitation Data'!I29))="","",OFFSET('Sanitation Data'!$I$28,0,10*ROW('Sanitation Data'!I29)))</f>
        <v/>
      </c>
      <c r="DK35" s="278" t="str">
        <f ca="true">+IF(OFFSET('Sanitation Data'!$I$29,0,10*ROW('Sanitation Data'!I29))="","",OFFSET('Sanitation Data'!$I$29,0,10*ROW('Sanitation Data'!I29)))</f>
        <v/>
      </c>
      <c r="DL35" s="278" t="str">
        <f ca="true">+IF(OFFSET('Sanitation Data'!$I$30,0,10*ROW('Sanitation Data'!I29))="","",OFFSET('Sanitation Data'!$I$30,0,10*ROW('Sanitation Data'!I29)))</f>
        <v/>
      </c>
      <c r="DM35" s="278" t="str">
        <f ca="true">+IF(OFFSET('Sanitation Data'!$I$31,0,10*ROW('Sanitation Data'!I29))="","",OFFSET('Sanitation Data'!$I$31,0,10*ROW('Sanitation Data'!I29)))</f>
        <v/>
      </c>
      <c r="DN35" s="278" t="str">
        <f ca="true">+IF(OFFSET('Sanitation Data'!$I$32,0,10*ROW('Sanitation Data'!I29))="","",OFFSET('Sanitation Data'!$I$32,0,10*ROW('Sanitation Data'!I29)))</f>
        <v/>
      </c>
      <c r="DO35" s="278" t="str">
        <f ca="true">+IF(OFFSET('Hygiene Data'!$D$11,0,10*ROW('Hygiene Data'!D29))="","",OFFSET('Hygiene Data'!$D$11,0,10*ROW('Hygiene Data'!D29)))</f>
        <v/>
      </c>
      <c r="DP35" s="278" t="str">
        <f ca="true">+IF(OFFSET('Hygiene Data'!$D$12,0,10*ROW('Hygiene Data'!D29))="","",OFFSET('Hygiene Data'!$D$12,0,10*ROW('Hygiene Data'!D29)))</f>
        <v/>
      </c>
      <c r="DQ35" s="278" t="str">
        <f ca="true">+IF(OFFSET('Hygiene Data'!$D$13,0,10*ROW('Hygiene Data'!D29))="","",OFFSET('Hygiene Data'!$D$13,0,10*ROW('Hygiene Data'!D29)))</f>
        <v/>
      </c>
      <c r="DR35" s="278" t="str">
        <f ca="true">+IF(OFFSET('Hygiene Data'!$E$11,0,10*ROW('Hygiene Data'!E29))="","",OFFSET('Hygiene Data'!$E$11,0,10*ROW('Hygiene Data'!E29)))</f>
        <v/>
      </c>
      <c r="DS35" s="278" t="str">
        <f ca="true">+IF(OFFSET('Hygiene Data'!$E$12,0,10*ROW('Hygiene Data'!E29))="","",OFFSET('Hygiene Data'!$E$12,0,10*ROW('Hygiene Data'!E29)))</f>
        <v/>
      </c>
      <c r="DT35" s="278" t="str">
        <f ca="true">+IF(OFFSET('Hygiene Data'!$E$13,0,10*ROW('Hygiene Data'!E29))="","",OFFSET('Hygiene Data'!$E$13,0,10*ROW('Hygiene Data'!E29)))</f>
        <v/>
      </c>
      <c r="DU35" s="278" t="str">
        <f ca="true">+IF(OFFSET('Hygiene Data'!$F$11,0,10*ROW('Hygiene Data'!F29))="","",OFFSET('Hygiene Data'!$F$11,0,10*ROW('Hygiene Data'!F29)))</f>
        <v/>
      </c>
      <c r="DV35" s="278" t="str">
        <f ca="true">+IF(OFFSET('Hygiene Data'!$F$12,0,10*ROW('Hygiene Data'!F29))="","",OFFSET('Hygiene Data'!$F$12,0,10*ROW('Hygiene Data'!F29)))</f>
        <v/>
      </c>
      <c r="DW35" s="278" t="str">
        <f ca="true">+IF(OFFSET('Hygiene Data'!$F$13,0,10*ROW('Hygiene Data'!F29))="","",OFFSET('Hygiene Data'!$F$13,0,10*ROW('Hygiene Data'!F29)))</f>
        <v/>
      </c>
      <c r="DX35" s="278" t="str">
        <f ca="true">+IF(OFFSET('Hygiene Data'!$G$11,0,10*ROW('Hygiene Data'!G29))="","",OFFSET('Hygiene Data'!$G$11,0,10*ROW('Hygiene Data'!G29)))</f>
        <v/>
      </c>
      <c r="DY35" s="278" t="str">
        <f ca="true">+IF(OFFSET('Hygiene Data'!$G$12,0,10*ROW('Hygiene Data'!G29))="","",OFFSET('Hygiene Data'!$G$12,0,10*ROW('Hygiene Data'!G29)))</f>
        <v/>
      </c>
      <c r="DZ35" s="278" t="str">
        <f ca="true">+IF(OFFSET('Hygiene Data'!$G$13,0,10*ROW('Hygiene Data'!G29))="","",OFFSET('Hygiene Data'!$G$13,0,10*ROW('Hygiene Data'!G29)))</f>
        <v/>
      </c>
      <c r="EA35" s="278" t="str">
        <f ca="true">+IF(OFFSET('Hygiene Data'!$H$11,0,10*ROW('Hygiene Data'!H29))="","",OFFSET('Hygiene Data'!$H$11,0,10*ROW('Hygiene Data'!H29)))</f>
        <v/>
      </c>
      <c r="EB35" s="278" t="str">
        <f ca="true">+IF(OFFSET('Hygiene Data'!$H$12,0,10*ROW('Hygiene Data'!H29))="","",OFFSET('Hygiene Data'!$H$12,0,10*ROW('Hygiene Data'!H29)))</f>
        <v/>
      </c>
      <c r="EC35" s="278" t="str">
        <f ca="true">+IF(OFFSET('Hygiene Data'!$H$13,0,10*ROW('Hygiene Data'!H29))="","",OFFSET('Hygiene Data'!$H$13,0,10*ROW('Hygiene Data'!H29)))</f>
        <v/>
      </c>
      <c r="ED35" s="278" t="str">
        <f ca="true">+IF(OFFSET('Hygiene Data'!$I$11,0,10*ROW('Hygiene Data'!I29))="","",OFFSET('Hygiene Data'!$I$11,0,10*ROW('Hygiene Data'!I29)))</f>
        <v/>
      </c>
      <c r="EE35" s="278" t="str">
        <f ca="true">+IF(OFFSET('Hygiene Data'!$I$12,0,10*ROW('Hygiene Data'!I29))="","",OFFSET('Hygiene Data'!$I$12,0,10*ROW('Hygiene Data'!I29)))</f>
        <v/>
      </c>
      <c r="EF35" s="278"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4"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8"/>
      <c r="BS36" s="278" t="str">
        <f ca="true">+IF(OFFSET('Water Data'!$D$27,0,10*ROW('Water Data'!D30))="","",OFFSET('Water Data'!$D$27,0,10*ROW('Water Data'!D30)))</f>
        <v/>
      </c>
      <c r="BT36" s="278" t="str">
        <f ca="true">+IF(OFFSET('Water Data'!$D$28,0,10*ROW('Water Data'!D30))="","",OFFSET('Water Data'!$D$28,0,10*ROW('Water Data'!D30)))</f>
        <v/>
      </c>
      <c r="BU36" s="278" t="str">
        <f ca="true">+IF(OFFSET('Water Data'!$D$29,0,10*ROW('Water Data'!D30))="","",OFFSET('Water Data'!$D$29,0,10*ROW('Water Data'!D30)))</f>
        <v/>
      </c>
      <c r="BV36" s="278" t="str">
        <f ca="true">+IF(OFFSET('Water Data'!$E$27,0,10*ROW('Water Data'!E30))="","",OFFSET('Water Data'!$E$27,0,10*ROW('Water Data'!E30)))</f>
        <v/>
      </c>
      <c r="BW36" s="278" t="str">
        <f ca="true">+IF(OFFSET('Water Data'!$E$28,0,10*ROW('Water Data'!E30))="","",OFFSET('Water Data'!$E$28,0,10*ROW('Water Data'!E30)))</f>
        <v/>
      </c>
      <c r="BX36" s="278" t="str">
        <f ca="true">+IF(OFFSET('Water Data'!$E$29,0,10*ROW('Water Data'!E30))="","",OFFSET('Water Data'!$E$29,0,10*ROW('Water Data'!E30)))</f>
        <v/>
      </c>
      <c r="BY36" s="278" t="str">
        <f ca="true">+IF(OFFSET('Water Data'!$F$27,0,10*ROW('Water Data'!F30))="","",OFFSET('Water Data'!$F$27,0,10*ROW('Water Data'!F30)))</f>
        <v/>
      </c>
      <c r="BZ36" s="278" t="str">
        <f ca="true">+IF(OFFSET('Water Data'!$F$28,0,10*ROW('Water Data'!F30))="","",OFFSET('Water Data'!$F$28,0,10*ROW('Water Data'!F30)))</f>
        <v/>
      </c>
      <c r="CA36" s="278" t="str">
        <f ca="true">+IF(OFFSET('Water Data'!$F$29,0,10*ROW('Water Data'!F30))="","",OFFSET('Water Data'!$F$29,0,10*ROW('Water Data'!F30)))</f>
        <v/>
      </c>
      <c r="CB36" s="278" t="str">
        <f ca="true">+IF(OFFSET('Water Data'!$G$27,0,10*ROW('Water Data'!G30))="","",OFFSET('Water Data'!$G$27,0,10*ROW('Water Data'!G30)))</f>
        <v/>
      </c>
      <c r="CC36" s="278" t="str">
        <f ca="true">+IF(OFFSET('Water Data'!$G$28,0,10*ROW('Water Data'!G30))="","",OFFSET('Water Data'!$G$28,0,10*ROW('Water Data'!G30)))</f>
        <v/>
      </c>
      <c r="CD36" s="278" t="str">
        <f ca="true">+IF(OFFSET('Water Data'!$G$29,0,10*ROW('Water Data'!G30))="","",OFFSET('Water Data'!$G$29,0,10*ROW('Water Data'!G30)))</f>
        <v/>
      </c>
      <c r="CE36" s="278" t="str">
        <f ca="true">+IF(OFFSET('Water Data'!$H$27,0,10*ROW('Water Data'!H30))="","",OFFSET('Water Data'!$H$27,0,10*ROW('Water Data'!H30)))</f>
        <v/>
      </c>
      <c r="CF36" s="278" t="str">
        <f ca="true">+IF(OFFSET('Water Data'!$H$28,0,10*ROW('Water Data'!H30))="","",OFFSET('Water Data'!$H$28,0,10*ROW('Water Data'!H30)))</f>
        <v/>
      </c>
      <c r="CG36" s="278" t="str">
        <f ca="true">+IF(OFFSET('Water Data'!$H$29,0,10*ROW('Water Data'!H30))="","",OFFSET('Water Data'!$H$29,0,10*ROW('Water Data'!H30)))</f>
        <v/>
      </c>
      <c r="CH36" s="278" t="str">
        <f ca="true">+IF(OFFSET('Water Data'!$I$27,0,10*ROW('Water Data'!I30))="","",OFFSET('Water Data'!$I$27,0,10*ROW('Water Data'!I30)))</f>
        <v/>
      </c>
      <c r="CI36" s="278" t="str">
        <f ca="true">+IF(OFFSET('Water Data'!$I$28,0,10*ROW('Water Data'!I30))="","",OFFSET('Water Data'!$I$28,0,10*ROW('Water Data'!I30)))</f>
        <v/>
      </c>
      <c r="CJ36" s="278" t="str">
        <f ca="true">+IF(OFFSET('Water Data'!$I$29,0,10*ROW('Water Data'!I30))="","",OFFSET('Water Data'!$I$29,0,10*ROW('Water Data'!I30)))</f>
        <v/>
      </c>
      <c r="CK36" s="278" t="str">
        <f ca="true">+IF(OFFSET('Sanitation Data'!$D$28,0,10*ROW('Sanitation Data'!D30))="","",OFFSET('Sanitation Data'!$D$28,0,10*ROW('Sanitation Data'!D30)))</f>
        <v/>
      </c>
      <c r="CL36" s="278" t="str">
        <f ca="true">+IF(OFFSET('Sanitation Data'!$D$29,0,10*ROW('Sanitation Data'!D30))="","",OFFSET('Sanitation Data'!$D$29,0,10*ROW('Sanitation Data'!D30)))</f>
        <v/>
      </c>
      <c r="CM36" s="278" t="str">
        <f ca="true">+IF(OFFSET('Sanitation Data'!$D$30,0,10*ROW('Sanitation Data'!D30))="","",OFFSET('Sanitation Data'!$D$30,0,10*ROW('Sanitation Data'!D30)))</f>
        <v/>
      </c>
      <c r="CN36" s="278" t="str">
        <f ca="true">+IF(OFFSET('Sanitation Data'!$D$31,0,10*ROW('Sanitation Data'!D30))="","",OFFSET('Sanitation Data'!$D$31,0,10*ROW('Sanitation Data'!D30)))</f>
        <v/>
      </c>
      <c r="CO36" s="278" t="str">
        <f ca="true">+IF(OFFSET('Sanitation Data'!$D$32,0,10*ROW('Sanitation Data'!D30))="","",OFFSET('Sanitation Data'!$D$32,0,10*ROW('Sanitation Data'!D30)))</f>
        <v/>
      </c>
      <c r="CP36" s="278" t="str">
        <f ca="true">+IF(OFFSET('Sanitation Data'!$E$28,0,10*ROW('Sanitation Data'!E30))="","",OFFSET('Sanitation Data'!$E$28,0,10*ROW('Sanitation Data'!E30)))</f>
        <v/>
      </c>
      <c r="CQ36" s="278" t="str">
        <f ca="true">+IF(OFFSET('Sanitation Data'!$E$29,0,10*ROW('Sanitation Data'!E30))="","",OFFSET('Sanitation Data'!$E$29,0,10*ROW('Sanitation Data'!E30)))</f>
        <v/>
      </c>
      <c r="CR36" s="278" t="str">
        <f ca="true">+IF(OFFSET('Sanitation Data'!$E$30,0,10*ROW('Sanitation Data'!E30))="","",OFFSET('Sanitation Data'!$E$30,0,10*ROW('Sanitation Data'!E30)))</f>
        <v/>
      </c>
      <c r="CS36" s="278" t="str">
        <f ca="true">+IF(OFFSET('Sanitation Data'!$E$31,0,10*ROW('Sanitation Data'!E30))="","",OFFSET('Sanitation Data'!$E$31,0,10*ROW('Sanitation Data'!E30)))</f>
        <v/>
      </c>
      <c r="CT36" s="278" t="str">
        <f ca="true">+IF(OFFSET('Sanitation Data'!$E$32,0,10*ROW('Sanitation Data'!E30))="","",OFFSET('Sanitation Data'!$E$32,0,10*ROW('Sanitation Data'!E30)))</f>
        <v/>
      </c>
      <c r="CU36" s="278" t="str">
        <f ca="true">+IF(OFFSET('Sanitation Data'!$F$28,0,10*ROW('Sanitation Data'!F30))="","",OFFSET('Sanitation Data'!$F$28,0,10*ROW('Sanitation Data'!F30)))</f>
        <v/>
      </c>
      <c r="CV36" s="278" t="str">
        <f ca="true">+IF(OFFSET('Sanitation Data'!$F$29,0,10*ROW('Sanitation Data'!F30))="","",OFFSET('Sanitation Data'!$F$29,0,10*ROW('Sanitation Data'!F30)))</f>
        <v/>
      </c>
      <c r="CW36" s="278" t="str">
        <f ca="true">+IF(OFFSET('Sanitation Data'!$F$30,0,10*ROW('Sanitation Data'!F30))="","",OFFSET('Sanitation Data'!$F$30,0,10*ROW('Sanitation Data'!F30)))</f>
        <v/>
      </c>
      <c r="CX36" s="278" t="str">
        <f ca="true">+IF(OFFSET('Sanitation Data'!$F$31,0,10*ROW('Sanitation Data'!F30))="","",OFFSET('Sanitation Data'!$F$31,0,10*ROW('Sanitation Data'!F30)))</f>
        <v/>
      </c>
      <c r="CY36" s="278" t="str">
        <f ca="true">+IF(OFFSET('Sanitation Data'!$F$32,0,10*ROW('Sanitation Data'!F30))="","",OFFSET('Sanitation Data'!$F$32,0,10*ROW('Sanitation Data'!F30)))</f>
        <v/>
      </c>
      <c r="CZ36" s="278" t="str">
        <f ca="true">+IF(OFFSET('Sanitation Data'!$G$28,0,10*ROW('Sanitation Data'!G30))="","",OFFSET('Sanitation Data'!$G$28,0,10*ROW('Sanitation Data'!G30)))</f>
        <v/>
      </c>
      <c r="DA36" s="278" t="str">
        <f ca="true">+IF(OFFSET('Sanitation Data'!$G$29,0,10*ROW('Sanitation Data'!G30))="","",OFFSET('Sanitation Data'!$G$29,0,10*ROW('Sanitation Data'!G30)))</f>
        <v/>
      </c>
      <c r="DB36" s="278" t="str">
        <f ca="true">+IF(OFFSET('Sanitation Data'!$G$30,0,10*ROW('Sanitation Data'!G30))="","",OFFSET('Sanitation Data'!$G$30,0,10*ROW('Sanitation Data'!G30)))</f>
        <v/>
      </c>
      <c r="DC36" s="278" t="str">
        <f ca="true">+IF(OFFSET('Sanitation Data'!$G$31,0,10*ROW('Sanitation Data'!G30))="","",OFFSET('Sanitation Data'!$G$31,0,10*ROW('Sanitation Data'!G30)))</f>
        <v/>
      </c>
      <c r="DD36" s="278" t="str">
        <f ca="true">+IF(OFFSET('Sanitation Data'!$G$32,0,10*ROW('Sanitation Data'!G30))="","",OFFSET('Sanitation Data'!$G$32,0,10*ROW('Sanitation Data'!G30)))</f>
        <v/>
      </c>
      <c r="DE36" s="278" t="str">
        <f ca="true">+IF(OFFSET('Sanitation Data'!$H$28,0,10*ROW('Sanitation Data'!H30))="","",OFFSET('Sanitation Data'!$H$28,0,10*ROW('Sanitation Data'!H30)))</f>
        <v/>
      </c>
      <c r="DF36" s="278" t="str">
        <f ca="true">+IF(OFFSET('Sanitation Data'!$H$29,0,10*ROW('Sanitation Data'!H30))="","",OFFSET('Sanitation Data'!$H$29,0,10*ROW('Sanitation Data'!H30)))</f>
        <v/>
      </c>
      <c r="DG36" s="278" t="str">
        <f ca="true">+IF(OFFSET('Sanitation Data'!$H$30,0,10*ROW('Sanitation Data'!H30))="","",OFFSET('Sanitation Data'!$H$30,0,10*ROW('Sanitation Data'!H30)))</f>
        <v/>
      </c>
      <c r="DH36" s="278" t="str">
        <f ca="true">+IF(OFFSET('Sanitation Data'!$H$31,0,10*ROW('Sanitation Data'!H30))="","",OFFSET('Sanitation Data'!$H$31,0,10*ROW('Sanitation Data'!H30)))</f>
        <v/>
      </c>
      <c r="DI36" s="278" t="str">
        <f ca="true">+IF(OFFSET('Sanitation Data'!$H$32,0,10*ROW('Sanitation Data'!H30))="","",OFFSET('Sanitation Data'!$H$32,0,10*ROW('Sanitation Data'!H30)))</f>
        <v/>
      </c>
      <c r="DJ36" s="278" t="str">
        <f ca="true">+IF(OFFSET('Sanitation Data'!$I$28,0,10*ROW('Sanitation Data'!I30))="","",OFFSET('Sanitation Data'!$I$28,0,10*ROW('Sanitation Data'!I30)))</f>
        <v/>
      </c>
      <c r="DK36" s="278" t="str">
        <f ca="true">+IF(OFFSET('Sanitation Data'!$I$29,0,10*ROW('Sanitation Data'!I30))="","",OFFSET('Sanitation Data'!$I$29,0,10*ROW('Sanitation Data'!I30)))</f>
        <v/>
      </c>
      <c r="DL36" s="278" t="str">
        <f ca="true">+IF(OFFSET('Sanitation Data'!$I$30,0,10*ROW('Sanitation Data'!I30))="","",OFFSET('Sanitation Data'!$I$30,0,10*ROW('Sanitation Data'!I30)))</f>
        <v/>
      </c>
      <c r="DM36" s="278" t="str">
        <f ca="true">+IF(OFFSET('Sanitation Data'!$I$31,0,10*ROW('Sanitation Data'!I30))="","",OFFSET('Sanitation Data'!$I$31,0,10*ROW('Sanitation Data'!I30)))</f>
        <v/>
      </c>
      <c r="DN36" s="278" t="str">
        <f ca="true">+IF(OFFSET('Sanitation Data'!$I$32,0,10*ROW('Sanitation Data'!I30))="","",OFFSET('Sanitation Data'!$I$32,0,10*ROW('Sanitation Data'!I30)))</f>
        <v/>
      </c>
      <c r="DO36" s="278" t="str">
        <f ca="true">+IF(OFFSET('Hygiene Data'!$D$11,0,10*ROW('Hygiene Data'!D30))="","",OFFSET('Hygiene Data'!$D$11,0,10*ROW('Hygiene Data'!D30)))</f>
        <v/>
      </c>
      <c r="DP36" s="278" t="str">
        <f ca="true">+IF(OFFSET('Hygiene Data'!$D$12,0,10*ROW('Hygiene Data'!D30))="","",OFFSET('Hygiene Data'!$D$12,0,10*ROW('Hygiene Data'!D30)))</f>
        <v/>
      </c>
      <c r="DQ36" s="278" t="str">
        <f ca="true">+IF(OFFSET('Hygiene Data'!$D$13,0,10*ROW('Hygiene Data'!D30))="","",OFFSET('Hygiene Data'!$D$13,0,10*ROW('Hygiene Data'!D30)))</f>
        <v/>
      </c>
      <c r="DR36" s="278" t="str">
        <f ca="true">+IF(OFFSET('Hygiene Data'!$E$11,0,10*ROW('Hygiene Data'!E30))="","",OFFSET('Hygiene Data'!$E$11,0,10*ROW('Hygiene Data'!E30)))</f>
        <v/>
      </c>
      <c r="DS36" s="278" t="str">
        <f ca="true">+IF(OFFSET('Hygiene Data'!$E$12,0,10*ROW('Hygiene Data'!E30))="","",OFFSET('Hygiene Data'!$E$12,0,10*ROW('Hygiene Data'!E30)))</f>
        <v/>
      </c>
      <c r="DT36" s="278" t="str">
        <f ca="true">+IF(OFFSET('Hygiene Data'!$E$13,0,10*ROW('Hygiene Data'!E30))="","",OFFSET('Hygiene Data'!$E$13,0,10*ROW('Hygiene Data'!E30)))</f>
        <v/>
      </c>
      <c r="DU36" s="278" t="str">
        <f ca="true">+IF(OFFSET('Hygiene Data'!$F$11,0,10*ROW('Hygiene Data'!F30))="","",OFFSET('Hygiene Data'!$F$11,0,10*ROW('Hygiene Data'!F30)))</f>
        <v/>
      </c>
      <c r="DV36" s="278" t="str">
        <f ca="true">+IF(OFFSET('Hygiene Data'!$F$12,0,10*ROW('Hygiene Data'!F30))="","",OFFSET('Hygiene Data'!$F$12,0,10*ROW('Hygiene Data'!F30)))</f>
        <v/>
      </c>
      <c r="DW36" s="278" t="str">
        <f ca="true">+IF(OFFSET('Hygiene Data'!$F$13,0,10*ROW('Hygiene Data'!F30))="","",OFFSET('Hygiene Data'!$F$13,0,10*ROW('Hygiene Data'!F30)))</f>
        <v/>
      </c>
      <c r="DX36" s="278" t="str">
        <f ca="true">+IF(OFFSET('Hygiene Data'!$G$11,0,10*ROW('Hygiene Data'!G30))="","",OFFSET('Hygiene Data'!$G$11,0,10*ROW('Hygiene Data'!G30)))</f>
        <v/>
      </c>
      <c r="DY36" s="278" t="str">
        <f ca="true">+IF(OFFSET('Hygiene Data'!$G$12,0,10*ROW('Hygiene Data'!G30))="","",OFFSET('Hygiene Data'!$G$12,0,10*ROW('Hygiene Data'!G30)))</f>
        <v/>
      </c>
      <c r="DZ36" s="278" t="str">
        <f ca="true">+IF(OFFSET('Hygiene Data'!$G$13,0,10*ROW('Hygiene Data'!G30))="","",OFFSET('Hygiene Data'!$G$13,0,10*ROW('Hygiene Data'!G30)))</f>
        <v/>
      </c>
      <c r="EA36" s="278" t="str">
        <f ca="true">+IF(OFFSET('Hygiene Data'!$H$11,0,10*ROW('Hygiene Data'!H30))="","",OFFSET('Hygiene Data'!$H$11,0,10*ROW('Hygiene Data'!H30)))</f>
        <v/>
      </c>
      <c r="EB36" s="278" t="str">
        <f ca="true">+IF(OFFSET('Hygiene Data'!$H$12,0,10*ROW('Hygiene Data'!H30))="","",OFFSET('Hygiene Data'!$H$12,0,10*ROW('Hygiene Data'!H30)))</f>
        <v/>
      </c>
      <c r="EC36" s="278" t="str">
        <f ca="true">+IF(OFFSET('Hygiene Data'!$H$13,0,10*ROW('Hygiene Data'!H30))="","",OFFSET('Hygiene Data'!$H$13,0,10*ROW('Hygiene Data'!H30)))</f>
        <v/>
      </c>
      <c r="ED36" s="278" t="str">
        <f ca="true">+IF(OFFSET('Hygiene Data'!$I$11,0,10*ROW('Hygiene Data'!I30))="","",OFFSET('Hygiene Data'!$I$11,0,10*ROW('Hygiene Data'!I30)))</f>
        <v/>
      </c>
      <c r="EE36" s="278" t="str">
        <f ca="true">+IF(OFFSET('Hygiene Data'!$I$12,0,10*ROW('Hygiene Data'!I30))="","",OFFSET('Hygiene Data'!$I$12,0,10*ROW('Hygiene Data'!I30)))</f>
        <v/>
      </c>
      <c r="EF36" s="278"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4"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8"/>
      <c r="BS37" s="278" t="str">
        <f ca="true">+IF(OFFSET('Water Data'!$D$27,0,10*ROW('Water Data'!D31))="","",OFFSET('Water Data'!$D$27,0,10*ROW('Water Data'!D31)))</f>
        <v/>
      </c>
      <c r="BT37" s="278" t="str">
        <f ca="true">+IF(OFFSET('Water Data'!$D$28,0,10*ROW('Water Data'!D31))="","",OFFSET('Water Data'!$D$28,0,10*ROW('Water Data'!D31)))</f>
        <v/>
      </c>
      <c r="BU37" s="278" t="str">
        <f ca="true">+IF(OFFSET('Water Data'!$D$29,0,10*ROW('Water Data'!D31))="","",OFFSET('Water Data'!$D$29,0,10*ROW('Water Data'!D31)))</f>
        <v/>
      </c>
      <c r="BV37" s="278" t="str">
        <f ca="true">+IF(OFFSET('Water Data'!$E$27,0,10*ROW('Water Data'!E31))="","",OFFSET('Water Data'!$E$27,0,10*ROW('Water Data'!E31)))</f>
        <v/>
      </c>
      <c r="BW37" s="278" t="str">
        <f ca="true">+IF(OFFSET('Water Data'!$E$28,0,10*ROW('Water Data'!E31))="","",OFFSET('Water Data'!$E$28,0,10*ROW('Water Data'!E31)))</f>
        <v/>
      </c>
      <c r="BX37" s="278" t="str">
        <f ca="true">+IF(OFFSET('Water Data'!$E$29,0,10*ROW('Water Data'!E31))="","",OFFSET('Water Data'!$E$29,0,10*ROW('Water Data'!E31)))</f>
        <v/>
      </c>
      <c r="BY37" s="278" t="str">
        <f ca="true">+IF(OFFSET('Water Data'!$F$27,0,10*ROW('Water Data'!F31))="","",OFFSET('Water Data'!$F$27,0,10*ROW('Water Data'!F31)))</f>
        <v/>
      </c>
      <c r="BZ37" s="278" t="str">
        <f ca="true">+IF(OFFSET('Water Data'!$F$28,0,10*ROW('Water Data'!F31))="","",OFFSET('Water Data'!$F$28,0,10*ROW('Water Data'!F31)))</f>
        <v/>
      </c>
      <c r="CA37" s="278" t="str">
        <f ca="true">+IF(OFFSET('Water Data'!$F$29,0,10*ROW('Water Data'!F31))="","",OFFSET('Water Data'!$F$29,0,10*ROW('Water Data'!F31)))</f>
        <v/>
      </c>
      <c r="CB37" s="278" t="str">
        <f ca="true">+IF(OFFSET('Water Data'!$G$27,0,10*ROW('Water Data'!G31))="","",OFFSET('Water Data'!$G$27,0,10*ROW('Water Data'!G31)))</f>
        <v/>
      </c>
      <c r="CC37" s="278" t="str">
        <f ca="true">+IF(OFFSET('Water Data'!$G$28,0,10*ROW('Water Data'!G31))="","",OFFSET('Water Data'!$G$28,0,10*ROW('Water Data'!G31)))</f>
        <v/>
      </c>
      <c r="CD37" s="278" t="str">
        <f ca="true">+IF(OFFSET('Water Data'!$G$29,0,10*ROW('Water Data'!G31))="","",OFFSET('Water Data'!$G$29,0,10*ROW('Water Data'!G31)))</f>
        <v/>
      </c>
      <c r="CE37" s="278" t="str">
        <f ca="true">+IF(OFFSET('Water Data'!$H$27,0,10*ROW('Water Data'!H31))="","",OFFSET('Water Data'!$H$27,0,10*ROW('Water Data'!H31)))</f>
        <v/>
      </c>
      <c r="CF37" s="278" t="str">
        <f ca="true">+IF(OFFSET('Water Data'!$H$28,0,10*ROW('Water Data'!H31))="","",OFFSET('Water Data'!$H$28,0,10*ROW('Water Data'!H31)))</f>
        <v/>
      </c>
      <c r="CG37" s="278" t="str">
        <f ca="true">+IF(OFFSET('Water Data'!$H$29,0,10*ROW('Water Data'!H31))="","",OFFSET('Water Data'!$H$29,0,10*ROW('Water Data'!H31)))</f>
        <v/>
      </c>
      <c r="CH37" s="278" t="str">
        <f ca="true">+IF(OFFSET('Water Data'!$I$27,0,10*ROW('Water Data'!I31))="","",OFFSET('Water Data'!$I$27,0,10*ROW('Water Data'!I31)))</f>
        <v/>
      </c>
      <c r="CI37" s="278" t="str">
        <f ca="true">+IF(OFFSET('Water Data'!$I$28,0,10*ROW('Water Data'!I31))="","",OFFSET('Water Data'!$I$28,0,10*ROW('Water Data'!I31)))</f>
        <v/>
      </c>
      <c r="CJ37" s="278" t="str">
        <f ca="true">+IF(OFFSET('Water Data'!$I$29,0,10*ROW('Water Data'!I31))="","",OFFSET('Water Data'!$I$29,0,10*ROW('Water Data'!I31)))</f>
        <v/>
      </c>
      <c r="CK37" s="278" t="str">
        <f ca="true">+IF(OFFSET('Sanitation Data'!$D$28,0,10*ROW('Sanitation Data'!D31))="","",OFFSET('Sanitation Data'!$D$28,0,10*ROW('Sanitation Data'!D31)))</f>
        <v/>
      </c>
      <c r="CL37" s="278" t="str">
        <f ca="true">+IF(OFFSET('Sanitation Data'!$D$29,0,10*ROW('Sanitation Data'!D31))="","",OFFSET('Sanitation Data'!$D$29,0,10*ROW('Sanitation Data'!D31)))</f>
        <v/>
      </c>
      <c r="CM37" s="278" t="str">
        <f ca="true">+IF(OFFSET('Sanitation Data'!$D$30,0,10*ROW('Sanitation Data'!D31))="","",OFFSET('Sanitation Data'!$D$30,0,10*ROW('Sanitation Data'!D31)))</f>
        <v/>
      </c>
      <c r="CN37" s="278" t="str">
        <f ca="true">+IF(OFFSET('Sanitation Data'!$D$31,0,10*ROW('Sanitation Data'!D31))="","",OFFSET('Sanitation Data'!$D$31,0,10*ROW('Sanitation Data'!D31)))</f>
        <v/>
      </c>
      <c r="CO37" s="278" t="str">
        <f ca="true">+IF(OFFSET('Sanitation Data'!$D$32,0,10*ROW('Sanitation Data'!D31))="","",OFFSET('Sanitation Data'!$D$32,0,10*ROW('Sanitation Data'!D31)))</f>
        <v/>
      </c>
      <c r="CP37" s="278" t="str">
        <f ca="true">+IF(OFFSET('Sanitation Data'!$E$28,0,10*ROW('Sanitation Data'!E31))="","",OFFSET('Sanitation Data'!$E$28,0,10*ROW('Sanitation Data'!E31)))</f>
        <v/>
      </c>
      <c r="CQ37" s="278" t="str">
        <f ca="true">+IF(OFFSET('Sanitation Data'!$E$29,0,10*ROW('Sanitation Data'!E31))="","",OFFSET('Sanitation Data'!$E$29,0,10*ROW('Sanitation Data'!E31)))</f>
        <v/>
      </c>
      <c r="CR37" s="278" t="str">
        <f ca="true">+IF(OFFSET('Sanitation Data'!$E$30,0,10*ROW('Sanitation Data'!E31))="","",OFFSET('Sanitation Data'!$E$30,0,10*ROW('Sanitation Data'!E31)))</f>
        <v/>
      </c>
      <c r="CS37" s="278" t="str">
        <f ca="true">+IF(OFFSET('Sanitation Data'!$E$31,0,10*ROW('Sanitation Data'!E31))="","",OFFSET('Sanitation Data'!$E$31,0,10*ROW('Sanitation Data'!E31)))</f>
        <v/>
      </c>
      <c r="CT37" s="278" t="str">
        <f ca="true">+IF(OFFSET('Sanitation Data'!$E$32,0,10*ROW('Sanitation Data'!E31))="","",OFFSET('Sanitation Data'!$E$32,0,10*ROW('Sanitation Data'!E31)))</f>
        <v/>
      </c>
      <c r="CU37" s="278" t="str">
        <f ca="true">+IF(OFFSET('Sanitation Data'!$F$28,0,10*ROW('Sanitation Data'!F31))="","",OFFSET('Sanitation Data'!$F$28,0,10*ROW('Sanitation Data'!F31)))</f>
        <v/>
      </c>
      <c r="CV37" s="278" t="str">
        <f ca="true">+IF(OFFSET('Sanitation Data'!$F$29,0,10*ROW('Sanitation Data'!F31))="","",OFFSET('Sanitation Data'!$F$29,0,10*ROW('Sanitation Data'!F31)))</f>
        <v/>
      </c>
      <c r="CW37" s="278" t="str">
        <f ca="true">+IF(OFFSET('Sanitation Data'!$F$30,0,10*ROW('Sanitation Data'!F31))="","",OFFSET('Sanitation Data'!$F$30,0,10*ROW('Sanitation Data'!F31)))</f>
        <v/>
      </c>
      <c r="CX37" s="278" t="str">
        <f ca="true">+IF(OFFSET('Sanitation Data'!$F$31,0,10*ROW('Sanitation Data'!F31))="","",OFFSET('Sanitation Data'!$F$31,0,10*ROW('Sanitation Data'!F31)))</f>
        <v/>
      </c>
      <c r="CY37" s="278" t="str">
        <f ca="true">+IF(OFFSET('Sanitation Data'!$F$32,0,10*ROW('Sanitation Data'!F31))="","",OFFSET('Sanitation Data'!$F$32,0,10*ROW('Sanitation Data'!F31)))</f>
        <v/>
      </c>
      <c r="CZ37" s="278" t="str">
        <f ca="true">+IF(OFFSET('Sanitation Data'!$G$28,0,10*ROW('Sanitation Data'!G31))="","",OFFSET('Sanitation Data'!$G$28,0,10*ROW('Sanitation Data'!G31)))</f>
        <v/>
      </c>
      <c r="DA37" s="278" t="str">
        <f ca="true">+IF(OFFSET('Sanitation Data'!$G$29,0,10*ROW('Sanitation Data'!G31))="","",OFFSET('Sanitation Data'!$G$29,0,10*ROW('Sanitation Data'!G31)))</f>
        <v/>
      </c>
      <c r="DB37" s="278" t="str">
        <f ca="true">+IF(OFFSET('Sanitation Data'!$G$30,0,10*ROW('Sanitation Data'!G31))="","",OFFSET('Sanitation Data'!$G$30,0,10*ROW('Sanitation Data'!G31)))</f>
        <v/>
      </c>
      <c r="DC37" s="278" t="str">
        <f ca="true">+IF(OFFSET('Sanitation Data'!$G$31,0,10*ROW('Sanitation Data'!G31))="","",OFFSET('Sanitation Data'!$G$31,0,10*ROW('Sanitation Data'!G31)))</f>
        <v/>
      </c>
      <c r="DD37" s="278" t="str">
        <f ca="true">+IF(OFFSET('Sanitation Data'!$G$32,0,10*ROW('Sanitation Data'!G31))="","",OFFSET('Sanitation Data'!$G$32,0,10*ROW('Sanitation Data'!G31)))</f>
        <v/>
      </c>
      <c r="DE37" s="278" t="str">
        <f ca="true">+IF(OFFSET('Sanitation Data'!$H$28,0,10*ROW('Sanitation Data'!H31))="","",OFFSET('Sanitation Data'!$H$28,0,10*ROW('Sanitation Data'!H31)))</f>
        <v/>
      </c>
      <c r="DF37" s="278" t="str">
        <f ca="true">+IF(OFFSET('Sanitation Data'!$H$29,0,10*ROW('Sanitation Data'!H31))="","",OFFSET('Sanitation Data'!$H$29,0,10*ROW('Sanitation Data'!H31)))</f>
        <v/>
      </c>
      <c r="DG37" s="278" t="str">
        <f ca="true">+IF(OFFSET('Sanitation Data'!$H$30,0,10*ROW('Sanitation Data'!H31))="","",OFFSET('Sanitation Data'!$H$30,0,10*ROW('Sanitation Data'!H31)))</f>
        <v/>
      </c>
      <c r="DH37" s="278" t="str">
        <f ca="true">+IF(OFFSET('Sanitation Data'!$H$31,0,10*ROW('Sanitation Data'!H31))="","",OFFSET('Sanitation Data'!$H$31,0,10*ROW('Sanitation Data'!H31)))</f>
        <v/>
      </c>
      <c r="DI37" s="278" t="str">
        <f ca="true">+IF(OFFSET('Sanitation Data'!$H$32,0,10*ROW('Sanitation Data'!H31))="","",OFFSET('Sanitation Data'!$H$32,0,10*ROW('Sanitation Data'!H31)))</f>
        <v/>
      </c>
      <c r="DJ37" s="278" t="str">
        <f ca="true">+IF(OFFSET('Sanitation Data'!$I$28,0,10*ROW('Sanitation Data'!I31))="","",OFFSET('Sanitation Data'!$I$28,0,10*ROW('Sanitation Data'!I31)))</f>
        <v/>
      </c>
      <c r="DK37" s="278" t="str">
        <f ca="true">+IF(OFFSET('Sanitation Data'!$I$29,0,10*ROW('Sanitation Data'!I31))="","",OFFSET('Sanitation Data'!$I$29,0,10*ROW('Sanitation Data'!I31)))</f>
        <v/>
      </c>
      <c r="DL37" s="278" t="str">
        <f ca="true">+IF(OFFSET('Sanitation Data'!$I$30,0,10*ROW('Sanitation Data'!I31))="","",OFFSET('Sanitation Data'!$I$30,0,10*ROW('Sanitation Data'!I31)))</f>
        <v/>
      </c>
      <c r="DM37" s="278" t="str">
        <f ca="true">+IF(OFFSET('Sanitation Data'!$I$31,0,10*ROW('Sanitation Data'!I31))="","",OFFSET('Sanitation Data'!$I$31,0,10*ROW('Sanitation Data'!I31)))</f>
        <v/>
      </c>
      <c r="DN37" s="278" t="str">
        <f ca="true">+IF(OFFSET('Sanitation Data'!$I$32,0,10*ROW('Sanitation Data'!I31))="","",OFFSET('Sanitation Data'!$I$32,0,10*ROW('Sanitation Data'!I31)))</f>
        <v/>
      </c>
      <c r="DO37" s="278" t="str">
        <f ca="true">+IF(OFFSET('Hygiene Data'!$D$11,0,10*ROW('Hygiene Data'!D31))="","",OFFSET('Hygiene Data'!$D$11,0,10*ROW('Hygiene Data'!D31)))</f>
        <v/>
      </c>
      <c r="DP37" s="278" t="str">
        <f ca="true">+IF(OFFSET('Hygiene Data'!$D$12,0,10*ROW('Hygiene Data'!D31))="","",OFFSET('Hygiene Data'!$D$12,0,10*ROW('Hygiene Data'!D31)))</f>
        <v/>
      </c>
      <c r="DQ37" s="278" t="str">
        <f ca="true">+IF(OFFSET('Hygiene Data'!$D$13,0,10*ROW('Hygiene Data'!D31))="","",OFFSET('Hygiene Data'!$D$13,0,10*ROW('Hygiene Data'!D31)))</f>
        <v/>
      </c>
      <c r="DR37" s="278" t="str">
        <f ca="true">+IF(OFFSET('Hygiene Data'!$E$11,0,10*ROW('Hygiene Data'!E31))="","",OFFSET('Hygiene Data'!$E$11,0,10*ROW('Hygiene Data'!E31)))</f>
        <v/>
      </c>
      <c r="DS37" s="278" t="str">
        <f ca="true">+IF(OFFSET('Hygiene Data'!$E$12,0,10*ROW('Hygiene Data'!E31))="","",OFFSET('Hygiene Data'!$E$12,0,10*ROW('Hygiene Data'!E31)))</f>
        <v/>
      </c>
      <c r="DT37" s="278" t="str">
        <f ca="true">+IF(OFFSET('Hygiene Data'!$E$13,0,10*ROW('Hygiene Data'!E31))="","",OFFSET('Hygiene Data'!$E$13,0,10*ROW('Hygiene Data'!E31)))</f>
        <v/>
      </c>
      <c r="DU37" s="278" t="str">
        <f ca="true">+IF(OFFSET('Hygiene Data'!$F$11,0,10*ROW('Hygiene Data'!F31))="","",OFFSET('Hygiene Data'!$F$11,0,10*ROW('Hygiene Data'!F31)))</f>
        <v/>
      </c>
      <c r="DV37" s="278" t="str">
        <f ca="true">+IF(OFFSET('Hygiene Data'!$F$12,0,10*ROW('Hygiene Data'!F31))="","",OFFSET('Hygiene Data'!$F$12,0,10*ROW('Hygiene Data'!F31)))</f>
        <v/>
      </c>
      <c r="DW37" s="278" t="str">
        <f ca="true">+IF(OFFSET('Hygiene Data'!$F$13,0,10*ROW('Hygiene Data'!F31))="","",OFFSET('Hygiene Data'!$F$13,0,10*ROW('Hygiene Data'!F31)))</f>
        <v/>
      </c>
      <c r="DX37" s="278" t="str">
        <f ca="true">+IF(OFFSET('Hygiene Data'!$G$11,0,10*ROW('Hygiene Data'!G31))="","",OFFSET('Hygiene Data'!$G$11,0,10*ROW('Hygiene Data'!G31)))</f>
        <v/>
      </c>
      <c r="DY37" s="278" t="str">
        <f ca="true">+IF(OFFSET('Hygiene Data'!$G$12,0,10*ROW('Hygiene Data'!G31))="","",OFFSET('Hygiene Data'!$G$12,0,10*ROW('Hygiene Data'!G31)))</f>
        <v/>
      </c>
      <c r="DZ37" s="278" t="str">
        <f ca="true">+IF(OFFSET('Hygiene Data'!$G$13,0,10*ROW('Hygiene Data'!G31))="","",OFFSET('Hygiene Data'!$G$13,0,10*ROW('Hygiene Data'!G31)))</f>
        <v/>
      </c>
      <c r="EA37" s="278" t="str">
        <f ca="true">+IF(OFFSET('Hygiene Data'!$H$11,0,10*ROW('Hygiene Data'!H31))="","",OFFSET('Hygiene Data'!$H$11,0,10*ROW('Hygiene Data'!H31)))</f>
        <v/>
      </c>
      <c r="EB37" s="278" t="str">
        <f ca="true">+IF(OFFSET('Hygiene Data'!$H$12,0,10*ROW('Hygiene Data'!H31))="","",OFFSET('Hygiene Data'!$H$12,0,10*ROW('Hygiene Data'!H31)))</f>
        <v/>
      </c>
      <c r="EC37" s="278" t="str">
        <f ca="true">+IF(OFFSET('Hygiene Data'!$H$13,0,10*ROW('Hygiene Data'!H31))="","",OFFSET('Hygiene Data'!$H$13,0,10*ROW('Hygiene Data'!H31)))</f>
        <v/>
      </c>
      <c r="ED37" s="278" t="str">
        <f ca="true">+IF(OFFSET('Hygiene Data'!$I$11,0,10*ROW('Hygiene Data'!I31))="","",OFFSET('Hygiene Data'!$I$11,0,10*ROW('Hygiene Data'!I31)))</f>
        <v/>
      </c>
      <c r="EE37" s="278" t="str">
        <f ca="true">+IF(OFFSET('Hygiene Data'!$I$12,0,10*ROW('Hygiene Data'!I31))="","",OFFSET('Hygiene Data'!$I$12,0,10*ROW('Hygiene Data'!I31)))</f>
        <v/>
      </c>
      <c r="EF37" s="278"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4"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8"/>
      <c r="BS38" s="278" t="str">
        <f ca="true">+IF(OFFSET('Water Data'!$D$27,0,10*ROW('Water Data'!D32))="","",OFFSET('Water Data'!$D$27,0,10*ROW('Water Data'!D32)))</f>
        <v/>
      </c>
      <c r="BT38" s="278" t="str">
        <f ca="true">+IF(OFFSET('Water Data'!$D$28,0,10*ROW('Water Data'!D32))="","",OFFSET('Water Data'!$D$28,0,10*ROW('Water Data'!D32)))</f>
        <v/>
      </c>
      <c r="BU38" s="278" t="str">
        <f ca="true">+IF(OFFSET('Water Data'!$D$29,0,10*ROW('Water Data'!D32))="","",OFFSET('Water Data'!$D$29,0,10*ROW('Water Data'!D32)))</f>
        <v/>
      </c>
      <c r="BV38" s="278" t="str">
        <f ca="true">+IF(OFFSET('Water Data'!$E$27,0,10*ROW('Water Data'!E32))="","",OFFSET('Water Data'!$E$27,0,10*ROW('Water Data'!E32)))</f>
        <v/>
      </c>
      <c r="BW38" s="278" t="str">
        <f ca="true">+IF(OFFSET('Water Data'!$E$28,0,10*ROW('Water Data'!E32))="","",OFFSET('Water Data'!$E$28,0,10*ROW('Water Data'!E32)))</f>
        <v/>
      </c>
      <c r="BX38" s="278" t="str">
        <f ca="true">+IF(OFFSET('Water Data'!$E$29,0,10*ROW('Water Data'!E32))="","",OFFSET('Water Data'!$E$29,0,10*ROW('Water Data'!E32)))</f>
        <v/>
      </c>
      <c r="BY38" s="278" t="str">
        <f ca="true">+IF(OFFSET('Water Data'!$F$27,0,10*ROW('Water Data'!F32))="","",OFFSET('Water Data'!$F$27,0,10*ROW('Water Data'!F32)))</f>
        <v/>
      </c>
      <c r="BZ38" s="278" t="str">
        <f ca="true">+IF(OFFSET('Water Data'!$F$28,0,10*ROW('Water Data'!F32))="","",OFFSET('Water Data'!$F$28,0,10*ROW('Water Data'!F32)))</f>
        <v/>
      </c>
      <c r="CA38" s="278" t="str">
        <f ca="true">+IF(OFFSET('Water Data'!$F$29,0,10*ROW('Water Data'!F32))="","",OFFSET('Water Data'!$F$29,0,10*ROW('Water Data'!F32)))</f>
        <v/>
      </c>
      <c r="CB38" s="278" t="str">
        <f ca="true">+IF(OFFSET('Water Data'!$G$27,0,10*ROW('Water Data'!G32))="","",OFFSET('Water Data'!$G$27,0,10*ROW('Water Data'!G32)))</f>
        <v/>
      </c>
      <c r="CC38" s="278" t="str">
        <f ca="true">+IF(OFFSET('Water Data'!$G$28,0,10*ROW('Water Data'!G32))="","",OFFSET('Water Data'!$G$28,0,10*ROW('Water Data'!G32)))</f>
        <v/>
      </c>
      <c r="CD38" s="278" t="str">
        <f ca="true">+IF(OFFSET('Water Data'!$G$29,0,10*ROW('Water Data'!G32))="","",OFFSET('Water Data'!$G$29,0,10*ROW('Water Data'!G32)))</f>
        <v/>
      </c>
      <c r="CE38" s="278" t="str">
        <f ca="true">+IF(OFFSET('Water Data'!$H$27,0,10*ROW('Water Data'!H32))="","",OFFSET('Water Data'!$H$27,0,10*ROW('Water Data'!H32)))</f>
        <v/>
      </c>
      <c r="CF38" s="278" t="str">
        <f ca="true">+IF(OFFSET('Water Data'!$H$28,0,10*ROW('Water Data'!H32))="","",OFFSET('Water Data'!$H$28,0,10*ROW('Water Data'!H32)))</f>
        <v/>
      </c>
      <c r="CG38" s="278" t="str">
        <f ca="true">+IF(OFFSET('Water Data'!$H$29,0,10*ROW('Water Data'!H32))="","",OFFSET('Water Data'!$H$29,0,10*ROW('Water Data'!H32)))</f>
        <v/>
      </c>
      <c r="CH38" s="278" t="str">
        <f ca="true">+IF(OFFSET('Water Data'!$I$27,0,10*ROW('Water Data'!I32))="","",OFFSET('Water Data'!$I$27,0,10*ROW('Water Data'!I32)))</f>
        <v/>
      </c>
      <c r="CI38" s="278" t="str">
        <f ca="true">+IF(OFFSET('Water Data'!$I$28,0,10*ROW('Water Data'!I32))="","",OFFSET('Water Data'!$I$28,0,10*ROW('Water Data'!I32)))</f>
        <v/>
      </c>
      <c r="CJ38" s="278" t="str">
        <f ca="true">+IF(OFFSET('Water Data'!$I$29,0,10*ROW('Water Data'!I32))="","",OFFSET('Water Data'!$I$29,0,10*ROW('Water Data'!I32)))</f>
        <v/>
      </c>
      <c r="CK38" s="278" t="str">
        <f ca="true">+IF(OFFSET('Sanitation Data'!$D$28,0,10*ROW('Sanitation Data'!D32))="","",OFFSET('Sanitation Data'!$D$28,0,10*ROW('Sanitation Data'!D32)))</f>
        <v/>
      </c>
      <c r="CL38" s="278" t="str">
        <f ca="true">+IF(OFFSET('Sanitation Data'!$D$29,0,10*ROW('Sanitation Data'!D32))="","",OFFSET('Sanitation Data'!$D$29,0,10*ROW('Sanitation Data'!D32)))</f>
        <v/>
      </c>
      <c r="CM38" s="278" t="str">
        <f ca="true">+IF(OFFSET('Sanitation Data'!$D$30,0,10*ROW('Sanitation Data'!D32))="","",OFFSET('Sanitation Data'!$D$30,0,10*ROW('Sanitation Data'!D32)))</f>
        <v/>
      </c>
      <c r="CN38" s="278" t="str">
        <f ca="true">+IF(OFFSET('Sanitation Data'!$D$31,0,10*ROW('Sanitation Data'!D32))="","",OFFSET('Sanitation Data'!$D$31,0,10*ROW('Sanitation Data'!D32)))</f>
        <v/>
      </c>
      <c r="CO38" s="278" t="str">
        <f ca="true">+IF(OFFSET('Sanitation Data'!$D$32,0,10*ROW('Sanitation Data'!D32))="","",OFFSET('Sanitation Data'!$D$32,0,10*ROW('Sanitation Data'!D32)))</f>
        <v/>
      </c>
      <c r="CP38" s="278" t="str">
        <f ca="true">+IF(OFFSET('Sanitation Data'!$E$28,0,10*ROW('Sanitation Data'!E32))="","",OFFSET('Sanitation Data'!$E$28,0,10*ROW('Sanitation Data'!E32)))</f>
        <v/>
      </c>
      <c r="CQ38" s="278" t="str">
        <f ca="true">+IF(OFFSET('Sanitation Data'!$E$29,0,10*ROW('Sanitation Data'!E32))="","",OFFSET('Sanitation Data'!$E$29,0,10*ROW('Sanitation Data'!E32)))</f>
        <v/>
      </c>
      <c r="CR38" s="278" t="str">
        <f ca="true">+IF(OFFSET('Sanitation Data'!$E$30,0,10*ROW('Sanitation Data'!E32))="","",OFFSET('Sanitation Data'!$E$30,0,10*ROW('Sanitation Data'!E32)))</f>
        <v/>
      </c>
      <c r="CS38" s="278" t="str">
        <f ca="true">+IF(OFFSET('Sanitation Data'!$E$31,0,10*ROW('Sanitation Data'!E32))="","",OFFSET('Sanitation Data'!$E$31,0,10*ROW('Sanitation Data'!E32)))</f>
        <v/>
      </c>
      <c r="CT38" s="278" t="str">
        <f ca="true">+IF(OFFSET('Sanitation Data'!$E$32,0,10*ROW('Sanitation Data'!E32))="","",OFFSET('Sanitation Data'!$E$32,0,10*ROW('Sanitation Data'!E32)))</f>
        <v/>
      </c>
      <c r="CU38" s="278" t="str">
        <f ca="true">+IF(OFFSET('Sanitation Data'!$F$28,0,10*ROW('Sanitation Data'!F32))="","",OFFSET('Sanitation Data'!$F$28,0,10*ROW('Sanitation Data'!F32)))</f>
        <v/>
      </c>
      <c r="CV38" s="278" t="str">
        <f ca="true">+IF(OFFSET('Sanitation Data'!$F$29,0,10*ROW('Sanitation Data'!F32))="","",OFFSET('Sanitation Data'!$F$29,0,10*ROW('Sanitation Data'!F32)))</f>
        <v/>
      </c>
      <c r="CW38" s="278" t="str">
        <f ca="true">+IF(OFFSET('Sanitation Data'!$F$30,0,10*ROW('Sanitation Data'!F32))="","",OFFSET('Sanitation Data'!$F$30,0,10*ROW('Sanitation Data'!F32)))</f>
        <v/>
      </c>
      <c r="CX38" s="278" t="str">
        <f ca="true">+IF(OFFSET('Sanitation Data'!$F$31,0,10*ROW('Sanitation Data'!F32))="","",OFFSET('Sanitation Data'!$F$31,0,10*ROW('Sanitation Data'!F32)))</f>
        <v/>
      </c>
      <c r="CY38" s="278" t="str">
        <f ca="true">+IF(OFFSET('Sanitation Data'!$F$32,0,10*ROW('Sanitation Data'!F32))="","",OFFSET('Sanitation Data'!$F$32,0,10*ROW('Sanitation Data'!F32)))</f>
        <v/>
      </c>
      <c r="CZ38" s="278" t="str">
        <f ca="true">+IF(OFFSET('Sanitation Data'!$G$28,0,10*ROW('Sanitation Data'!G32))="","",OFFSET('Sanitation Data'!$G$28,0,10*ROW('Sanitation Data'!G32)))</f>
        <v/>
      </c>
      <c r="DA38" s="278" t="str">
        <f ca="true">+IF(OFFSET('Sanitation Data'!$G$29,0,10*ROW('Sanitation Data'!G32))="","",OFFSET('Sanitation Data'!$G$29,0,10*ROW('Sanitation Data'!G32)))</f>
        <v/>
      </c>
      <c r="DB38" s="278" t="str">
        <f ca="true">+IF(OFFSET('Sanitation Data'!$G$30,0,10*ROW('Sanitation Data'!G32))="","",OFFSET('Sanitation Data'!$G$30,0,10*ROW('Sanitation Data'!G32)))</f>
        <v/>
      </c>
      <c r="DC38" s="278" t="str">
        <f ca="true">+IF(OFFSET('Sanitation Data'!$G$31,0,10*ROW('Sanitation Data'!G32))="","",OFFSET('Sanitation Data'!$G$31,0,10*ROW('Sanitation Data'!G32)))</f>
        <v/>
      </c>
      <c r="DD38" s="278" t="str">
        <f ca="true">+IF(OFFSET('Sanitation Data'!$G$32,0,10*ROW('Sanitation Data'!G32))="","",OFFSET('Sanitation Data'!$G$32,0,10*ROW('Sanitation Data'!G32)))</f>
        <v/>
      </c>
      <c r="DE38" s="278" t="str">
        <f ca="true">+IF(OFFSET('Sanitation Data'!$H$28,0,10*ROW('Sanitation Data'!H32))="","",OFFSET('Sanitation Data'!$H$28,0,10*ROW('Sanitation Data'!H32)))</f>
        <v/>
      </c>
      <c r="DF38" s="278" t="str">
        <f ca="true">+IF(OFFSET('Sanitation Data'!$H$29,0,10*ROW('Sanitation Data'!H32))="","",OFFSET('Sanitation Data'!$H$29,0,10*ROW('Sanitation Data'!H32)))</f>
        <v/>
      </c>
      <c r="DG38" s="278" t="str">
        <f ca="true">+IF(OFFSET('Sanitation Data'!$H$30,0,10*ROW('Sanitation Data'!H32))="","",OFFSET('Sanitation Data'!$H$30,0,10*ROW('Sanitation Data'!H32)))</f>
        <v/>
      </c>
      <c r="DH38" s="278" t="str">
        <f ca="true">+IF(OFFSET('Sanitation Data'!$H$31,0,10*ROW('Sanitation Data'!H32))="","",OFFSET('Sanitation Data'!$H$31,0,10*ROW('Sanitation Data'!H32)))</f>
        <v/>
      </c>
      <c r="DI38" s="278" t="str">
        <f ca="true">+IF(OFFSET('Sanitation Data'!$H$32,0,10*ROW('Sanitation Data'!H32))="","",OFFSET('Sanitation Data'!$H$32,0,10*ROW('Sanitation Data'!H32)))</f>
        <v/>
      </c>
      <c r="DJ38" s="278" t="str">
        <f ca="true">+IF(OFFSET('Sanitation Data'!$I$28,0,10*ROW('Sanitation Data'!I32))="","",OFFSET('Sanitation Data'!$I$28,0,10*ROW('Sanitation Data'!I32)))</f>
        <v/>
      </c>
      <c r="DK38" s="278" t="str">
        <f ca="true">+IF(OFFSET('Sanitation Data'!$I$29,0,10*ROW('Sanitation Data'!I32))="","",OFFSET('Sanitation Data'!$I$29,0,10*ROW('Sanitation Data'!I32)))</f>
        <v/>
      </c>
      <c r="DL38" s="278" t="str">
        <f ca="true">+IF(OFFSET('Sanitation Data'!$I$30,0,10*ROW('Sanitation Data'!I32))="","",OFFSET('Sanitation Data'!$I$30,0,10*ROW('Sanitation Data'!I32)))</f>
        <v/>
      </c>
      <c r="DM38" s="278" t="str">
        <f ca="true">+IF(OFFSET('Sanitation Data'!$I$31,0,10*ROW('Sanitation Data'!I32))="","",OFFSET('Sanitation Data'!$I$31,0,10*ROW('Sanitation Data'!I32)))</f>
        <v/>
      </c>
      <c r="DN38" s="278" t="str">
        <f ca="true">+IF(OFFSET('Sanitation Data'!$I$32,0,10*ROW('Sanitation Data'!I32))="","",OFFSET('Sanitation Data'!$I$32,0,10*ROW('Sanitation Data'!I32)))</f>
        <v/>
      </c>
      <c r="DO38" s="278" t="str">
        <f ca="true">+IF(OFFSET('Hygiene Data'!$D$11,0,10*ROW('Hygiene Data'!D32))="","",OFFSET('Hygiene Data'!$D$11,0,10*ROW('Hygiene Data'!D32)))</f>
        <v/>
      </c>
      <c r="DP38" s="278" t="str">
        <f ca="true">+IF(OFFSET('Hygiene Data'!$D$12,0,10*ROW('Hygiene Data'!D32))="","",OFFSET('Hygiene Data'!$D$12,0,10*ROW('Hygiene Data'!D32)))</f>
        <v/>
      </c>
      <c r="DQ38" s="278" t="str">
        <f ca="true">+IF(OFFSET('Hygiene Data'!$D$13,0,10*ROW('Hygiene Data'!D32))="","",OFFSET('Hygiene Data'!$D$13,0,10*ROW('Hygiene Data'!D32)))</f>
        <v/>
      </c>
      <c r="DR38" s="278" t="str">
        <f ca="true">+IF(OFFSET('Hygiene Data'!$E$11,0,10*ROW('Hygiene Data'!E32))="","",OFFSET('Hygiene Data'!$E$11,0,10*ROW('Hygiene Data'!E32)))</f>
        <v/>
      </c>
      <c r="DS38" s="278" t="str">
        <f ca="true">+IF(OFFSET('Hygiene Data'!$E$12,0,10*ROW('Hygiene Data'!E32))="","",OFFSET('Hygiene Data'!$E$12,0,10*ROW('Hygiene Data'!E32)))</f>
        <v/>
      </c>
      <c r="DT38" s="278" t="str">
        <f ca="true">+IF(OFFSET('Hygiene Data'!$E$13,0,10*ROW('Hygiene Data'!E32))="","",OFFSET('Hygiene Data'!$E$13,0,10*ROW('Hygiene Data'!E32)))</f>
        <v/>
      </c>
      <c r="DU38" s="278" t="str">
        <f ca="true">+IF(OFFSET('Hygiene Data'!$F$11,0,10*ROW('Hygiene Data'!F32))="","",OFFSET('Hygiene Data'!$F$11,0,10*ROW('Hygiene Data'!F32)))</f>
        <v/>
      </c>
      <c r="DV38" s="278" t="str">
        <f ca="true">+IF(OFFSET('Hygiene Data'!$F$12,0,10*ROW('Hygiene Data'!F32))="","",OFFSET('Hygiene Data'!$F$12,0,10*ROW('Hygiene Data'!F32)))</f>
        <v/>
      </c>
      <c r="DW38" s="278" t="str">
        <f ca="true">+IF(OFFSET('Hygiene Data'!$F$13,0,10*ROW('Hygiene Data'!F32))="","",OFFSET('Hygiene Data'!$F$13,0,10*ROW('Hygiene Data'!F32)))</f>
        <v/>
      </c>
      <c r="DX38" s="278" t="str">
        <f ca="true">+IF(OFFSET('Hygiene Data'!$G$11,0,10*ROW('Hygiene Data'!G32))="","",OFFSET('Hygiene Data'!$G$11,0,10*ROW('Hygiene Data'!G32)))</f>
        <v/>
      </c>
      <c r="DY38" s="278" t="str">
        <f ca="true">+IF(OFFSET('Hygiene Data'!$G$12,0,10*ROW('Hygiene Data'!G32))="","",OFFSET('Hygiene Data'!$G$12,0,10*ROW('Hygiene Data'!G32)))</f>
        <v/>
      </c>
      <c r="DZ38" s="278" t="str">
        <f ca="true">+IF(OFFSET('Hygiene Data'!$G$13,0,10*ROW('Hygiene Data'!G32))="","",OFFSET('Hygiene Data'!$G$13,0,10*ROW('Hygiene Data'!G32)))</f>
        <v/>
      </c>
      <c r="EA38" s="278" t="str">
        <f ca="true">+IF(OFFSET('Hygiene Data'!$H$11,0,10*ROW('Hygiene Data'!H32))="","",OFFSET('Hygiene Data'!$H$11,0,10*ROW('Hygiene Data'!H32)))</f>
        <v/>
      </c>
      <c r="EB38" s="278" t="str">
        <f ca="true">+IF(OFFSET('Hygiene Data'!$H$12,0,10*ROW('Hygiene Data'!H32))="","",OFFSET('Hygiene Data'!$H$12,0,10*ROW('Hygiene Data'!H32)))</f>
        <v/>
      </c>
      <c r="EC38" s="278" t="str">
        <f ca="true">+IF(OFFSET('Hygiene Data'!$H$13,0,10*ROW('Hygiene Data'!H32))="","",OFFSET('Hygiene Data'!$H$13,0,10*ROW('Hygiene Data'!H32)))</f>
        <v/>
      </c>
      <c r="ED38" s="278" t="str">
        <f ca="true">+IF(OFFSET('Hygiene Data'!$I$11,0,10*ROW('Hygiene Data'!I32))="","",OFFSET('Hygiene Data'!$I$11,0,10*ROW('Hygiene Data'!I32)))</f>
        <v/>
      </c>
      <c r="EE38" s="278" t="str">
        <f ca="true">+IF(OFFSET('Hygiene Data'!$I$12,0,10*ROW('Hygiene Data'!I32))="","",OFFSET('Hygiene Data'!$I$12,0,10*ROW('Hygiene Data'!I32)))</f>
        <v/>
      </c>
      <c r="EF38" s="278"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4"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8"/>
      <c r="BS39" s="278" t="str">
        <f ca="true">+IF(OFFSET('Water Data'!$D$27,0,10*ROW('Water Data'!D33))="","",OFFSET('Water Data'!$D$27,0,10*ROW('Water Data'!D33)))</f>
        <v/>
      </c>
      <c r="BT39" s="278" t="str">
        <f ca="true">+IF(OFFSET('Water Data'!$D$28,0,10*ROW('Water Data'!D33))="","",OFFSET('Water Data'!$D$28,0,10*ROW('Water Data'!D33)))</f>
        <v/>
      </c>
      <c r="BU39" s="278" t="str">
        <f ca="true">+IF(OFFSET('Water Data'!$D$29,0,10*ROW('Water Data'!D33))="","",OFFSET('Water Data'!$D$29,0,10*ROW('Water Data'!D33)))</f>
        <v/>
      </c>
      <c r="BV39" s="278" t="str">
        <f ca="true">+IF(OFFSET('Water Data'!$E$27,0,10*ROW('Water Data'!E33))="","",OFFSET('Water Data'!$E$27,0,10*ROW('Water Data'!E33)))</f>
        <v/>
      </c>
      <c r="BW39" s="278" t="str">
        <f ca="true">+IF(OFFSET('Water Data'!$E$28,0,10*ROW('Water Data'!E33))="","",OFFSET('Water Data'!$E$28,0,10*ROW('Water Data'!E33)))</f>
        <v/>
      </c>
      <c r="BX39" s="278" t="str">
        <f ca="true">+IF(OFFSET('Water Data'!$E$29,0,10*ROW('Water Data'!E33))="","",OFFSET('Water Data'!$E$29,0,10*ROW('Water Data'!E33)))</f>
        <v/>
      </c>
      <c r="BY39" s="278" t="str">
        <f ca="true">+IF(OFFSET('Water Data'!$F$27,0,10*ROW('Water Data'!F33))="","",OFFSET('Water Data'!$F$27,0,10*ROW('Water Data'!F33)))</f>
        <v/>
      </c>
      <c r="BZ39" s="278" t="str">
        <f ca="true">+IF(OFFSET('Water Data'!$F$28,0,10*ROW('Water Data'!F33))="","",OFFSET('Water Data'!$F$28,0,10*ROW('Water Data'!F33)))</f>
        <v/>
      </c>
      <c r="CA39" s="278" t="str">
        <f ca="true">+IF(OFFSET('Water Data'!$F$29,0,10*ROW('Water Data'!F33))="","",OFFSET('Water Data'!$F$29,0,10*ROW('Water Data'!F33)))</f>
        <v/>
      </c>
      <c r="CB39" s="278" t="str">
        <f ca="true">+IF(OFFSET('Water Data'!$G$27,0,10*ROW('Water Data'!G33))="","",OFFSET('Water Data'!$G$27,0,10*ROW('Water Data'!G33)))</f>
        <v/>
      </c>
      <c r="CC39" s="278" t="str">
        <f ca="true">+IF(OFFSET('Water Data'!$G$28,0,10*ROW('Water Data'!G33))="","",OFFSET('Water Data'!$G$28,0,10*ROW('Water Data'!G33)))</f>
        <v/>
      </c>
      <c r="CD39" s="278" t="str">
        <f ca="true">+IF(OFFSET('Water Data'!$G$29,0,10*ROW('Water Data'!G33))="","",OFFSET('Water Data'!$G$29,0,10*ROW('Water Data'!G33)))</f>
        <v/>
      </c>
      <c r="CE39" s="278" t="str">
        <f ca="true">+IF(OFFSET('Water Data'!$H$27,0,10*ROW('Water Data'!H33))="","",OFFSET('Water Data'!$H$27,0,10*ROW('Water Data'!H33)))</f>
        <v/>
      </c>
      <c r="CF39" s="278" t="str">
        <f ca="true">+IF(OFFSET('Water Data'!$H$28,0,10*ROW('Water Data'!H33))="","",OFFSET('Water Data'!$H$28,0,10*ROW('Water Data'!H33)))</f>
        <v/>
      </c>
      <c r="CG39" s="278" t="str">
        <f ca="true">+IF(OFFSET('Water Data'!$H$29,0,10*ROW('Water Data'!H33))="","",OFFSET('Water Data'!$H$29,0,10*ROW('Water Data'!H33)))</f>
        <v/>
      </c>
      <c r="CH39" s="278" t="str">
        <f ca="true">+IF(OFFSET('Water Data'!$I$27,0,10*ROW('Water Data'!I33))="","",OFFSET('Water Data'!$I$27,0,10*ROW('Water Data'!I33)))</f>
        <v/>
      </c>
      <c r="CI39" s="278" t="str">
        <f ca="true">+IF(OFFSET('Water Data'!$I$28,0,10*ROW('Water Data'!I33))="","",OFFSET('Water Data'!$I$28,0,10*ROW('Water Data'!I33)))</f>
        <v/>
      </c>
      <c r="CJ39" s="278" t="str">
        <f ca="true">+IF(OFFSET('Water Data'!$I$29,0,10*ROW('Water Data'!I33))="","",OFFSET('Water Data'!$I$29,0,10*ROW('Water Data'!I33)))</f>
        <v/>
      </c>
      <c r="CK39" s="278" t="str">
        <f ca="true">+IF(OFFSET('Sanitation Data'!$D$28,0,10*ROW('Sanitation Data'!D33))="","",OFFSET('Sanitation Data'!$D$28,0,10*ROW('Sanitation Data'!D33)))</f>
        <v/>
      </c>
      <c r="CL39" s="278" t="str">
        <f ca="true">+IF(OFFSET('Sanitation Data'!$D$29,0,10*ROW('Sanitation Data'!D33))="","",OFFSET('Sanitation Data'!$D$29,0,10*ROW('Sanitation Data'!D33)))</f>
        <v/>
      </c>
      <c r="CM39" s="278" t="str">
        <f ca="true">+IF(OFFSET('Sanitation Data'!$D$30,0,10*ROW('Sanitation Data'!D33))="","",OFFSET('Sanitation Data'!$D$30,0,10*ROW('Sanitation Data'!D33)))</f>
        <v/>
      </c>
      <c r="CN39" s="278" t="str">
        <f ca="true">+IF(OFFSET('Sanitation Data'!$D$31,0,10*ROW('Sanitation Data'!D33))="","",OFFSET('Sanitation Data'!$D$31,0,10*ROW('Sanitation Data'!D33)))</f>
        <v/>
      </c>
      <c r="CO39" s="278" t="str">
        <f ca="true">+IF(OFFSET('Sanitation Data'!$D$32,0,10*ROW('Sanitation Data'!D33))="","",OFFSET('Sanitation Data'!$D$32,0,10*ROW('Sanitation Data'!D33)))</f>
        <v/>
      </c>
      <c r="CP39" s="278" t="str">
        <f ca="true">+IF(OFFSET('Sanitation Data'!$E$28,0,10*ROW('Sanitation Data'!E33))="","",OFFSET('Sanitation Data'!$E$28,0,10*ROW('Sanitation Data'!E33)))</f>
        <v/>
      </c>
      <c r="CQ39" s="278" t="str">
        <f ca="true">+IF(OFFSET('Sanitation Data'!$E$29,0,10*ROW('Sanitation Data'!E33))="","",OFFSET('Sanitation Data'!$E$29,0,10*ROW('Sanitation Data'!E33)))</f>
        <v/>
      </c>
      <c r="CR39" s="278" t="str">
        <f ca="true">+IF(OFFSET('Sanitation Data'!$E$30,0,10*ROW('Sanitation Data'!E33))="","",OFFSET('Sanitation Data'!$E$30,0,10*ROW('Sanitation Data'!E33)))</f>
        <v/>
      </c>
      <c r="CS39" s="278" t="str">
        <f ca="true">+IF(OFFSET('Sanitation Data'!$E$31,0,10*ROW('Sanitation Data'!E33))="","",OFFSET('Sanitation Data'!$E$31,0,10*ROW('Sanitation Data'!E33)))</f>
        <v/>
      </c>
      <c r="CT39" s="278" t="str">
        <f ca="true">+IF(OFFSET('Sanitation Data'!$E$32,0,10*ROW('Sanitation Data'!E33))="","",OFFSET('Sanitation Data'!$E$32,0,10*ROW('Sanitation Data'!E33)))</f>
        <v/>
      </c>
      <c r="CU39" s="278" t="str">
        <f ca="true">+IF(OFFSET('Sanitation Data'!$F$28,0,10*ROW('Sanitation Data'!F33))="","",OFFSET('Sanitation Data'!$F$28,0,10*ROW('Sanitation Data'!F33)))</f>
        <v/>
      </c>
      <c r="CV39" s="278" t="str">
        <f ca="true">+IF(OFFSET('Sanitation Data'!$F$29,0,10*ROW('Sanitation Data'!F33))="","",OFFSET('Sanitation Data'!$F$29,0,10*ROW('Sanitation Data'!F33)))</f>
        <v/>
      </c>
      <c r="CW39" s="278" t="str">
        <f ca="true">+IF(OFFSET('Sanitation Data'!$F$30,0,10*ROW('Sanitation Data'!F33))="","",OFFSET('Sanitation Data'!$F$30,0,10*ROW('Sanitation Data'!F33)))</f>
        <v/>
      </c>
      <c r="CX39" s="278" t="str">
        <f ca="true">+IF(OFFSET('Sanitation Data'!$F$31,0,10*ROW('Sanitation Data'!F33))="","",OFFSET('Sanitation Data'!$F$31,0,10*ROW('Sanitation Data'!F33)))</f>
        <v/>
      </c>
      <c r="CY39" s="278" t="str">
        <f ca="true">+IF(OFFSET('Sanitation Data'!$F$32,0,10*ROW('Sanitation Data'!F33))="","",OFFSET('Sanitation Data'!$F$32,0,10*ROW('Sanitation Data'!F33)))</f>
        <v/>
      </c>
      <c r="CZ39" s="278" t="str">
        <f ca="true">+IF(OFFSET('Sanitation Data'!$G$28,0,10*ROW('Sanitation Data'!G33))="","",OFFSET('Sanitation Data'!$G$28,0,10*ROW('Sanitation Data'!G33)))</f>
        <v/>
      </c>
      <c r="DA39" s="278" t="str">
        <f ca="true">+IF(OFFSET('Sanitation Data'!$G$29,0,10*ROW('Sanitation Data'!G33))="","",OFFSET('Sanitation Data'!$G$29,0,10*ROW('Sanitation Data'!G33)))</f>
        <v/>
      </c>
      <c r="DB39" s="278" t="str">
        <f ca="true">+IF(OFFSET('Sanitation Data'!$G$30,0,10*ROW('Sanitation Data'!G33))="","",OFFSET('Sanitation Data'!$G$30,0,10*ROW('Sanitation Data'!G33)))</f>
        <v/>
      </c>
      <c r="DC39" s="278" t="str">
        <f ca="true">+IF(OFFSET('Sanitation Data'!$G$31,0,10*ROW('Sanitation Data'!G33))="","",OFFSET('Sanitation Data'!$G$31,0,10*ROW('Sanitation Data'!G33)))</f>
        <v/>
      </c>
      <c r="DD39" s="278" t="str">
        <f ca="true">+IF(OFFSET('Sanitation Data'!$G$32,0,10*ROW('Sanitation Data'!G33))="","",OFFSET('Sanitation Data'!$G$32,0,10*ROW('Sanitation Data'!G33)))</f>
        <v/>
      </c>
      <c r="DE39" s="278" t="str">
        <f ca="true">+IF(OFFSET('Sanitation Data'!$H$28,0,10*ROW('Sanitation Data'!H33))="","",OFFSET('Sanitation Data'!$H$28,0,10*ROW('Sanitation Data'!H33)))</f>
        <v/>
      </c>
      <c r="DF39" s="278" t="str">
        <f ca="true">+IF(OFFSET('Sanitation Data'!$H$29,0,10*ROW('Sanitation Data'!H33))="","",OFFSET('Sanitation Data'!$H$29,0,10*ROW('Sanitation Data'!H33)))</f>
        <v/>
      </c>
      <c r="DG39" s="278" t="str">
        <f ca="true">+IF(OFFSET('Sanitation Data'!$H$30,0,10*ROW('Sanitation Data'!H33))="","",OFFSET('Sanitation Data'!$H$30,0,10*ROW('Sanitation Data'!H33)))</f>
        <v/>
      </c>
      <c r="DH39" s="278" t="str">
        <f ca="true">+IF(OFFSET('Sanitation Data'!$H$31,0,10*ROW('Sanitation Data'!H33))="","",OFFSET('Sanitation Data'!$H$31,0,10*ROW('Sanitation Data'!H33)))</f>
        <v/>
      </c>
      <c r="DI39" s="278" t="str">
        <f ca="true">+IF(OFFSET('Sanitation Data'!$H$32,0,10*ROW('Sanitation Data'!H33))="","",OFFSET('Sanitation Data'!$H$32,0,10*ROW('Sanitation Data'!H33)))</f>
        <v/>
      </c>
      <c r="DJ39" s="278" t="str">
        <f ca="true">+IF(OFFSET('Sanitation Data'!$I$28,0,10*ROW('Sanitation Data'!I33))="","",OFFSET('Sanitation Data'!$I$28,0,10*ROW('Sanitation Data'!I33)))</f>
        <v/>
      </c>
      <c r="DK39" s="278" t="str">
        <f ca="true">+IF(OFFSET('Sanitation Data'!$I$29,0,10*ROW('Sanitation Data'!I33))="","",OFFSET('Sanitation Data'!$I$29,0,10*ROW('Sanitation Data'!I33)))</f>
        <v/>
      </c>
      <c r="DL39" s="278" t="str">
        <f ca="true">+IF(OFFSET('Sanitation Data'!$I$30,0,10*ROW('Sanitation Data'!I33))="","",OFFSET('Sanitation Data'!$I$30,0,10*ROW('Sanitation Data'!I33)))</f>
        <v/>
      </c>
      <c r="DM39" s="278" t="str">
        <f ca="true">+IF(OFFSET('Sanitation Data'!$I$31,0,10*ROW('Sanitation Data'!I33))="","",OFFSET('Sanitation Data'!$I$31,0,10*ROW('Sanitation Data'!I33)))</f>
        <v/>
      </c>
      <c r="DN39" s="278" t="str">
        <f ca="true">+IF(OFFSET('Sanitation Data'!$I$32,0,10*ROW('Sanitation Data'!I33))="","",OFFSET('Sanitation Data'!$I$32,0,10*ROW('Sanitation Data'!I33)))</f>
        <v/>
      </c>
      <c r="DO39" s="278" t="str">
        <f ca="true">+IF(OFFSET('Hygiene Data'!$D$11,0,10*ROW('Hygiene Data'!D33))="","",OFFSET('Hygiene Data'!$D$11,0,10*ROW('Hygiene Data'!D33)))</f>
        <v/>
      </c>
      <c r="DP39" s="278" t="str">
        <f ca="true">+IF(OFFSET('Hygiene Data'!$D$12,0,10*ROW('Hygiene Data'!D33))="","",OFFSET('Hygiene Data'!$D$12,0,10*ROW('Hygiene Data'!D33)))</f>
        <v/>
      </c>
      <c r="DQ39" s="278" t="str">
        <f ca="true">+IF(OFFSET('Hygiene Data'!$D$13,0,10*ROW('Hygiene Data'!D33))="","",OFFSET('Hygiene Data'!$D$13,0,10*ROW('Hygiene Data'!D33)))</f>
        <v/>
      </c>
      <c r="DR39" s="278" t="str">
        <f ca="true">+IF(OFFSET('Hygiene Data'!$E$11,0,10*ROW('Hygiene Data'!E33))="","",OFFSET('Hygiene Data'!$E$11,0,10*ROW('Hygiene Data'!E33)))</f>
        <v/>
      </c>
      <c r="DS39" s="278" t="str">
        <f ca="true">+IF(OFFSET('Hygiene Data'!$E$12,0,10*ROW('Hygiene Data'!E33))="","",OFFSET('Hygiene Data'!$E$12,0,10*ROW('Hygiene Data'!E33)))</f>
        <v/>
      </c>
      <c r="DT39" s="278" t="str">
        <f ca="true">+IF(OFFSET('Hygiene Data'!$E$13,0,10*ROW('Hygiene Data'!E33))="","",OFFSET('Hygiene Data'!$E$13,0,10*ROW('Hygiene Data'!E33)))</f>
        <v/>
      </c>
      <c r="DU39" s="278" t="str">
        <f ca="true">+IF(OFFSET('Hygiene Data'!$F$11,0,10*ROW('Hygiene Data'!F33))="","",OFFSET('Hygiene Data'!$F$11,0,10*ROW('Hygiene Data'!F33)))</f>
        <v/>
      </c>
      <c r="DV39" s="278" t="str">
        <f ca="true">+IF(OFFSET('Hygiene Data'!$F$12,0,10*ROW('Hygiene Data'!F33))="","",OFFSET('Hygiene Data'!$F$12,0,10*ROW('Hygiene Data'!F33)))</f>
        <v/>
      </c>
      <c r="DW39" s="278" t="str">
        <f ca="true">+IF(OFFSET('Hygiene Data'!$F$13,0,10*ROW('Hygiene Data'!F33))="","",OFFSET('Hygiene Data'!$F$13,0,10*ROW('Hygiene Data'!F33)))</f>
        <v/>
      </c>
      <c r="DX39" s="278" t="str">
        <f ca="true">+IF(OFFSET('Hygiene Data'!$G$11,0,10*ROW('Hygiene Data'!G33))="","",OFFSET('Hygiene Data'!$G$11,0,10*ROW('Hygiene Data'!G33)))</f>
        <v/>
      </c>
      <c r="DY39" s="278" t="str">
        <f ca="true">+IF(OFFSET('Hygiene Data'!$G$12,0,10*ROW('Hygiene Data'!G33))="","",OFFSET('Hygiene Data'!$G$12,0,10*ROW('Hygiene Data'!G33)))</f>
        <v/>
      </c>
      <c r="DZ39" s="278" t="str">
        <f ca="true">+IF(OFFSET('Hygiene Data'!$G$13,0,10*ROW('Hygiene Data'!G33))="","",OFFSET('Hygiene Data'!$G$13,0,10*ROW('Hygiene Data'!G33)))</f>
        <v/>
      </c>
      <c r="EA39" s="278" t="str">
        <f ca="true">+IF(OFFSET('Hygiene Data'!$H$11,0,10*ROW('Hygiene Data'!H33))="","",OFFSET('Hygiene Data'!$H$11,0,10*ROW('Hygiene Data'!H33)))</f>
        <v/>
      </c>
      <c r="EB39" s="278" t="str">
        <f ca="true">+IF(OFFSET('Hygiene Data'!$H$12,0,10*ROW('Hygiene Data'!H33))="","",OFFSET('Hygiene Data'!$H$12,0,10*ROW('Hygiene Data'!H33)))</f>
        <v/>
      </c>
      <c r="EC39" s="278" t="str">
        <f ca="true">+IF(OFFSET('Hygiene Data'!$H$13,0,10*ROW('Hygiene Data'!H33))="","",OFFSET('Hygiene Data'!$H$13,0,10*ROW('Hygiene Data'!H33)))</f>
        <v/>
      </c>
      <c r="ED39" s="278" t="str">
        <f ca="true">+IF(OFFSET('Hygiene Data'!$I$11,0,10*ROW('Hygiene Data'!I33))="","",OFFSET('Hygiene Data'!$I$11,0,10*ROW('Hygiene Data'!I33)))</f>
        <v/>
      </c>
      <c r="EE39" s="278" t="str">
        <f ca="true">+IF(OFFSET('Hygiene Data'!$I$12,0,10*ROW('Hygiene Data'!I33))="","",OFFSET('Hygiene Data'!$I$12,0,10*ROW('Hygiene Data'!I33)))</f>
        <v/>
      </c>
      <c r="EF39" s="278"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4"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8"/>
      <c r="BS40" s="278" t="str">
        <f ca="true">+IF(OFFSET('Water Data'!$D$27,0,10*ROW('Water Data'!D34))="","",OFFSET('Water Data'!$D$27,0,10*ROW('Water Data'!D34)))</f>
        <v/>
      </c>
      <c r="BT40" s="278" t="str">
        <f ca="true">+IF(OFFSET('Water Data'!$D$28,0,10*ROW('Water Data'!D34))="","",OFFSET('Water Data'!$D$28,0,10*ROW('Water Data'!D34)))</f>
        <v/>
      </c>
      <c r="BU40" s="278" t="str">
        <f ca="true">+IF(OFFSET('Water Data'!$D$29,0,10*ROW('Water Data'!D34))="","",OFFSET('Water Data'!$D$29,0,10*ROW('Water Data'!D34)))</f>
        <v/>
      </c>
      <c r="BV40" s="278" t="str">
        <f ca="true">+IF(OFFSET('Water Data'!$E$27,0,10*ROW('Water Data'!E34))="","",OFFSET('Water Data'!$E$27,0,10*ROW('Water Data'!E34)))</f>
        <v/>
      </c>
      <c r="BW40" s="278" t="str">
        <f ca="true">+IF(OFFSET('Water Data'!$E$28,0,10*ROW('Water Data'!E34))="","",OFFSET('Water Data'!$E$28,0,10*ROW('Water Data'!E34)))</f>
        <v/>
      </c>
      <c r="BX40" s="278" t="str">
        <f ca="true">+IF(OFFSET('Water Data'!$E$29,0,10*ROW('Water Data'!E34))="","",OFFSET('Water Data'!$E$29,0,10*ROW('Water Data'!E34)))</f>
        <v/>
      </c>
      <c r="BY40" s="278" t="str">
        <f ca="true">+IF(OFFSET('Water Data'!$F$27,0,10*ROW('Water Data'!F34))="","",OFFSET('Water Data'!$F$27,0,10*ROW('Water Data'!F34)))</f>
        <v/>
      </c>
      <c r="BZ40" s="278" t="str">
        <f ca="true">+IF(OFFSET('Water Data'!$F$28,0,10*ROW('Water Data'!F34))="","",OFFSET('Water Data'!$F$28,0,10*ROW('Water Data'!F34)))</f>
        <v/>
      </c>
      <c r="CA40" s="278" t="str">
        <f ca="true">+IF(OFFSET('Water Data'!$F$29,0,10*ROW('Water Data'!F34))="","",OFFSET('Water Data'!$F$29,0,10*ROW('Water Data'!F34)))</f>
        <v/>
      </c>
      <c r="CB40" s="278" t="str">
        <f ca="true">+IF(OFFSET('Water Data'!$G$27,0,10*ROW('Water Data'!G34))="","",OFFSET('Water Data'!$G$27,0,10*ROW('Water Data'!G34)))</f>
        <v/>
      </c>
      <c r="CC40" s="278" t="str">
        <f ca="true">+IF(OFFSET('Water Data'!$G$28,0,10*ROW('Water Data'!G34))="","",OFFSET('Water Data'!$G$28,0,10*ROW('Water Data'!G34)))</f>
        <v/>
      </c>
      <c r="CD40" s="278" t="str">
        <f ca="true">+IF(OFFSET('Water Data'!$G$29,0,10*ROW('Water Data'!G34))="","",OFFSET('Water Data'!$G$29,0,10*ROW('Water Data'!G34)))</f>
        <v/>
      </c>
      <c r="CE40" s="278" t="str">
        <f ca="true">+IF(OFFSET('Water Data'!$H$27,0,10*ROW('Water Data'!H34))="","",OFFSET('Water Data'!$H$27,0,10*ROW('Water Data'!H34)))</f>
        <v/>
      </c>
      <c r="CF40" s="278" t="str">
        <f ca="true">+IF(OFFSET('Water Data'!$H$28,0,10*ROW('Water Data'!H34))="","",OFFSET('Water Data'!$H$28,0,10*ROW('Water Data'!H34)))</f>
        <v/>
      </c>
      <c r="CG40" s="278" t="str">
        <f ca="true">+IF(OFFSET('Water Data'!$H$29,0,10*ROW('Water Data'!H34))="","",OFFSET('Water Data'!$H$29,0,10*ROW('Water Data'!H34)))</f>
        <v/>
      </c>
      <c r="CH40" s="278" t="str">
        <f ca="true">+IF(OFFSET('Water Data'!$I$27,0,10*ROW('Water Data'!I34))="","",OFFSET('Water Data'!$I$27,0,10*ROW('Water Data'!I34)))</f>
        <v/>
      </c>
      <c r="CI40" s="278" t="str">
        <f ca="true">+IF(OFFSET('Water Data'!$I$28,0,10*ROW('Water Data'!I34))="","",OFFSET('Water Data'!$I$28,0,10*ROW('Water Data'!I34)))</f>
        <v/>
      </c>
      <c r="CJ40" s="278" t="str">
        <f ca="true">+IF(OFFSET('Water Data'!$I$29,0,10*ROW('Water Data'!I34))="","",OFFSET('Water Data'!$I$29,0,10*ROW('Water Data'!I34)))</f>
        <v/>
      </c>
      <c r="CK40" s="278" t="str">
        <f ca="true">+IF(OFFSET('Sanitation Data'!$D$28,0,10*ROW('Sanitation Data'!D34))="","",OFFSET('Sanitation Data'!$D$28,0,10*ROW('Sanitation Data'!D34)))</f>
        <v/>
      </c>
      <c r="CL40" s="278" t="str">
        <f ca="true">+IF(OFFSET('Sanitation Data'!$D$29,0,10*ROW('Sanitation Data'!D34))="","",OFFSET('Sanitation Data'!$D$29,0,10*ROW('Sanitation Data'!D34)))</f>
        <v/>
      </c>
      <c r="CM40" s="278" t="str">
        <f ca="true">+IF(OFFSET('Sanitation Data'!$D$30,0,10*ROW('Sanitation Data'!D34))="","",OFFSET('Sanitation Data'!$D$30,0,10*ROW('Sanitation Data'!D34)))</f>
        <v/>
      </c>
      <c r="CN40" s="278" t="str">
        <f ca="true">+IF(OFFSET('Sanitation Data'!$D$31,0,10*ROW('Sanitation Data'!D34))="","",OFFSET('Sanitation Data'!$D$31,0,10*ROW('Sanitation Data'!D34)))</f>
        <v/>
      </c>
      <c r="CO40" s="278" t="str">
        <f ca="true">+IF(OFFSET('Sanitation Data'!$D$32,0,10*ROW('Sanitation Data'!D34))="","",OFFSET('Sanitation Data'!$D$32,0,10*ROW('Sanitation Data'!D34)))</f>
        <v/>
      </c>
      <c r="CP40" s="278" t="str">
        <f ca="true">+IF(OFFSET('Sanitation Data'!$E$28,0,10*ROW('Sanitation Data'!E34))="","",OFFSET('Sanitation Data'!$E$28,0,10*ROW('Sanitation Data'!E34)))</f>
        <v/>
      </c>
      <c r="CQ40" s="278" t="str">
        <f ca="true">+IF(OFFSET('Sanitation Data'!$E$29,0,10*ROW('Sanitation Data'!E34))="","",OFFSET('Sanitation Data'!$E$29,0,10*ROW('Sanitation Data'!E34)))</f>
        <v/>
      </c>
      <c r="CR40" s="278" t="str">
        <f ca="true">+IF(OFFSET('Sanitation Data'!$E$30,0,10*ROW('Sanitation Data'!E34))="","",OFFSET('Sanitation Data'!$E$30,0,10*ROW('Sanitation Data'!E34)))</f>
        <v/>
      </c>
      <c r="CS40" s="278" t="str">
        <f ca="true">+IF(OFFSET('Sanitation Data'!$E$31,0,10*ROW('Sanitation Data'!E34))="","",OFFSET('Sanitation Data'!$E$31,0,10*ROW('Sanitation Data'!E34)))</f>
        <v/>
      </c>
      <c r="CT40" s="278" t="str">
        <f ca="true">+IF(OFFSET('Sanitation Data'!$E$32,0,10*ROW('Sanitation Data'!E34))="","",OFFSET('Sanitation Data'!$E$32,0,10*ROW('Sanitation Data'!E34)))</f>
        <v/>
      </c>
      <c r="CU40" s="278" t="str">
        <f ca="true">+IF(OFFSET('Sanitation Data'!$F$28,0,10*ROW('Sanitation Data'!F34))="","",OFFSET('Sanitation Data'!$F$28,0,10*ROW('Sanitation Data'!F34)))</f>
        <v/>
      </c>
      <c r="CV40" s="278" t="str">
        <f ca="true">+IF(OFFSET('Sanitation Data'!$F$29,0,10*ROW('Sanitation Data'!F34))="","",OFFSET('Sanitation Data'!$F$29,0,10*ROW('Sanitation Data'!F34)))</f>
        <v/>
      </c>
      <c r="CW40" s="278" t="str">
        <f ca="true">+IF(OFFSET('Sanitation Data'!$F$30,0,10*ROW('Sanitation Data'!F34))="","",OFFSET('Sanitation Data'!$F$30,0,10*ROW('Sanitation Data'!F34)))</f>
        <v/>
      </c>
      <c r="CX40" s="278" t="str">
        <f ca="true">+IF(OFFSET('Sanitation Data'!$F$31,0,10*ROW('Sanitation Data'!F34))="","",OFFSET('Sanitation Data'!$F$31,0,10*ROW('Sanitation Data'!F34)))</f>
        <v/>
      </c>
      <c r="CY40" s="278" t="str">
        <f ca="true">+IF(OFFSET('Sanitation Data'!$F$32,0,10*ROW('Sanitation Data'!F34))="","",OFFSET('Sanitation Data'!$F$32,0,10*ROW('Sanitation Data'!F34)))</f>
        <v/>
      </c>
      <c r="CZ40" s="278" t="str">
        <f ca="true">+IF(OFFSET('Sanitation Data'!$G$28,0,10*ROW('Sanitation Data'!G34))="","",OFFSET('Sanitation Data'!$G$28,0,10*ROW('Sanitation Data'!G34)))</f>
        <v/>
      </c>
      <c r="DA40" s="278" t="str">
        <f ca="true">+IF(OFFSET('Sanitation Data'!$G$29,0,10*ROW('Sanitation Data'!G34))="","",OFFSET('Sanitation Data'!$G$29,0,10*ROW('Sanitation Data'!G34)))</f>
        <v/>
      </c>
      <c r="DB40" s="278" t="str">
        <f ca="true">+IF(OFFSET('Sanitation Data'!$G$30,0,10*ROW('Sanitation Data'!G34))="","",OFFSET('Sanitation Data'!$G$30,0,10*ROW('Sanitation Data'!G34)))</f>
        <v/>
      </c>
      <c r="DC40" s="278" t="str">
        <f ca="true">+IF(OFFSET('Sanitation Data'!$G$31,0,10*ROW('Sanitation Data'!G34))="","",OFFSET('Sanitation Data'!$G$31,0,10*ROW('Sanitation Data'!G34)))</f>
        <v/>
      </c>
      <c r="DD40" s="278" t="str">
        <f ca="true">+IF(OFFSET('Sanitation Data'!$G$32,0,10*ROW('Sanitation Data'!G34))="","",OFFSET('Sanitation Data'!$G$32,0,10*ROW('Sanitation Data'!G34)))</f>
        <v/>
      </c>
      <c r="DE40" s="278" t="str">
        <f ca="true">+IF(OFFSET('Sanitation Data'!$H$28,0,10*ROW('Sanitation Data'!H34))="","",OFFSET('Sanitation Data'!$H$28,0,10*ROW('Sanitation Data'!H34)))</f>
        <v/>
      </c>
      <c r="DF40" s="278" t="str">
        <f ca="true">+IF(OFFSET('Sanitation Data'!$H$29,0,10*ROW('Sanitation Data'!H34))="","",OFFSET('Sanitation Data'!$H$29,0,10*ROW('Sanitation Data'!H34)))</f>
        <v/>
      </c>
      <c r="DG40" s="278" t="str">
        <f ca="true">+IF(OFFSET('Sanitation Data'!$H$30,0,10*ROW('Sanitation Data'!H34))="","",OFFSET('Sanitation Data'!$H$30,0,10*ROW('Sanitation Data'!H34)))</f>
        <v/>
      </c>
      <c r="DH40" s="278" t="str">
        <f ca="true">+IF(OFFSET('Sanitation Data'!$H$31,0,10*ROW('Sanitation Data'!H34))="","",OFFSET('Sanitation Data'!$H$31,0,10*ROW('Sanitation Data'!H34)))</f>
        <v/>
      </c>
      <c r="DI40" s="278" t="str">
        <f ca="true">+IF(OFFSET('Sanitation Data'!$H$32,0,10*ROW('Sanitation Data'!H34))="","",OFFSET('Sanitation Data'!$H$32,0,10*ROW('Sanitation Data'!H34)))</f>
        <v/>
      </c>
      <c r="DJ40" s="278" t="str">
        <f ca="true">+IF(OFFSET('Sanitation Data'!$I$28,0,10*ROW('Sanitation Data'!I34))="","",OFFSET('Sanitation Data'!$I$28,0,10*ROW('Sanitation Data'!I34)))</f>
        <v/>
      </c>
      <c r="DK40" s="278" t="str">
        <f ca="true">+IF(OFFSET('Sanitation Data'!$I$29,0,10*ROW('Sanitation Data'!I34))="","",OFFSET('Sanitation Data'!$I$29,0,10*ROW('Sanitation Data'!I34)))</f>
        <v/>
      </c>
      <c r="DL40" s="278" t="str">
        <f ca="true">+IF(OFFSET('Sanitation Data'!$I$30,0,10*ROW('Sanitation Data'!I34))="","",OFFSET('Sanitation Data'!$I$30,0,10*ROW('Sanitation Data'!I34)))</f>
        <v/>
      </c>
      <c r="DM40" s="278" t="str">
        <f ca="true">+IF(OFFSET('Sanitation Data'!$I$31,0,10*ROW('Sanitation Data'!I34))="","",OFFSET('Sanitation Data'!$I$31,0,10*ROW('Sanitation Data'!I34)))</f>
        <v/>
      </c>
      <c r="DN40" s="278" t="str">
        <f ca="true">+IF(OFFSET('Sanitation Data'!$I$32,0,10*ROW('Sanitation Data'!I34))="","",OFFSET('Sanitation Data'!$I$32,0,10*ROW('Sanitation Data'!I34)))</f>
        <v/>
      </c>
      <c r="DO40" s="278" t="str">
        <f ca="true">+IF(OFFSET('Hygiene Data'!$D$11,0,10*ROW('Hygiene Data'!D34))="","",OFFSET('Hygiene Data'!$D$11,0,10*ROW('Hygiene Data'!D34)))</f>
        <v/>
      </c>
      <c r="DP40" s="278" t="str">
        <f ca="true">+IF(OFFSET('Hygiene Data'!$D$12,0,10*ROW('Hygiene Data'!D34))="","",OFFSET('Hygiene Data'!$D$12,0,10*ROW('Hygiene Data'!D34)))</f>
        <v/>
      </c>
      <c r="DQ40" s="278" t="str">
        <f ca="true">+IF(OFFSET('Hygiene Data'!$D$13,0,10*ROW('Hygiene Data'!D34))="","",OFFSET('Hygiene Data'!$D$13,0,10*ROW('Hygiene Data'!D34)))</f>
        <v/>
      </c>
      <c r="DR40" s="278" t="str">
        <f ca="true">+IF(OFFSET('Hygiene Data'!$E$11,0,10*ROW('Hygiene Data'!E34))="","",OFFSET('Hygiene Data'!$E$11,0,10*ROW('Hygiene Data'!E34)))</f>
        <v/>
      </c>
      <c r="DS40" s="278" t="str">
        <f ca="true">+IF(OFFSET('Hygiene Data'!$E$12,0,10*ROW('Hygiene Data'!E34))="","",OFFSET('Hygiene Data'!$E$12,0,10*ROW('Hygiene Data'!E34)))</f>
        <v/>
      </c>
      <c r="DT40" s="278" t="str">
        <f ca="true">+IF(OFFSET('Hygiene Data'!$E$13,0,10*ROW('Hygiene Data'!E34))="","",OFFSET('Hygiene Data'!$E$13,0,10*ROW('Hygiene Data'!E34)))</f>
        <v/>
      </c>
      <c r="DU40" s="278" t="str">
        <f ca="true">+IF(OFFSET('Hygiene Data'!$F$11,0,10*ROW('Hygiene Data'!F34))="","",OFFSET('Hygiene Data'!$F$11,0,10*ROW('Hygiene Data'!F34)))</f>
        <v/>
      </c>
      <c r="DV40" s="278" t="str">
        <f ca="true">+IF(OFFSET('Hygiene Data'!$F$12,0,10*ROW('Hygiene Data'!F34))="","",OFFSET('Hygiene Data'!$F$12,0,10*ROW('Hygiene Data'!F34)))</f>
        <v/>
      </c>
      <c r="DW40" s="278" t="str">
        <f ca="true">+IF(OFFSET('Hygiene Data'!$F$13,0,10*ROW('Hygiene Data'!F34))="","",OFFSET('Hygiene Data'!$F$13,0,10*ROW('Hygiene Data'!F34)))</f>
        <v/>
      </c>
      <c r="DX40" s="278" t="str">
        <f ca="true">+IF(OFFSET('Hygiene Data'!$G$11,0,10*ROW('Hygiene Data'!G34))="","",OFFSET('Hygiene Data'!$G$11,0,10*ROW('Hygiene Data'!G34)))</f>
        <v/>
      </c>
      <c r="DY40" s="278" t="str">
        <f ca="true">+IF(OFFSET('Hygiene Data'!$G$12,0,10*ROW('Hygiene Data'!G34))="","",OFFSET('Hygiene Data'!$G$12,0,10*ROW('Hygiene Data'!G34)))</f>
        <v/>
      </c>
      <c r="DZ40" s="278" t="str">
        <f ca="true">+IF(OFFSET('Hygiene Data'!$G$13,0,10*ROW('Hygiene Data'!G34))="","",OFFSET('Hygiene Data'!$G$13,0,10*ROW('Hygiene Data'!G34)))</f>
        <v/>
      </c>
      <c r="EA40" s="278" t="str">
        <f ca="true">+IF(OFFSET('Hygiene Data'!$H$11,0,10*ROW('Hygiene Data'!H34))="","",OFFSET('Hygiene Data'!$H$11,0,10*ROW('Hygiene Data'!H34)))</f>
        <v/>
      </c>
      <c r="EB40" s="278" t="str">
        <f ca="true">+IF(OFFSET('Hygiene Data'!$H$12,0,10*ROW('Hygiene Data'!H34))="","",OFFSET('Hygiene Data'!$H$12,0,10*ROW('Hygiene Data'!H34)))</f>
        <v/>
      </c>
      <c r="EC40" s="278" t="str">
        <f ca="true">+IF(OFFSET('Hygiene Data'!$H$13,0,10*ROW('Hygiene Data'!H34))="","",OFFSET('Hygiene Data'!$H$13,0,10*ROW('Hygiene Data'!H34)))</f>
        <v/>
      </c>
      <c r="ED40" s="278" t="str">
        <f ca="true">+IF(OFFSET('Hygiene Data'!$I$11,0,10*ROW('Hygiene Data'!I34))="","",OFFSET('Hygiene Data'!$I$11,0,10*ROW('Hygiene Data'!I34)))</f>
        <v/>
      </c>
      <c r="EE40" s="278" t="str">
        <f ca="true">+IF(OFFSET('Hygiene Data'!$I$12,0,10*ROW('Hygiene Data'!I34))="","",OFFSET('Hygiene Data'!$I$12,0,10*ROW('Hygiene Data'!I34)))</f>
        <v/>
      </c>
      <c r="EF40" s="278"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4"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8"/>
      <c r="BS41" s="278" t="str">
        <f ca="true">+IF(OFFSET('Water Data'!$D$27,0,10*ROW('Water Data'!D35))="","",OFFSET('Water Data'!$D$27,0,10*ROW('Water Data'!D35)))</f>
        <v/>
      </c>
      <c r="BT41" s="278" t="str">
        <f ca="true">+IF(OFFSET('Water Data'!$D$28,0,10*ROW('Water Data'!D35))="","",OFFSET('Water Data'!$D$28,0,10*ROW('Water Data'!D35)))</f>
        <v/>
      </c>
      <c r="BU41" s="278" t="str">
        <f ca="true">+IF(OFFSET('Water Data'!$D$29,0,10*ROW('Water Data'!D35))="","",OFFSET('Water Data'!$D$29,0,10*ROW('Water Data'!D35)))</f>
        <v/>
      </c>
      <c r="BV41" s="278" t="str">
        <f ca="true">+IF(OFFSET('Water Data'!$E$27,0,10*ROW('Water Data'!E35))="","",OFFSET('Water Data'!$E$27,0,10*ROW('Water Data'!E35)))</f>
        <v/>
      </c>
      <c r="BW41" s="278" t="str">
        <f ca="true">+IF(OFFSET('Water Data'!$E$28,0,10*ROW('Water Data'!E35))="","",OFFSET('Water Data'!$E$28,0,10*ROW('Water Data'!E35)))</f>
        <v/>
      </c>
      <c r="BX41" s="278" t="str">
        <f ca="true">+IF(OFFSET('Water Data'!$E$29,0,10*ROW('Water Data'!E35))="","",OFFSET('Water Data'!$E$29,0,10*ROW('Water Data'!E35)))</f>
        <v/>
      </c>
      <c r="BY41" s="278" t="str">
        <f ca="true">+IF(OFFSET('Water Data'!$F$27,0,10*ROW('Water Data'!F35))="","",OFFSET('Water Data'!$F$27,0,10*ROW('Water Data'!F35)))</f>
        <v/>
      </c>
      <c r="BZ41" s="278" t="str">
        <f ca="true">+IF(OFFSET('Water Data'!$F$28,0,10*ROW('Water Data'!F35))="","",OFFSET('Water Data'!$F$28,0,10*ROW('Water Data'!F35)))</f>
        <v/>
      </c>
      <c r="CA41" s="278" t="str">
        <f ca="true">+IF(OFFSET('Water Data'!$F$29,0,10*ROW('Water Data'!F35))="","",OFFSET('Water Data'!$F$29,0,10*ROW('Water Data'!F35)))</f>
        <v/>
      </c>
      <c r="CB41" s="278" t="str">
        <f ca="true">+IF(OFFSET('Water Data'!$G$27,0,10*ROW('Water Data'!G35))="","",OFFSET('Water Data'!$G$27,0,10*ROW('Water Data'!G35)))</f>
        <v/>
      </c>
      <c r="CC41" s="278" t="str">
        <f ca="true">+IF(OFFSET('Water Data'!$G$28,0,10*ROW('Water Data'!G35))="","",OFFSET('Water Data'!$G$28,0,10*ROW('Water Data'!G35)))</f>
        <v/>
      </c>
      <c r="CD41" s="278" t="str">
        <f ca="true">+IF(OFFSET('Water Data'!$G$29,0,10*ROW('Water Data'!G35))="","",OFFSET('Water Data'!$G$29,0,10*ROW('Water Data'!G35)))</f>
        <v/>
      </c>
      <c r="CE41" s="278" t="str">
        <f ca="true">+IF(OFFSET('Water Data'!$H$27,0,10*ROW('Water Data'!H35))="","",OFFSET('Water Data'!$H$27,0,10*ROW('Water Data'!H35)))</f>
        <v/>
      </c>
      <c r="CF41" s="278" t="str">
        <f ca="true">+IF(OFFSET('Water Data'!$H$28,0,10*ROW('Water Data'!H35))="","",OFFSET('Water Data'!$H$28,0,10*ROW('Water Data'!H35)))</f>
        <v/>
      </c>
      <c r="CG41" s="278" t="str">
        <f ca="true">+IF(OFFSET('Water Data'!$H$29,0,10*ROW('Water Data'!H35))="","",OFFSET('Water Data'!$H$29,0,10*ROW('Water Data'!H35)))</f>
        <v/>
      </c>
      <c r="CH41" s="278" t="str">
        <f ca="true">+IF(OFFSET('Water Data'!$I$27,0,10*ROW('Water Data'!I35))="","",OFFSET('Water Data'!$I$27,0,10*ROW('Water Data'!I35)))</f>
        <v/>
      </c>
      <c r="CI41" s="278" t="str">
        <f ca="true">+IF(OFFSET('Water Data'!$I$28,0,10*ROW('Water Data'!I35))="","",OFFSET('Water Data'!$I$28,0,10*ROW('Water Data'!I35)))</f>
        <v/>
      </c>
      <c r="CJ41" s="278" t="str">
        <f ca="true">+IF(OFFSET('Water Data'!$I$29,0,10*ROW('Water Data'!I35))="","",OFFSET('Water Data'!$I$29,0,10*ROW('Water Data'!I35)))</f>
        <v/>
      </c>
      <c r="CK41" s="278" t="str">
        <f ca="true">+IF(OFFSET('Sanitation Data'!$D$28,0,10*ROW('Sanitation Data'!D35))="","",OFFSET('Sanitation Data'!$D$28,0,10*ROW('Sanitation Data'!D35)))</f>
        <v/>
      </c>
      <c r="CL41" s="278" t="str">
        <f ca="true">+IF(OFFSET('Sanitation Data'!$D$29,0,10*ROW('Sanitation Data'!D35))="","",OFFSET('Sanitation Data'!$D$29,0,10*ROW('Sanitation Data'!D35)))</f>
        <v/>
      </c>
      <c r="CM41" s="278" t="str">
        <f ca="true">+IF(OFFSET('Sanitation Data'!$D$30,0,10*ROW('Sanitation Data'!D35))="","",OFFSET('Sanitation Data'!$D$30,0,10*ROW('Sanitation Data'!D35)))</f>
        <v/>
      </c>
      <c r="CN41" s="278" t="str">
        <f ca="true">+IF(OFFSET('Sanitation Data'!$D$31,0,10*ROW('Sanitation Data'!D35))="","",OFFSET('Sanitation Data'!$D$31,0,10*ROW('Sanitation Data'!D35)))</f>
        <v/>
      </c>
      <c r="CO41" s="278" t="str">
        <f ca="true">+IF(OFFSET('Sanitation Data'!$D$32,0,10*ROW('Sanitation Data'!D35))="","",OFFSET('Sanitation Data'!$D$32,0,10*ROW('Sanitation Data'!D35)))</f>
        <v/>
      </c>
      <c r="CP41" s="278" t="str">
        <f ca="true">+IF(OFFSET('Sanitation Data'!$E$28,0,10*ROW('Sanitation Data'!E35))="","",OFFSET('Sanitation Data'!$E$28,0,10*ROW('Sanitation Data'!E35)))</f>
        <v/>
      </c>
      <c r="CQ41" s="278" t="str">
        <f ca="true">+IF(OFFSET('Sanitation Data'!$E$29,0,10*ROW('Sanitation Data'!E35))="","",OFFSET('Sanitation Data'!$E$29,0,10*ROW('Sanitation Data'!E35)))</f>
        <v/>
      </c>
      <c r="CR41" s="278" t="str">
        <f ca="true">+IF(OFFSET('Sanitation Data'!$E$30,0,10*ROW('Sanitation Data'!E35))="","",OFFSET('Sanitation Data'!$E$30,0,10*ROW('Sanitation Data'!E35)))</f>
        <v/>
      </c>
      <c r="CS41" s="278" t="str">
        <f ca="true">+IF(OFFSET('Sanitation Data'!$E$31,0,10*ROW('Sanitation Data'!E35))="","",OFFSET('Sanitation Data'!$E$31,0,10*ROW('Sanitation Data'!E35)))</f>
        <v/>
      </c>
      <c r="CT41" s="278" t="str">
        <f ca="true">+IF(OFFSET('Sanitation Data'!$E$32,0,10*ROW('Sanitation Data'!E35))="","",OFFSET('Sanitation Data'!$E$32,0,10*ROW('Sanitation Data'!E35)))</f>
        <v/>
      </c>
      <c r="CU41" s="278" t="str">
        <f ca="true">+IF(OFFSET('Sanitation Data'!$F$28,0,10*ROW('Sanitation Data'!F35))="","",OFFSET('Sanitation Data'!$F$28,0,10*ROW('Sanitation Data'!F35)))</f>
        <v/>
      </c>
      <c r="CV41" s="278" t="str">
        <f ca="true">+IF(OFFSET('Sanitation Data'!$F$29,0,10*ROW('Sanitation Data'!F35))="","",OFFSET('Sanitation Data'!$F$29,0,10*ROW('Sanitation Data'!F35)))</f>
        <v/>
      </c>
      <c r="CW41" s="278" t="str">
        <f ca="true">+IF(OFFSET('Sanitation Data'!$F$30,0,10*ROW('Sanitation Data'!F35))="","",OFFSET('Sanitation Data'!$F$30,0,10*ROW('Sanitation Data'!F35)))</f>
        <v/>
      </c>
      <c r="CX41" s="278" t="str">
        <f ca="true">+IF(OFFSET('Sanitation Data'!$F$31,0,10*ROW('Sanitation Data'!F35))="","",OFFSET('Sanitation Data'!$F$31,0,10*ROW('Sanitation Data'!F35)))</f>
        <v/>
      </c>
      <c r="CY41" s="278" t="str">
        <f ca="true">+IF(OFFSET('Sanitation Data'!$F$32,0,10*ROW('Sanitation Data'!F35))="","",OFFSET('Sanitation Data'!$F$32,0,10*ROW('Sanitation Data'!F35)))</f>
        <v/>
      </c>
      <c r="CZ41" s="278" t="str">
        <f ca="true">+IF(OFFSET('Sanitation Data'!$G$28,0,10*ROW('Sanitation Data'!G35))="","",OFFSET('Sanitation Data'!$G$28,0,10*ROW('Sanitation Data'!G35)))</f>
        <v/>
      </c>
      <c r="DA41" s="278" t="str">
        <f ca="true">+IF(OFFSET('Sanitation Data'!$G$29,0,10*ROW('Sanitation Data'!G35))="","",OFFSET('Sanitation Data'!$G$29,0,10*ROW('Sanitation Data'!G35)))</f>
        <v/>
      </c>
      <c r="DB41" s="278" t="str">
        <f ca="true">+IF(OFFSET('Sanitation Data'!$G$30,0,10*ROW('Sanitation Data'!G35))="","",OFFSET('Sanitation Data'!$G$30,0,10*ROW('Sanitation Data'!G35)))</f>
        <v/>
      </c>
      <c r="DC41" s="278" t="str">
        <f ca="true">+IF(OFFSET('Sanitation Data'!$G$31,0,10*ROW('Sanitation Data'!G35))="","",OFFSET('Sanitation Data'!$G$31,0,10*ROW('Sanitation Data'!G35)))</f>
        <v/>
      </c>
      <c r="DD41" s="278" t="str">
        <f ca="true">+IF(OFFSET('Sanitation Data'!$G$32,0,10*ROW('Sanitation Data'!G35))="","",OFFSET('Sanitation Data'!$G$32,0,10*ROW('Sanitation Data'!G35)))</f>
        <v/>
      </c>
      <c r="DE41" s="278" t="str">
        <f ca="true">+IF(OFFSET('Sanitation Data'!$H$28,0,10*ROW('Sanitation Data'!H35))="","",OFFSET('Sanitation Data'!$H$28,0,10*ROW('Sanitation Data'!H35)))</f>
        <v/>
      </c>
      <c r="DF41" s="278" t="str">
        <f ca="true">+IF(OFFSET('Sanitation Data'!$H$29,0,10*ROW('Sanitation Data'!H35))="","",OFFSET('Sanitation Data'!$H$29,0,10*ROW('Sanitation Data'!H35)))</f>
        <v/>
      </c>
      <c r="DG41" s="278" t="str">
        <f ca="true">+IF(OFFSET('Sanitation Data'!$H$30,0,10*ROW('Sanitation Data'!H35))="","",OFFSET('Sanitation Data'!$H$30,0,10*ROW('Sanitation Data'!H35)))</f>
        <v/>
      </c>
      <c r="DH41" s="278" t="str">
        <f ca="true">+IF(OFFSET('Sanitation Data'!$H$31,0,10*ROW('Sanitation Data'!H35))="","",OFFSET('Sanitation Data'!$H$31,0,10*ROW('Sanitation Data'!H35)))</f>
        <v/>
      </c>
      <c r="DI41" s="278" t="str">
        <f ca="true">+IF(OFFSET('Sanitation Data'!$H$32,0,10*ROW('Sanitation Data'!H35))="","",OFFSET('Sanitation Data'!$H$32,0,10*ROW('Sanitation Data'!H35)))</f>
        <v/>
      </c>
      <c r="DJ41" s="278" t="str">
        <f ca="true">+IF(OFFSET('Sanitation Data'!$I$28,0,10*ROW('Sanitation Data'!I35))="","",OFFSET('Sanitation Data'!$I$28,0,10*ROW('Sanitation Data'!I35)))</f>
        <v/>
      </c>
      <c r="DK41" s="278" t="str">
        <f ca="true">+IF(OFFSET('Sanitation Data'!$I$29,0,10*ROW('Sanitation Data'!I35))="","",OFFSET('Sanitation Data'!$I$29,0,10*ROW('Sanitation Data'!I35)))</f>
        <v/>
      </c>
      <c r="DL41" s="278" t="str">
        <f ca="true">+IF(OFFSET('Sanitation Data'!$I$30,0,10*ROW('Sanitation Data'!I35))="","",OFFSET('Sanitation Data'!$I$30,0,10*ROW('Sanitation Data'!I35)))</f>
        <v/>
      </c>
      <c r="DM41" s="278" t="str">
        <f ca="true">+IF(OFFSET('Sanitation Data'!$I$31,0,10*ROW('Sanitation Data'!I35))="","",OFFSET('Sanitation Data'!$I$31,0,10*ROW('Sanitation Data'!I35)))</f>
        <v/>
      </c>
      <c r="DN41" s="278" t="str">
        <f ca="true">+IF(OFFSET('Sanitation Data'!$I$32,0,10*ROW('Sanitation Data'!I35))="","",OFFSET('Sanitation Data'!$I$32,0,10*ROW('Sanitation Data'!I35)))</f>
        <v/>
      </c>
      <c r="DO41" s="278" t="str">
        <f ca="true">+IF(OFFSET('Hygiene Data'!$D$11,0,10*ROW('Hygiene Data'!D35))="","",OFFSET('Hygiene Data'!$D$11,0,10*ROW('Hygiene Data'!D35)))</f>
        <v/>
      </c>
      <c r="DP41" s="278" t="str">
        <f ca="true">+IF(OFFSET('Hygiene Data'!$D$12,0,10*ROW('Hygiene Data'!D35))="","",OFFSET('Hygiene Data'!$D$12,0,10*ROW('Hygiene Data'!D35)))</f>
        <v/>
      </c>
      <c r="DQ41" s="278" t="str">
        <f ca="true">+IF(OFFSET('Hygiene Data'!$D$13,0,10*ROW('Hygiene Data'!D35))="","",OFFSET('Hygiene Data'!$D$13,0,10*ROW('Hygiene Data'!D35)))</f>
        <v/>
      </c>
      <c r="DR41" s="278" t="str">
        <f ca="true">+IF(OFFSET('Hygiene Data'!$E$11,0,10*ROW('Hygiene Data'!E35))="","",OFFSET('Hygiene Data'!$E$11,0,10*ROW('Hygiene Data'!E35)))</f>
        <v/>
      </c>
      <c r="DS41" s="278" t="str">
        <f ca="true">+IF(OFFSET('Hygiene Data'!$E$12,0,10*ROW('Hygiene Data'!E35))="","",OFFSET('Hygiene Data'!$E$12,0,10*ROW('Hygiene Data'!E35)))</f>
        <v/>
      </c>
      <c r="DT41" s="278" t="str">
        <f ca="true">+IF(OFFSET('Hygiene Data'!$E$13,0,10*ROW('Hygiene Data'!E35))="","",OFFSET('Hygiene Data'!$E$13,0,10*ROW('Hygiene Data'!E35)))</f>
        <v/>
      </c>
      <c r="DU41" s="278" t="str">
        <f ca="true">+IF(OFFSET('Hygiene Data'!$F$11,0,10*ROW('Hygiene Data'!F35))="","",OFFSET('Hygiene Data'!$F$11,0,10*ROW('Hygiene Data'!F35)))</f>
        <v/>
      </c>
      <c r="DV41" s="278" t="str">
        <f ca="true">+IF(OFFSET('Hygiene Data'!$F$12,0,10*ROW('Hygiene Data'!F35))="","",OFFSET('Hygiene Data'!$F$12,0,10*ROW('Hygiene Data'!F35)))</f>
        <v/>
      </c>
      <c r="DW41" s="278" t="str">
        <f ca="true">+IF(OFFSET('Hygiene Data'!$F$13,0,10*ROW('Hygiene Data'!F35))="","",OFFSET('Hygiene Data'!$F$13,0,10*ROW('Hygiene Data'!F35)))</f>
        <v/>
      </c>
      <c r="DX41" s="278" t="str">
        <f ca="true">+IF(OFFSET('Hygiene Data'!$G$11,0,10*ROW('Hygiene Data'!G35))="","",OFFSET('Hygiene Data'!$G$11,0,10*ROW('Hygiene Data'!G35)))</f>
        <v/>
      </c>
      <c r="DY41" s="278" t="str">
        <f ca="true">+IF(OFFSET('Hygiene Data'!$G$12,0,10*ROW('Hygiene Data'!G35))="","",OFFSET('Hygiene Data'!$G$12,0,10*ROW('Hygiene Data'!G35)))</f>
        <v/>
      </c>
      <c r="DZ41" s="278" t="str">
        <f ca="true">+IF(OFFSET('Hygiene Data'!$G$13,0,10*ROW('Hygiene Data'!G35))="","",OFFSET('Hygiene Data'!$G$13,0,10*ROW('Hygiene Data'!G35)))</f>
        <v/>
      </c>
      <c r="EA41" s="278" t="str">
        <f ca="true">+IF(OFFSET('Hygiene Data'!$H$11,0,10*ROW('Hygiene Data'!H35))="","",OFFSET('Hygiene Data'!$H$11,0,10*ROW('Hygiene Data'!H35)))</f>
        <v/>
      </c>
      <c r="EB41" s="278" t="str">
        <f ca="true">+IF(OFFSET('Hygiene Data'!$H$12,0,10*ROW('Hygiene Data'!H35))="","",OFFSET('Hygiene Data'!$H$12,0,10*ROW('Hygiene Data'!H35)))</f>
        <v/>
      </c>
      <c r="EC41" s="278" t="str">
        <f ca="true">+IF(OFFSET('Hygiene Data'!$H$13,0,10*ROW('Hygiene Data'!H35))="","",OFFSET('Hygiene Data'!$H$13,0,10*ROW('Hygiene Data'!H35)))</f>
        <v/>
      </c>
      <c r="ED41" s="278" t="str">
        <f ca="true">+IF(OFFSET('Hygiene Data'!$I$11,0,10*ROW('Hygiene Data'!I35))="","",OFFSET('Hygiene Data'!$I$11,0,10*ROW('Hygiene Data'!I35)))</f>
        <v/>
      </c>
      <c r="EE41" s="278" t="str">
        <f ca="true">+IF(OFFSET('Hygiene Data'!$I$12,0,10*ROW('Hygiene Data'!I35))="","",OFFSET('Hygiene Data'!$I$12,0,10*ROW('Hygiene Data'!I35)))</f>
        <v/>
      </c>
      <c r="EF41" s="278"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4"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8"/>
      <c r="BS42" s="278" t="str">
        <f ca="true">+IF(OFFSET('Water Data'!$D$27,0,10*ROW('Water Data'!D36))="","",OFFSET('Water Data'!$D$27,0,10*ROW('Water Data'!D36)))</f>
        <v/>
      </c>
      <c r="BT42" s="278" t="str">
        <f ca="true">+IF(OFFSET('Water Data'!$D$28,0,10*ROW('Water Data'!D36))="","",OFFSET('Water Data'!$D$28,0,10*ROW('Water Data'!D36)))</f>
        <v/>
      </c>
      <c r="BU42" s="278" t="str">
        <f ca="true">+IF(OFFSET('Water Data'!$D$29,0,10*ROW('Water Data'!D36))="","",OFFSET('Water Data'!$D$29,0,10*ROW('Water Data'!D36)))</f>
        <v/>
      </c>
      <c r="BV42" s="278" t="str">
        <f ca="true">+IF(OFFSET('Water Data'!$E$27,0,10*ROW('Water Data'!E36))="","",OFFSET('Water Data'!$E$27,0,10*ROW('Water Data'!E36)))</f>
        <v/>
      </c>
      <c r="BW42" s="278" t="str">
        <f ca="true">+IF(OFFSET('Water Data'!$E$28,0,10*ROW('Water Data'!E36))="","",OFFSET('Water Data'!$E$28,0,10*ROW('Water Data'!E36)))</f>
        <v/>
      </c>
      <c r="BX42" s="278" t="str">
        <f ca="true">+IF(OFFSET('Water Data'!$E$29,0,10*ROW('Water Data'!E36))="","",OFFSET('Water Data'!$E$29,0,10*ROW('Water Data'!E36)))</f>
        <v/>
      </c>
      <c r="BY42" s="278" t="str">
        <f ca="true">+IF(OFFSET('Water Data'!$F$27,0,10*ROW('Water Data'!F36))="","",OFFSET('Water Data'!$F$27,0,10*ROW('Water Data'!F36)))</f>
        <v/>
      </c>
      <c r="BZ42" s="278" t="str">
        <f ca="true">+IF(OFFSET('Water Data'!$F$28,0,10*ROW('Water Data'!F36))="","",OFFSET('Water Data'!$F$28,0,10*ROW('Water Data'!F36)))</f>
        <v/>
      </c>
      <c r="CA42" s="278" t="str">
        <f ca="true">+IF(OFFSET('Water Data'!$F$29,0,10*ROW('Water Data'!F36))="","",OFFSET('Water Data'!$F$29,0,10*ROW('Water Data'!F36)))</f>
        <v/>
      </c>
      <c r="CB42" s="278" t="str">
        <f ca="true">+IF(OFFSET('Water Data'!$G$27,0,10*ROW('Water Data'!G36))="","",OFFSET('Water Data'!$G$27,0,10*ROW('Water Data'!G36)))</f>
        <v/>
      </c>
      <c r="CC42" s="278" t="str">
        <f ca="true">+IF(OFFSET('Water Data'!$G$28,0,10*ROW('Water Data'!G36))="","",OFFSET('Water Data'!$G$28,0,10*ROW('Water Data'!G36)))</f>
        <v/>
      </c>
      <c r="CD42" s="278" t="str">
        <f ca="true">+IF(OFFSET('Water Data'!$G$29,0,10*ROW('Water Data'!G36))="","",OFFSET('Water Data'!$G$29,0,10*ROW('Water Data'!G36)))</f>
        <v/>
      </c>
      <c r="CE42" s="278" t="str">
        <f ca="true">+IF(OFFSET('Water Data'!$H$27,0,10*ROW('Water Data'!H36))="","",OFFSET('Water Data'!$H$27,0,10*ROW('Water Data'!H36)))</f>
        <v/>
      </c>
      <c r="CF42" s="278" t="str">
        <f ca="true">+IF(OFFSET('Water Data'!$H$28,0,10*ROW('Water Data'!H36))="","",OFFSET('Water Data'!$H$28,0,10*ROW('Water Data'!H36)))</f>
        <v/>
      </c>
      <c r="CG42" s="278" t="str">
        <f ca="true">+IF(OFFSET('Water Data'!$H$29,0,10*ROW('Water Data'!H36))="","",OFFSET('Water Data'!$H$29,0,10*ROW('Water Data'!H36)))</f>
        <v/>
      </c>
      <c r="CH42" s="278" t="str">
        <f ca="true">+IF(OFFSET('Water Data'!$I$27,0,10*ROW('Water Data'!I36))="","",OFFSET('Water Data'!$I$27,0,10*ROW('Water Data'!I36)))</f>
        <v/>
      </c>
      <c r="CI42" s="278" t="str">
        <f ca="true">+IF(OFFSET('Water Data'!$I$28,0,10*ROW('Water Data'!I36))="","",OFFSET('Water Data'!$I$28,0,10*ROW('Water Data'!I36)))</f>
        <v/>
      </c>
      <c r="CJ42" s="278" t="str">
        <f ca="true">+IF(OFFSET('Water Data'!$I$29,0,10*ROW('Water Data'!I36))="","",OFFSET('Water Data'!$I$29,0,10*ROW('Water Data'!I36)))</f>
        <v/>
      </c>
      <c r="CK42" s="278" t="str">
        <f ca="true">+IF(OFFSET('Sanitation Data'!$D$28,0,10*ROW('Sanitation Data'!D36))="","",OFFSET('Sanitation Data'!$D$28,0,10*ROW('Sanitation Data'!D36)))</f>
        <v/>
      </c>
      <c r="CL42" s="278" t="str">
        <f ca="true">+IF(OFFSET('Sanitation Data'!$D$29,0,10*ROW('Sanitation Data'!D36))="","",OFFSET('Sanitation Data'!$D$29,0,10*ROW('Sanitation Data'!D36)))</f>
        <v/>
      </c>
      <c r="CM42" s="278" t="str">
        <f ca="true">+IF(OFFSET('Sanitation Data'!$D$30,0,10*ROW('Sanitation Data'!D36))="","",OFFSET('Sanitation Data'!$D$30,0,10*ROW('Sanitation Data'!D36)))</f>
        <v/>
      </c>
      <c r="CN42" s="278" t="str">
        <f ca="true">+IF(OFFSET('Sanitation Data'!$D$31,0,10*ROW('Sanitation Data'!D36))="","",OFFSET('Sanitation Data'!$D$31,0,10*ROW('Sanitation Data'!D36)))</f>
        <v/>
      </c>
      <c r="CO42" s="278" t="str">
        <f ca="true">+IF(OFFSET('Sanitation Data'!$D$32,0,10*ROW('Sanitation Data'!D36))="","",OFFSET('Sanitation Data'!$D$32,0,10*ROW('Sanitation Data'!D36)))</f>
        <v/>
      </c>
      <c r="CP42" s="278" t="str">
        <f ca="true">+IF(OFFSET('Sanitation Data'!$E$28,0,10*ROW('Sanitation Data'!E36))="","",OFFSET('Sanitation Data'!$E$28,0,10*ROW('Sanitation Data'!E36)))</f>
        <v/>
      </c>
      <c r="CQ42" s="278" t="str">
        <f ca="true">+IF(OFFSET('Sanitation Data'!$E$29,0,10*ROW('Sanitation Data'!E36))="","",OFFSET('Sanitation Data'!$E$29,0,10*ROW('Sanitation Data'!E36)))</f>
        <v/>
      </c>
      <c r="CR42" s="278" t="str">
        <f ca="true">+IF(OFFSET('Sanitation Data'!$E$30,0,10*ROW('Sanitation Data'!E36))="","",OFFSET('Sanitation Data'!$E$30,0,10*ROW('Sanitation Data'!E36)))</f>
        <v/>
      </c>
      <c r="CS42" s="278" t="str">
        <f ca="true">+IF(OFFSET('Sanitation Data'!$E$31,0,10*ROW('Sanitation Data'!E36))="","",OFFSET('Sanitation Data'!$E$31,0,10*ROW('Sanitation Data'!E36)))</f>
        <v/>
      </c>
      <c r="CT42" s="278" t="str">
        <f ca="true">+IF(OFFSET('Sanitation Data'!$E$32,0,10*ROW('Sanitation Data'!E36))="","",OFFSET('Sanitation Data'!$E$32,0,10*ROW('Sanitation Data'!E36)))</f>
        <v/>
      </c>
      <c r="CU42" s="278" t="str">
        <f ca="true">+IF(OFFSET('Sanitation Data'!$F$28,0,10*ROW('Sanitation Data'!F36))="","",OFFSET('Sanitation Data'!$F$28,0,10*ROW('Sanitation Data'!F36)))</f>
        <v/>
      </c>
      <c r="CV42" s="278" t="str">
        <f ca="true">+IF(OFFSET('Sanitation Data'!$F$29,0,10*ROW('Sanitation Data'!F36))="","",OFFSET('Sanitation Data'!$F$29,0,10*ROW('Sanitation Data'!F36)))</f>
        <v/>
      </c>
      <c r="CW42" s="278" t="str">
        <f ca="true">+IF(OFFSET('Sanitation Data'!$F$30,0,10*ROW('Sanitation Data'!F36))="","",OFFSET('Sanitation Data'!$F$30,0,10*ROW('Sanitation Data'!F36)))</f>
        <v/>
      </c>
      <c r="CX42" s="278" t="str">
        <f ca="true">+IF(OFFSET('Sanitation Data'!$F$31,0,10*ROW('Sanitation Data'!F36))="","",OFFSET('Sanitation Data'!$F$31,0,10*ROW('Sanitation Data'!F36)))</f>
        <v/>
      </c>
      <c r="CY42" s="278" t="str">
        <f ca="true">+IF(OFFSET('Sanitation Data'!$F$32,0,10*ROW('Sanitation Data'!F36))="","",OFFSET('Sanitation Data'!$F$32,0,10*ROW('Sanitation Data'!F36)))</f>
        <v/>
      </c>
      <c r="CZ42" s="278" t="str">
        <f ca="true">+IF(OFFSET('Sanitation Data'!$G$28,0,10*ROW('Sanitation Data'!G36))="","",OFFSET('Sanitation Data'!$G$28,0,10*ROW('Sanitation Data'!G36)))</f>
        <v/>
      </c>
      <c r="DA42" s="278" t="str">
        <f ca="true">+IF(OFFSET('Sanitation Data'!$G$29,0,10*ROW('Sanitation Data'!G36))="","",OFFSET('Sanitation Data'!$G$29,0,10*ROW('Sanitation Data'!G36)))</f>
        <v/>
      </c>
      <c r="DB42" s="278" t="str">
        <f ca="true">+IF(OFFSET('Sanitation Data'!$G$30,0,10*ROW('Sanitation Data'!G36))="","",OFFSET('Sanitation Data'!$G$30,0,10*ROW('Sanitation Data'!G36)))</f>
        <v/>
      </c>
      <c r="DC42" s="278" t="str">
        <f ca="true">+IF(OFFSET('Sanitation Data'!$G$31,0,10*ROW('Sanitation Data'!G36))="","",OFFSET('Sanitation Data'!$G$31,0,10*ROW('Sanitation Data'!G36)))</f>
        <v/>
      </c>
      <c r="DD42" s="278" t="str">
        <f ca="true">+IF(OFFSET('Sanitation Data'!$G$32,0,10*ROW('Sanitation Data'!G36))="","",OFFSET('Sanitation Data'!$G$32,0,10*ROW('Sanitation Data'!G36)))</f>
        <v/>
      </c>
      <c r="DE42" s="278" t="str">
        <f ca="true">+IF(OFFSET('Sanitation Data'!$H$28,0,10*ROW('Sanitation Data'!H36))="","",OFFSET('Sanitation Data'!$H$28,0,10*ROW('Sanitation Data'!H36)))</f>
        <v/>
      </c>
      <c r="DF42" s="278" t="str">
        <f ca="true">+IF(OFFSET('Sanitation Data'!$H$29,0,10*ROW('Sanitation Data'!H36))="","",OFFSET('Sanitation Data'!$H$29,0,10*ROW('Sanitation Data'!H36)))</f>
        <v/>
      </c>
      <c r="DG42" s="278" t="str">
        <f ca="true">+IF(OFFSET('Sanitation Data'!$H$30,0,10*ROW('Sanitation Data'!H36))="","",OFFSET('Sanitation Data'!$H$30,0,10*ROW('Sanitation Data'!H36)))</f>
        <v/>
      </c>
      <c r="DH42" s="278" t="str">
        <f ca="true">+IF(OFFSET('Sanitation Data'!$H$31,0,10*ROW('Sanitation Data'!H36))="","",OFFSET('Sanitation Data'!$H$31,0,10*ROW('Sanitation Data'!H36)))</f>
        <v/>
      </c>
      <c r="DI42" s="278" t="str">
        <f ca="true">+IF(OFFSET('Sanitation Data'!$H$32,0,10*ROW('Sanitation Data'!H36))="","",OFFSET('Sanitation Data'!$H$32,0,10*ROW('Sanitation Data'!H36)))</f>
        <v/>
      </c>
      <c r="DJ42" s="278" t="str">
        <f ca="true">+IF(OFFSET('Sanitation Data'!$I$28,0,10*ROW('Sanitation Data'!I36))="","",OFFSET('Sanitation Data'!$I$28,0,10*ROW('Sanitation Data'!I36)))</f>
        <v/>
      </c>
      <c r="DK42" s="278" t="str">
        <f ca="true">+IF(OFFSET('Sanitation Data'!$I$29,0,10*ROW('Sanitation Data'!I36))="","",OFFSET('Sanitation Data'!$I$29,0,10*ROW('Sanitation Data'!I36)))</f>
        <v/>
      </c>
      <c r="DL42" s="278" t="str">
        <f ca="true">+IF(OFFSET('Sanitation Data'!$I$30,0,10*ROW('Sanitation Data'!I36))="","",OFFSET('Sanitation Data'!$I$30,0,10*ROW('Sanitation Data'!I36)))</f>
        <v/>
      </c>
      <c r="DM42" s="278" t="str">
        <f ca="true">+IF(OFFSET('Sanitation Data'!$I$31,0,10*ROW('Sanitation Data'!I36))="","",OFFSET('Sanitation Data'!$I$31,0,10*ROW('Sanitation Data'!I36)))</f>
        <v/>
      </c>
      <c r="DN42" s="278" t="str">
        <f ca="true">+IF(OFFSET('Sanitation Data'!$I$32,0,10*ROW('Sanitation Data'!I36))="","",OFFSET('Sanitation Data'!$I$32,0,10*ROW('Sanitation Data'!I36)))</f>
        <v/>
      </c>
      <c r="DO42" s="278" t="str">
        <f ca="true">+IF(OFFSET('Hygiene Data'!$D$11,0,10*ROW('Hygiene Data'!D36))="","",OFFSET('Hygiene Data'!$D$11,0,10*ROW('Hygiene Data'!D36)))</f>
        <v/>
      </c>
      <c r="DP42" s="278" t="str">
        <f ca="true">+IF(OFFSET('Hygiene Data'!$D$12,0,10*ROW('Hygiene Data'!D36))="","",OFFSET('Hygiene Data'!$D$12,0,10*ROW('Hygiene Data'!D36)))</f>
        <v/>
      </c>
      <c r="DQ42" s="278" t="str">
        <f ca="true">+IF(OFFSET('Hygiene Data'!$D$13,0,10*ROW('Hygiene Data'!D36))="","",OFFSET('Hygiene Data'!$D$13,0,10*ROW('Hygiene Data'!D36)))</f>
        <v/>
      </c>
      <c r="DR42" s="278" t="str">
        <f ca="true">+IF(OFFSET('Hygiene Data'!$E$11,0,10*ROW('Hygiene Data'!E36))="","",OFFSET('Hygiene Data'!$E$11,0,10*ROW('Hygiene Data'!E36)))</f>
        <v/>
      </c>
      <c r="DS42" s="278" t="str">
        <f ca="true">+IF(OFFSET('Hygiene Data'!$E$12,0,10*ROW('Hygiene Data'!E36))="","",OFFSET('Hygiene Data'!$E$12,0,10*ROW('Hygiene Data'!E36)))</f>
        <v/>
      </c>
      <c r="DT42" s="278" t="str">
        <f ca="true">+IF(OFFSET('Hygiene Data'!$E$13,0,10*ROW('Hygiene Data'!E36))="","",OFFSET('Hygiene Data'!$E$13,0,10*ROW('Hygiene Data'!E36)))</f>
        <v/>
      </c>
      <c r="DU42" s="278" t="str">
        <f ca="true">+IF(OFFSET('Hygiene Data'!$F$11,0,10*ROW('Hygiene Data'!F36))="","",OFFSET('Hygiene Data'!$F$11,0,10*ROW('Hygiene Data'!F36)))</f>
        <v/>
      </c>
      <c r="DV42" s="278" t="str">
        <f ca="true">+IF(OFFSET('Hygiene Data'!$F$12,0,10*ROW('Hygiene Data'!F36))="","",OFFSET('Hygiene Data'!$F$12,0,10*ROW('Hygiene Data'!F36)))</f>
        <v/>
      </c>
      <c r="DW42" s="278" t="str">
        <f ca="true">+IF(OFFSET('Hygiene Data'!$F$13,0,10*ROW('Hygiene Data'!F36))="","",OFFSET('Hygiene Data'!$F$13,0,10*ROW('Hygiene Data'!F36)))</f>
        <v/>
      </c>
      <c r="DX42" s="278" t="str">
        <f ca="true">+IF(OFFSET('Hygiene Data'!$G$11,0,10*ROW('Hygiene Data'!G36))="","",OFFSET('Hygiene Data'!$G$11,0,10*ROW('Hygiene Data'!G36)))</f>
        <v/>
      </c>
      <c r="DY42" s="278" t="str">
        <f ca="true">+IF(OFFSET('Hygiene Data'!$G$12,0,10*ROW('Hygiene Data'!G36))="","",OFFSET('Hygiene Data'!$G$12,0,10*ROW('Hygiene Data'!G36)))</f>
        <v/>
      </c>
      <c r="DZ42" s="278" t="str">
        <f ca="true">+IF(OFFSET('Hygiene Data'!$G$13,0,10*ROW('Hygiene Data'!G36))="","",OFFSET('Hygiene Data'!$G$13,0,10*ROW('Hygiene Data'!G36)))</f>
        <v/>
      </c>
      <c r="EA42" s="278" t="str">
        <f ca="true">+IF(OFFSET('Hygiene Data'!$H$11,0,10*ROW('Hygiene Data'!H36))="","",OFFSET('Hygiene Data'!$H$11,0,10*ROW('Hygiene Data'!H36)))</f>
        <v/>
      </c>
      <c r="EB42" s="278" t="str">
        <f ca="true">+IF(OFFSET('Hygiene Data'!$H$12,0,10*ROW('Hygiene Data'!H36))="","",OFFSET('Hygiene Data'!$H$12,0,10*ROW('Hygiene Data'!H36)))</f>
        <v/>
      </c>
      <c r="EC42" s="278" t="str">
        <f ca="true">+IF(OFFSET('Hygiene Data'!$H$13,0,10*ROW('Hygiene Data'!H36))="","",OFFSET('Hygiene Data'!$H$13,0,10*ROW('Hygiene Data'!H36)))</f>
        <v/>
      </c>
      <c r="ED42" s="278" t="str">
        <f ca="true">+IF(OFFSET('Hygiene Data'!$I$11,0,10*ROW('Hygiene Data'!I36))="","",OFFSET('Hygiene Data'!$I$11,0,10*ROW('Hygiene Data'!I36)))</f>
        <v/>
      </c>
      <c r="EE42" s="278" t="str">
        <f ca="true">+IF(OFFSET('Hygiene Data'!$I$12,0,10*ROW('Hygiene Data'!I36))="","",OFFSET('Hygiene Data'!$I$12,0,10*ROW('Hygiene Data'!I36)))</f>
        <v/>
      </c>
      <c r="EF42" s="278"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4"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8"/>
      <c r="BS43" s="278" t="str">
        <f ca="true">+IF(OFFSET('Water Data'!$D$27,0,10*ROW('Water Data'!D37))="","",OFFSET('Water Data'!$D$27,0,10*ROW('Water Data'!D37)))</f>
        <v/>
      </c>
      <c r="BT43" s="278" t="str">
        <f ca="true">+IF(OFFSET('Water Data'!$D$28,0,10*ROW('Water Data'!D37))="","",OFFSET('Water Data'!$D$28,0,10*ROW('Water Data'!D37)))</f>
        <v/>
      </c>
      <c r="BU43" s="278" t="str">
        <f ca="true">+IF(OFFSET('Water Data'!$D$29,0,10*ROW('Water Data'!D37))="","",OFFSET('Water Data'!$D$29,0,10*ROW('Water Data'!D37)))</f>
        <v/>
      </c>
      <c r="BV43" s="278" t="str">
        <f ca="true">+IF(OFFSET('Water Data'!$E$27,0,10*ROW('Water Data'!E37))="","",OFFSET('Water Data'!$E$27,0,10*ROW('Water Data'!E37)))</f>
        <v/>
      </c>
      <c r="BW43" s="278" t="str">
        <f ca="true">+IF(OFFSET('Water Data'!$E$28,0,10*ROW('Water Data'!E37))="","",OFFSET('Water Data'!$E$28,0,10*ROW('Water Data'!E37)))</f>
        <v/>
      </c>
      <c r="BX43" s="278" t="str">
        <f ca="true">+IF(OFFSET('Water Data'!$E$29,0,10*ROW('Water Data'!E37))="","",OFFSET('Water Data'!$E$29,0,10*ROW('Water Data'!E37)))</f>
        <v/>
      </c>
      <c r="BY43" s="278" t="str">
        <f ca="true">+IF(OFFSET('Water Data'!$F$27,0,10*ROW('Water Data'!F37))="","",OFFSET('Water Data'!$F$27,0,10*ROW('Water Data'!F37)))</f>
        <v/>
      </c>
      <c r="BZ43" s="278" t="str">
        <f ca="true">+IF(OFFSET('Water Data'!$F$28,0,10*ROW('Water Data'!F37))="","",OFFSET('Water Data'!$F$28,0,10*ROW('Water Data'!F37)))</f>
        <v/>
      </c>
      <c r="CA43" s="278" t="str">
        <f ca="true">+IF(OFFSET('Water Data'!$F$29,0,10*ROW('Water Data'!F37))="","",OFFSET('Water Data'!$F$29,0,10*ROW('Water Data'!F37)))</f>
        <v/>
      </c>
      <c r="CB43" s="278" t="str">
        <f ca="true">+IF(OFFSET('Water Data'!$G$27,0,10*ROW('Water Data'!G37))="","",OFFSET('Water Data'!$G$27,0,10*ROW('Water Data'!G37)))</f>
        <v/>
      </c>
      <c r="CC43" s="278" t="str">
        <f ca="true">+IF(OFFSET('Water Data'!$G$28,0,10*ROW('Water Data'!G37))="","",OFFSET('Water Data'!$G$28,0,10*ROW('Water Data'!G37)))</f>
        <v/>
      </c>
      <c r="CD43" s="278" t="str">
        <f ca="true">+IF(OFFSET('Water Data'!$G$29,0,10*ROW('Water Data'!G37))="","",OFFSET('Water Data'!$G$29,0,10*ROW('Water Data'!G37)))</f>
        <v/>
      </c>
      <c r="CE43" s="278" t="str">
        <f ca="true">+IF(OFFSET('Water Data'!$H$27,0,10*ROW('Water Data'!H37))="","",OFFSET('Water Data'!$H$27,0,10*ROW('Water Data'!H37)))</f>
        <v/>
      </c>
      <c r="CF43" s="278" t="str">
        <f ca="true">+IF(OFFSET('Water Data'!$H$28,0,10*ROW('Water Data'!H37))="","",OFFSET('Water Data'!$H$28,0,10*ROW('Water Data'!H37)))</f>
        <v/>
      </c>
      <c r="CG43" s="278" t="str">
        <f ca="true">+IF(OFFSET('Water Data'!$H$29,0,10*ROW('Water Data'!H37))="","",OFFSET('Water Data'!$H$29,0,10*ROW('Water Data'!H37)))</f>
        <v/>
      </c>
      <c r="CH43" s="278" t="str">
        <f ca="true">+IF(OFFSET('Water Data'!$I$27,0,10*ROW('Water Data'!I37))="","",OFFSET('Water Data'!$I$27,0,10*ROW('Water Data'!I37)))</f>
        <v/>
      </c>
      <c r="CI43" s="278" t="str">
        <f ca="true">+IF(OFFSET('Water Data'!$I$28,0,10*ROW('Water Data'!I37))="","",OFFSET('Water Data'!$I$28,0,10*ROW('Water Data'!I37)))</f>
        <v/>
      </c>
      <c r="CJ43" s="278" t="str">
        <f ca="true">+IF(OFFSET('Water Data'!$I$29,0,10*ROW('Water Data'!I37))="","",OFFSET('Water Data'!$I$29,0,10*ROW('Water Data'!I37)))</f>
        <v/>
      </c>
      <c r="CK43" s="278" t="str">
        <f ca="true">+IF(OFFSET('Sanitation Data'!$D$28,0,10*ROW('Sanitation Data'!D37))="","",OFFSET('Sanitation Data'!$D$28,0,10*ROW('Sanitation Data'!D37)))</f>
        <v/>
      </c>
      <c r="CL43" s="278" t="str">
        <f ca="true">+IF(OFFSET('Sanitation Data'!$D$29,0,10*ROW('Sanitation Data'!D37))="","",OFFSET('Sanitation Data'!$D$29,0,10*ROW('Sanitation Data'!D37)))</f>
        <v/>
      </c>
      <c r="CM43" s="278" t="str">
        <f ca="true">+IF(OFFSET('Sanitation Data'!$D$30,0,10*ROW('Sanitation Data'!D37))="","",OFFSET('Sanitation Data'!$D$30,0,10*ROW('Sanitation Data'!D37)))</f>
        <v/>
      </c>
      <c r="CN43" s="278" t="str">
        <f ca="true">+IF(OFFSET('Sanitation Data'!$D$31,0,10*ROW('Sanitation Data'!D37))="","",OFFSET('Sanitation Data'!$D$31,0,10*ROW('Sanitation Data'!D37)))</f>
        <v/>
      </c>
      <c r="CO43" s="278" t="str">
        <f ca="true">+IF(OFFSET('Sanitation Data'!$D$32,0,10*ROW('Sanitation Data'!D37))="","",OFFSET('Sanitation Data'!$D$32,0,10*ROW('Sanitation Data'!D37)))</f>
        <v/>
      </c>
      <c r="CP43" s="278" t="str">
        <f ca="true">+IF(OFFSET('Sanitation Data'!$E$28,0,10*ROW('Sanitation Data'!E37))="","",OFFSET('Sanitation Data'!$E$28,0,10*ROW('Sanitation Data'!E37)))</f>
        <v/>
      </c>
      <c r="CQ43" s="278" t="str">
        <f ca="true">+IF(OFFSET('Sanitation Data'!$E$29,0,10*ROW('Sanitation Data'!E37))="","",OFFSET('Sanitation Data'!$E$29,0,10*ROW('Sanitation Data'!E37)))</f>
        <v/>
      </c>
      <c r="CR43" s="278" t="str">
        <f ca="true">+IF(OFFSET('Sanitation Data'!$E$30,0,10*ROW('Sanitation Data'!E37))="","",OFFSET('Sanitation Data'!$E$30,0,10*ROW('Sanitation Data'!E37)))</f>
        <v/>
      </c>
      <c r="CS43" s="278" t="str">
        <f ca="true">+IF(OFFSET('Sanitation Data'!$E$31,0,10*ROW('Sanitation Data'!E37))="","",OFFSET('Sanitation Data'!$E$31,0,10*ROW('Sanitation Data'!E37)))</f>
        <v/>
      </c>
      <c r="CT43" s="278" t="str">
        <f ca="true">+IF(OFFSET('Sanitation Data'!$E$32,0,10*ROW('Sanitation Data'!E37))="","",OFFSET('Sanitation Data'!$E$32,0,10*ROW('Sanitation Data'!E37)))</f>
        <v/>
      </c>
      <c r="CU43" s="278" t="str">
        <f ca="true">+IF(OFFSET('Sanitation Data'!$F$28,0,10*ROW('Sanitation Data'!F37))="","",OFFSET('Sanitation Data'!$F$28,0,10*ROW('Sanitation Data'!F37)))</f>
        <v/>
      </c>
      <c r="CV43" s="278" t="str">
        <f ca="true">+IF(OFFSET('Sanitation Data'!$F$29,0,10*ROW('Sanitation Data'!F37))="","",OFFSET('Sanitation Data'!$F$29,0,10*ROW('Sanitation Data'!F37)))</f>
        <v/>
      </c>
      <c r="CW43" s="278" t="str">
        <f ca="true">+IF(OFFSET('Sanitation Data'!$F$30,0,10*ROW('Sanitation Data'!F37))="","",OFFSET('Sanitation Data'!$F$30,0,10*ROW('Sanitation Data'!F37)))</f>
        <v/>
      </c>
      <c r="CX43" s="278" t="str">
        <f ca="true">+IF(OFFSET('Sanitation Data'!$F$31,0,10*ROW('Sanitation Data'!F37))="","",OFFSET('Sanitation Data'!$F$31,0,10*ROW('Sanitation Data'!F37)))</f>
        <v/>
      </c>
      <c r="CY43" s="278" t="str">
        <f ca="true">+IF(OFFSET('Sanitation Data'!$F$32,0,10*ROW('Sanitation Data'!F37))="","",OFFSET('Sanitation Data'!$F$32,0,10*ROW('Sanitation Data'!F37)))</f>
        <v/>
      </c>
      <c r="CZ43" s="278" t="str">
        <f ca="true">+IF(OFFSET('Sanitation Data'!$G$28,0,10*ROW('Sanitation Data'!G37))="","",OFFSET('Sanitation Data'!$G$28,0,10*ROW('Sanitation Data'!G37)))</f>
        <v/>
      </c>
      <c r="DA43" s="278" t="str">
        <f ca="true">+IF(OFFSET('Sanitation Data'!$G$29,0,10*ROW('Sanitation Data'!G37))="","",OFFSET('Sanitation Data'!$G$29,0,10*ROW('Sanitation Data'!G37)))</f>
        <v/>
      </c>
      <c r="DB43" s="278" t="str">
        <f ca="true">+IF(OFFSET('Sanitation Data'!$G$30,0,10*ROW('Sanitation Data'!G37))="","",OFFSET('Sanitation Data'!$G$30,0,10*ROW('Sanitation Data'!G37)))</f>
        <v/>
      </c>
      <c r="DC43" s="278" t="str">
        <f ca="true">+IF(OFFSET('Sanitation Data'!$G$31,0,10*ROW('Sanitation Data'!G37))="","",OFFSET('Sanitation Data'!$G$31,0,10*ROW('Sanitation Data'!G37)))</f>
        <v/>
      </c>
      <c r="DD43" s="278" t="str">
        <f ca="true">+IF(OFFSET('Sanitation Data'!$G$32,0,10*ROW('Sanitation Data'!G37))="","",OFFSET('Sanitation Data'!$G$32,0,10*ROW('Sanitation Data'!G37)))</f>
        <v/>
      </c>
      <c r="DE43" s="278" t="str">
        <f ca="true">+IF(OFFSET('Sanitation Data'!$H$28,0,10*ROW('Sanitation Data'!H37))="","",OFFSET('Sanitation Data'!$H$28,0,10*ROW('Sanitation Data'!H37)))</f>
        <v/>
      </c>
      <c r="DF43" s="278" t="str">
        <f ca="true">+IF(OFFSET('Sanitation Data'!$H$29,0,10*ROW('Sanitation Data'!H37))="","",OFFSET('Sanitation Data'!$H$29,0,10*ROW('Sanitation Data'!H37)))</f>
        <v/>
      </c>
      <c r="DG43" s="278" t="str">
        <f ca="true">+IF(OFFSET('Sanitation Data'!$H$30,0,10*ROW('Sanitation Data'!H37))="","",OFFSET('Sanitation Data'!$H$30,0,10*ROW('Sanitation Data'!H37)))</f>
        <v/>
      </c>
      <c r="DH43" s="278" t="str">
        <f ca="true">+IF(OFFSET('Sanitation Data'!$H$31,0,10*ROW('Sanitation Data'!H37))="","",OFFSET('Sanitation Data'!$H$31,0,10*ROW('Sanitation Data'!H37)))</f>
        <v/>
      </c>
      <c r="DI43" s="278" t="str">
        <f ca="true">+IF(OFFSET('Sanitation Data'!$H$32,0,10*ROW('Sanitation Data'!H37))="","",OFFSET('Sanitation Data'!$H$32,0,10*ROW('Sanitation Data'!H37)))</f>
        <v/>
      </c>
      <c r="DJ43" s="278" t="str">
        <f ca="true">+IF(OFFSET('Sanitation Data'!$I$28,0,10*ROW('Sanitation Data'!I37))="","",OFFSET('Sanitation Data'!$I$28,0,10*ROW('Sanitation Data'!I37)))</f>
        <v/>
      </c>
      <c r="DK43" s="278" t="str">
        <f ca="true">+IF(OFFSET('Sanitation Data'!$I$29,0,10*ROW('Sanitation Data'!I37))="","",OFFSET('Sanitation Data'!$I$29,0,10*ROW('Sanitation Data'!I37)))</f>
        <v/>
      </c>
      <c r="DL43" s="278" t="str">
        <f ca="true">+IF(OFFSET('Sanitation Data'!$I$30,0,10*ROW('Sanitation Data'!I37))="","",OFFSET('Sanitation Data'!$I$30,0,10*ROW('Sanitation Data'!I37)))</f>
        <v/>
      </c>
      <c r="DM43" s="278" t="str">
        <f ca="true">+IF(OFFSET('Sanitation Data'!$I$31,0,10*ROW('Sanitation Data'!I37))="","",OFFSET('Sanitation Data'!$I$31,0,10*ROW('Sanitation Data'!I37)))</f>
        <v/>
      </c>
      <c r="DN43" s="278" t="str">
        <f ca="true">+IF(OFFSET('Sanitation Data'!$I$32,0,10*ROW('Sanitation Data'!I37))="","",OFFSET('Sanitation Data'!$I$32,0,10*ROW('Sanitation Data'!I37)))</f>
        <v/>
      </c>
      <c r="DO43" s="278" t="str">
        <f ca="true">+IF(OFFSET('Hygiene Data'!$D$11,0,10*ROW('Hygiene Data'!D37))="","",OFFSET('Hygiene Data'!$D$11,0,10*ROW('Hygiene Data'!D37)))</f>
        <v/>
      </c>
      <c r="DP43" s="278" t="str">
        <f ca="true">+IF(OFFSET('Hygiene Data'!$D$12,0,10*ROW('Hygiene Data'!D37))="","",OFFSET('Hygiene Data'!$D$12,0,10*ROW('Hygiene Data'!D37)))</f>
        <v/>
      </c>
      <c r="DQ43" s="278" t="str">
        <f ca="true">+IF(OFFSET('Hygiene Data'!$D$13,0,10*ROW('Hygiene Data'!D37))="","",OFFSET('Hygiene Data'!$D$13,0,10*ROW('Hygiene Data'!D37)))</f>
        <v/>
      </c>
      <c r="DR43" s="278" t="str">
        <f ca="true">+IF(OFFSET('Hygiene Data'!$E$11,0,10*ROW('Hygiene Data'!E37))="","",OFFSET('Hygiene Data'!$E$11,0,10*ROW('Hygiene Data'!E37)))</f>
        <v/>
      </c>
      <c r="DS43" s="278" t="str">
        <f ca="true">+IF(OFFSET('Hygiene Data'!$E$12,0,10*ROW('Hygiene Data'!E37))="","",OFFSET('Hygiene Data'!$E$12,0,10*ROW('Hygiene Data'!E37)))</f>
        <v/>
      </c>
      <c r="DT43" s="278" t="str">
        <f ca="true">+IF(OFFSET('Hygiene Data'!$E$13,0,10*ROW('Hygiene Data'!E37))="","",OFFSET('Hygiene Data'!$E$13,0,10*ROW('Hygiene Data'!E37)))</f>
        <v/>
      </c>
      <c r="DU43" s="278" t="str">
        <f ca="true">+IF(OFFSET('Hygiene Data'!$F$11,0,10*ROW('Hygiene Data'!F37))="","",OFFSET('Hygiene Data'!$F$11,0,10*ROW('Hygiene Data'!F37)))</f>
        <v/>
      </c>
      <c r="DV43" s="278" t="str">
        <f ca="true">+IF(OFFSET('Hygiene Data'!$F$12,0,10*ROW('Hygiene Data'!F37))="","",OFFSET('Hygiene Data'!$F$12,0,10*ROW('Hygiene Data'!F37)))</f>
        <v/>
      </c>
      <c r="DW43" s="278" t="str">
        <f ca="true">+IF(OFFSET('Hygiene Data'!$F$13,0,10*ROW('Hygiene Data'!F37))="","",OFFSET('Hygiene Data'!$F$13,0,10*ROW('Hygiene Data'!F37)))</f>
        <v/>
      </c>
      <c r="DX43" s="278" t="str">
        <f ca="true">+IF(OFFSET('Hygiene Data'!$G$11,0,10*ROW('Hygiene Data'!G37))="","",OFFSET('Hygiene Data'!$G$11,0,10*ROW('Hygiene Data'!G37)))</f>
        <v/>
      </c>
      <c r="DY43" s="278" t="str">
        <f ca="true">+IF(OFFSET('Hygiene Data'!$G$12,0,10*ROW('Hygiene Data'!G37))="","",OFFSET('Hygiene Data'!$G$12,0,10*ROW('Hygiene Data'!G37)))</f>
        <v/>
      </c>
      <c r="DZ43" s="278" t="str">
        <f ca="true">+IF(OFFSET('Hygiene Data'!$G$13,0,10*ROW('Hygiene Data'!G37))="","",OFFSET('Hygiene Data'!$G$13,0,10*ROW('Hygiene Data'!G37)))</f>
        <v/>
      </c>
      <c r="EA43" s="278" t="str">
        <f ca="true">+IF(OFFSET('Hygiene Data'!$H$11,0,10*ROW('Hygiene Data'!H37))="","",OFFSET('Hygiene Data'!$H$11,0,10*ROW('Hygiene Data'!H37)))</f>
        <v/>
      </c>
      <c r="EB43" s="278" t="str">
        <f ca="true">+IF(OFFSET('Hygiene Data'!$H$12,0,10*ROW('Hygiene Data'!H37))="","",OFFSET('Hygiene Data'!$H$12,0,10*ROW('Hygiene Data'!H37)))</f>
        <v/>
      </c>
      <c r="EC43" s="278" t="str">
        <f ca="true">+IF(OFFSET('Hygiene Data'!$H$13,0,10*ROW('Hygiene Data'!H37))="","",OFFSET('Hygiene Data'!$H$13,0,10*ROW('Hygiene Data'!H37)))</f>
        <v/>
      </c>
      <c r="ED43" s="278" t="str">
        <f ca="true">+IF(OFFSET('Hygiene Data'!$I$11,0,10*ROW('Hygiene Data'!I37))="","",OFFSET('Hygiene Data'!$I$11,0,10*ROW('Hygiene Data'!I37)))</f>
        <v/>
      </c>
      <c r="EE43" s="278" t="str">
        <f ca="true">+IF(OFFSET('Hygiene Data'!$I$12,0,10*ROW('Hygiene Data'!I37))="","",OFFSET('Hygiene Data'!$I$12,0,10*ROW('Hygiene Data'!I37)))</f>
        <v/>
      </c>
      <c r="EF43" s="278"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4"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8"/>
      <c r="BS44" s="278" t="str">
        <f ca="true">+IF(OFFSET('Water Data'!$D$27,0,10*ROW('Water Data'!D38))="","",OFFSET('Water Data'!$D$27,0,10*ROW('Water Data'!D38)))</f>
        <v/>
      </c>
      <c r="BT44" s="278" t="str">
        <f ca="true">+IF(OFFSET('Water Data'!$D$28,0,10*ROW('Water Data'!D38))="","",OFFSET('Water Data'!$D$28,0,10*ROW('Water Data'!D38)))</f>
        <v/>
      </c>
      <c r="BU44" s="278" t="str">
        <f ca="true">+IF(OFFSET('Water Data'!$D$29,0,10*ROW('Water Data'!D38))="","",OFFSET('Water Data'!$D$29,0,10*ROW('Water Data'!D38)))</f>
        <v/>
      </c>
      <c r="BV44" s="278" t="str">
        <f ca="true">+IF(OFFSET('Water Data'!$E$27,0,10*ROW('Water Data'!E38))="","",OFFSET('Water Data'!$E$27,0,10*ROW('Water Data'!E38)))</f>
        <v/>
      </c>
      <c r="BW44" s="278" t="str">
        <f ca="true">+IF(OFFSET('Water Data'!$E$28,0,10*ROW('Water Data'!E38))="","",OFFSET('Water Data'!$E$28,0,10*ROW('Water Data'!E38)))</f>
        <v/>
      </c>
      <c r="BX44" s="278" t="str">
        <f ca="true">+IF(OFFSET('Water Data'!$E$29,0,10*ROW('Water Data'!E38))="","",OFFSET('Water Data'!$E$29,0,10*ROW('Water Data'!E38)))</f>
        <v/>
      </c>
      <c r="BY44" s="278" t="str">
        <f ca="true">+IF(OFFSET('Water Data'!$F$27,0,10*ROW('Water Data'!F38))="","",OFFSET('Water Data'!$F$27,0,10*ROW('Water Data'!F38)))</f>
        <v/>
      </c>
      <c r="BZ44" s="278" t="str">
        <f ca="true">+IF(OFFSET('Water Data'!$F$28,0,10*ROW('Water Data'!F38))="","",OFFSET('Water Data'!$F$28,0,10*ROW('Water Data'!F38)))</f>
        <v/>
      </c>
      <c r="CA44" s="278" t="str">
        <f ca="true">+IF(OFFSET('Water Data'!$F$29,0,10*ROW('Water Data'!F38))="","",OFFSET('Water Data'!$F$29,0,10*ROW('Water Data'!F38)))</f>
        <v/>
      </c>
      <c r="CB44" s="278" t="str">
        <f ca="true">+IF(OFFSET('Water Data'!$G$27,0,10*ROW('Water Data'!G38))="","",OFFSET('Water Data'!$G$27,0,10*ROW('Water Data'!G38)))</f>
        <v/>
      </c>
      <c r="CC44" s="278" t="str">
        <f ca="true">+IF(OFFSET('Water Data'!$G$28,0,10*ROW('Water Data'!G38))="","",OFFSET('Water Data'!$G$28,0,10*ROW('Water Data'!G38)))</f>
        <v/>
      </c>
      <c r="CD44" s="278" t="str">
        <f ca="true">+IF(OFFSET('Water Data'!$G$29,0,10*ROW('Water Data'!G38))="","",OFFSET('Water Data'!$G$29,0,10*ROW('Water Data'!G38)))</f>
        <v/>
      </c>
      <c r="CE44" s="278" t="str">
        <f ca="true">+IF(OFFSET('Water Data'!$H$27,0,10*ROW('Water Data'!H38))="","",OFFSET('Water Data'!$H$27,0,10*ROW('Water Data'!H38)))</f>
        <v/>
      </c>
      <c r="CF44" s="278" t="str">
        <f ca="true">+IF(OFFSET('Water Data'!$H$28,0,10*ROW('Water Data'!H38))="","",OFFSET('Water Data'!$H$28,0,10*ROW('Water Data'!H38)))</f>
        <v/>
      </c>
      <c r="CG44" s="278" t="str">
        <f ca="true">+IF(OFFSET('Water Data'!$H$29,0,10*ROW('Water Data'!H38))="","",OFFSET('Water Data'!$H$29,0,10*ROW('Water Data'!H38)))</f>
        <v/>
      </c>
      <c r="CH44" s="278" t="str">
        <f ca="true">+IF(OFFSET('Water Data'!$I$27,0,10*ROW('Water Data'!I38))="","",OFFSET('Water Data'!$I$27,0,10*ROW('Water Data'!I38)))</f>
        <v/>
      </c>
      <c r="CI44" s="278" t="str">
        <f ca="true">+IF(OFFSET('Water Data'!$I$28,0,10*ROW('Water Data'!I38))="","",OFFSET('Water Data'!$I$28,0,10*ROW('Water Data'!I38)))</f>
        <v/>
      </c>
      <c r="CJ44" s="278" t="str">
        <f ca="true">+IF(OFFSET('Water Data'!$I$29,0,10*ROW('Water Data'!I38))="","",OFFSET('Water Data'!$I$29,0,10*ROW('Water Data'!I38)))</f>
        <v/>
      </c>
      <c r="CK44" s="278" t="str">
        <f ca="true">+IF(OFFSET('Sanitation Data'!$D$28,0,10*ROW('Sanitation Data'!D38))="","",OFFSET('Sanitation Data'!$D$28,0,10*ROW('Sanitation Data'!D38)))</f>
        <v/>
      </c>
      <c r="CL44" s="278" t="str">
        <f ca="true">+IF(OFFSET('Sanitation Data'!$D$29,0,10*ROW('Sanitation Data'!D38))="","",OFFSET('Sanitation Data'!$D$29,0,10*ROW('Sanitation Data'!D38)))</f>
        <v/>
      </c>
      <c r="CM44" s="278" t="str">
        <f ca="true">+IF(OFFSET('Sanitation Data'!$D$30,0,10*ROW('Sanitation Data'!D38))="","",OFFSET('Sanitation Data'!$D$30,0,10*ROW('Sanitation Data'!D38)))</f>
        <v/>
      </c>
      <c r="CN44" s="278" t="str">
        <f ca="true">+IF(OFFSET('Sanitation Data'!$D$31,0,10*ROW('Sanitation Data'!D38))="","",OFFSET('Sanitation Data'!$D$31,0,10*ROW('Sanitation Data'!D38)))</f>
        <v/>
      </c>
      <c r="CO44" s="278" t="str">
        <f ca="true">+IF(OFFSET('Sanitation Data'!$D$32,0,10*ROW('Sanitation Data'!D38))="","",OFFSET('Sanitation Data'!$D$32,0,10*ROW('Sanitation Data'!D38)))</f>
        <v/>
      </c>
      <c r="CP44" s="278" t="str">
        <f ca="true">+IF(OFFSET('Sanitation Data'!$E$28,0,10*ROW('Sanitation Data'!E38))="","",OFFSET('Sanitation Data'!$E$28,0,10*ROW('Sanitation Data'!E38)))</f>
        <v/>
      </c>
      <c r="CQ44" s="278" t="str">
        <f ca="true">+IF(OFFSET('Sanitation Data'!$E$29,0,10*ROW('Sanitation Data'!E38))="","",OFFSET('Sanitation Data'!$E$29,0,10*ROW('Sanitation Data'!E38)))</f>
        <v/>
      </c>
      <c r="CR44" s="278" t="str">
        <f ca="true">+IF(OFFSET('Sanitation Data'!$E$30,0,10*ROW('Sanitation Data'!E38))="","",OFFSET('Sanitation Data'!$E$30,0,10*ROW('Sanitation Data'!E38)))</f>
        <v/>
      </c>
      <c r="CS44" s="278" t="str">
        <f ca="true">+IF(OFFSET('Sanitation Data'!$E$31,0,10*ROW('Sanitation Data'!E38))="","",OFFSET('Sanitation Data'!$E$31,0,10*ROW('Sanitation Data'!E38)))</f>
        <v/>
      </c>
      <c r="CT44" s="278" t="str">
        <f ca="true">+IF(OFFSET('Sanitation Data'!$E$32,0,10*ROW('Sanitation Data'!E38))="","",OFFSET('Sanitation Data'!$E$32,0,10*ROW('Sanitation Data'!E38)))</f>
        <v/>
      </c>
      <c r="CU44" s="278" t="str">
        <f ca="true">+IF(OFFSET('Sanitation Data'!$F$28,0,10*ROW('Sanitation Data'!F38))="","",OFFSET('Sanitation Data'!$F$28,0,10*ROW('Sanitation Data'!F38)))</f>
        <v/>
      </c>
      <c r="CV44" s="278" t="str">
        <f ca="true">+IF(OFFSET('Sanitation Data'!$F$29,0,10*ROW('Sanitation Data'!F38))="","",OFFSET('Sanitation Data'!$F$29,0,10*ROW('Sanitation Data'!F38)))</f>
        <v/>
      </c>
      <c r="CW44" s="278" t="str">
        <f ca="true">+IF(OFFSET('Sanitation Data'!$F$30,0,10*ROW('Sanitation Data'!F38))="","",OFFSET('Sanitation Data'!$F$30,0,10*ROW('Sanitation Data'!F38)))</f>
        <v/>
      </c>
      <c r="CX44" s="278" t="str">
        <f ca="true">+IF(OFFSET('Sanitation Data'!$F$31,0,10*ROW('Sanitation Data'!F38))="","",OFFSET('Sanitation Data'!$F$31,0,10*ROW('Sanitation Data'!F38)))</f>
        <v/>
      </c>
      <c r="CY44" s="278" t="str">
        <f ca="true">+IF(OFFSET('Sanitation Data'!$F$32,0,10*ROW('Sanitation Data'!F38))="","",OFFSET('Sanitation Data'!$F$32,0,10*ROW('Sanitation Data'!F38)))</f>
        <v/>
      </c>
      <c r="CZ44" s="278" t="str">
        <f ca="true">+IF(OFFSET('Sanitation Data'!$G$28,0,10*ROW('Sanitation Data'!G38))="","",OFFSET('Sanitation Data'!$G$28,0,10*ROW('Sanitation Data'!G38)))</f>
        <v/>
      </c>
      <c r="DA44" s="278" t="str">
        <f ca="true">+IF(OFFSET('Sanitation Data'!$G$29,0,10*ROW('Sanitation Data'!G38))="","",OFFSET('Sanitation Data'!$G$29,0,10*ROW('Sanitation Data'!G38)))</f>
        <v/>
      </c>
      <c r="DB44" s="278" t="str">
        <f ca="true">+IF(OFFSET('Sanitation Data'!$G$30,0,10*ROW('Sanitation Data'!G38))="","",OFFSET('Sanitation Data'!$G$30,0,10*ROW('Sanitation Data'!G38)))</f>
        <v/>
      </c>
      <c r="DC44" s="278" t="str">
        <f ca="true">+IF(OFFSET('Sanitation Data'!$G$31,0,10*ROW('Sanitation Data'!G38))="","",OFFSET('Sanitation Data'!$G$31,0,10*ROW('Sanitation Data'!G38)))</f>
        <v/>
      </c>
      <c r="DD44" s="278" t="str">
        <f ca="true">+IF(OFFSET('Sanitation Data'!$G$32,0,10*ROW('Sanitation Data'!G38))="","",OFFSET('Sanitation Data'!$G$32,0,10*ROW('Sanitation Data'!G38)))</f>
        <v/>
      </c>
      <c r="DE44" s="278" t="str">
        <f ca="true">+IF(OFFSET('Sanitation Data'!$H$28,0,10*ROW('Sanitation Data'!H38))="","",OFFSET('Sanitation Data'!$H$28,0,10*ROW('Sanitation Data'!H38)))</f>
        <v/>
      </c>
      <c r="DF44" s="278" t="str">
        <f ca="true">+IF(OFFSET('Sanitation Data'!$H$29,0,10*ROW('Sanitation Data'!H38))="","",OFFSET('Sanitation Data'!$H$29,0,10*ROW('Sanitation Data'!H38)))</f>
        <v/>
      </c>
      <c r="DG44" s="278" t="str">
        <f ca="true">+IF(OFFSET('Sanitation Data'!$H$30,0,10*ROW('Sanitation Data'!H38))="","",OFFSET('Sanitation Data'!$H$30,0,10*ROW('Sanitation Data'!H38)))</f>
        <v/>
      </c>
      <c r="DH44" s="278" t="str">
        <f ca="true">+IF(OFFSET('Sanitation Data'!$H$31,0,10*ROW('Sanitation Data'!H38))="","",OFFSET('Sanitation Data'!$H$31,0,10*ROW('Sanitation Data'!H38)))</f>
        <v/>
      </c>
      <c r="DI44" s="278" t="str">
        <f ca="true">+IF(OFFSET('Sanitation Data'!$H$32,0,10*ROW('Sanitation Data'!H38))="","",OFFSET('Sanitation Data'!$H$32,0,10*ROW('Sanitation Data'!H38)))</f>
        <v/>
      </c>
      <c r="DJ44" s="278" t="str">
        <f ca="true">+IF(OFFSET('Sanitation Data'!$I$28,0,10*ROW('Sanitation Data'!I38))="","",OFFSET('Sanitation Data'!$I$28,0,10*ROW('Sanitation Data'!I38)))</f>
        <v/>
      </c>
      <c r="DK44" s="278" t="str">
        <f ca="true">+IF(OFFSET('Sanitation Data'!$I$29,0,10*ROW('Sanitation Data'!I38))="","",OFFSET('Sanitation Data'!$I$29,0,10*ROW('Sanitation Data'!I38)))</f>
        <v/>
      </c>
      <c r="DL44" s="278" t="str">
        <f ca="true">+IF(OFFSET('Sanitation Data'!$I$30,0,10*ROW('Sanitation Data'!I38))="","",OFFSET('Sanitation Data'!$I$30,0,10*ROW('Sanitation Data'!I38)))</f>
        <v/>
      </c>
      <c r="DM44" s="278" t="str">
        <f ca="true">+IF(OFFSET('Sanitation Data'!$I$31,0,10*ROW('Sanitation Data'!I38))="","",OFFSET('Sanitation Data'!$I$31,0,10*ROW('Sanitation Data'!I38)))</f>
        <v/>
      </c>
      <c r="DN44" s="278" t="str">
        <f ca="true">+IF(OFFSET('Sanitation Data'!$I$32,0,10*ROW('Sanitation Data'!I38))="","",OFFSET('Sanitation Data'!$I$32,0,10*ROW('Sanitation Data'!I38)))</f>
        <v/>
      </c>
      <c r="DO44" s="278" t="str">
        <f ca="true">+IF(OFFSET('Hygiene Data'!$D$11,0,10*ROW('Hygiene Data'!D38))="","",OFFSET('Hygiene Data'!$D$11,0,10*ROW('Hygiene Data'!D38)))</f>
        <v/>
      </c>
      <c r="DP44" s="278" t="str">
        <f ca="true">+IF(OFFSET('Hygiene Data'!$D$12,0,10*ROW('Hygiene Data'!D38))="","",OFFSET('Hygiene Data'!$D$12,0,10*ROW('Hygiene Data'!D38)))</f>
        <v/>
      </c>
      <c r="DQ44" s="278" t="str">
        <f ca="true">+IF(OFFSET('Hygiene Data'!$D$13,0,10*ROW('Hygiene Data'!D38))="","",OFFSET('Hygiene Data'!$D$13,0,10*ROW('Hygiene Data'!D38)))</f>
        <v/>
      </c>
      <c r="DR44" s="278" t="str">
        <f ca="true">+IF(OFFSET('Hygiene Data'!$E$11,0,10*ROW('Hygiene Data'!E38))="","",OFFSET('Hygiene Data'!$E$11,0,10*ROW('Hygiene Data'!E38)))</f>
        <v/>
      </c>
      <c r="DS44" s="278" t="str">
        <f ca="true">+IF(OFFSET('Hygiene Data'!$E$12,0,10*ROW('Hygiene Data'!E38))="","",OFFSET('Hygiene Data'!$E$12,0,10*ROW('Hygiene Data'!E38)))</f>
        <v/>
      </c>
      <c r="DT44" s="278" t="str">
        <f ca="true">+IF(OFFSET('Hygiene Data'!$E$13,0,10*ROW('Hygiene Data'!E38))="","",OFFSET('Hygiene Data'!$E$13,0,10*ROW('Hygiene Data'!E38)))</f>
        <v/>
      </c>
      <c r="DU44" s="278" t="str">
        <f ca="true">+IF(OFFSET('Hygiene Data'!$F$11,0,10*ROW('Hygiene Data'!F38))="","",OFFSET('Hygiene Data'!$F$11,0,10*ROW('Hygiene Data'!F38)))</f>
        <v/>
      </c>
      <c r="DV44" s="278" t="str">
        <f ca="true">+IF(OFFSET('Hygiene Data'!$F$12,0,10*ROW('Hygiene Data'!F38))="","",OFFSET('Hygiene Data'!$F$12,0,10*ROW('Hygiene Data'!F38)))</f>
        <v/>
      </c>
      <c r="DW44" s="278" t="str">
        <f ca="true">+IF(OFFSET('Hygiene Data'!$F$13,0,10*ROW('Hygiene Data'!F38))="","",OFFSET('Hygiene Data'!$F$13,0,10*ROW('Hygiene Data'!F38)))</f>
        <v/>
      </c>
      <c r="DX44" s="278" t="str">
        <f ca="true">+IF(OFFSET('Hygiene Data'!$G$11,0,10*ROW('Hygiene Data'!G38))="","",OFFSET('Hygiene Data'!$G$11,0,10*ROW('Hygiene Data'!G38)))</f>
        <v/>
      </c>
      <c r="DY44" s="278" t="str">
        <f ca="true">+IF(OFFSET('Hygiene Data'!$G$12,0,10*ROW('Hygiene Data'!G38))="","",OFFSET('Hygiene Data'!$G$12,0,10*ROW('Hygiene Data'!G38)))</f>
        <v/>
      </c>
      <c r="DZ44" s="278" t="str">
        <f ca="true">+IF(OFFSET('Hygiene Data'!$G$13,0,10*ROW('Hygiene Data'!G38))="","",OFFSET('Hygiene Data'!$G$13,0,10*ROW('Hygiene Data'!G38)))</f>
        <v/>
      </c>
      <c r="EA44" s="278" t="str">
        <f ca="true">+IF(OFFSET('Hygiene Data'!$H$11,0,10*ROW('Hygiene Data'!H38))="","",OFFSET('Hygiene Data'!$H$11,0,10*ROW('Hygiene Data'!H38)))</f>
        <v/>
      </c>
      <c r="EB44" s="278" t="str">
        <f ca="true">+IF(OFFSET('Hygiene Data'!$H$12,0,10*ROW('Hygiene Data'!H38))="","",OFFSET('Hygiene Data'!$H$12,0,10*ROW('Hygiene Data'!H38)))</f>
        <v/>
      </c>
      <c r="EC44" s="278" t="str">
        <f ca="true">+IF(OFFSET('Hygiene Data'!$H$13,0,10*ROW('Hygiene Data'!H38))="","",OFFSET('Hygiene Data'!$H$13,0,10*ROW('Hygiene Data'!H38)))</f>
        <v/>
      </c>
      <c r="ED44" s="278" t="str">
        <f ca="true">+IF(OFFSET('Hygiene Data'!$I$11,0,10*ROW('Hygiene Data'!I38))="","",OFFSET('Hygiene Data'!$I$11,0,10*ROW('Hygiene Data'!I38)))</f>
        <v/>
      </c>
      <c r="EE44" s="278" t="str">
        <f ca="true">+IF(OFFSET('Hygiene Data'!$I$12,0,10*ROW('Hygiene Data'!I38))="","",OFFSET('Hygiene Data'!$I$12,0,10*ROW('Hygiene Data'!I38)))</f>
        <v/>
      </c>
      <c r="EF44" s="278"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4"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8"/>
      <c r="BS45" s="278" t="str">
        <f ca="true">+IF(OFFSET('Water Data'!$D$27,0,10*ROW('Water Data'!D39))="","",OFFSET('Water Data'!$D$27,0,10*ROW('Water Data'!D39)))</f>
        <v/>
      </c>
      <c r="BT45" s="278" t="str">
        <f ca="true">+IF(OFFSET('Water Data'!$D$28,0,10*ROW('Water Data'!D39))="","",OFFSET('Water Data'!$D$28,0,10*ROW('Water Data'!D39)))</f>
        <v/>
      </c>
      <c r="BU45" s="278" t="str">
        <f ca="true">+IF(OFFSET('Water Data'!$D$29,0,10*ROW('Water Data'!D39))="","",OFFSET('Water Data'!$D$29,0,10*ROW('Water Data'!D39)))</f>
        <v/>
      </c>
      <c r="BV45" s="278" t="str">
        <f ca="true">+IF(OFFSET('Water Data'!$E$27,0,10*ROW('Water Data'!E39))="","",OFFSET('Water Data'!$E$27,0,10*ROW('Water Data'!E39)))</f>
        <v/>
      </c>
      <c r="BW45" s="278" t="str">
        <f ca="true">+IF(OFFSET('Water Data'!$E$28,0,10*ROW('Water Data'!E39))="","",OFFSET('Water Data'!$E$28,0,10*ROW('Water Data'!E39)))</f>
        <v/>
      </c>
      <c r="BX45" s="278" t="str">
        <f ca="true">+IF(OFFSET('Water Data'!$E$29,0,10*ROW('Water Data'!E39))="","",OFFSET('Water Data'!$E$29,0,10*ROW('Water Data'!E39)))</f>
        <v/>
      </c>
      <c r="BY45" s="278" t="str">
        <f ca="true">+IF(OFFSET('Water Data'!$F$27,0,10*ROW('Water Data'!F39))="","",OFFSET('Water Data'!$F$27,0,10*ROW('Water Data'!F39)))</f>
        <v/>
      </c>
      <c r="BZ45" s="278" t="str">
        <f ca="true">+IF(OFFSET('Water Data'!$F$28,0,10*ROW('Water Data'!F39))="","",OFFSET('Water Data'!$F$28,0,10*ROW('Water Data'!F39)))</f>
        <v/>
      </c>
      <c r="CA45" s="278" t="str">
        <f ca="true">+IF(OFFSET('Water Data'!$F$29,0,10*ROW('Water Data'!F39))="","",OFFSET('Water Data'!$F$29,0,10*ROW('Water Data'!F39)))</f>
        <v/>
      </c>
      <c r="CB45" s="278" t="str">
        <f ca="true">+IF(OFFSET('Water Data'!$G$27,0,10*ROW('Water Data'!G39))="","",OFFSET('Water Data'!$G$27,0,10*ROW('Water Data'!G39)))</f>
        <v/>
      </c>
      <c r="CC45" s="278" t="str">
        <f ca="true">+IF(OFFSET('Water Data'!$G$28,0,10*ROW('Water Data'!G39))="","",OFFSET('Water Data'!$G$28,0,10*ROW('Water Data'!G39)))</f>
        <v/>
      </c>
      <c r="CD45" s="278" t="str">
        <f ca="true">+IF(OFFSET('Water Data'!$G$29,0,10*ROW('Water Data'!G39))="","",OFFSET('Water Data'!$G$29,0,10*ROW('Water Data'!G39)))</f>
        <v/>
      </c>
      <c r="CE45" s="278" t="str">
        <f ca="true">+IF(OFFSET('Water Data'!$H$27,0,10*ROW('Water Data'!H39))="","",OFFSET('Water Data'!$H$27,0,10*ROW('Water Data'!H39)))</f>
        <v/>
      </c>
      <c r="CF45" s="278" t="str">
        <f ca="true">+IF(OFFSET('Water Data'!$H$28,0,10*ROW('Water Data'!H39))="","",OFFSET('Water Data'!$H$28,0,10*ROW('Water Data'!H39)))</f>
        <v/>
      </c>
      <c r="CG45" s="278" t="str">
        <f ca="true">+IF(OFFSET('Water Data'!$H$29,0,10*ROW('Water Data'!H39))="","",OFFSET('Water Data'!$H$29,0,10*ROW('Water Data'!H39)))</f>
        <v/>
      </c>
      <c r="CH45" s="278" t="str">
        <f ca="true">+IF(OFFSET('Water Data'!$I$27,0,10*ROW('Water Data'!I39))="","",OFFSET('Water Data'!$I$27,0,10*ROW('Water Data'!I39)))</f>
        <v/>
      </c>
      <c r="CI45" s="278" t="str">
        <f ca="true">+IF(OFFSET('Water Data'!$I$28,0,10*ROW('Water Data'!I39))="","",OFFSET('Water Data'!$I$28,0,10*ROW('Water Data'!I39)))</f>
        <v/>
      </c>
      <c r="CJ45" s="278" t="str">
        <f ca="true">+IF(OFFSET('Water Data'!$I$29,0,10*ROW('Water Data'!I39))="","",OFFSET('Water Data'!$I$29,0,10*ROW('Water Data'!I39)))</f>
        <v/>
      </c>
      <c r="CK45" s="278" t="str">
        <f ca="true">+IF(OFFSET('Sanitation Data'!$D$28,0,10*ROW('Sanitation Data'!D39))="","",OFFSET('Sanitation Data'!$D$28,0,10*ROW('Sanitation Data'!D39)))</f>
        <v/>
      </c>
      <c r="CL45" s="278" t="str">
        <f ca="true">+IF(OFFSET('Sanitation Data'!$D$29,0,10*ROW('Sanitation Data'!D39))="","",OFFSET('Sanitation Data'!$D$29,0,10*ROW('Sanitation Data'!D39)))</f>
        <v/>
      </c>
      <c r="CM45" s="278" t="str">
        <f ca="true">+IF(OFFSET('Sanitation Data'!$D$30,0,10*ROW('Sanitation Data'!D39))="","",OFFSET('Sanitation Data'!$D$30,0,10*ROW('Sanitation Data'!D39)))</f>
        <v/>
      </c>
      <c r="CN45" s="278" t="str">
        <f ca="true">+IF(OFFSET('Sanitation Data'!$D$31,0,10*ROW('Sanitation Data'!D39))="","",OFFSET('Sanitation Data'!$D$31,0,10*ROW('Sanitation Data'!D39)))</f>
        <v/>
      </c>
      <c r="CO45" s="278" t="str">
        <f ca="true">+IF(OFFSET('Sanitation Data'!$D$32,0,10*ROW('Sanitation Data'!D39))="","",OFFSET('Sanitation Data'!$D$32,0,10*ROW('Sanitation Data'!D39)))</f>
        <v/>
      </c>
      <c r="CP45" s="278" t="str">
        <f ca="true">+IF(OFFSET('Sanitation Data'!$E$28,0,10*ROW('Sanitation Data'!E39))="","",OFFSET('Sanitation Data'!$E$28,0,10*ROW('Sanitation Data'!E39)))</f>
        <v/>
      </c>
      <c r="CQ45" s="278" t="str">
        <f ca="true">+IF(OFFSET('Sanitation Data'!$E$29,0,10*ROW('Sanitation Data'!E39))="","",OFFSET('Sanitation Data'!$E$29,0,10*ROW('Sanitation Data'!E39)))</f>
        <v/>
      </c>
      <c r="CR45" s="278" t="str">
        <f ca="true">+IF(OFFSET('Sanitation Data'!$E$30,0,10*ROW('Sanitation Data'!E39))="","",OFFSET('Sanitation Data'!$E$30,0,10*ROW('Sanitation Data'!E39)))</f>
        <v/>
      </c>
      <c r="CS45" s="278" t="str">
        <f ca="true">+IF(OFFSET('Sanitation Data'!$E$31,0,10*ROW('Sanitation Data'!E39))="","",OFFSET('Sanitation Data'!$E$31,0,10*ROW('Sanitation Data'!E39)))</f>
        <v/>
      </c>
      <c r="CT45" s="278" t="str">
        <f ca="true">+IF(OFFSET('Sanitation Data'!$E$32,0,10*ROW('Sanitation Data'!E39))="","",OFFSET('Sanitation Data'!$E$32,0,10*ROW('Sanitation Data'!E39)))</f>
        <v/>
      </c>
      <c r="CU45" s="278" t="str">
        <f ca="true">+IF(OFFSET('Sanitation Data'!$F$28,0,10*ROW('Sanitation Data'!F39))="","",OFFSET('Sanitation Data'!$F$28,0,10*ROW('Sanitation Data'!F39)))</f>
        <v/>
      </c>
      <c r="CV45" s="278" t="str">
        <f ca="true">+IF(OFFSET('Sanitation Data'!$F$29,0,10*ROW('Sanitation Data'!F39))="","",OFFSET('Sanitation Data'!$F$29,0,10*ROW('Sanitation Data'!F39)))</f>
        <v/>
      </c>
      <c r="CW45" s="278" t="str">
        <f ca="true">+IF(OFFSET('Sanitation Data'!$F$30,0,10*ROW('Sanitation Data'!F39))="","",OFFSET('Sanitation Data'!$F$30,0,10*ROW('Sanitation Data'!F39)))</f>
        <v/>
      </c>
      <c r="CX45" s="278" t="str">
        <f ca="true">+IF(OFFSET('Sanitation Data'!$F$31,0,10*ROW('Sanitation Data'!F39))="","",OFFSET('Sanitation Data'!$F$31,0,10*ROW('Sanitation Data'!F39)))</f>
        <v/>
      </c>
      <c r="CY45" s="278" t="str">
        <f ca="true">+IF(OFFSET('Sanitation Data'!$F$32,0,10*ROW('Sanitation Data'!F39))="","",OFFSET('Sanitation Data'!$F$32,0,10*ROW('Sanitation Data'!F39)))</f>
        <v/>
      </c>
      <c r="CZ45" s="278" t="str">
        <f ca="true">+IF(OFFSET('Sanitation Data'!$G$28,0,10*ROW('Sanitation Data'!G39))="","",OFFSET('Sanitation Data'!$G$28,0,10*ROW('Sanitation Data'!G39)))</f>
        <v/>
      </c>
      <c r="DA45" s="278" t="str">
        <f ca="true">+IF(OFFSET('Sanitation Data'!$G$29,0,10*ROW('Sanitation Data'!G39))="","",OFFSET('Sanitation Data'!$G$29,0,10*ROW('Sanitation Data'!G39)))</f>
        <v/>
      </c>
      <c r="DB45" s="278" t="str">
        <f ca="true">+IF(OFFSET('Sanitation Data'!$G$30,0,10*ROW('Sanitation Data'!G39))="","",OFFSET('Sanitation Data'!$G$30,0,10*ROW('Sanitation Data'!G39)))</f>
        <v/>
      </c>
      <c r="DC45" s="278" t="str">
        <f ca="true">+IF(OFFSET('Sanitation Data'!$G$31,0,10*ROW('Sanitation Data'!G39))="","",OFFSET('Sanitation Data'!$G$31,0,10*ROW('Sanitation Data'!G39)))</f>
        <v/>
      </c>
      <c r="DD45" s="278" t="str">
        <f ca="true">+IF(OFFSET('Sanitation Data'!$G$32,0,10*ROW('Sanitation Data'!G39))="","",OFFSET('Sanitation Data'!$G$32,0,10*ROW('Sanitation Data'!G39)))</f>
        <v/>
      </c>
      <c r="DE45" s="278" t="str">
        <f ca="true">+IF(OFFSET('Sanitation Data'!$H$28,0,10*ROW('Sanitation Data'!H39))="","",OFFSET('Sanitation Data'!$H$28,0,10*ROW('Sanitation Data'!H39)))</f>
        <v/>
      </c>
      <c r="DF45" s="278" t="str">
        <f ca="true">+IF(OFFSET('Sanitation Data'!$H$29,0,10*ROW('Sanitation Data'!H39))="","",OFFSET('Sanitation Data'!$H$29,0,10*ROW('Sanitation Data'!H39)))</f>
        <v/>
      </c>
      <c r="DG45" s="278" t="str">
        <f ca="true">+IF(OFFSET('Sanitation Data'!$H$30,0,10*ROW('Sanitation Data'!H39))="","",OFFSET('Sanitation Data'!$H$30,0,10*ROW('Sanitation Data'!H39)))</f>
        <v/>
      </c>
      <c r="DH45" s="278" t="str">
        <f ca="true">+IF(OFFSET('Sanitation Data'!$H$31,0,10*ROW('Sanitation Data'!H39))="","",OFFSET('Sanitation Data'!$H$31,0,10*ROW('Sanitation Data'!H39)))</f>
        <v/>
      </c>
      <c r="DI45" s="278" t="str">
        <f ca="true">+IF(OFFSET('Sanitation Data'!$H$32,0,10*ROW('Sanitation Data'!H39))="","",OFFSET('Sanitation Data'!$H$32,0,10*ROW('Sanitation Data'!H39)))</f>
        <v/>
      </c>
      <c r="DJ45" s="278" t="str">
        <f ca="true">+IF(OFFSET('Sanitation Data'!$I$28,0,10*ROW('Sanitation Data'!I39))="","",OFFSET('Sanitation Data'!$I$28,0,10*ROW('Sanitation Data'!I39)))</f>
        <v/>
      </c>
      <c r="DK45" s="278" t="str">
        <f ca="true">+IF(OFFSET('Sanitation Data'!$I$29,0,10*ROW('Sanitation Data'!I39))="","",OFFSET('Sanitation Data'!$I$29,0,10*ROW('Sanitation Data'!I39)))</f>
        <v/>
      </c>
      <c r="DL45" s="278" t="str">
        <f ca="true">+IF(OFFSET('Sanitation Data'!$I$30,0,10*ROW('Sanitation Data'!I39))="","",OFFSET('Sanitation Data'!$I$30,0,10*ROW('Sanitation Data'!I39)))</f>
        <v/>
      </c>
      <c r="DM45" s="278" t="str">
        <f ca="true">+IF(OFFSET('Sanitation Data'!$I$31,0,10*ROW('Sanitation Data'!I39))="","",OFFSET('Sanitation Data'!$I$31,0,10*ROW('Sanitation Data'!I39)))</f>
        <v/>
      </c>
      <c r="DN45" s="278" t="str">
        <f ca="true">+IF(OFFSET('Sanitation Data'!$I$32,0,10*ROW('Sanitation Data'!I39))="","",OFFSET('Sanitation Data'!$I$32,0,10*ROW('Sanitation Data'!I39)))</f>
        <v/>
      </c>
      <c r="DO45" s="278" t="str">
        <f ca="true">+IF(OFFSET('Hygiene Data'!$D$11,0,10*ROW('Hygiene Data'!D39))="","",OFFSET('Hygiene Data'!$D$11,0,10*ROW('Hygiene Data'!D39)))</f>
        <v/>
      </c>
      <c r="DP45" s="278" t="str">
        <f ca="true">+IF(OFFSET('Hygiene Data'!$D$12,0,10*ROW('Hygiene Data'!D39))="","",OFFSET('Hygiene Data'!$D$12,0,10*ROW('Hygiene Data'!D39)))</f>
        <v/>
      </c>
      <c r="DQ45" s="278" t="str">
        <f ca="true">+IF(OFFSET('Hygiene Data'!$D$13,0,10*ROW('Hygiene Data'!D39))="","",OFFSET('Hygiene Data'!$D$13,0,10*ROW('Hygiene Data'!D39)))</f>
        <v/>
      </c>
      <c r="DR45" s="278" t="str">
        <f ca="true">+IF(OFFSET('Hygiene Data'!$E$11,0,10*ROW('Hygiene Data'!E39))="","",OFFSET('Hygiene Data'!$E$11,0,10*ROW('Hygiene Data'!E39)))</f>
        <v/>
      </c>
      <c r="DS45" s="278" t="str">
        <f ca="true">+IF(OFFSET('Hygiene Data'!$E$12,0,10*ROW('Hygiene Data'!E39))="","",OFFSET('Hygiene Data'!$E$12,0,10*ROW('Hygiene Data'!E39)))</f>
        <v/>
      </c>
      <c r="DT45" s="278" t="str">
        <f ca="true">+IF(OFFSET('Hygiene Data'!$E$13,0,10*ROW('Hygiene Data'!E39))="","",OFFSET('Hygiene Data'!$E$13,0,10*ROW('Hygiene Data'!E39)))</f>
        <v/>
      </c>
      <c r="DU45" s="278" t="str">
        <f ca="true">+IF(OFFSET('Hygiene Data'!$F$11,0,10*ROW('Hygiene Data'!F39))="","",OFFSET('Hygiene Data'!$F$11,0,10*ROW('Hygiene Data'!F39)))</f>
        <v/>
      </c>
      <c r="DV45" s="278" t="str">
        <f ca="true">+IF(OFFSET('Hygiene Data'!$F$12,0,10*ROW('Hygiene Data'!F39))="","",OFFSET('Hygiene Data'!$F$12,0,10*ROW('Hygiene Data'!F39)))</f>
        <v/>
      </c>
      <c r="DW45" s="278" t="str">
        <f ca="true">+IF(OFFSET('Hygiene Data'!$F$13,0,10*ROW('Hygiene Data'!F39))="","",OFFSET('Hygiene Data'!$F$13,0,10*ROW('Hygiene Data'!F39)))</f>
        <v/>
      </c>
      <c r="DX45" s="278" t="str">
        <f ca="true">+IF(OFFSET('Hygiene Data'!$G$11,0,10*ROW('Hygiene Data'!G39))="","",OFFSET('Hygiene Data'!$G$11,0,10*ROW('Hygiene Data'!G39)))</f>
        <v/>
      </c>
      <c r="DY45" s="278" t="str">
        <f ca="true">+IF(OFFSET('Hygiene Data'!$G$12,0,10*ROW('Hygiene Data'!G39))="","",OFFSET('Hygiene Data'!$G$12,0,10*ROW('Hygiene Data'!G39)))</f>
        <v/>
      </c>
      <c r="DZ45" s="278" t="str">
        <f ca="true">+IF(OFFSET('Hygiene Data'!$G$13,0,10*ROW('Hygiene Data'!G39))="","",OFFSET('Hygiene Data'!$G$13,0,10*ROW('Hygiene Data'!G39)))</f>
        <v/>
      </c>
      <c r="EA45" s="278" t="str">
        <f ca="true">+IF(OFFSET('Hygiene Data'!$H$11,0,10*ROW('Hygiene Data'!H39))="","",OFFSET('Hygiene Data'!$H$11,0,10*ROW('Hygiene Data'!H39)))</f>
        <v/>
      </c>
      <c r="EB45" s="278" t="str">
        <f ca="true">+IF(OFFSET('Hygiene Data'!$H$12,0,10*ROW('Hygiene Data'!H39))="","",OFFSET('Hygiene Data'!$H$12,0,10*ROW('Hygiene Data'!H39)))</f>
        <v/>
      </c>
      <c r="EC45" s="278" t="str">
        <f ca="true">+IF(OFFSET('Hygiene Data'!$H$13,0,10*ROW('Hygiene Data'!H39))="","",OFFSET('Hygiene Data'!$H$13,0,10*ROW('Hygiene Data'!H39)))</f>
        <v/>
      </c>
      <c r="ED45" s="278" t="str">
        <f ca="true">+IF(OFFSET('Hygiene Data'!$I$11,0,10*ROW('Hygiene Data'!I39))="","",OFFSET('Hygiene Data'!$I$11,0,10*ROW('Hygiene Data'!I39)))</f>
        <v/>
      </c>
      <c r="EE45" s="278" t="str">
        <f ca="true">+IF(OFFSET('Hygiene Data'!$I$12,0,10*ROW('Hygiene Data'!I39))="","",OFFSET('Hygiene Data'!$I$12,0,10*ROW('Hygiene Data'!I39)))</f>
        <v/>
      </c>
      <c r="EF45" s="278"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4"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8"/>
      <c r="BS46" s="278" t="str">
        <f ca="true">+IF(OFFSET('Water Data'!$D$27,0,10*ROW('Water Data'!D40))="","",OFFSET('Water Data'!$D$27,0,10*ROW('Water Data'!D40)))</f>
        <v/>
      </c>
      <c r="BT46" s="278" t="str">
        <f ca="true">+IF(OFFSET('Water Data'!$D$28,0,10*ROW('Water Data'!D40))="","",OFFSET('Water Data'!$D$28,0,10*ROW('Water Data'!D40)))</f>
        <v/>
      </c>
      <c r="BU46" s="278" t="str">
        <f ca="true">+IF(OFFSET('Water Data'!$D$29,0,10*ROW('Water Data'!D40))="","",OFFSET('Water Data'!$D$29,0,10*ROW('Water Data'!D40)))</f>
        <v/>
      </c>
      <c r="BV46" s="278" t="str">
        <f ca="true">+IF(OFFSET('Water Data'!$E$27,0,10*ROW('Water Data'!E40))="","",OFFSET('Water Data'!$E$27,0,10*ROW('Water Data'!E40)))</f>
        <v/>
      </c>
      <c r="BW46" s="278" t="str">
        <f ca="true">+IF(OFFSET('Water Data'!$E$28,0,10*ROW('Water Data'!E40))="","",OFFSET('Water Data'!$E$28,0,10*ROW('Water Data'!E40)))</f>
        <v/>
      </c>
      <c r="BX46" s="278" t="str">
        <f ca="true">+IF(OFFSET('Water Data'!$E$29,0,10*ROW('Water Data'!E40))="","",OFFSET('Water Data'!$E$29,0,10*ROW('Water Data'!E40)))</f>
        <v/>
      </c>
      <c r="BY46" s="278" t="str">
        <f ca="true">+IF(OFFSET('Water Data'!$F$27,0,10*ROW('Water Data'!F40))="","",OFFSET('Water Data'!$F$27,0,10*ROW('Water Data'!F40)))</f>
        <v/>
      </c>
      <c r="BZ46" s="278" t="str">
        <f ca="true">+IF(OFFSET('Water Data'!$F$28,0,10*ROW('Water Data'!F40))="","",OFFSET('Water Data'!$F$28,0,10*ROW('Water Data'!F40)))</f>
        <v/>
      </c>
      <c r="CA46" s="278" t="str">
        <f ca="true">+IF(OFFSET('Water Data'!$F$29,0,10*ROW('Water Data'!F40))="","",OFFSET('Water Data'!$F$29,0,10*ROW('Water Data'!F40)))</f>
        <v/>
      </c>
      <c r="CB46" s="278" t="str">
        <f ca="true">+IF(OFFSET('Water Data'!$G$27,0,10*ROW('Water Data'!G40))="","",OFFSET('Water Data'!$G$27,0,10*ROW('Water Data'!G40)))</f>
        <v/>
      </c>
      <c r="CC46" s="278" t="str">
        <f ca="true">+IF(OFFSET('Water Data'!$G$28,0,10*ROW('Water Data'!G40))="","",OFFSET('Water Data'!$G$28,0,10*ROW('Water Data'!G40)))</f>
        <v/>
      </c>
      <c r="CD46" s="278" t="str">
        <f ca="true">+IF(OFFSET('Water Data'!$G$29,0,10*ROW('Water Data'!G40))="","",OFFSET('Water Data'!$G$29,0,10*ROW('Water Data'!G40)))</f>
        <v/>
      </c>
      <c r="CE46" s="278" t="str">
        <f ca="true">+IF(OFFSET('Water Data'!$H$27,0,10*ROW('Water Data'!H40))="","",OFFSET('Water Data'!$H$27,0,10*ROW('Water Data'!H40)))</f>
        <v/>
      </c>
      <c r="CF46" s="278" t="str">
        <f ca="true">+IF(OFFSET('Water Data'!$H$28,0,10*ROW('Water Data'!H40))="","",OFFSET('Water Data'!$H$28,0,10*ROW('Water Data'!H40)))</f>
        <v/>
      </c>
      <c r="CG46" s="278" t="str">
        <f ca="true">+IF(OFFSET('Water Data'!$H$29,0,10*ROW('Water Data'!H40))="","",OFFSET('Water Data'!$H$29,0,10*ROW('Water Data'!H40)))</f>
        <v/>
      </c>
      <c r="CH46" s="278" t="str">
        <f ca="true">+IF(OFFSET('Water Data'!$I$27,0,10*ROW('Water Data'!I40))="","",OFFSET('Water Data'!$I$27,0,10*ROW('Water Data'!I40)))</f>
        <v/>
      </c>
      <c r="CI46" s="278" t="str">
        <f ca="true">+IF(OFFSET('Water Data'!$I$28,0,10*ROW('Water Data'!I40))="","",OFFSET('Water Data'!$I$28,0,10*ROW('Water Data'!I40)))</f>
        <v/>
      </c>
      <c r="CJ46" s="278" t="str">
        <f ca="true">+IF(OFFSET('Water Data'!$I$29,0,10*ROW('Water Data'!I40))="","",OFFSET('Water Data'!$I$29,0,10*ROW('Water Data'!I40)))</f>
        <v/>
      </c>
      <c r="CK46" s="278" t="str">
        <f ca="true">+IF(OFFSET('Sanitation Data'!$D$28,0,10*ROW('Sanitation Data'!D40))="","",OFFSET('Sanitation Data'!$D$28,0,10*ROW('Sanitation Data'!D40)))</f>
        <v/>
      </c>
      <c r="CL46" s="278" t="str">
        <f ca="true">+IF(OFFSET('Sanitation Data'!$D$29,0,10*ROW('Sanitation Data'!D40))="","",OFFSET('Sanitation Data'!$D$29,0,10*ROW('Sanitation Data'!D40)))</f>
        <v/>
      </c>
      <c r="CM46" s="278" t="str">
        <f ca="true">+IF(OFFSET('Sanitation Data'!$D$30,0,10*ROW('Sanitation Data'!D40))="","",OFFSET('Sanitation Data'!$D$30,0,10*ROW('Sanitation Data'!D40)))</f>
        <v/>
      </c>
      <c r="CN46" s="278" t="str">
        <f ca="true">+IF(OFFSET('Sanitation Data'!$D$31,0,10*ROW('Sanitation Data'!D40))="","",OFFSET('Sanitation Data'!$D$31,0,10*ROW('Sanitation Data'!D40)))</f>
        <v/>
      </c>
      <c r="CO46" s="278" t="str">
        <f ca="true">+IF(OFFSET('Sanitation Data'!$D$32,0,10*ROW('Sanitation Data'!D40))="","",OFFSET('Sanitation Data'!$D$32,0,10*ROW('Sanitation Data'!D40)))</f>
        <v/>
      </c>
      <c r="CP46" s="278" t="str">
        <f ca="true">+IF(OFFSET('Sanitation Data'!$E$28,0,10*ROW('Sanitation Data'!E40))="","",OFFSET('Sanitation Data'!$E$28,0,10*ROW('Sanitation Data'!E40)))</f>
        <v/>
      </c>
      <c r="CQ46" s="278" t="str">
        <f ca="true">+IF(OFFSET('Sanitation Data'!$E$29,0,10*ROW('Sanitation Data'!E40))="","",OFFSET('Sanitation Data'!$E$29,0,10*ROW('Sanitation Data'!E40)))</f>
        <v/>
      </c>
      <c r="CR46" s="278" t="str">
        <f ca="true">+IF(OFFSET('Sanitation Data'!$E$30,0,10*ROW('Sanitation Data'!E40))="","",OFFSET('Sanitation Data'!$E$30,0,10*ROW('Sanitation Data'!E40)))</f>
        <v/>
      </c>
      <c r="CS46" s="278" t="str">
        <f ca="true">+IF(OFFSET('Sanitation Data'!$E$31,0,10*ROW('Sanitation Data'!E40))="","",OFFSET('Sanitation Data'!$E$31,0,10*ROW('Sanitation Data'!E40)))</f>
        <v/>
      </c>
      <c r="CT46" s="278" t="str">
        <f ca="true">+IF(OFFSET('Sanitation Data'!$E$32,0,10*ROW('Sanitation Data'!E40))="","",OFFSET('Sanitation Data'!$E$32,0,10*ROW('Sanitation Data'!E40)))</f>
        <v/>
      </c>
      <c r="CU46" s="278" t="str">
        <f ca="true">+IF(OFFSET('Sanitation Data'!$F$28,0,10*ROW('Sanitation Data'!F40))="","",OFFSET('Sanitation Data'!$F$28,0,10*ROW('Sanitation Data'!F40)))</f>
        <v/>
      </c>
      <c r="CV46" s="278" t="str">
        <f ca="true">+IF(OFFSET('Sanitation Data'!$F$29,0,10*ROW('Sanitation Data'!F40))="","",OFFSET('Sanitation Data'!$F$29,0,10*ROW('Sanitation Data'!F40)))</f>
        <v/>
      </c>
      <c r="CW46" s="278" t="str">
        <f ca="true">+IF(OFFSET('Sanitation Data'!$F$30,0,10*ROW('Sanitation Data'!F40))="","",OFFSET('Sanitation Data'!$F$30,0,10*ROW('Sanitation Data'!F40)))</f>
        <v/>
      </c>
      <c r="CX46" s="278" t="str">
        <f ca="true">+IF(OFFSET('Sanitation Data'!$F$31,0,10*ROW('Sanitation Data'!F40))="","",OFFSET('Sanitation Data'!$F$31,0,10*ROW('Sanitation Data'!F40)))</f>
        <v/>
      </c>
      <c r="CY46" s="278" t="str">
        <f ca="true">+IF(OFFSET('Sanitation Data'!$F$32,0,10*ROW('Sanitation Data'!F40))="","",OFFSET('Sanitation Data'!$F$32,0,10*ROW('Sanitation Data'!F40)))</f>
        <v/>
      </c>
      <c r="CZ46" s="278" t="str">
        <f ca="true">+IF(OFFSET('Sanitation Data'!$G$28,0,10*ROW('Sanitation Data'!G40))="","",OFFSET('Sanitation Data'!$G$28,0,10*ROW('Sanitation Data'!G40)))</f>
        <v/>
      </c>
      <c r="DA46" s="278" t="str">
        <f ca="true">+IF(OFFSET('Sanitation Data'!$G$29,0,10*ROW('Sanitation Data'!G40))="","",OFFSET('Sanitation Data'!$G$29,0,10*ROW('Sanitation Data'!G40)))</f>
        <v/>
      </c>
      <c r="DB46" s="278" t="str">
        <f ca="true">+IF(OFFSET('Sanitation Data'!$G$30,0,10*ROW('Sanitation Data'!G40))="","",OFFSET('Sanitation Data'!$G$30,0,10*ROW('Sanitation Data'!G40)))</f>
        <v/>
      </c>
      <c r="DC46" s="278" t="str">
        <f ca="true">+IF(OFFSET('Sanitation Data'!$G$31,0,10*ROW('Sanitation Data'!G40))="","",OFFSET('Sanitation Data'!$G$31,0,10*ROW('Sanitation Data'!G40)))</f>
        <v/>
      </c>
      <c r="DD46" s="278" t="str">
        <f ca="true">+IF(OFFSET('Sanitation Data'!$G$32,0,10*ROW('Sanitation Data'!G40))="","",OFFSET('Sanitation Data'!$G$32,0,10*ROW('Sanitation Data'!G40)))</f>
        <v/>
      </c>
      <c r="DE46" s="278" t="str">
        <f ca="true">+IF(OFFSET('Sanitation Data'!$H$28,0,10*ROW('Sanitation Data'!H40))="","",OFFSET('Sanitation Data'!$H$28,0,10*ROW('Sanitation Data'!H40)))</f>
        <v/>
      </c>
      <c r="DF46" s="278" t="str">
        <f ca="true">+IF(OFFSET('Sanitation Data'!$H$29,0,10*ROW('Sanitation Data'!H40))="","",OFFSET('Sanitation Data'!$H$29,0,10*ROW('Sanitation Data'!H40)))</f>
        <v/>
      </c>
      <c r="DG46" s="278" t="str">
        <f ca="true">+IF(OFFSET('Sanitation Data'!$H$30,0,10*ROW('Sanitation Data'!H40))="","",OFFSET('Sanitation Data'!$H$30,0,10*ROW('Sanitation Data'!H40)))</f>
        <v/>
      </c>
      <c r="DH46" s="278" t="str">
        <f ca="true">+IF(OFFSET('Sanitation Data'!$H$31,0,10*ROW('Sanitation Data'!H40))="","",OFFSET('Sanitation Data'!$H$31,0,10*ROW('Sanitation Data'!H40)))</f>
        <v/>
      </c>
      <c r="DI46" s="278" t="str">
        <f ca="true">+IF(OFFSET('Sanitation Data'!$H$32,0,10*ROW('Sanitation Data'!H40))="","",OFFSET('Sanitation Data'!$H$32,0,10*ROW('Sanitation Data'!H40)))</f>
        <v/>
      </c>
      <c r="DJ46" s="278" t="str">
        <f ca="true">+IF(OFFSET('Sanitation Data'!$I$28,0,10*ROW('Sanitation Data'!I40))="","",OFFSET('Sanitation Data'!$I$28,0,10*ROW('Sanitation Data'!I40)))</f>
        <v/>
      </c>
      <c r="DK46" s="278" t="str">
        <f ca="true">+IF(OFFSET('Sanitation Data'!$I$29,0,10*ROW('Sanitation Data'!I40))="","",OFFSET('Sanitation Data'!$I$29,0,10*ROW('Sanitation Data'!I40)))</f>
        <v/>
      </c>
      <c r="DL46" s="278" t="str">
        <f ca="true">+IF(OFFSET('Sanitation Data'!$I$30,0,10*ROW('Sanitation Data'!I40))="","",OFFSET('Sanitation Data'!$I$30,0,10*ROW('Sanitation Data'!I40)))</f>
        <v/>
      </c>
      <c r="DM46" s="278" t="str">
        <f ca="true">+IF(OFFSET('Sanitation Data'!$I$31,0,10*ROW('Sanitation Data'!I40))="","",OFFSET('Sanitation Data'!$I$31,0,10*ROW('Sanitation Data'!I40)))</f>
        <v/>
      </c>
      <c r="DN46" s="278" t="str">
        <f ca="true">+IF(OFFSET('Sanitation Data'!$I$32,0,10*ROW('Sanitation Data'!I40))="","",OFFSET('Sanitation Data'!$I$32,0,10*ROW('Sanitation Data'!I40)))</f>
        <v/>
      </c>
      <c r="DO46" s="278" t="str">
        <f ca="true">+IF(OFFSET('Hygiene Data'!$D$11,0,10*ROW('Hygiene Data'!D40))="","",OFFSET('Hygiene Data'!$D$11,0,10*ROW('Hygiene Data'!D40)))</f>
        <v/>
      </c>
      <c r="DP46" s="278" t="str">
        <f ca="true">+IF(OFFSET('Hygiene Data'!$D$12,0,10*ROW('Hygiene Data'!D40))="","",OFFSET('Hygiene Data'!$D$12,0,10*ROW('Hygiene Data'!D40)))</f>
        <v/>
      </c>
      <c r="DQ46" s="278" t="str">
        <f ca="true">+IF(OFFSET('Hygiene Data'!$D$13,0,10*ROW('Hygiene Data'!D40))="","",OFFSET('Hygiene Data'!$D$13,0,10*ROW('Hygiene Data'!D40)))</f>
        <v/>
      </c>
      <c r="DR46" s="278" t="str">
        <f ca="true">+IF(OFFSET('Hygiene Data'!$E$11,0,10*ROW('Hygiene Data'!E40))="","",OFFSET('Hygiene Data'!$E$11,0,10*ROW('Hygiene Data'!E40)))</f>
        <v/>
      </c>
      <c r="DS46" s="278" t="str">
        <f ca="true">+IF(OFFSET('Hygiene Data'!$E$12,0,10*ROW('Hygiene Data'!E40))="","",OFFSET('Hygiene Data'!$E$12,0,10*ROW('Hygiene Data'!E40)))</f>
        <v/>
      </c>
      <c r="DT46" s="278" t="str">
        <f ca="true">+IF(OFFSET('Hygiene Data'!$E$13,0,10*ROW('Hygiene Data'!E40))="","",OFFSET('Hygiene Data'!$E$13,0,10*ROW('Hygiene Data'!E40)))</f>
        <v/>
      </c>
      <c r="DU46" s="278" t="str">
        <f ca="true">+IF(OFFSET('Hygiene Data'!$F$11,0,10*ROW('Hygiene Data'!F40))="","",OFFSET('Hygiene Data'!$F$11,0,10*ROW('Hygiene Data'!F40)))</f>
        <v/>
      </c>
      <c r="DV46" s="278" t="str">
        <f ca="true">+IF(OFFSET('Hygiene Data'!$F$12,0,10*ROW('Hygiene Data'!F40))="","",OFFSET('Hygiene Data'!$F$12,0,10*ROW('Hygiene Data'!F40)))</f>
        <v/>
      </c>
      <c r="DW46" s="278" t="str">
        <f ca="true">+IF(OFFSET('Hygiene Data'!$F$13,0,10*ROW('Hygiene Data'!F40))="","",OFFSET('Hygiene Data'!$F$13,0,10*ROW('Hygiene Data'!F40)))</f>
        <v/>
      </c>
      <c r="DX46" s="278" t="str">
        <f ca="true">+IF(OFFSET('Hygiene Data'!$G$11,0,10*ROW('Hygiene Data'!G40))="","",OFFSET('Hygiene Data'!$G$11,0,10*ROW('Hygiene Data'!G40)))</f>
        <v/>
      </c>
      <c r="DY46" s="278" t="str">
        <f ca="true">+IF(OFFSET('Hygiene Data'!$G$12,0,10*ROW('Hygiene Data'!G40))="","",OFFSET('Hygiene Data'!$G$12,0,10*ROW('Hygiene Data'!G40)))</f>
        <v/>
      </c>
      <c r="DZ46" s="278" t="str">
        <f ca="true">+IF(OFFSET('Hygiene Data'!$G$13,0,10*ROW('Hygiene Data'!G40))="","",OFFSET('Hygiene Data'!$G$13,0,10*ROW('Hygiene Data'!G40)))</f>
        <v/>
      </c>
      <c r="EA46" s="278" t="str">
        <f ca="true">+IF(OFFSET('Hygiene Data'!$H$11,0,10*ROW('Hygiene Data'!H40))="","",OFFSET('Hygiene Data'!$H$11,0,10*ROW('Hygiene Data'!H40)))</f>
        <v/>
      </c>
      <c r="EB46" s="278" t="str">
        <f ca="true">+IF(OFFSET('Hygiene Data'!$H$12,0,10*ROW('Hygiene Data'!H40))="","",OFFSET('Hygiene Data'!$H$12,0,10*ROW('Hygiene Data'!H40)))</f>
        <v/>
      </c>
      <c r="EC46" s="278" t="str">
        <f ca="true">+IF(OFFSET('Hygiene Data'!$H$13,0,10*ROW('Hygiene Data'!H40))="","",OFFSET('Hygiene Data'!$H$13,0,10*ROW('Hygiene Data'!H40)))</f>
        <v/>
      </c>
      <c r="ED46" s="278" t="str">
        <f ca="true">+IF(OFFSET('Hygiene Data'!$I$11,0,10*ROW('Hygiene Data'!I40))="","",OFFSET('Hygiene Data'!$I$11,0,10*ROW('Hygiene Data'!I40)))</f>
        <v/>
      </c>
      <c r="EE46" s="278" t="str">
        <f ca="true">+IF(OFFSET('Hygiene Data'!$I$12,0,10*ROW('Hygiene Data'!I40))="","",OFFSET('Hygiene Data'!$I$12,0,10*ROW('Hygiene Data'!I40)))</f>
        <v/>
      </c>
      <c r="EF46" s="278"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4"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8"/>
      <c r="BS47" s="278" t="str">
        <f ca="true">+IF(OFFSET('Water Data'!$D$27,0,10*ROW('Water Data'!D41))="","",OFFSET('Water Data'!$D$27,0,10*ROW('Water Data'!D41)))</f>
        <v/>
      </c>
      <c r="BT47" s="278" t="str">
        <f ca="true">+IF(OFFSET('Water Data'!$D$28,0,10*ROW('Water Data'!D41))="","",OFFSET('Water Data'!$D$28,0,10*ROW('Water Data'!D41)))</f>
        <v/>
      </c>
      <c r="BU47" s="278" t="str">
        <f ca="true">+IF(OFFSET('Water Data'!$D$29,0,10*ROW('Water Data'!D41))="","",OFFSET('Water Data'!$D$29,0,10*ROW('Water Data'!D41)))</f>
        <v/>
      </c>
      <c r="BV47" s="278" t="str">
        <f ca="true">+IF(OFFSET('Water Data'!$E$27,0,10*ROW('Water Data'!E41))="","",OFFSET('Water Data'!$E$27,0,10*ROW('Water Data'!E41)))</f>
        <v/>
      </c>
      <c r="BW47" s="278" t="str">
        <f ca="true">+IF(OFFSET('Water Data'!$E$28,0,10*ROW('Water Data'!E41))="","",OFFSET('Water Data'!$E$28,0,10*ROW('Water Data'!E41)))</f>
        <v/>
      </c>
      <c r="BX47" s="278" t="str">
        <f ca="true">+IF(OFFSET('Water Data'!$E$29,0,10*ROW('Water Data'!E41))="","",OFFSET('Water Data'!$E$29,0,10*ROW('Water Data'!E41)))</f>
        <v/>
      </c>
      <c r="BY47" s="278" t="str">
        <f ca="true">+IF(OFFSET('Water Data'!$F$27,0,10*ROW('Water Data'!F41))="","",OFFSET('Water Data'!$F$27,0,10*ROW('Water Data'!F41)))</f>
        <v/>
      </c>
      <c r="BZ47" s="278" t="str">
        <f ca="true">+IF(OFFSET('Water Data'!$F$28,0,10*ROW('Water Data'!F41))="","",OFFSET('Water Data'!$F$28,0,10*ROW('Water Data'!F41)))</f>
        <v/>
      </c>
      <c r="CA47" s="278" t="str">
        <f ca="true">+IF(OFFSET('Water Data'!$F$29,0,10*ROW('Water Data'!F41))="","",OFFSET('Water Data'!$F$29,0,10*ROW('Water Data'!F41)))</f>
        <v/>
      </c>
      <c r="CB47" s="278" t="str">
        <f ca="true">+IF(OFFSET('Water Data'!$G$27,0,10*ROW('Water Data'!G41))="","",OFFSET('Water Data'!$G$27,0,10*ROW('Water Data'!G41)))</f>
        <v/>
      </c>
      <c r="CC47" s="278" t="str">
        <f ca="true">+IF(OFFSET('Water Data'!$G$28,0,10*ROW('Water Data'!G41))="","",OFFSET('Water Data'!$G$28,0,10*ROW('Water Data'!G41)))</f>
        <v/>
      </c>
      <c r="CD47" s="278" t="str">
        <f ca="true">+IF(OFFSET('Water Data'!$G$29,0,10*ROW('Water Data'!G41))="","",OFFSET('Water Data'!$G$29,0,10*ROW('Water Data'!G41)))</f>
        <v/>
      </c>
      <c r="CE47" s="278" t="str">
        <f ca="true">+IF(OFFSET('Water Data'!$H$27,0,10*ROW('Water Data'!H41))="","",OFFSET('Water Data'!$H$27,0,10*ROW('Water Data'!H41)))</f>
        <v/>
      </c>
      <c r="CF47" s="278" t="str">
        <f ca="true">+IF(OFFSET('Water Data'!$H$28,0,10*ROW('Water Data'!H41))="","",OFFSET('Water Data'!$H$28,0,10*ROW('Water Data'!H41)))</f>
        <v/>
      </c>
      <c r="CG47" s="278" t="str">
        <f ca="true">+IF(OFFSET('Water Data'!$H$29,0,10*ROW('Water Data'!H41))="","",OFFSET('Water Data'!$H$29,0,10*ROW('Water Data'!H41)))</f>
        <v/>
      </c>
      <c r="CH47" s="278" t="str">
        <f ca="true">+IF(OFFSET('Water Data'!$I$27,0,10*ROW('Water Data'!I41))="","",OFFSET('Water Data'!$I$27,0,10*ROW('Water Data'!I41)))</f>
        <v/>
      </c>
      <c r="CI47" s="278" t="str">
        <f ca="true">+IF(OFFSET('Water Data'!$I$28,0,10*ROW('Water Data'!I41))="","",OFFSET('Water Data'!$I$28,0,10*ROW('Water Data'!I41)))</f>
        <v/>
      </c>
      <c r="CJ47" s="278" t="str">
        <f ca="true">+IF(OFFSET('Water Data'!$I$29,0,10*ROW('Water Data'!I41))="","",OFFSET('Water Data'!$I$29,0,10*ROW('Water Data'!I41)))</f>
        <v/>
      </c>
      <c r="CK47" s="278" t="str">
        <f ca="true">+IF(OFFSET('Sanitation Data'!$D$28,0,10*ROW('Sanitation Data'!D41))="","",OFFSET('Sanitation Data'!$D$28,0,10*ROW('Sanitation Data'!D41)))</f>
        <v/>
      </c>
      <c r="CL47" s="278" t="str">
        <f ca="true">+IF(OFFSET('Sanitation Data'!$D$29,0,10*ROW('Sanitation Data'!D41))="","",OFFSET('Sanitation Data'!$D$29,0,10*ROW('Sanitation Data'!D41)))</f>
        <v/>
      </c>
      <c r="CM47" s="278" t="str">
        <f ca="true">+IF(OFFSET('Sanitation Data'!$D$30,0,10*ROW('Sanitation Data'!D41))="","",OFFSET('Sanitation Data'!$D$30,0,10*ROW('Sanitation Data'!D41)))</f>
        <v/>
      </c>
      <c r="CN47" s="278" t="str">
        <f ca="true">+IF(OFFSET('Sanitation Data'!$D$31,0,10*ROW('Sanitation Data'!D41))="","",OFFSET('Sanitation Data'!$D$31,0,10*ROW('Sanitation Data'!D41)))</f>
        <v/>
      </c>
      <c r="CO47" s="278" t="str">
        <f ca="true">+IF(OFFSET('Sanitation Data'!$D$32,0,10*ROW('Sanitation Data'!D41))="","",OFFSET('Sanitation Data'!$D$32,0,10*ROW('Sanitation Data'!D41)))</f>
        <v/>
      </c>
      <c r="CP47" s="278" t="str">
        <f ca="true">+IF(OFFSET('Sanitation Data'!$E$28,0,10*ROW('Sanitation Data'!E41))="","",OFFSET('Sanitation Data'!$E$28,0,10*ROW('Sanitation Data'!E41)))</f>
        <v/>
      </c>
      <c r="CQ47" s="278" t="str">
        <f ca="true">+IF(OFFSET('Sanitation Data'!$E$29,0,10*ROW('Sanitation Data'!E41))="","",OFFSET('Sanitation Data'!$E$29,0,10*ROW('Sanitation Data'!E41)))</f>
        <v/>
      </c>
      <c r="CR47" s="278" t="str">
        <f ca="true">+IF(OFFSET('Sanitation Data'!$E$30,0,10*ROW('Sanitation Data'!E41))="","",OFFSET('Sanitation Data'!$E$30,0,10*ROW('Sanitation Data'!E41)))</f>
        <v/>
      </c>
      <c r="CS47" s="278" t="str">
        <f ca="true">+IF(OFFSET('Sanitation Data'!$E$31,0,10*ROW('Sanitation Data'!E41))="","",OFFSET('Sanitation Data'!$E$31,0,10*ROW('Sanitation Data'!E41)))</f>
        <v/>
      </c>
      <c r="CT47" s="278" t="str">
        <f ca="true">+IF(OFFSET('Sanitation Data'!$E$32,0,10*ROW('Sanitation Data'!E41))="","",OFFSET('Sanitation Data'!$E$32,0,10*ROW('Sanitation Data'!E41)))</f>
        <v/>
      </c>
      <c r="CU47" s="278" t="str">
        <f ca="true">+IF(OFFSET('Sanitation Data'!$F$28,0,10*ROW('Sanitation Data'!F41))="","",OFFSET('Sanitation Data'!$F$28,0,10*ROW('Sanitation Data'!F41)))</f>
        <v/>
      </c>
      <c r="CV47" s="278" t="str">
        <f ca="true">+IF(OFFSET('Sanitation Data'!$F$29,0,10*ROW('Sanitation Data'!F41))="","",OFFSET('Sanitation Data'!$F$29,0,10*ROW('Sanitation Data'!F41)))</f>
        <v/>
      </c>
      <c r="CW47" s="278" t="str">
        <f ca="true">+IF(OFFSET('Sanitation Data'!$F$30,0,10*ROW('Sanitation Data'!F41))="","",OFFSET('Sanitation Data'!$F$30,0,10*ROW('Sanitation Data'!F41)))</f>
        <v/>
      </c>
      <c r="CX47" s="278" t="str">
        <f ca="true">+IF(OFFSET('Sanitation Data'!$F$31,0,10*ROW('Sanitation Data'!F41))="","",OFFSET('Sanitation Data'!$F$31,0,10*ROW('Sanitation Data'!F41)))</f>
        <v/>
      </c>
      <c r="CY47" s="278" t="str">
        <f ca="true">+IF(OFFSET('Sanitation Data'!$F$32,0,10*ROW('Sanitation Data'!F41))="","",OFFSET('Sanitation Data'!$F$32,0,10*ROW('Sanitation Data'!F41)))</f>
        <v/>
      </c>
      <c r="CZ47" s="278" t="str">
        <f ca="true">+IF(OFFSET('Sanitation Data'!$G$28,0,10*ROW('Sanitation Data'!G41))="","",OFFSET('Sanitation Data'!$G$28,0,10*ROW('Sanitation Data'!G41)))</f>
        <v/>
      </c>
      <c r="DA47" s="278" t="str">
        <f ca="true">+IF(OFFSET('Sanitation Data'!$G$29,0,10*ROW('Sanitation Data'!G41))="","",OFFSET('Sanitation Data'!$G$29,0,10*ROW('Sanitation Data'!G41)))</f>
        <v/>
      </c>
      <c r="DB47" s="278" t="str">
        <f ca="true">+IF(OFFSET('Sanitation Data'!$G$30,0,10*ROW('Sanitation Data'!G41))="","",OFFSET('Sanitation Data'!$G$30,0,10*ROW('Sanitation Data'!G41)))</f>
        <v/>
      </c>
      <c r="DC47" s="278" t="str">
        <f ca="true">+IF(OFFSET('Sanitation Data'!$G$31,0,10*ROW('Sanitation Data'!G41))="","",OFFSET('Sanitation Data'!$G$31,0,10*ROW('Sanitation Data'!G41)))</f>
        <v/>
      </c>
      <c r="DD47" s="278" t="str">
        <f ca="true">+IF(OFFSET('Sanitation Data'!$G$32,0,10*ROW('Sanitation Data'!G41))="","",OFFSET('Sanitation Data'!$G$32,0,10*ROW('Sanitation Data'!G41)))</f>
        <v/>
      </c>
      <c r="DE47" s="278" t="str">
        <f ca="true">+IF(OFFSET('Sanitation Data'!$H$28,0,10*ROW('Sanitation Data'!H41))="","",OFFSET('Sanitation Data'!$H$28,0,10*ROW('Sanitation Data'!H41)))</f>
        <v/>
      </c>
      <c r="DF47" s="278" t="str">
        <f ca="true">+IF(OFFSET('Sanitation Data'!$H$29,0,10*ROW('Sanitation Data'!H41))="","",OFFSET('Sanitation Data'!$H$29,0,10*ROW('Sanitation Data'!H41)))</f>
        <v/>
      </c>
      <c r="DG47" s="278" t="str">
        <f ca="true">+IF(OFFSET('Sanitation Data'!$H$30,0,10*ROW('Sanitation Data'!H41))="","",OFFSET('Sanitation Data'!$H$30,0,10*ROW('Sanitation Data'!H41)))</f>
        <v/>
      </c>
      <c r="DH47" s="278" t="str">
        <f ca="true">+IF(OFFSET('Sanitation Data'!$H$31,0,10*ROW('Sanitation Data'!H41))="","",OFFSET('Sanitation Data'!$H$31,0,10*ROW('Sanitation Data'!H41)))</f>
        <v/>
      </c>
      <c r="DI47" s="278" t="str">
        <f ca="true">+IF(OFFSET('Sanitation Data'!$H$32,0,10*ROW('Sanitation Data'!H41))="","",OFFSET('Sanitation Data'!$H$32,0,10*ROW('Sanitation Data'!H41)))</f>
        <v/>
      </c>
      <c r="DJ47" s="278" t="str">
        <f ca="true">+IF(OFFSET('Sanitation Data'!$I$28,0,10*ROW('Sanitation Data'!I41))="","",OFFSET('Sanitation Data'!$I$28,0,10*ROW('Sanitation Data'!I41)))</f>
        <v/>
      </c>
      <c r="DK47" s="278" t="str">
        <f ca="true">+IF(OFFSET('Sanitation Data'!$I$29,0,10*ROW('Sanitation Data'!I41))="","",OFFSET('Sanitation Data'!$I$29,0,10*ROW('Sanitation Data'!I41)))</f>
        <v/>
      </c>
      <c r="DL47" s="278" t="str">
        <f ca="true">+IF(OFFSET('Sanitation Data'!$I$30,0,10*ROW('Sanitation Data'!I41))="","",OFFSET('Sanitation Data'!$I$30,0,10*ROW('Sanitation Data'!I41)))</f>
        <v/>
      </c>
      <c r="DM47" s="278" t="str">
        <f ca="true">+IF(OFFSET('Sanitation Data'!$I$31,0,10*ROW('Sanitation Data'!I41))="","",OFFSET('Sanitation Data'!$I$31,0,10*ROW('Sanitation Data'!I41)))</f>
        <v/>
      </c>
      <c r="DN47" s="278" t="str">
        <f ca="true">+IF(OFFSET('Sanitation Data'!$I$32,0,10*ROW('Sanitation Data'!I41))="","",OFFSET('Sanitation Data'!$I$32,0,10*ROW('Sanitation Data'!I41)))</f>
        <v/>
      </c>
      <c r="DO47" s="278" t="str">
        <f ca="true">+IF(OFFSET('Hygiene Data'!$D$11,0,10*ROW('Hygiene Data'!D41))="","",OFFSET('Hygiene Data'!$D$11,0,10*ROW('Hygiene Data'!D41)))</f>
        <v/>
      </c>
      <c r="DP47" s="278" t="str">
        <f ca="true">+IF(OFFSET('Hygiene Data'!$D$12,0,10*ROW('Hygiene Data'!D41))="","",OFFSET('Hygiene Data'!$D$12,0,10*ROW('Hygiene Data'!D41)))</f>
        <v/>
      </c>
      <c r="DQ47" s="278" t="str">
        <f ca="true">+IF(OFFSET('Hygiene Data'!$D$13,0,10*ROW('Hygiene Data'!D41))="","",OFFSET('Hygiene Data'!$D$13,0,10*ROW('Hygiene Data'!D41)))</f>
        <v/>
      </c>
      <c r="DR47" s="278" t="str">
        <f ca="true">+IF(OFFSET('Hygiene Data'!$E$11,0,10*ROW('Hygiene Data'!E41))="","",OFFSET('Hygiene Data'!$E$11,0,10*ROW('Hygiene Data'!E41)))</f>
        <v/>
      </c>
      <c r="DS47" s="278" t="str">
        <f ca="true">+IF(OFFSET('Hygiene Data'!$E$12,0,10*ROW('Hygiene Data'!E41))="","",OFFSET('Hygiene Data'!$E$12,0,10*ROW('Hygiene Data'!E41)))</f>
        <v/>
      </c>
      <c r="DT47" s="278" t="str">
        <f ca="true">+IF(OFFSET('Hygiene Data'!$E$13,0,10*ROW('Hygiene Data'!E41))="","",OFFSET('Hygiene Data'!$E$13,0,10*ROW('Hygiene Data'!E41)))</f>
        <v/>
      </c>
      <c r="DU47" s="278" t="str">
        <f ca="true">+IF(OFFSET('Hygiene Data'!$F$11,0,10*ROW('Hygiene Data'!F41))="","",OFFSET('Hygiene Data'!$F$11,0,10*ROW('Hygiene Data'!F41)))</f>
        <v/>
      </c>
      <c r="DV47" s="278" t="str">
        <f ca="true">+IF(OFFSET('Hygiene Data'!$F$12,0,10*ROW('Hygiene Data'!F41))="","",OFFSET('Hygiene Data'!$F$12,0,10*ROW('Hygiene Data'!F41)))</f>
        <v/>
      </c>
      <c r="DW47" s="278" t="str">
        <f ca="true">+IF(OFFSET('Hygiene Data'!$F$13,0,10*ROW('Hygiene Data'!F41))="","",OFFSET('Hygiene Data'!$F$13,0,10*ROW('Hygiene Data'!F41)))</f>
        <v/>
      </c>
      <c r="DX47" s="278" t="str">
        <f ca="true">+IF(OFFSET('Hygiene Data'!$G$11,0,10*ROW('Hygiene Data'!G41))="","",OFFSET('Hygiene Data'!$G$11,0,10*ROW('Hygiene Data'!G41)))</f>
        <v/>
      </c>
      <c r="DY47" s="278" t="str">
        <f ca="true">+IF(OFFSET('Hygiene Data'!$G$12,0,10*ROW('Hygiene Data'!G41))="","",OFFSET('Hygiene Data'!$G$12,0,10*ROW('Hygiene Data'!G41)))</f>
        <v/>
      </c>
      <c r="DZ47" s="278" t="str">
        <f ca="true">+IF(OFFSET('Hygiene Data'!$G$13,0,10*ROW('Hygiene Data'!G41))="","",OFFSET('Hygiene Data'!$G$13,0,10*ROW('Hygiene Data'!G41)))</f>
        <v/>
      </c>
      <c r="EA47" s="278" t="str">
        <f ca="true">+IF(OFFSET('Hygiene Data'!$H$11,0,10*ROW('Hygiene Data'!H41))="","",OFFSET('Hygiene Data'!$H$11,0,10*ROW('Hygiene Data'!H41)))</f>
        <v/>
      </c>
      <c r="EB47" s="278" t="str">
        <f ca="true">+IF(OFFSET('Hygiene Data'!$H$12,0,10*ROW('Hygiene Data'!H41))="","",OFFSET('Hygiene Data'!$H$12,0,10*ROW('Hygiene Data'!H41)))</f>
        <v/>
      </c>
      <c r="EC47" s="278" t="str">
        <f ca="true">+IF(OFFSET('Hygiene Data'!$H$13,0,10*ROW('Hygiene Data'!H41))="","",OFFSET('Hygiene Data'!$H$13,0,10*ROW('Hygiene Data'!H41)))</f>
        <v/>
      </c>
      <c r="ED47" s="278" t="str">
        <f ca="true">+IF(OFFSET('Hygiene Data'!$I$11,0,10*ROW('Hygiene Data'!I41))="","",OFFSET('Hygiene Data'!$I$11,0,10*ROW('Hygiene Data'!I41)))</f>
        <v/>
      </c>
      <c r="EE47" s="278" t="str">
        <f ca="true">+IF(OFFSET('Hygiene Data'!$I$12,0,10*ROW('Hygiene Data'!I41))="","",OFFSET('Hygiene Data'!$I$12,0,10*ROW('Hygiene Data'!I41)))</f>
        <v/>
      </c>
      <c r="EF47" s="278"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4"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8"/>
      <c r="BS48" s="278" t="str">
        <f ca="true">+IF(OFFSET('Water Data'!$D$27,0,10*ROW('Water Data'!D42))="","",OFFSET('Water Data'!$D$27,0,10*ROW('Water Data'!D42)))</f>
        <v/>
      </c>
      <c r="BT48" s="278" t="str">
        <f ca="true">+IF(OFFSET('Water Data'!$D$28,0,10*ROW('Water Data'!D42))="","",OFFSET('Water Data'!$D$28,0,10*ROW('Water Data'!D42)))</f>
        <v/>
      </c>
      <c r="BU48" s="278" t="str">
        <f ca="true">+IF(OFFSET('Water Data'!$D$29,0,10*ROW('Water Data'!D42))="","",OFFSET('Water Data'!$D$29,0,10*ROW('Water Data'!D42)))</f>
        <v/>
      </c>
      <c r="BV48" s="278" t="str">
        <f ca="true">+IF(OFFSET('Water Data'!$E$27,0,10*ROW('Water Data'!E42))="","",OFFSET('Water Data'!$E$27,0,10*ROW('Water Data'!E42)))</f>
        <v/>
      </c>
      <c r="BW48" s="278" t="str">
        <f ca="true">+IF(OFFSET('Water Data'!$E$28,0,10*ROW('Water Data'!E42))="","",OFFSET('Water Data'!$E$28,0,10*ROW('Water Data'!E42)))</f>
        <v/>
      </c>
      <c r="BX48" s="278" t="str">
        <f ca="true">+IF(OFFSET('Water Data'!$E$29,0,10*ROW('Water Data'!E42))="","",OFFSET('Water Data'!$E$29,0,10*ROW('Water Data'!E42)))</f>
        <v/>
      </c>
      <c r="BY48" s="278" t="str">
        <f ca="true">+IF(OFFSET('Water Data'!$F$27,0,10*ROW('Water Data'!F42))="","",OFFSET('Water Data'!$F$27,0,10*ROW('Water Data'!F42)))</f>
        <v/>
      </c>
      <c r="BZ48" s="278" t="str">
        <f ca="true">+IF(OFFSET('Water Data'!$F$28,0,10*ROW('Water Data'!F42))="","",OFFSET('Water Data'!$F$28,0,10*ROW('Water Data'!F42)))</f>
        <v/>
      </c>
      <c r="CA48" s="278" t="str">
        <f ca="true">+IF(OFFSET('Water Data'!$F$29,0,10*ROW('Water Data'!F42))="","",OFFSET('Water Data'!$F$29,0,10*ROW('Water Data'!F42)))</f>
        <v/>
      </c>
      <c r="CB48" s="278" t="str">
        <f ca="true">+IF(OFFSET('Water Data'!$G$27,0,10*ROW('Water Data'!G42))="","",OFFSET('Water Data'!$G$27,0,10*ROW('Water Data'!G42)))</f>
        <v/>
      </c>
      <c r="CC48" s="278" t="str">
        <f ca="true">+IF(OFFSET('Water Data'!$G$28,0,10*ROW('Water Data'!G42))="","",OFFSET('Water Data'!$G$28,0,10*ROW('Water Data'!G42)))</f>
        <v/>
      </c>
      <c r="CD48" s="278" t="str">
        <f ca="true">+IF(OFFSET('Water Data'!$G$29,0,10*ROW('Water Data'!G42))="","",OFFSET('Water Data'!$G$29,0,10*ROW('Water Data'!G42)))</f>
        <v/>
      </c>
      <c r="CE48" s="278" t="str">
        <f ca="true">+IF(OFFSET('Water Data'!$H$27,0,10*ROW('Water Data'!H42))="","",OFFSET('Water Data'!$H$27,0,10*ROW('Water Data'!H42)))</f>
        <v/>
      </c>
      <c r="CF48" s="278" t="str">
        <f ca="true">+IF(OFFSET('Water Data'!$H$28,0,10*ROW('Water Data'!H42))="","",OFFSET('Water Data'!$H$28,0,10*ROW('Water Data'!H42)))</f>
        <v/>
      </c>
      <c r="CG48" s="278" t="str">
        <f ca="true">+IF(OFFSET('Water Data'!$H$29,0,10*ROW('Water Data'!H42))="","",OFFSET('Water Data'!$H$29,0,10*ROW('Water Data'!H42)))</f>
        <v/>
      </c>
      <c r="CH48" s="278" t="str">
        <f ca="true">+IF(OFFSET('Water Data'!$I$27,0,10*ROW('Water Data'!I42))="","",OFFSET('Water Data'!$I$27,0,10*ROW('Water Data'!I42)))</f>
        <v/>
      </c>
      <c r="CI48" s="278" t="str">
        <f ca="true">+IF(OFFSET('Water Data'!$I$28,0,10*ROW('Water Data'!I42))="","",OFFSET('Water Data'!$I$28,0,10*ROW('Water Data'!I42)))</f>
        <v/>
      </c>
      <c r="CJ48" s="278" t="str">
        <f ca="true">+IF(OFFSET('Water Data'!$I$29,0,10*ROW('Water Data'!I42))="","",OFFSET('Water Data'!$I$29,0,10*ROW('Water Data'!I42)))</f>
        <v/>
      </c>
      <c r="CK48" s="278" t="str">
        <f ca="true">+IF(OFFSET('Sanitation Data'!$D$28,0,10*ROW('Sanitation Data'!D42))="","",OFFSET('Sanitation Data'!$D$28,0,10*ROW('Sanitation Data'!D42)))</f>
        <v/>
      </c>
      <c r="CL48" s="278" t="str">
        <f ca="true">+IF(OFFSET('Sanitation Data'!$D$29,0,10*ROW('Sanitation Data'!D42))="","",OFFSET('Sanitation Data'!$D$29,0,10*ROW('Sanitation Data'!D42)))</f>
        <v/>
      </c>
      <c r="CM48" s="278" t="str">
        <f ca="true">+IF(OFFSET('Sanitation Data'!$D$30,0,10*ROW('Sanitation Data'!D42))="","",OFFSET('Sanitation Data'!$D$30,0,10*ROW('Sanitation Data'!D42)))</f>
        <v/>
      </c>
      <c r="CN48" s="278" t="str">
        <f ca="true">+IF(OFFSET('Sanitation Data'!$D$31,0,10*ROW('Sanitation Data'!D42))="","",OFFSET('Sanitation Data'!$D$31,0,10*ROW('Sanitation Data'!D42)))</f>
        <v/>
      </c>
      <c r="CO48" s="278" t="str">
        <f ca="true">+IF(OFFSET('Sanitation Data'!$D$32,0,10*ROW('Sanitation Data'!D42))="","",OFFSET('Sanitation Data'!$D$32,0,10*ROW('Sanitation Data'!D42)))</f>
        <v/>
      </c>
      <c r="CP48" s="278" t="str">
        <f ca="true">+IF(OFFSET('Sanitation Data'!$E$28,0,10*ROW('Sanitation Data'!E42))="","",OFFSET('Sanitation Data'!$E$28,0,10*ROW('Sanitation Data'!E42)))</f>
        <v/>
      </c>
      <c r="CQ48" s="278" t="str">
        <f ca="true">+IF(OFFSET('Sanitation Data'!$E$29,0,10*ROW('Sanitation Data'!E42))="","",OFFSET('Sanitation Data'!$E$29,0,10*ROW('Sanitation Data'!E42)))</f>
        <v/>
      </c>
      <c r="CR48" s="278" t="str">
        <f ca="true">+IF(OFFSET('Sanitation Data'!$E$30,0,10*ROW('Sanitation Data'!E42))="","",OFFSET('Sanitation Data'!$E$30,0,10*ROW('Sanitation Data'!E42)))</f>
        <v/>
      </c>
      <c r="CS48" s="278" t="str">
        <f ca="true">+IF(OFFSET('Sanitation Data'!$E$31,0,10*ROW('Sanitation Data'!E42))="","",OFFSET('Sanitation Data'!$E$31,0,10*ROW('Sanitation Data'!E42)))</f>
        <v/>
      </c>
      <c r="CT48" s="278" t="str">
        <f ca="true">+IF(OFFSET('Sanitation Data'!$E$32,0,10*ROW('Sanitation Data'!E42))="","",OFFSET('Sanitation Data'!$E$32,0,10*ROW('Sanitation Data'!E42)))</f>
        <v/>
      </c>
      <c r="CU48" s="278" t="str">
        <f ca="true">+IF(OFFSET('Sanitation Data'!$F$28,0,10*ROW('Sanitation Data'!F42))="","",OFFSET('Sanitation Data'!$F$28,0,10*ROW('Sanitation Data'!F42)))</f>
        <v/>
      </c>
      <c r="CV48" s="278" t="str">
        <f ca="true">+IF(OFFSET('Sanitation Data'!$F$29,0,10*ROW('Sanitation Data'!F42))="","",OFFSET('Sanitation Data'!$F$29,0,10*ROW('Sanitation Data'!F42)))</f>
        <v/>
      </c>
      <c r="CW48" s="278" t="str">
        <f ca="true">+IF(OFFSET('Sanitation Data'!$F$30,0,10*ROW('Sanitation Data'!F42))="","",OFFSET('Sanitation Data'!$F$30,0,10*ROW('Sanitation Data'!F42)))</f>
        <v/>
      </c>
      <c r="CX48" s="278" t="str">
        <f ca="true">+IF(OFFSET('Sanitation Data'!$F$31,0,10*ROW('Sanitation Data'!F42))="","",OFFSET('Sanitation Data'!$F$31,0,10*ROW('Sanitation Data'!F42)))</f>
        <v/>
      </c>
      <c r="CY48" s="278" t="str">
        <f ca="true">+IF(OFFSET('Sanitation Data'!$F$32,0,10*ROW('Sanitation Data'!F42))="","",OFFSET('Sanitation Data'!$F$32,0,10*ROW('Sanitation Data'!F42)))</f>
        <v/>
      </c>
      <c r="CZ48" s="278" t="str">
        <f ca="true">+IF(OFFSET('Sanitation Data'!$G$28,0,10*ROW('Sanitation Data'!G42))="","",OFFSET('Sanitation Data'!$G$28,0,10*ROW('Sanitation Data'!G42)))</f>
        <v/>
      </c>
      <c r="DA48" s="278" t="str">
        <f ca="true">+IF(OFFSET('Sanitation Data'!$G$29,0,10*ROW('Sanitation Data'!G42))="","",OFFSET('Sanitation Data'!$G$29,0,10*ROW('Sanitation Data'!G42)))</f>
        <v/>
      </c>
      <c r="DB48" s="278" t="str">
        <f ca="true">+IF(OFFSET('Sanitation Data'!$G$30,0,10*ROW('Sanitation Data'!G42))="","",OFFSET('Sanitation Data'!$G$30,0,10*ROW('Sanitation Data'!G42)))</f>
        <v/>
      </c>
      <c r="DC48" s="278" t="str">
        <f ca="true">+IF(OFFSET('Sanitation Data'!$G$31,0,10*ROW('Sanitation Data'!G42))="","",OFFSET('Sanitation Data'!$G$31,0,10*ROW('Sanitation Data'!G42)))</f>
        <v/>
      </c>
      <c r="DD48" s="278" t="str">
        <f ca="true">+IF(OFFSET('Sanitation Data'!$G$32,0,10*ROW('Sanitation Data'!G42))="","",OFFSET('Sanitation Data'!$G$32,0,10*ROW('Sanitation Data'!G42)))</f>
        <v/>
      </c>
      <c r="DE48" s="278" t="str">
        <f ca="true">+IF(OFFSET('Sanitation Data'!$H$28,0,10*ROW('Sanitation Data'!H42))="","",OFFSET('Sanitation Data'!$H$28,0,10*ROW('Sanitation Data'!H42)))</f>
        <v/>
      </c>
      <c r="DF48" s="278" t="str">
        <f ca="true">+IF(OFFSET('Sanitation Data'!$H$29,0,10*ROW('Sanitation Data'!H42))="","",OFFSET('Sanitation Data'!$H$29,0,10*ROW('Sanitation Data'!H42)))</f>
        <v/>
      </c>
      <c r="DG48" s="278" t="str">
        <f ca="true">+IF(OFFSET('Sanitation Data'!$H$30,0,10*ROW('Sanitation Data'!H42))="","",OFFSET('Sanitation Data'!$H$30,0,10*ROW('Sanitation Data'!H42)))</f>
        <v/>
      </c>
      <c r="DH48" s="278" t="str">
        <f ca="true">+IF(OFFSET('Sanitation Data'!$H$31,0,10*ROW('Sanitation Data'!H42))="","",OFFSET('Sanitation Data'!$H$31,0,10*ROW('Sanitation Data'!H42)))</f>
        <v/>
      </c>
      <c r="DI48" s="278" t="str">
        <f ca="true">+IF(OFFSET('Sanitation Data'!$H$32,0,10*ROW('Sanitation Data'!H42))="","",OFFSET('Sanitation Data'!$H$32,0,10*ROW('Sanitation Data'!H42)))</f>
        <v/>
      </c>
      <c r="DJ48" s="278" t="str">
        <f ca="true">+IF(OFFSET('Sanitation Data'!$I$28,0,10*ROW('Sanitation Data'!I42))="","",OFFSET('Sanitation Data'!$I$28,0,10*ROW('Sanitation Data'!I42)))</f>
        <v/>
      </c>
      <c r="DK48" s="278" t="str">
        <f ca="true">+IF(OFFSET('Sanitation Data'!$I$29,0,10*ROW('Sanitation Data'!I42))="","",OFFSET('Sanitation Data'!$I$29,0,10*ROW('Sanitation Data'!I42)))</f>
        <v/>
      </c>
      <c r="DL48" s="278" t="str">
        <f ca="true">+IF(OFFSET('Sanitation Data'!$I$30,0,10*ROW('Sanitation Data'!I42))="","",OFFSET('Sanitation Data'!$I$30,0,10*ROW('Sanitation Data'!I42)))</f>
        <v/>
      </c>
      <c r="DM48" s="278" t="str">
        <f ca="true">+IF(OFFSET('Sanitation Data'!$I$31,0,10*ROW('Sanitation Data'!I42))="","",OFFSET('Sanitation Data'!$I$31,0,10*ROW('Sanitation Data'!I42)))</f>
        <v/>
      </c>
      <c r="DN48" s="278" t="str">
        <f ca="true">+IF(OFFSET('Sanitation Data'!$I$32,0,10*ROW('Sanitation Data'!I42))="","",OFFSET('Sanitation Data'!$I$32,0,10*ROW('Sanitation Data'!I42)))</f>
        <v/>
      </c>
      <c r="DO48" s="278" t="str">
        <f ca="true">+IF(OFFSET('Hygiene Data'!$D$11,0,10*ROW('Hygiene Data'!D42))="","",OFFSET('Hygiene Data'!$D$11,0,10*ROW('Hygiene Data'!D42)))</f>
        <v/>
      </c>
      <c r="DP48" s="278" t="str">
        <f ca="true">+IF(OFFSET('Hygiene Data'!$D$12,0,10*ROW('Hygiene Data'!D42))="","",OFFSET('Hygiene Data'!$D$12,0,10*ROW('Hygiene Data'!D42)))</f>
        <v/>
      </c>
      <c r="DQ48" s="278" t="str">
        <f ca="true">+IF(OFFSET('Hygiene Data'!$D$13,0,10*ROW('Hygiene Data'!D42))="","",OFFSET('Hygiene Data'!$D$13,0,10*ROW('Hygiene Data'!D42)))</f>
        <v/>
      </c>
      <c r="DR48" s="278" t="str">
        <f ca="true">+IF(OFFSET('Hygiene Data'!$E$11,0,10*ROW('Hygiene Data'!E42))="","",OFFSET('Hygiene Data'!$E$11,0,10*ROW('Hygiene Data'!E42)))</f>
        <v/>
      </c>
      <c r="DS48" s="278" t="str">
        <f ca="true">+IF(OFFSET('Hygiene Data'!$E$12,0,10*ROW('Hygiene Data'!E42))="","",OFFSET('Hygiene Data'!$E$12,0,10*ROW('Hygiene Data'!E42)))</f>
        <v/>
      </c>
      <c r="DT48" s="278" t="str">
        <f ca="true">+IF(OFFSET('Hygiene Data'!$E$13,0,10*ROW('Hygiene Data'!E42))="","",OFFSET('Hygiene Data'!$E$13,0,10*ROW('Hygiene Data'!E42)))</f>
        <v/>
      </c>
      <c r="DU48" s="278" t="str">
        <f ca="true">+IF(OFFSET('Hygiene Data'!$F$11,0,10*ROW('Hygiene Data'!F42))="","",OFFSET('Hygiene Data'!$F$11,0,10*ROW('Hygiene Data'!F42)))</f>
        <v/>
      </c>
      <c r="DV48" s="278" t="str">
        <f ca="true">+IF(OFFSET('Hygiene Data'!$F$12,0,10*ROW('Hygiene Data'!F42))="","",OFFSET('Hygiene Data'!$F$12,0,10*ROW('Hygiene Data'!F42)))</f>
        <v/>
      </c>
      <c r="DW48" s="278" t="str">
        <f ca="true">+IF(OFFSET('Hygiene Data'!$F$13,0,10*ROW('Hygiene Data'!F42))="","",OFFSET('Hygiene Data'!$F$13,0,10*ROW('Hygiene Data'!F42)))</f>
        <v/>
      </c>
      <c r="DX48" s="278" t="str">
        <f ca="true">+IF(OFFSET('Hygiene Data'!$G$11,0,10*ROW('Hygiene Data'!G42))="","",OFFSET('Hygiene Data'!$G$11,0,10*ROW('Hygiene Data'!G42)))</f>
        <v/>
      </c>
      <c r="DY48" s="278" t="str">
        <f ca="true">+IF(OFFSET('Hygiene Data'!$G$12,0,10*ROW('Hygiene Data'!G42))="","",OFFSET('Hygiene Data'!$G$12,0,10*ROW('Hygiene Data'!G42)))</f>
        <v/>
      </c>
      <c r="DZ48" s="278" t="str">
        <f ca="true">+IF(OFFSET('Hygiene Data'!$G$13,0,10*ROW('Hygiene Data'!G42))="","",OFFSET('Hygiene Data'!$G$13,0,10*ROW('Hygiene Data'!G42)))</f>
        <v/>
      </c>
      <c r="EA48" s="278" t="str">
        <f ca="true">+IF(OFFSET('Hygiene Data'!$H$11,0,10*ROW('Hygiene Data'!H42))="","",OFFSET('Hygiene Data'!$H$11,0,10*ROW('Hygiene Data'!H42)))</f>
        <v/>
      </c>
      <c r="EB48" s="278" t="str">
        <f ca="true">+IF(OFFSET('Hygiene Data'!$H$12,0,10*ROW('Hygiene Data'!H42))="","",OFFSET('Hygiene Data'!$H$12,0,10*ROW('Hygiene Data'!H42)))</f>
        <v/>
      </c>
      <c r="EC48" s="278" t="str">
        <f ca="true">+IF(OFFSET('Hygiene Data'!$H$13,0,10*ROW('Hygiene Data'!H42))="","",OFFSET('Hygiene Data'!$H$13,0,10*ROW('Hygiene Data'!H42)))</f>
        <v/>
      </c>
      <c r="ED48" s="278" t="str">
        <f ca="true">+IF(OFFSET('Hygiene Data'!$I$11,0,10*ROW('Hygiene Data'!I42))="","",OFFSET('Hygiene Data'!$I$11,0,10*ROW('Hygiene Data'!I42)))</f>
        <v/>
      </c>
      <c r="EE48" s="278" t="str">
        <f ca="true">+IF(OFFSET('Hygiene Data'!$I$12,0,10*ROW('Hygiene Data'!I42))="","",OFFSET('Hygiene Data'!$I$12,0,10*ROW('Hygiene Data'!I42)))</f>
        <v/>
      </c>
      <c r="EF48" s="278"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4"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8"/>
      <c r="BS49" s="278" t="str">
        <f ca="true">+IF(OFFSET('Water Data'!$D$27,0,10*ROW('Water Data'!D43))="","",OFFSET('Water Data'!$D$27,0,10*ROW('Water Data'!D43)))</f>
        <v/>
      </c>
      <c r="BT49" s="278" t="str">
        <f ca="true">+IF(OFFSET('Water Data'!$D$28,0,10*ROW('Water Data'!D43))="","",OFFSET('Water Data'!$D$28,0,10*ROW('Water Data'!D43)))</f>
        <v/>
      </c>
      <c r="BU49" s="278" t="str">
        <f ca="true">+IF(OFFSET('Water Data'!$D$29,0,10*ROW('Water Data'!D43))="","",OFFSET('Water Data'!$D$29,0,10*ROW('Water Data'!D43)))</f>
        <v/>
      </c>
      <c r="BV49" s="278" t="str">
        <f ca="true">+IF(OFFSET('Water Data'!$E$27,0,10*ROW('Water Data'!E43))="","",OFFSET('Water Data'!$E$27,0,10*ROW('Water Data'!E43)))</f>
        <v/>
      </c>
      <c r="BW49" s="278" t="str">
        <f ca="true">+IF(OFFSET('Water Data'!$E$28,0,10*ROW('Water Data'!E43))="","",OFFSET('Water Data'!$E$28,0,10*ROW('Water Data'!E43)))</f>
        <v/>
      </c>
      <c r="BX49" s="278" t="str">
        <f ca="true">+IF(OFFSET('Water Data'!$E$29,0,10*ROW('Water Data'!E43))="","",OFFSET('Water Data'!$E$29,0,10*ROW('Water Data'!E43)))</f>
        <v/>
      </c>
      <c r="BY49" s="278" t="str">
        <f ca="true">+IF(OFFSET('Water Data'!$F$27,0,10*ROW('Water Data'!F43))="","",OFFSET('Water Data'!$F$27,0,10*ROW('Water Data'!F43)))</f>
        <v/>
      </c>
      <c r="BZ49" s="278" t="str">
        <f ca="true">+IF(OFFSET('Water Data'!$F$28,0,10*ROW('Water Data'!F43))="","",OFFSET('Water Data'!$F$28,0,10*ROW('Water Data'!F43)))</f>
        <v/>
      </c>
      <c r="CA49" s="278" t="str">
        <f ca="true">+IF(OFFSET('Water Data'!$F$29,0,10*ROW('Water Data'!F43))="","",OFFSET('Water Data'!$F$29,0,10*ROW('Water Data'!F43)))</f>
        <v/>
      </c>
      <c r="CB49" s="278" t="str">
        <f ca="true">+IF(OFFSET('Water Data'!$G$27,0,10*ROW('Water Data'!G43))="","",OFFSET('Water Data'!$G$27,0,10*ROW('Water Data'!G43)))</f>
        <v/>
      </c>
      <c r="CC49" s="278" t="str">
        <f ca="true">+IF(OFFSET('Water Data'!$G$28,0,10*ROW('Water Data'!G43))="","",OFFSET('Water Data'!$G$28,0,10*ROW('Water Data'!G43)))</f>
        <v/>
      </c>
      <c r="CD49" s="278" t="str">
        <f ca="true">+IF(OFFSET('Water Data'!$G$29,0,10*ROW('Water Data'!G43))="","",OFFSET('Water Data'!$G$29,0,10*ROW('Water Data'!G43)))</f>
        <v/>
      </c>
      <c r="CE49" s="278" t="str">
        <f ca="true">+IF(OFFSET('Water Data'!$H$27,0,10*ROW('Water Data'!H43))="","",OFFSET('Water Data'!$H$27,0,10*ROW('Water Data'!H43)))</f>
        <v/>
      </c>
      <c r="CF49" s="278" t="str">
        <f ca="true">+IF(OFFSET('Water Data'!$H$28,0,10*ROW('Water Data'!H43))="","",OFFSET('Water Data'!$H$28,0,10*ROW('Water Data'!H43)))</f>
        <v/>
      </c>
      <c r="CG49" s="278" t="str">
        <f ca="true">+IF(OFFSET('Water Data'!$H$29,0,10*ROW('Water Data'!H43))="","",OFFSET('Water Data'!$H$29,0,10*ROW('Water Data'!H43)))</f>
        <v/>
      </c>
      <c r="CH49" s="278" t="str">
        <f ca="true">+IF(OFFSET('Water Data'!$I$27,0,10*ROW('Water Data'!I43))="","",OFFSET('Water Data'!$I$27,0,10*ROW('Water Data'!I43)))</f>
        <v/>
      </c>
      <c r="CI49" s="278" t="str">
        <f ca="true">+IF(OFFSET('Water Data'!$I$28,0,10*ROW('Water Data'!I43))="","",OFFSET('Water Data'!$I$28,0,10*ROW('Water Data'!I43)))</f>
        <v/>
      </c>
      <c r="CJ49" s="278" t="str">
        <f ca="true">+IF(OFFSET('Water Data'!$I$29,0,10*ROW('Water Data'!I43))="","",OFFSET('Water Data'!$I$29,0,10*ROW('Water Data'!I43)))</f>
        <v/>
      </c>
      <c r="CK49" s="278" t="str">
        <f ca="true">+IF(OFFSET('Sanitation Data'!$D$28,0,10*ROW('Sanitation Data'!D43))="","",OFFSET('Sanitation Data'!$D$28,0,10*ROW('Sanitation Data'!D43)))</f>
        <v/>
      </c>
      <c r="CL49" s="278" t="str">
        <f ca="true">+IF(OFFSET('Sanitation Data'!$D$29,0,10*ROW('Sanitation Data'!D43))="","",OFFSET('Sanitation Data'!$D$29,0,10*ROW('Sanitation Data'!D43)))</f>
        <v/>
      </c>
      <c r="CM49" s="278" t="str">
        <f ca="true">+IF(OFFSET('Sanitation Data'!$D$30,0,10*ROW('Sanitation Data'!D43))="","",OFFSET('Sanitation Data'!$D$30,0,10*ROW('Sanitation Data'!D43)))</f>
        <v/>
      </c>
      <c r="CN49" s="278" t="str">
        <f ca="true">+IF(OFFSET('Sanitation Data'!$D$31,0,10*ROW('Sanitation Data'!D43))="","",OFFSET('Sanitation Data'!$D$31,0,10*ROW('Sanitation Data'!D43)))</f>
        <v/>
      </c>
      <c r="CO49" s="278" t="str">
        <f ca="true">+IF(OFFSET('Sanitation Data'!$D$32,0,10*ROW('Sanitation Data'!D43))="","",OFFSET('Sanitation Data'!$D$32,0,10*ROW('Sanitation Data'!D43)))</f>
        <v/>
      </c>
      <c r="CP49" s="278" t="str">
        <f ca="true">+IF(OFFSET('Sanitation Data'!$E$28,0,10*ROW('Sanitation Data'!E43))="","",OFFSET('Sanitation Data'!$E$28,0,10*ROW('Sanitation Data'!E43)))</f>
        <v/>
      </c>
      <c r="CQ49" s="278" t="str">
        <f ca="true">+IF(OFFSET('Sanitation Data'!$E$29,0,10*ROW('Sanitation Data'!E43))="","",OFFSET('Sanitation Data'!$E$29,0,10*ROW('Sanitation Data'!E43)))</f>
        <v/>
      </c>
      <c r="CR49" s="278" t="str">
        <f ca="true">+IF(OFFSET('Sanitation Data'!$E$30,0,10*ROW('Sanitation Data'!E43))="","",OFFSET('Sanitation Data'!$E$30,0,10*ROW('Sanitation Data'!E43)))</f>
        <v/>
      </c>
      <c r="CS49" s="278" t="str">
        <f ca="true">+IF(OFFSET('Sanitation Data'!$E$31,0,10*ROW('Sanitation Data'!E43))="","",OFFSET('Sanitation Data'!$E$31,0,10*ROW('Sanitation Data'!E43)))</f>
        <v/>
      </c>
      <c r="CT49" s="278" t="str">
        <f ca="true">+IF(OFFSET('Sanitation Data'!$E$32,0,10*ROW('Sanitation Data'!E43))="","",OFFSET('Sanitation Data'!$E$32,0,10*ROW('Sanitation Data'!E43)))</f>
        <v/>
      </c>
      <c r="CU49" s="278" t="str">
        <f ca="true">+IF(OFFSET('Sanitation Data'!$F$28,0,10*ROW('Sanitation Data'!F43))="","",OFFSET('Sanitation Data'!$F$28,0,10*ROW('Sanitation Data'!F43)))</f>
        <v/>
      </c>
      <c r="CV49" s="278" t="str">
        <f ca="true">+IF(OFFSET('Sanitation Data'!$F$29,0,10*ROW('Sanitation Data'!F43))="","",OFFSET('Sanitation Data'!$F$29,0,10*ROW('Sanitation Data'!F43)))</f>
        <v/>
      </c>
      <c r="CW49" s="278" t="str">
        <f ca="true">+IF(OFFSET('Sanitation Data'!$F$30,0,10*ROW('Sanitation Data'!F43))="","",OFFSET('Sanitation Data'!$F$30,0,10*ROW('Sanitation Data'!F43)))</f>
        <v/>
      </c>
      <c r="CX49" s="278" t="str">
        <f ca="true">+IF(OFFSET('Sanitation Data'!$F$31,0,10*ROW('Sanitation Data'!F43))="","",OFFSET('Sanitation Data'!$F$31,0,10*ROW('Sanitation Data'!F43)))</f>
        <v/>
      </c>
      <c r="CY49" s="278" t="str">
        <f ca="true">+IF(OFFSET('Sanitation Data'!$F$32,0,10*ROW('Sanitation Data'!F43))="","",OFFSET('Sanitation Data'!$F$32,0,10*ROW('Sanitation Data'!F43)))</f>
        <v/>
      </c>
      <c r="CZ49" s="278" t="str">
        <f ca="true">+IF(OFFSET('Sanitation Data'!$G$28,0,10*ROW('Sanitation Data'!G43))="","",OFFSET('Sanitation Data'!$G$28,0,10*ROW('Sanitation Data'!G43)))</f>
        <v/>
      </c>
      <c r="DA49" s="278" t="str">
        <f ca="true">+IF(OFFSET('Sanitation Data'!$G$29,0,10*ROW('Sanitation Data'!G43))="","",OFFSET('Sanitation Data'!$G$29,0,10*ROW('Sanitation Data'!G43)))</f>
        <v/>
      </c>
      <c r="DB49" s="278" t="str">
        <f ca="true">+IF(OFFSET('Sanitation Data'!$G$30,0,10*ROW('Sanitation Data'!G43))="","",OFFSET('Sanitation Data'!$G$30,0,10*ROW('Sanitation Data'!G43)))</f>
        <v/>
      </c>
      <c r="DC49" s="278" t="str">
        <f ca="true">+IF(OFFSET('Sanitation Data'!$G$31,0,10*ROW('Sanitation Data'!G43))="","",OFFSET('Sanitation Data'!$G$31,0,10*ROW('Sanitation Data'!G43)))</f>
        <v/>
      </c>
      <c r="DD49" s="278" t="str">
        <f ca="true">+IF(OFFSET('Sanitation Data'!$G$32,0,10*ROW('Sanitation Data'!G43))="","",OFFSET('Sanitation Data'!$G$32,0,10*ROW('Sanitation Data'!G43)))</f>
        <v/>
      </c>
      <c r="DE49" s="278" t="str">
        <f ca="true">+IF(OFFSET('Sanitation Data'!$H$28,0,10*ROW('Sanitation Data'!H43))="","",OFFSET('Sanitation Data'!$H$28,0,10*ROW('Sanitation Data'!H43)))</f>
        <v/>
      </c>
      <c r="DF49" s="278" t="str">
        <f ca="true">+IF(OFFSET('Sanitation Data'!$H$29,0,10*ROW('Sanitation Data'!H43))="","",OFFSET('Sanitation Data'!$H$29,0,10*ROW('Sanitation Data'!H43)))</f>
        <v/>
      </c>
      <c r="DG49" s="278" t="str">
        <f ca="true">+IF(OFFSET('Sanitation Data'!$H$30,0,10*ROW('Sanitation Data'!H43))="","",OFFSET('Sanitation Data'!$H$30,0,10*ROW('Sanitation Data'!H43)))</f>
        <v/>
      </c>
      <c r="DH49" s="278" t="str">
        <f ca="true">+IF(OFFSET('Sanitation Data'!$H$31,0,10*ROW('Sanitation Data'!H43))="","",OFFSET('Sanitation Data'!$H$31,0,10*ROW('Sanitation Data'!H43)))</f>
        <v/>
      </c>
      <c r="DI49" s="278" t="str">
        <f ca="true">+IF(OFFSET('Sanitation Data'!$H$32,0,10*ROW('Sanitation Data'!H43))="","",OFFSET('Sanitation Data'!$H$32,0,10*ROW('Sanitation Data'!H43)))</f>
        <v/>
      </c>
      <c r="DJ49" s="278" t="str">
        <f ca="true">+IF(OFFSET('Sanitation Data'!$I$28,0,10*ROW('Sanitation Data'!I43))="","",OFFSET('Sanitation Data'!$I$28,0,10*ROW('Sanitation Data'!I43)))</f>
        <v/>
      </c>
      <c r="DK49" s="278" t="str">
        <f ca="true">+IF(OFFSET('Sanitation Data'!$I$29,0,10*ROW('Sanitation Data'!I43))="","",OFFSET('Sanitation Data'!$I$29,0,10*ROW('Sanitation Data'!I43)))</f>
        <v/>
      </c>
      <c r="DL49" s="278" t="str">
        <f ca="true">+IF(OFFSET('Sanitation Data'!$I$30,0,10*ROW('Sanitation Data'!I43))="","",OFFSET('Sanitation Data'!$I$30,0,10*ROW('Sanitation Data'!I43)))</f>
        <v/>
      </c>
      <c r="DM49" s="278" t="str">
        <f ca="true">+IF(OFFSET('Sanitation Data'!$I$31,0,10*ROW('Sanitation Data'!I43))="","",OFFSET('Sanitation Data'!$I$31,0,10*ROW('Sanitation Data'!I43)))</f>
        <v/>
      </c>
      <c r="DN49" s="278" t="str">
        <f ca="true">+IF(OFFSET('Sanitation Data'!$I$32,0,10*ROW('Sanitation Data'!I43))="","",OFFSET('Sanitation Data'!$I$32,0,10*ROW('Sanitation Data'!I43)))</f>
        <v/>
      </c>
      <c r="DO49" s="278" t="str">
        <f ca="true">+IF(OFFSET('Hygiene Data'!$D$11,0,10*ROW('Hygiene Data'!D43))="","",OFFSET('Hygiene Data'!$D$11,0,10*ROW('Hygiene Data'!D43)))</f>
        <v/>
      </c>
      <c r="DP49" s="278" t="str">
        <f ca="true">+IF(OFFSET('Hygiene Data'!$D$12,0,10*ROW('Hygiene Data'!D43))="","",OFFSET('Hygiene Data'!$D$12,0,10*ROW('Hygiene Data'!D43)))</f>
        <v/>
      </c>
      <c r="DQ49" s="278" t="str">
        <f ca="true">+IF(OFFSET('Hygiene Data'!$D$13,0,10*ROW('Hygiene Data'!D43))="","",OFFSET('Hygiene Data'!$D$13,0,10*ROW('Hygiene Data'!D43)))</f>
        <v/>
      </c>
      <c r="DR49" s="278" t="str">
        <f ca="true">+IF(OFFSET('Hygiene Data'!$E$11,0,10*ROW('Hygiene Data'!E43))="","",OFFSET('Hygiene Data'!$E$11,0,10*ROW('Hygiene Data'!E43)))</f>
        <v/>
      </c>
      <c r="DS49" s="278" t="str">
        <f ca="true">+IF(OFFSET('Hygiene Data'!$E$12,0,10*ROW('Hygiene Data'!E43))="","",OFFSET('Hygiene Data'!$E$12,0,10*ROW('Hygiene Data'!E43)))</f>
        <v/>
      </c>
      <c r="DT49" s="278" t="str">
        <f ca="true">+IF(OFFSET('Hygiene Data'!$E$13,0,10*ROW('Hygiene Data'!E43))="","",OFFSET('Hygiene Data'!$E$13,0,10*ROW('Hygiene Data'!E43)))</f>
        <v/>
      </c>
      <c r="DU49" s="278" t="str">
        <f ca="true">+IF(OFFSET('Hygiene Data'!$F$11,0,10*ROW('Hygiene Data'!F43))="","",OFFSET('Hygiene Data'!$F$11,0,10*ROW('Hygiene Data'!F43)))</f>
        <v/>
      </c>
      <c r="DV49" s="278" t="str">
        <f ca="true">+IF(OFFSET('Hygiene Data'!$F$12,0,10*ROW('Hygiene Data'!F43))="","",OFFSET('Hygiene Data'!$F$12,0,10*ROW('Hygiene Data'!F43)))</f>
        <v/>
      </c>
      <c r="DW49" s="278" t="str">
        <f ca="true">+IF(OFFSET('Hygiene Data'!$F$13,0,10*ROW('Hygiene Data'!F43))="","",OFFSET('Hygiene Data'!$F$13,0,10*ROW('Hygiene Data'!F43)))</f>
        <v/>
      </c>
      <c r="DX49" s="278" t="str">
        <f ca="true">+IF(OFFSET('Hygiene Data'!$G$11,0,10*ROW('Hygiene Data'!G43))="","",OFFSET('Hygiene Data'!$G$11,0,10*ROW('Hygiene Data'!G43)))</f>
        <v/>
      </c>
      <c r="DY49" s="278" t="str">
        <f ca="true">+IF(OFFSET('Hygiene Data'!$G$12,0,10*ROW('Hygiene Data'!G43))="","",OFFSET('Hygiene Data'!$G$12,0,10*ROW('Hygiene Data'!G43)))</f>
        <v/>
      </c>
      <c r="DZ49" s="278" t="str">
        <f ca="true">+IF(OFFSET('Hygiene Data'!$G$13,0,10*ROW('Hygiene Data'!G43))="","",OFFSET('Hygiene Data'!$G$13,0,10*ROW('Hygiene Data'!G43)))</f>
        <v/>
      </c>
      <c r="EA49" s="278" t="str">
        <f ca="true">+IF(OFFSET('Hygiene Data'!$H$11,0,10*ROW('Hygiene Data'!H43))="","",OFFSET('Hygiene Data'!$H$11,0,10*ROW('Hygiene Data'!H43)))</f>
        <v/>
      </c>
      <c r="EB49" s="278" t="str">
        <f ca="true">+IF(OFFSET('Hygiene Data'!$H$12,0,10*ROW('Hygiene Data'!H43))="","",OFFSET('Hygiene Data'!$H$12,0,10*ROW('Hygiene Data'!H43)))</f>
        <v/>
      </c>
      <c r="EC49" s="278" t="str">
        <f ca="true">+IF(OFFSET('Hygiene Data'!$H$13,0,10*ROW('Hygiene Data'!H43))="","",OFFSET('Hygiene Data'!$H$13,0,10*ROW('Hygiene Data'!H43)))</f>
        <v/>
      </c>
      <c r="ED49" s="278" t="str">
        <f ca="true">+IF(OFFSET('Hygiene Data'!$I$11,0,10*ROW('Hygiene Data'!I43))="","",OFFSET('Hygiene Data'!$I$11,0,10*ROW('Hygiene Data'!I43)))</f>
        <v/>
      </c>
      <c r="EE49" s="278" t="str">
        <f ca="true">+IF(OFFSET('Hygiene Data'!$I$12,0,10*ROW('Hygiene Data'!I43))="","",OFFSET('Hygiene Data'!$I$12,0,10*ROW('Hygiene Data'!I43)))</f>
        <v/>
      </c>
      <c r="EF49" s="278"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4"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8"/>
      <c r="BS50" s="278" t="str">
        <f ca="true">+IF(OFFSET('Water Data'!$D$27,0,10*ROW('Water Data'!D44))="","",OFFSET('Water Data'!$D$27,0,10*ROW('Water Data'!D44)))</f>
        <v/>
      </c>
      <c r="BT50" s="278" t="str">
        <f ca="true">+IF(OFFSET('Water Data'!$D$28,0,10*ROW('Water Data'!D44))="","",OFFSET('Water Data'!$D$28,0,10*ROW('Water Data'!D44)))</f>
        <v/>
      </c>
      <c r="BU50" s="278" t="str">
        <f ca="true">+IF(OFFSET('Water Data'!$D$29,0,10*ROW('Water Data'!D44))="","",OFFSET('Water Data'!$D$29,0,10*ROW('Water Data'!D44)))</f>
        <v/>
      </c>
      <c r="BV50" s="278" t="str">
        <f ca="true">+IF(OFFSET('Water Data'!$E$27,0,10*ROW('Water Data'!E44))="","",OFFSET('Water Data'!$E$27,0,10*ROW('Water Data'!E44)))</f>
        <v/>
      </c>
      <c r="BW50" s="278" t="str">
        <f ca="true">+IF(OFFSET('Water Data'!$E$28,0,10*ROW('Water Data'!E44))="","",OFFSET('Water Data'!$E$28,0,10*ROW('Water Data'!E44)))</f>
        <v/>
      </c>
      <c r="BX50" s="278" t="str">
        <f ca="true">+IF(OFFSET('Water Data'!$E$29,0,10*ROW('Water Data'!E44))="","",OFFSET('Water Data'!$E$29,0,10*ROW('Water Data'!E44)))</f>
        <v/>
      </c>
      <c r="BY50" s="278" t="str">
        <f ca="true">+IF(OFFSET('Water Data'!$F$27,0,10*ROW('Water Data'!F44))="","",OFFSET('Water Data'!$F$27,0,10*ROW('Water Data'!F44)))</f>
        <v/>
      </c>
      <c r="BZ50" s="278" t="str">
        <f ca="true">+IF(OFFSET('Water Data'!$F$28,0,10*ROW('Water Data'!F44))="","",OFFSET('Water Data'!$F$28,0,10*ROW('Water Data'!F44)))</f>
        <v/>
      </c>
      <c r="CA50" s="278" t="str">
        <f ca="true">+IF(OFFSET('Water Data'!$F$29,0,10*ROW('Water Data'!F44))="","",OFFSET('Water Data'!$F$29,0,10*ROW('Water Data'!F44)))</f>
        <v/>
      </c>
      <c r="CB50" s="278" t="str">
        <f ca="true">+IF(OFFSET('Water Data'!$G$27,0,10*ROW('Water Data'!G44))="","",OFFSET('Water Data'!$G$27,0,10*ROW('Water Data'!G44)))</f>
        <v/>
      </c>
      <c r="CC50" s="278" t="str">
        <f ca="true">+IF(OFFSET('Water Data'!$G$28,0,10*ROW('Water Data'!G44))="","",OFFSET('Water Data'!$G$28,0,10*ROW('Water Data'!G44)))</f>
        <v/>
      </c>
      <c r="CD50" s="278" t="str">
        <f ca="true">+IF(OFFSET('Water Data'!$G$29,0,10*ROW('Water Data'!G44))="","",OFFSET('Water Data'!$G$29,0,10*ROW('Water Data'!G44)))</f>
        <v/>
      </c>
      <c r="CE50" s="278" t="str">
        <f ca="true">+IF(OFFSET('Water Data'!$H$27,0,10*ROW('Water Data'!H44))="","",OFFSET('Water Data'!$H$27,0,10*ROW('Water Data'!H44)))</f>
        <v/>
      </c>
      <c r="CF50" s="278" t="str">
        <f ca="true">+IF(OFFSET('Water Data'!$H$28,0,10*ROW('Water Data'!H44))="","",OFFSET('Water Data'!$H$28,0,10*ROW('Water Data'!H44)))</f>
        <v/>
      </c>
      <c r="CG50" s="278" t="str">
        <f ca="true">+IF(OFFSET('Water Data'!$H$29,0,10*ROW('Water Data'!H44))="","",OFFSET('Water Data'!$H$29,0,10*ROW('Water Data'!H44)))</f>
        <v/>
      </c>
      <c r="CH50" s="278" t="str">
        <f ca="true">+IF(OFFSET('Water Data'!$I$27,0,10*ROW('Water Data'!I44))="","",OFFSET('Water Data'!$I$27,0,10*ROW('Water Data'!I44)))</f>
        <v/>
      </c>
      <c r="CI50" s="278" t="str">
        <f ca="true">+IF(OFFSET('Water Data'!$I$28,0,10*ROW('Water Data'!I44))="","",OFFSET('Water Data'!$I$28,0,10*ROW('Water Data'!I44)))</f>
        <v/>
      </c>
      <c r="CJ50" s="278" t="str">
        <f ca="true">+IF(OFFSET('Water Data'!$I$29,0,10*ROW('Water Data'!I44))="","",OFFSET('Water Data'!$I$29,0,10*ROW('Water Data'!I44)))</f>
        <v/>
      </c>
      <c r="CK50" s="278" t="str">
        <f ca="true">+IF(OFFSET('Sanitation Data'!$D$28,0,10*ROW('Sanitation Data'!D44))="","",OFFSET('Sanitation Data'!$D$28,0,10*ROW('Sanitation Data'!D44)))</f>
        <v/>
      </c>
      <c r="CL50" s="278" t="str">
        <f ca="true">+IF(OFFSET('Sanitation Data'!$D$29,0,10*ROW('Sanitation Data'!D44))="","",OFFSET('Sanitation Data'!$D$29,0,10*ROW('Sanitation Data'!D44)))</f>
        <v/>
      </c>
      <c r="CM50" s="278" t="str">
        <f ca="true">+IF(OFFSET('Sanitation Data'!$D$30,0,10*ROW('Sanitation Data'!D44))="","",OFFSET('Sanitation Data'!$D$30,0,10*ROW('Sanitation Data'!D44)))</f>
        <v/>
      </c>
      <c r="CN50" s="278" t="str">
        <f ca="true">+IF(OFFSET('Sanitation Data'!$D$31,0,10*ROW('Sanitation Data'!D44))="","",OFFSET('Sanitation Data'!$D$31,0,10*ROW('Sanitation Data'!D44)))</f>
        <v/>
      </c>
      <c r="CO50" s="278" t="str">
        <f ca="true">+IF(OFFSET('Sanitation Data'!$D$32,0,10*ROW('Sanitation Data'!D44))="","",OFFSET('Sanitation Data'!$D$32,0,10*ROW('Sanitation Data'!D44)))</f>
        <v/>
      </c>
      <c r="CP50" s="278" t="str">
        <f ca="true">+IF(OFFSET('Sanitation Data'!$E$28,0,10*ROW('Sanitation Data'!E44))="","",OFFSET('Sanitation Data'!$E$28,0,10*ROW('Sanitation Data'!E44)))</f>
        <v/>
      </c>
      <c r="CQ50" s="278" t="str">
        <f ca="true">+IF(OFFSET('Sanitation Data'!$E$29,0,10*ROW('Sanitation Data'!E44))="","",OFFSET('Sanitation Data'!$E$29,0,10*ROW('Sanitation Data'!E44)))</f>
        <v/>
      </c>
      <c r="CR50" s="278" t="str">
        <f ca="true">+IF(OFFSET('Sanitation Data'!$E$30,0,10*ROW('Sanitation Data'!E44))="","",OFFSET('Sanitation Data'!$E$30,0,10*ROW('Sanitation Data'!E44)))</f>
        <v/>
      </c>
      <c r="CS50" s="278" t="str">
        <f ca="true">+IF(OFFSET('Sanitation Data'!$E$31,0,10*ROW('Sanitation Data'!E44))="","",OFFSET('Sanitation Data'!$E$31,0,10*ROW('Sanitation Data'!E44)))</f>
        <v/>
      </c>
      <c r="CT50" s="278" t="str">
        <f ca="true">+IF(OFFSET('Sanitation Data'!$E$32,0,10*ROW('Sanitation Data'!E44))="","",OFFSET('Sanitation Data'!$E$32,0,10*ROW('Sanitation Data'!E44)))</f>
        <v/>
      </c>
      <c r="CU50" s="278" t="str">
        <f ca="true">+IF(OFFSET('Sanitation Data'!$F$28,0,10*ROW('Sanitation Data'!F44))="","",OFFSET('Sanitation Data'!$F$28,0,10*ROW('Sanitation Data'!F44)))</f>
        <v/>
      </c>
      <c r="CV50" s="278" t="str">
        <f ca="true">+IF(OFFSET('Sanitation Data'!$F$29,0,10*ROW('Sanitation Data'!F44))="","",OFFSET('Sanitation Data'!$F$29,0,10*ROW('Sanitation Data'!F44)))</f>
        <v/>
      </c>
      <c r="CW50" s="278" t="str">
        <f ca="true">+IF(OFFSET('Sanitation Data'!$F$30,0,10*ROW('Sanitation Data'!F44))="","",OFFSET('Sanitation Data'!$F$30,0,10*ROW('Sanitation Data'!F44)))</f>
        <v/>
      </c>
      <c r="CX50" s="278" t="str">
        <f ca="true">+IF(OFFSET('Sanitation Data'!$F$31,0,10*ROW('Sanitation Data'!F44))="","",OFFSET('Sanitation Data'!$F$31,0,10*ROW('Sanitation Data'!F44)))</f>
        <v/>
      </c>
      <c r="CY50" s="278" t="str">
        <f ca="true">+IF(OFFSET('Sanitation Data'!$F$32,0,10*ROW('Sanitation Data'!F44))="","",OFFSET('Sanitation Data'!$F$32,0,10*ROW('Sanitation Data'!F44)))</f>
        <v/>
      </c>
      <c r="CZ50" s="278" t="str">
        <f ca="true">+IF(OFFSET('Sanitation Data'!$G$28,0,10*ROW('Sanitation Data'!G44))="","",OFFSET('Sanitation Data'!$G$28,0,10*ROW('Sanitation Data'!G44)))</f>
        <v/>
      </c>
      <c r="DA50" s="278" t="str">
        <f ca="true">+IF(OFFSET('Sanitation Data'!$G$29,0,10*ROW('Sanitation Data'!G44))="","",OFFSET('Sanitation Data'!$G$29,0,10*ROW('Sanitation Data'!G44)))</f>
        <v/>
      </c>
      <c r="DB50" s="278" t="str">
        <f ca="true">+IF(OFFSET('Sanitation Data'!$G$30,0,10*ROW('Sanitation Data'!G44))="","",OFFSET('Sanitation Data'!$G$30,0,10*ROW('Sanitation Data'!G44)))</f>
        <v/>
      </c>
      <c r="DC50" s="278" t="str">
        <f ca="true">+IF(OFFSET('Sanitation Data'!$G$31,0,10*ROW('Sanitation Data'!G44))="","",OFFSET('Sanitation Data'!$G$31,0,10*ROW('Sanitation Data'!G44)))</f>
        <v/>
      </c>
      <c r="DD50" s="278" t="str">
        <f ca="true">+IF(OFFSET('Sanitation Data'!$G$32,0,10*ROW('Sanitation Data'!G44))="","",OFFSET('Sanitation Data'!$G$32,0,10*ROW('Sanitation Data'!G44)))</f>
        <v/>
      </c>
      <c r="DE50" s="278" t="str">
        <f ca="true">+IF(OFFSET('Sanitation Data'!$H$28,0,10*ROW('Sanitation Data'!H44))="","",OFFSET('Sanitation Data'!$H$28,0,10*ROW('Sanitation Data'!H44)))</f>
        <v/>
      </c>
      <c r="DF50" s="278" t="str">
        <f ca="true">+IF(OFFSET('Sanitation Data'!$H$29,0,10*ROW('Sanitation Data'!H44))="","",OFFSET('Sanitation Data'!$H$29,0,10*ROW('Sanitation Data'!H44)))</f>
        <v/>
      </c>
      <c r="DG50" s="278" t="str">
        <f ca="true">+IF(OFFSET('Sanitation Data'!$H$30,0,10*ROW('Sanitation Data'!H44))="","",OFFSET('Sanitation Data'!$H$30,0,10*ROW('Sanitation Data'!H44)))</f>
        <v/>
      </c>
      <c r="DH50" s="278" t="str">
        <f ca="true">+IF(OFFSET('Sanitation Data'!$H$31,0,10*ROW('Sanitation Data'!H44))="","",OFFSET('Sanitation Data'!$H$31,0,10*ROW('Sanitation Data'!H44)))</f>
        <v/>
      </c>
      <c r="DI50" s="278" t="str">
        <f ca="true">+IF(OFFSET('Sanitation Data'!$H$32,0,10*ROW('Sanitation Data'!H44))="","",OFFSET('Sanitation Data'!$H$32,0,10*ROW('Sanitation Data'!H44)))</f>
        <v/>
      </c>
      <c r="DJ50" s="278" t="str">
        <f ca="true">+IF(OFFSET('Sanitation Data'!$I$28,0,10*ROW('Sanitation Data'!I44))="","",OFFSET('Sanitation Data'!$I$28,0,10*ROW('Sanitation Data'!I44)))</f>
        <v/>
      </c>
      <c r="DK50" s="278" t="str">
        <f ca="true">+IF(OFFSET('Sanitation Data'!$I$29,0,10*ROW('Sanitation Data'!I44))="","",OFFSET('Sanitation Data'!$I$29,0,10*ROW('Sanitation Data'!I44)))</f>
        <v/>
      </c>
      <c r="DL50" s="278" t="str">
        <f ca="true">+IF(OFFSET('Sanitation Data'!$I$30,0,10*ROW('Sanitation Data'!I44))="","",OFFSET('Sanitation Data'!$I$30,0,10*ROW('Sanitation Data'!I44)))</f>
        <v/>
      </c>
      <c r="DM50" s="278" t="str">
        <f ca="true">+IF(OFFSET('Sanitation Data'!$I$31,0,10*ROW('Sanitation Data'!I44))="","",OFFSET('Sanitation Data'!$I$31,0,10*ROW('Sanitation Data'!I44)))</f>
        <v/>
      </c>
      <c r="DN50" s="278" t="str">
        <f ca="true">+IF(OFFSET('Sanitation Data'!$I$32,0,10*ROW('Sanitation Data'!I44))="","",OFFSET('Sanitation Data'!$I$32,0,10*ROW('Sanitation Data'!I44)))</f>
        <v/>
      </c>
      <c r="DO50" s="278" t="str">
        <f ca="true">+IF(OFFSET('Hygiene Data'!$D$11,0,10*ROW('Hygiene Data'!D44))="","",OFFSET('Hygiene Data'!$D$11,0,10*ROW('Hygiene Data'!D44)))</f>
        <v/>
      </c>
      <c r="DP50" s="278" t="str">
        <f ca="true">+IF(OFFSET('Hygiene Data'!$D$12,0,10*ROW('Hygiene Data'!D44))="","",OFFSET('Hygiene Data'!$D$12,0,10*ROW('Hygiene Data'!D44)))</f>
        <v/>
      </c>
      <c r="DQ50" s="278" t="str">
        <f ca="true">+IF(OFFSET('Hygiene Data'!$D$13,0,10*ROW('Hygiene Data'!D44))="","",OFFSET('Hygiene Data'!$D$13,0,10*ROW('Hygiene Data'!D44)))</f>
        <v/>
      </c>
      <c r="DR50" s="278" t="str">
        <f ca="true">+IF(OFFSET('Hygiene Data'!$E$11,0,10*ROW('Hygiene Data'!E44))="","",OFFSET('Hygiene Data'!$E$11,0,10*ROW('Hygiene Data'!E44)))</f>
        <v/>
      </c>
      <c r="DS50" s="278" t="str">
        <f ca="true">+IF(OFFSET('Hygiene Data'!$E$12,0,10*ROW('Hygiene Data'!E44))="","",OFFSET('Hygiene Data'!$E$12,0,10*ROW('Hygiene Data'!E44)))</f>
        <v/>
      </c>
      <c r="DT50" s="278" t="str">
        <f ca="true">+IF(OFFSET('Hygiene Data'!$E$13,0,10*ROW('Hygiene Data'!E44))="","",OFFSET('Hygiene Data'!$E$13,0,10*ROW('Hygiene Data'!E44)))</f>
        <v/>
      </c>
      <c r="DU50" s="278" t="str">
        <f ca="true">+IF(OFFSET('Hygiene Data'!$F$11,0,10*ROW('Hygiene Data'!F44))="","",OFFSET('Hygiene Data'!$F$11,0,10*ROW('Hygiene Data'!F44)))</f>
        <v/>
      </c>
      <c r="DV50" s="278" t="str">
        <f ca="true">+IF(OFFSET('Hygiene Data'!$F$12,0,10*ROW('Hygiene Data'!F44))="","",OFFSET('Hygiene Data'!$F$12,0,10*ROW('Hygiene Data'!F44)))</f>
        <v/>
      </c>
      <c r="DW50" s="278" t="str">
        <f ca="true">+IF(OFFSET('Hygiene Data'!$F$13,0,10*ROW('Hygiene Data'!F44))="","",OFFSET('Hygiene Data'!$F$13,0,10*ROW('Hygiene Data'!F44)))</f>
        <v/>
      </c>
      <c r="DX50" s="278" t="str">
        <f ca="true">+IF(OFFSET('Hygiene Data'!$G$11,0,10*ROW('Hygiene Data'!G44))="","",OFFSET('Hygiene Data'!$G$11,0,10*ROW('Hygiene Data'!G44)))</f>
        <v/>
      </c>
      <c r="DY50" s="278" t="str">
        <f ca="true">+IF(OFFSET('Hygiene Data'!$G$12,0,10*ROW('Hygiene Data'!G44))="","",OFFSET('Hygiene Data'!$G$12,0,10*ROW('Hygiene Data'!G44)))</f>
        <v/>
      </c>
      <c r="DZ50" s="278" t="str">
        <f ca="true">+IF(OFFSET('Hygiene Data'!$G$13,0,10*ROW('Hygiene Data'!G44))="","",OFFSET('Hygiene Data'!$G$13,0,10*ROW('Hygiene Data'!G44)))</f>
        <v/>
      </c>
      <c r="EA50" s="278" t="str">
        <f ca="true">+IF(OFFSET('Hygiene Data'!$H$11,0,10*ROW('Hygiene Data'!H44))="","",OFFSET('Hygiene Data'!$H$11,0,10*ROW('Hygiene Data'!H44)))</f>
        <v/>
      </c>
      <c r="EB50" s="278" t="str">
        <f ca="true">+IF(OFFSET('Hygiene Data'!$H$12,0,10*ROW('Hygiene Data'!H44))="","",OFFSET('Hygiene Data'!$H$12,0,10*ROW('Hygiene Data'!H44)))</f>
        <v/>
      </c>
      <c r="EC50" s="278" t="str">
        <f ca="true">+IF(OFFSET('Hygiene Data'!$H$13,0,10*ROW('Hygiene Data'!H44))="","",OFFSET('Hygiene Data'!$H$13,0,10*ROW('Hygiene Data'!H44)))</f>
        <v/>
      </c>
      <c r="ED50" s="278" t="str">
        <f ca="true">+IF(OFFSET('Hygiene Data'!$I$11,0,10*ROW('Hygiene Data'!I44))="","",OFFSET('Hygiene Data'!$I$11,0,10*ROW('Hygiene Data'!I44)))</f>
        <v/>
      </c>
      <c r="EE50" s="278" t="str">
        <f ca="true">+IF(OFFSET('Hygiene Data'!$I$12,0,10*ROW('Hygiene Data'!I44))="","",OFFSET('Hygiene Data'!$I$12,0,10*ROW('Hygiene Data'!I44)))</f>
        <v/>
      </c>
      <c r="EF50" s="278"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4"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8"/>
      <c r="BS51" s="278" t="str">
        <f ca="true">+IF(OFFSET('Water Data'!$D$27,0,10*ROW('Water Data'!D45))="","",OFFSET('Water Data'!$D$27,0,10*ROW('Water Data'!D45)))</f>
        <v/>
      </c>
      <c r="BT51" s="278" t="str">
        <f ca="true">+IF(OFFSET('Water Data'!$D$28,0,10*ROW('Water Data'!D45))="","",OFFSET('Water Data'!$D$28,0,10*ROW('Water Data'!D45)))</f>
        <v/>
      </c>
      <c r="BU51" s="278" t="str">
        <f ca="true">+IF(OFFSET('Water Data'!$D$29,0,10*ROW('Water Data'!D45))="","",OFFSET('Water Data'!$D$29,0,10*ROW('Water Data'!D45)))</f>
        <v/>
      </c>
      <c r="BV51" s="278" t="str">
        <f ca="true">+IF(OFFSET('Water Data'!$E$27,0,10*ROW('Water Data'!E45))="","",OFFSET('Water Data'!$E$27,0,10*ROW('Water Data'!E45)))</f>
        <v/>
      </c>
      <c r="BW51" s="278" t="str">
        <f ca="true">+IF(OFFSET('Water Data'!$E$28,0,10*ROW('Water Data'!E45))="","",OFFSET('Water Data'!$E$28,0,10*ROW('Water Data'!E45)))</f>
        <v/>
      </c>
      <c r="BX51" s="278" t="str">
        <f ca="true">+IF(OFFSET('Water Data'!$E$29,0,10*ROW('Water Data'!E45))="","",OFFSET('Water Data'!$E$29,0,10*ROW('Water Data'!E45)))</f>
        <v/>
      </c>
      <c r="BY51" s="278" t="str">
        <f ca="true">+IF(OFFSET('Water Data'!$F$27,0,10*ROW('Water Data'!F45))="","",OFFSET('Water Data'!$F$27,0,10*ROW('Water Data'!F45)))</f>
        <v/>
      </c>
      <c r="BZ51" s="278" t="str">
        <f ca="true">+IF(OFFSET('Water Data'!$F$28,0,10*ROW('Water Data'!F45))="","",OFFSET('Water Data'!$F$28,0,10*ROW('Water Data'!F45)))</f>
        <v/>
      </c>
      <c r="CA51" s="278" t="str">
        <f ca="true">+IF(OFFSET('Water Data'!$F$29,0,10*ROW('Water Data'!F45))="","",OFFSET('Water Data'!$F$29,0,10*ROW('Water Data'!F45)))</f>
        <v/>
      </c>
      <c r="CB51" s="278" t="str">
        <f ca="true">+IF(OFFSET('Water Data'!$G$27,0,10*ROW('Water Data'!G45))="","",OFFSET('Water Data'!$G$27,0,10*ROW('Water Data'!G45)))</f>
        <v/>
      </c>
      <c r="CC51" s="278" t="str">
        <f ca="true">+IF(OFFSET('Water Data'!$G$28,0,10*ROW('Water Data'!G45))="","",OFFSET('Water Data'!$G$28,0,10*ROW('Water Data'!G45)))</f>
        <v/>
      </c>
      <c r="CD51" s="278" t="str">
        <f ca="true">+IF(OFFSET('Water Data'!$G$29,0,10*ROW('Water Data'!G45))="","",OFFSET('Water Data'!$G$29,0,10*ROW('Water Data'!G45)))</f>
        <v/>
      </c>
      <c r="CE51" s="278" t="str">
        <f ca="true">+IF(OFFSET('Water Data'!$H$27,0,10*ROW('Water Data'!H45))="","",OFFSET('Water Data'!$H$27,0,10*ROW('Water Data'!H45)))</f>
        <v/>
      </c>
      <c r="CF51" s="278" t="str">
        <f ca="true">+IF(OFFSET('Water Data'!$H$28,0,10*ROW('Water Data'!H45))="","",OFFSET('Water Data'!$H$28,0,10*ROW('Water Data'!H45)))</f>
        <v/>
      </c>
      <c r="CG51" s="278" t="str">
        <f ca="true">+IF(OFFSET('Water Data'!$H$29,0,10*ROW('Water Data'!H45))="","",OFFSET('Water Data'!$H$29,0,10*ROW('Water Data'!H45)))</f>
        <v/>
      </c>
      <c r="CH51" s="278" t="str">
        <f ca="true">+IF(OFFSET('Water Data'!$I$27,0,10*ROW('Water Data'!I45))="","",OFFSET('Water Data'!$I$27,0,10*ROW('Water Data'!I45)))</f>
        <v/>
      </c>
      <c r="CI51" s="278" t="str">
        <f ca="true">+IF(OFFSET('Water Data'!$I$28,0,10*ROW('Water Data'!I45))="","",OFFSET('Water Data'!$I$28,0,10*ROW('Water Data'!I45)))</f>
        <v/>
      </c>
      <c r="CJ51" s="278" t="str">
        <f ca="true">+IF(OFFSET('Water Data'!$I$29,0,10*ROW('Water Data'!I45))="","",OFFSET('Water Data'!$I$29,0,10*ROW('Water Data'!I45)))</f>
        <v/>
      </c>
      <c r="CK51" s="278" t="str">
        <f ca="true">+IF(OFFSET('Sanitation Data'!$D$28,0,10*ROW('Sanitation Data'!D45))="","",OFFSET('Sanitation Data'!$D$28,0,10*ROW('Sanitation Data'!D45)))</f>
        <v/>
      </c>
      <c r="CL51" s="278" t="str">
        <f ca="true">+IF(OFFSET('Sanitation Data'!$D$29,0,10*ROW('Sanitation Data'!D45))="","",OFFSET('Sanitation Data'!$D$29,0,10*ROW('Sanitation Data'!D45)))</f>
        <v/>
      </c>
      <c r="CM51" s="278" t="str">
        <f ca="true">+IF(OFFSET('Sanitation Data'!$D$30,0,10*ROW('Sanitation Data'!D45))="","",OFFSET('Sanitation Data'!$D$30,0,10*ROW('Sanitation Data'!D45)))</f>
        <v/>
      </c>
      <c r="CN51" s="278" t="str">
        <f ca="true">+IF(OFFSET('Sanitation Data'!$D$31,0,10*ROW('Sanitation Data'!D45))="","",OFFSET('Sanitation Data'!$D$31,0,10*ROW('Sanitation Data'!D45)))</f>
        <v/>
      </c>
      <c r="CO51" s="278" t="str">
        <f ca="true">+IF(OFFSET('Sanitation Data'!$D$32,0,10*ROW('Sanitation Data'!D45))="","",OFFSET('Sanitation Data'!$D$32,0,10*ROW('Sanitation Data'!D45)))</f>
        <v/>
      </c>
      <c r="CP51" s="278" t="str">
        <f ca="true">+IF(OFFSET('Sanitation Data'!$E$28,0,10*ROW('Sanitation Data'!E45))="","",OFFSET('Sanitation Data'!$E$28,0,10*ROW('Sanitation Data'!E45)))</f>
        <v/>
      </c>
      <c r="CQ51" s="278" t="str">
        <f ca="true">+IF(OFFSET('Sanitation Data'!$E$29,0,10*ROW('Sanitation Data'!E45))="","",OFFSET('Sanitation Data'!$E$29,0,10*ROW('Sanitation Data'!E45)))</f>
        <v/>
      </c>
      <c r="CR51" s="278" t="str">
        <f ca="true">+IF(OFFSET('Sanitation Data'!$E$30,0,10*ROW('Sanitation Data'!E45))="","",OFFSET('Sanitation Data'!$E$30,0,10*ROW('Sanitation Data'!E45)))</f>
        <v/>
      </c>
      <c r="CS51" s="278" t="str">
        <f ca="true">+IF(OFFSET('Sanitation Data'!$E$31,0,10*ROW('Sanitation Data'!E45))="","",OFFSET('Sanitation Data'!$E$31,0,10*ROW('Sanitation Data'!E45)))</f>
        <v/>
      </c>
      <c r="CT51" s="278" t="str">
        <f ca="true">+IF(OFFSET('Sanitation Data'!$E$32,0,10*ROW('Sanitation Data'!E45))="","",OFFSET('Sanitation Data'!$E$32,0,10*ROW('Sanitation Data'!E45)))</f>
        <v/>
      </c>
      <c r="CU51" s="278" t="str">
        <f ca="true">+IF(OFFSET('Sanitation Data'!$F$28,0,10*ROW('Sanitation Data'!F45))="","",OFFSET('Sanitation Data'!$F$28,0,10*ROW('Sanitation Data'!F45)))</f>
        <v/>
      </c>
      <c r="CV51" s="278" t="str">
        <f ca="true">+IF(OFFSET('Sanitation Data'!$F$29,0,10*ROW('Sanitation Data'!F45))="","",OFFSET('Sanitation Data'!$F$29,0,10*ROW('Sanitation Data'!F45)))</f>
        <v/>
      </c>
      <c r="CW51" s="278" t="str">
        <f ca="true">+IF(OFFSET('Sanitation Data'!$F$30,0,10*ROW('Sanitation Data'!F45))="","",OFFSET('Sanitation Data'!$F$30,0,10*ROW('Sanitation Data'!F45)))</f>
        <v/>
      </c>
      <c r="CX51" s="278" t="str">
        <f ca="true">+IF(OFFSET('Sanitation Data'!$F$31,0,10*ROW('Sanitation Data'!F45))="","",OFFSET('Sanitation Data'!$F$31,0,10*ROW('Sanitation Data'!F45)))</f>
        <v/>
      </c>
      <c r="CY51" s="278" t="str">
        <f ca="true">+IF(OFFSET('Sanitation Data'!$F$32,0,10*ROW('Sanitation Data'!F45))="","",OFFSET('Sanitation Data'!$F$32,0,10*ROW('Sanitation Data'!F45)))</f>
        <v/>
      </c>
      <c r="CZ51" s="278" t="str">
        <f ca="true">+IF(OFFSET('Sanitation Data'!$G$28,0,10*ROW('Sanitation Data'!G45))="","",OFFSET('Sanitation Data'!$G$28,0,10*ROW('Sanitation Data'!G45)))</f>
        <v/>
      </c>
      <c r="DA51" s="278" t="str">
        <f ca="true">+IF(OFFSET('Sanitation Data'!$G$29,0,10*ROW('Sanitation Data'!G45))="","",OFFSET('Sanitation Data'!$G$29,0,10*ROW('Sanitation Data'!G45)))</f>
        <v/>
      </c>
      <c r="DB51" s="278" t="str">
        <f ca="true">+IF(OFFSET('Sanitation Data'!$G$30,0,10*ROW('Sanitation Data'!G45))="","",OFFSET('Sanitation Data'!$G$30,0,10*ROW('Sanitation Data'!G45)))</f>
        <v/>
      </c>
      <c r="DC51" s="278" t="str">
        <f ca="true">+IF(OFFSET('Sanitation Data'!$G$31,0,10*ROW('Sanitation Data'!G45))="","",OFFSET('Sanitation Data'!$G$31,0,10*ROW('Sanitation Data'!G45)))</f>
        <v/>
      </c>
      <c r="DD51" s="278" t="str">
        <f ca="true">+IF(OFFSET('Sanitation Data'!$G$32,0,10*ROW('Sanitation Data'!G45))="","",OFFSET('Sanitation Data'!$G$32,0,10*ROW('Sanitation Data'!G45)))</f>
        <v/>
      </c>
      <c r="DE51" s="278" t="str">
        <f ca="true">+IF(OFFSET('Sanitation Data'!$H$28,0,10*ROW('Sanitation Data'!H45))="","",OFFSET('Sanitation Data'!$H$28,0,10*ROW('Sanitation Data'!H45)))</f>
        <v/>
      </c>
      <c r="DF51" s="278" t="str">
        <f ca="true">+IF(OFFSET('Sanitation Data'!$H$29,0,10*ROW('Sanitation Data'!H45))="","",OFFSET('Sanitation Data'!$H$29,0,10*ROW('Sanitation Data'!H45)))</f>
        <v/>
      </c>
      <c r="DG51" s="278" t="str">
        <f ca="true">+IF(OFFSET('Sanitation Data'!$H$30,0,10*ROW('Sanitation Data'!H45))="","",OFFSET('Sanitation Data'!$H$30,0,10*ROW('Sanitation Data'!H45)))</f>
        <v/>
      </c>
      <c r="DH51" s="278" t="str">
        <f ca="true">+IF(OFFSET('Sanitation Data'!$H$31,0,10*ROW('Sanitation Data'!H45))="","",OFFSET('Sanitation Data'!$H$31,0,10*ROW('Sanitation Data'!H45)))</f>
        <v/>
      </c>
      <c r="DI51" s="278" t="str">
        <f ca="true">+IF(OFFSET('Sanitation Data'!$H$32,0,10*ROW('Sanitation Data'!H45))="","",OFFSET('Sanitation Data'!$H$32,0,10*ROW('Sanitation Data'!H45)))</f>
        <v/>
      </c>
      <c r="DJ51" s="278" t="str">
        <f ca="true">+IF(OFFSET('Sanitation Data'!$I$28,0,10*ROW('Sanitation Data'!I45))="","",OFFSET('Sanitation Data'!$I$28,0,10*ROW('Sanitation Data'!I45)))</f>
        <v/>
      </c>
      <c r="DK51" s="278" t="str">
        <f ca="true">+IF(OFFSET('Sanitation Data'!$I$29,0,10*ROW('Sanitation Data'!I45))="","",OFFSET('Sanitation Data'!$I$29,0,10*ROW('Sanitation Data'!I45)))</f>
        <v/>
      </c>
      <c r="DL51" s="278" t="str">
        <f ca="true">+IF(OFFSET('Sanitation Data'!$I$30,0,10*ROW('Sanitation Data'!I45))="","",OFFSET('Sanitation Data'!$I$30,0,10*ROW('Sanitation Data'!I45)))</f>
        <v/>
      </c>
      <c r="DM51" s="278" t="str">
        <f ca="true">+IF(OFFSET('Sanitation Data'!$I$31,0,10*ROW('Sanitation Data'!I45))="","",OFFSET('Sanitation Data'!$I$31,0,10*ROW('Sanitation Data'!I45)))</f>
        <v/>
      </c>
      <c r="DN51" s="278" t="str">
        <f ca="true">+IF(OFFSET('Sanitation Data'!$I$32,0,10*ROW('Sanitation Data'!I45))="","",OFFSET('Sanitation Data'!$I$32,0,10*ROW('Sanitation Data'!I45)))</f>
        <v/>
      </c>
      <c r="DO51" s="278" t="str">
        <f ca="true">+IF(OFFSET('Hygiene Data'!$D$11,0,10*ROW('Hygiene Data'!D45))="","",OFFSET('Hygiene Data'!$D$11,0,10*ROW('Hygiene Data'!D45)))</f>
        <v/>
      </c>
      <c r="DP51" s="278" t="str">
        <f ca="true">+IF(OFFSET('Hygiene Data'!$D$12,0,10*ROW('Hygiene Data'!D45))="","",OFFSET('Hygiene Data'!$D$12,0,10*ROW('Hygiene Data'!D45)))</f>
        <v/>
      </c>
      <c r="DQ51" s="278" t="str">
        <f ca="true">+IF(OFFSET('Hygiene Data'!$D$13,0,10*ROW('Hygiene Data'!D45))="","",OFFSET('Hygiene Data'!$D$13,0,10*ROW('Hygiene Data'!D45)))</f>
        <v/>
      </c>
      <c r="DR51" s="278" t="str">
        <f ca="true">+IF(OFFSET('Hygiene Data'!$E$11,0,10*ROW('Hygiene Data'!E45))="","",OFFSET('Hygiene Data'!$E$11,0,10*ROW('Hygiene Data'!E45)))</f>
        <v/>
      </c>
      <c r="DS51" s="278" t="str">
        <f ca="true">+IF(OFFSET('Hygiene Data'!$E$12,0,10*ROW('Hygiene Data'!E45))="","",OFFSET('Hygiene Data'!$E$12,0,10*ROW('Hygiene Data'!E45)))</f>
        <v/>
      </c>
      <c r="DT51" s="278" t="str">
        <f ca="true">+IF(OFFSET('Hygiene Data'!$E$13,0,10*ROW('Hygiene Data'!E45))="","",OFFSET('Hygiene Data'!$E$13,0,10*ROW('Hygiene Data'!E45)))</f>
        <v/>
      </c>
      <c r="DU51" s="278" t="str">
        <f ca="true">+IF(OFFSET('Hygiene Data'!$F$11,0,10*ROW('Hygiene Data'!F45))="","",OFFSET('Hygiene Data'!$F$11,0,10*ROW('Hygiene Data'!F45)))</f>
        <v/>
      </c>
      <c r="DV51" s="278" t="str">
        <f ca="true">+IF(OFFSET('Hygiene Data'!$F$12,0,10*ROW('Hygiene Data'!F45))="","",OFFSET('Hygiene Data'!$F$12,0,10*ROW('Hygiene Data'!F45)))</f>
        <v/>
      </c>
      <c r="DW51" s="278" t="str">
        <f ca="true">+IF(OFFSET('Hygiene Data'!$F$13,0,10*ROW('Hygiene Data'!F45))="","",OFFSET('Hygiene Data'!$F$13,0,10*ROW('Hygiene Data'!F45)))</f>
        <v/>
      </c>
      <c r="DX51" s="278" t="str">
        <f ca="true">+IF(OFFSET('Hygiene Data'!$G$11,0,10*ROW('Hygiene Data'!G45))="","",OFFSET('Hygiene Data'!$G$11,0,10*ROW('Hygiene Data'!G45)))</f>
        <v/>
      </c>
      <c r="DY51" s="278" t="str">
        <f ca="true">+IF(OFFSET('Hygiene Data'!$G$12,0,10*ROW('Hygiene Data'!G45))="","",OFFSET('Hygiene Data'!$G$12,0,10*ROW('Hygiene Data'!G45)))</f>
        <v/>
      </c>
      <c r="DZ51" s="278" t="str">
        <f ca="true">+IF(OFFSET('Hygiene Data'!$G$13,0,10*ROW('Hygiene Data'!G45))="","",OFFSET('Hygiene Data'!$G$13,0,10*ROW('Hygiene Data'!G45)))</f>
        <v/>
      </c>
      <c r="EA51" s="278" t="str">
        <f ca="true">+IF(OFFSET('Hygiene Data'!$H$11,0,10*ROW('Hygiene Data'!H45))="","",OFFSET('Hygiene Data'!$H$11,0,10*ROW('Hygiene Data'!H45)))</f>
        <v/>
      </c>
      <c r="EB51" s="278" t="str">
        <f ca="true">+IF(OFFSET('Hygiene Data'!$H$12,0,10*ROW('Hygiene Data'!H45))="","",OFFSET('Hygiene Data'!$H$12,0,10*ROW('Hygiene Data'!H45)))</f>
        <v/>
      </c>
      <c r="EC51" s="278" t="str">
        <f ca="true">+IF(OFFSET('Hygiene Data'!$H$13,0,10*ROW('Hygiene Data'!H45))="","",OFFSET('Hygiene Data'!$H$13,0,10*ROW('Hygiene Data'!H45)))</f>
        <v/>
      </c>
      <c r="ED51" s="278" t="str">
        <f ca="true">+IF(OFFSET('Hygiene Data'!$I$11,0,10*ROW('Hygiene Data'!I45))="","",OFFSET('Hygiene Data'!$I$11,0,10*ROW('Hygiene Data'!I45)))</f>
        <v/>
      </c>
      <c r="EE51" s="278" t="str">
        <f ca="true">+IF(OFFSET('Hygiene Data'!$I$12,0,10*ROW('Hygiene Data'!I45))="","",OFFSET('Hygiene Data'!$I$12,0,10*ROW('Hygiene Data'!I45)))</f>
        <v/>
      </c>
      <c r="EF51" s="278"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4"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8"/>
      <c r="BS52" s="278" t="str">
        <f ca="true">+IF(OFFSET('Water Data'!$D$27,0,10*ROW('Water Data'!D46))="","",OFFSET('Water Data'!$D$27,0,10*ROW('Water Data'!D46)))</f>
        <v/>
      </c>
      <c r="BT52" s="278" t="str">
        <f ca="true">+IF(OFFSET('Water Data'!$D$28,0,10*ROW('Water Data'!D46))="","",OFFSET('Water Data'!$D$28,0,10*ROW('Water Data'!D46)))</f>
        <v/>
      </c>
      <c r="BU52" s="278" t="str">
        <f ca="true">+IF(OFFSET('Water Data'!$D$29,0,10*ROW('Water Data'!D46))="","",OFFSET('Water Data'!$D$29,0,10*ROW('Water Data'!D46)))</f>
        <v/>
      </c>
      <c r="BV52" s="278" t="str">
        <f ca="true">+IF(OFFSET('Water Data'!$E$27,0,10*ROW('Water Data'!E46))="","",OFFSET('Water Data'!$E$27,0,10*ROW('Water Data'!E46)))</f>
        <v/>
      </c>
      <c r="BW52" s="278" t="str">
        <f ca="true">+IF(OFFSET('Water Data'!$E$28,0,10*ROW('Water Data'!E46))="","",OFFSET('Water Data'!$E$28,0,10*ROW('Water Data'!E46)))</f>
        <v/>
      </c>
      <c r="BX52" s="278" t="str">
        <f ca="true">+IF(OFFSET('Water Data'!$E$29,0,10*ROW('Water Data'!E46))="","",OFFSET('Water Data'!$E$29,0,10*ROW('Water Data'!E46)))</f>
        <v/>
      </c>
      <c r="BY52" s="278" t="str">
        <f ca="true">+IF(OFFSET('Water Data'!$F$27,0,10*ROW('Water Data'!F46))="","",OFFSET('Water Data'!$F$27,0,10*ROW('Water Data'!F46)))</f>
        <v/>
      </c>
      <c r="BZ52" s="278" t="str">
        <f ca="true">+IF(OFFSET('Water Data'!$F$28,0,10*ROW('Water Data'!F46))="","",OFFSET('Water Data'!$F$28,0,10*ROW('Water Data'!F46)))</f>
        <v/>
      </c>
      <c r="CA52" s="278" t="str">
        <f ca="true">+IF(OFFSET('Water Data'!$F$29,0,10*ROW('Water Data'!F46))="","",OFFSET('Water Data'!$F$29,0,10*ROW('Water Data'!F46)))</f>
        <v/>
      </c>
      <c r="CB52" s="278" t="str">
        <f ca="true">+IF(OFFSET('Water Data'!$G$27,0,10*ROW('Water Data'!G46))="","",OFFSET('Water Data'!$G$27,0,10*ROW('Water Data'!G46)))</f>
        <v/>
      </c>
      <c r="CC52" s="278" t="str">
        <f ca="true">+IF(OFFSET('Water Data'!$G$28,0,10*ROW('Water Data'!G46))="","",OFFSET('Water Data'!$G$28,0,10*ROW('Water Data'!G46)))</f>
        <v/>
      </c>
      <c r="CD52" s="278" t="str">
        <f ca="true">+IF(OFFSET('Water Data'!$G$29,0,10*ROW('Water Data'!G46))="","",OFFSET('Water Data'!$G$29,0,10*ROW('Water Data'!G46)))</f>
        <v/>
      </c>
      <c r="CE52" s="278" t="str">
        <f ca="true">+IF(OFFSET('Water Data'!$H$27,0,10*ROW('Water Data'!H46))="","",OFFSET('Water Data'!$H$27,0,10*ROW('Water Data'!H46)))</f>
        <v/>
      </c>
      <c r="CF52" s="278" t="str">
        <f ca="true">+IF(OFFSET('Water Data'!$H$28,0,10*ROW('Water Data'!H46))="","",OFFSET('Water Data'!$H$28,0,10*ROW('Water Data'!H46)))</f>
        <v/>
      </c>
      <c r="CG52" s="278" t="str">
        <f ca="true">+IF(OFFSET('Water Data'!$H$29,0,10*ROW('Water Data'!H46))="","",OFFSET('Water Data'!$H$29,0,10*ROW('Water Data'!H46)))</f>
        <v/>
      </c>
      <c r="CH52" s="278" t="str">
        <f ca="true">+IF(OFFSET('Water Data'!$I$27,0,10*ROW('Water Data'!I46))="","",OFFSET('Water Data'!$I$27,0,10*ROW('Water Data'!I46)))</f>
        <v/>
      </c>
      <c r="CI52" s="278" t="str">
        <f ca="true">+IF(OFFSET('Water Data'!$I$28,0,10*ROW('Water Data'!I46))="","",OFFSET('Water Data'!$I$28,0,10*ROW('Water Data'!I46)))</f>
        <v/>
      </c>
      <c r="CJ52" s="278" t="str">
        <f ca="true">+IF(OFFSET('Water Data'!$I$29,0,10*ROW('Water Data'!I46))="","",OFFSET('Water Data'!$I$29,0,10*ROW('Water Data'!I46)))</f>
        <v/>
      </c>
      <c r="CK52" s="278" t="str">
        <f ca="true">+IF(OFFSET('Sanitation Data'!$D$28,0,10*ROW('Sanitation Data'!D46))="","",OFFSET('Sanitation Data'!$D$28,0,10*ROW('Sanitation Data'!D46)))</f>
        <v/>
      </c>
      <c r="CL52" s="278" t="str">
        <f ca="true">+IF(OFFSET('Sanitation Data'!$D$29,0,10*ROW('Sanitation Data'!D46))="","",OFFSET('Sanitation Data'!$D$29,0,10*ROW('Sanitation Data'!D46)))</f>
        <v/>
      </c>
      <c r="CM52" s="278" t="str">
        <f ca="true">+IF(OFFSET('Sanitation Data'!$D$30,0,10*ROW('Sanitation Data'!D46))="","",OFFSET('Sanitation Data'!$D$30,0,10*ROW('Sanitation Data'!D46)))</f>
        <v/>
      </c>
      <c r="CN52" s="278" t="str">
        <f ca="true">+IF(OFFSET('Sanitation Data'!$D$31,0,10*ROW('Sanitation Data'!D46))="","",OFFSET('Sanitation Data'!$D$31,0,10*ROW('Sanitation Data'!D46)))</f>
        <v/>
      </c>
      <c r="CO52" s="278" t="str">
        <f ca="true">+IF(OFFSET('Sanitation Data'!$D$32,0,10*ROW('Sanitation Data'!D46))="","",OFFSET('Sanitation Data'!$D$32,0,10*ROW('Sanitation Data'!D46)))</f>
        <v/>
      </c>
      <c r="CP52" s="278" t="str">
        <f ca="true">+IF(OFFSET('Sanitation Data'!$E$28,0,10*ROW('Sanitation Data'!E46))="","",OFFSET('Sanitation Data'!$E$28,0,10*ROW('Sanitation Data'!E46)))</f>
        <v/>
      </c>
      <c r="CQ52" s="278" t="str">
        <f ca="true">+IF(OFFSET('Sanitation Data'!$E$29,0,10*ROW('Sanitation Data'!E46))="","",OFFSET('Sanitation Data'!$E$29,0,10*ROW('Sanitation Data'!E46)))</f>
        <v/>
      </c>
      <c r="CR52" s="278" t="str">
        <f ca="true">+IF(OFFSET('Sanitation Data'!$E$30,0,10*ROW('Sanitation Data'!E46))="","",OFFSET('Sanitation Data'!$E$30,0,10*ROW('Sanitation Data'!E46)))</f>
        <v/>
      </c>
      <c r="CS52" s="278" t="str">
        <f ca="true">+IF(OFFSET('Sanitation Data'!$E$31,0,10*ROW('Sanitation Data'!E46))="","",OFFSET('Sanitation Data'!$E$31,0,10*ROW('Sanitation Data'!E46)))</f>
        <v/>
      </c>
      <c r="CT52" s="278" t="str">
        <f ca="true">+IF(OFFSET('Sanitation Data'!$E$32,0,10*ROW('Sanitation Data'!E46))="","",OFFSET('Sanitation Data'!$E$32,0,10*ROW('Sanitation Data'!E46)))</f>
        <v/>
      </c>
      <c r="CU52" s="278" t="str">
        <f ca="true">+IF(OFFSET('Sanitation Data'!$F$28,0,10*ROW('Sanitation Data'!F46))="","",OFFSET('Sanitation Data'!$F$28,0,10*ROW('Sanitation Data'!F46)))</f>
        <v/>
      </c>
      <c r="CV52" s="278" t="str">
        <f ca="true">+IF(OFFSET('Sanitation Data'!$F$29,0,10*ROW('Sanitation Data'!F46))="","",OFFSET('Sanitation Data'!$F$29,0,10*ROW('Sanitation Data'!F46)))</f>
        <v/>
      </c>
      <c r="CW52" s="278" t="str">
        <f ca="true">+IF(OFFSET('Sanitation Data'!$F$30,0,10*ROW('Sanitation Data'!F46))="","",OFFSET('Sanitation Data'!$F$30,0,10*ROW('Sanitation Data'!F46)))</f>
        <v/>
      </c>
      <c r="CX52" s="278" t="str">
        <f ca="true">+IF(OFFSET('Sanitation Data'!$F$31,0,10*ROW('Sanitation Data'!F46))="","",OFFSET('Sanitation Data'!$F$31,0,10*ROW('Sanitation Data'!F46)))</f>
        <v/>
      </c>
      <c r="CY52" s="278" t="str">
        <f ca="true">+IF(OFFSET('Sanitation Data'!$F$32,0,10*ROW('Sanitation Data'!F46))="","",OFFSET('Sanitation Data'!$F$32,0,10*ROW('Sanitation Data'!F46)))</f>
        <v/>
      </c>
      <c r="CZ52" s="278" t="str">
        <f ca="true">+IF(OFFSET('Sanitation Data'!$G$28,0,10*ROW('Sanitation Data'!G46))="","",OFFSET('Sanitation Data'!$G$28,0,10*ROW('Sanitation Data'!G46)))</f>
        <v/>
      </c>
      <c r="DA52" s="278" t="str">
        <f ca="true">+IF(OFFSET('Sanitation Data'!$G$29,0,10*ROW('Sanitation Data'!G46))="","",OFFSET('Sanitation Data'!$G$29,0,10*ROW('Sanitation Data'!G46)))</f>
        <v/>
      </c>
      <c r="DB52" s="278" t="str">
        <f ca="true">+IF(OFFSET('Sanitation Data'!$G$30,0,10*ROW('Sanitation Data'!G46))="","",OFFSET('Sanitation Data'!$G$30,0,10*ROW('Sanitation Data'!G46)))</f>
        <v/>
      </c>
      <c r="DC52" s="278" t="str">
        <f ca="true">+IF(OFFSET('Sanitation Data'!$G$31,0,10*ROW('Sanitation Data'!G46))="","",OFFSET('Sanitation Data'!$G$31,0,10*ROW('Sanitation Data'!G46)))</f>
        <v/>
      </c>
      <c r="DD52" s="278" t="str">
        <f ca="true">+IF(OFFSET('Sanitation Data'!$G$32,0,10*ROW('Sanitation Data'!G46))="","",OFFSET('Sanitation Data'!$G$32,0,10*ROW('Sanitation Data'!G46)))</f>
        <v/>
      </c>
      <c r="DE52" s="278" t="str">
        <f ca="true">+IF(OFFSET('Sanitation Data'!$H$28,0,10*ROW('Sanitation Data'!H46))="","",OFFSET('Sanitation Data'!$H$28,0,10*ROW('Sanitation Data'!H46)))</f>
        <v/>
      </c>
      <c r="DF52" s="278" t="str">
        <f ca="true">+IF(OFFSET('Sanitation Data'!$H$29,0,10*ROW('Sanitation Data'!H46))="","",OFFSET('Sanitation Data'!$H$29,0,10*ROW('Sanitation Data'!H46)))</f>
        <v/>
      </c>
      <c r="DG52" s="278" t="str">
        <f ca="true">+IF(OFFSET('Sanitation Data'!$H$30,0,10*ROW('Sanitation Data'!H46))="","",OFFSET('Sanitation Data'!$H$30,0,10*ROW('Sanitation Data'!H46)))</f>
        <v/>
      </c>
      <c r="DH52" s="278" t="str">
        <f ca="true">+IF(OFFSET('Sanitation Data'!$H$31,0,10*ROW('Sanitation Data'!H46))="","",OFFSET('Sanitation Data'!$H$31,0,10*ROW('Sanitation Data'!H46)))</f>
        <v/>
      </c>
      <c r="DI52" s="278" t="str">
        <f ca="true">+IF(OFFSET('Sanitation Data'!$H$32,0,10*ROW('Sanitation Data'!H46))="","",OFFSET('Sanitation Data'!$H$32,0,10*ROW('Sanitation Data'!H46)))</f>
        <v/>
      </c>
      <c r="DJ52" s="278" t="str">
        <f ca="true">+IF(OFFSET('Sanitation Data'!$I$28,0,10*ROW('Sanitation Data'!I46))="","",OFFSET('Sanitation Data'!$I$28,0,10*ROW('Sanitation Data'!I46)))</f>
        <v/>
      </c>
      <c r="DK52" s="278" t="str">
        <f ca="true">+IF(OFFSET('Sanitation Data'!$I$29,0,10*ROW('Sanitation Data'!I46))="","",OFFSET('Sanitation Data'!$I$29,0,10*ROW('Sanitation Data'!I46)))</f>
        <v/>
      </c>
      <c r="DL52" s="278" t="str">
        <f ca="true">+IF(OFFSET('Sanitation Data'!$I$30,0,10*ROW('Sanitation Data'!I46))="","",OFFSET('Sanitation Data'!$I$30,0,10*ROW('Sanitation Data'!I46)))</f>
        <v/>
      </c>
      <c r="DM52" s="278" t="str">
        <f ca="true">+IF(OFFSET('Sanitation Data'!$I$31,0,10*ROW('Sanitation Data'!I46))="","",OFFSET('Sanitation Data'!$I$31,0,10*ROW('Sanitation Data'!I46)))</f>
        <v/>
      </c>
      <c r="DN52" s="278" t="str">
        <f ca="true">+IF(OFFSET('Sanitation Data'!$I$32,0,10*ROW('Sanitation Data'!I46))="","",OFFSET('Sanitation Data'!$I$32,0,10*ROW('Sanitation Data'!I46)))</f>
        <v/>
      </c>
      <c r="DO52" s="278" t="str">
        <f ca="true">+IF(OFFSET('Hygiene Data'!$D$11,0,10*ROW('Hygiene Data'!D46))="","",OFFSET('Hygiene Data'!$D$11,0,10*ROW('Hygiene Data'!D46)))</f>
        <v/>
      </c>
      <c r="DP52" s="278" t="str">
        <f ca="true">+IF(OFFSET('Hygiene Data'!$D$12,0,10*ROW('Hygiene Data'!D46))="","",OFFSET('Hygiene Data'!$D$12,0,10*ROW('Hygiene Data'!D46)))</f>
        <v/>
      </c>
      <c r="DQ52" s="278" t="str">
        <f ca="true">+IF(OFFSET('Hygiene Data'!$D$13,0,10*ROW('Hygiene Data'!D46))="","",OFFSET('Hygiene Data'!$D$13,0,10*ROW('Hygiene Data'!D46)))</f>
        <v/>
      </c>
      <c r="DR52" s="278" t="str">
        <f ca="true">+IF(OFFSET('Hygiene Data'!$E$11,0,10*ROW('Hygiene Data'!E46))="","",OFFSET('Hygiene Data'!$E$11,0,10*ROW('Hygiene Data'!E46)))</f>
        <v/>
      </c>
      <c r="DS52" s="278" t="str">
        <f ca="true">+IF(OFFSET('Hygiene Data'!$E$12,0,10*ROW('Hygiene Data'!E46))="","",OFFSET('Hygiene Data'!$E$12,0,10*ROW('Hygiene Data'!E46)))</f>
        <v/>
      </c>
      <c r="DT52" s="278" t="str">
        <f ca="true">+IF(OFFSET('Hygiene Data'!$E$13,0,10*ROW('Hygiene Data'!E46))="","",OFFSET('Hygiene Data'!$E$13,0,10*ROW('Hygiene Data'!E46)))</f>
        <v/>
      </c>
      <c r="DU52" s="278" t="str">
        <f ca="true">+IF(OFFSET('Hygiene Data'!$F$11,0,10*ROW('Hygiene Data'!F46))="","",OFFSET('Hygiene Data'!$F$11,0,10*ROW('Hygiene Data'!F46)))</f>
        <v/>
      </c>
      <c r="DV52" s="278" t="str">
        <f ca="true">+IF(OFFSET('Hygiene Data'!$F$12,0,10*ROW('Hygiene Data'!F46))="","",OFFSET('Hygiene Data'!$F$12,0,10*ROW('Hygiene Data'!F46)))</f>
        <v/>
      </c>
      <c r="DW52" s="278" t="str">
        <f ca="true">+IF(OFFSET('Hygiene Data'!$F$13,0,10*ROW('Hygiene Data'!F46))="","",OFFSET('Hygiene Data'!$F$13,0,10*ROW('Hygiene Data'!F46)))</f>
        <v/>
      </c>
      <c r="DX52" s="278" t="str">
        <f ca="true">+IF(OFFSET('Hygiene Data'!$G$11,0,10*ROW('Hygiene Data'!G46))="","",OFFSET('Hygiene Data'!$G$11,0,10*ROW('Hygiene Data'!G46)))</f>
        <v/>
      </c>
      <c r="DY52" s="278" t="str">
        <f ca="true">+IF(OFFSET('Hygiene Data'!$G$12,0,10*ROW('Hygiene Data'!G46))="","",OFFSET('Hygiene Data'!$G$12,0,10*ROW('Hygiene Data'!G46)))</f>
        <v/>
      </c>
      <c r="DZ52" s="278" t="str">
        <f ca="true">+IF(OFFSET('Hygiene Data'!$G$13,0,10*ROW('Hygiene Data'!G46))="","",OFFSET('Hygiene Data'!$G$13,0,10*ROW('Hygiene Data'!G46)))</f>
        <v/>
      </c>
      <c r="EA52" s="278" t="str">
        <f ca="true">+IF(OFFSET('Hygiene Data'!$H$11,0,10*ROW('Hygiene Data'!H46))="","",OFFSET('Hygiene Data'!$H$11,0,10*ROW('Hygiene Data'!H46)))</f>
        <v/>
      </c>
      <c r="EB52" s="278" t="str">
        <f ca="true">+IF(OFFSET('Hygiene Data'!$H$12,0,10*ROW('Hygiene Data'!H46))="","",OFFSET('Hygiene Data'!$H$12,0,10*ROW('Hygiene Data'!H46)))</f>
        <v/>
      </c>
      <c r="EC52" s="278" t="str">
        <f ca="true">+IF(OFFSET('Hygiene Data'!$H$13,0,10*ROW('Hygiene Data'!H46))="","",OFFSET('Hygiene Data'!$H$13,0,10*ROW('Hygiene Data'!H46)))</f>
        <v/>
      </c>
      <c r="ED52" s="278" t="str">
        <f ca="true">+IF(OFFSET('Hygiene Data'!$I$11,0,10*ROW('Hygiene Data'!I46))="","",OFFSET('Hygiene Data'!$I$11,0,10*ROW('Hygiene Data'!I46)))</f>
        <v/>
      </c>
      <c r="EE52" s="278" t="str">
        <f ca="true">+IF(OFFSET('Hygiene Data'!$I$12,0,10*ROW('Hygiene Data'!I46))="","",OFFSET('Hygiene Data'!$I$12,0,10*ROW('Hygiene Data'!I46)))</f>
        <v/>
      </c>
      <c r="EF52" s="278"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4"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8"/>
      <c r="BS53" s="278" t="str">
        <f ca="true">+IF(OFFSET('Water Data'!$D$27,0,10*ROW('Water Data'!D47))="","",OFFSET('Water Data'!$D$27,0,10*ROW('Water Data'!D47)))</f>
        <v/>
      </c>
      <c r="BT53" s="278" t="str">
        <f ca="true">+IF(OFFSET('Water Data'!$D$28,0,10*ROW('Water Data'!D47))="","",OFFSET('Water Data'!$D$28,0,10*ROW('Water Data'!D47)))</f>
        <v/>
      </c>
      <c r="BU53" s="278" t="str">
        <f ca="true">+IF(OFFSET('Water Data'!$D$29,0,10*ROW('Water Data'!D47))="","",OFFSET('Water Data'!$D$29,0,10*ROW('Water Data'!D47)))</f>
        <v/>
      </c>
      <c r="BV53" s="278" t="str">
        <f ca="true">+IF(OFFSET('Water Data'!$E$27,0,10*ROW('Water Data'!E47))="","",OFFSET('Water Data'!$E$27,0,10*ROW('Water Data'!E47)))</f>
        <v/>
      </c>
      <c r="BW53" s="278" t="str">
        <f ca="true">+IF(OFFSET('Water Data'!$E$28,0,10*ROW('Water Data'!E47))="","",OFFSET('Water Data'!$E$28,0,10*ROW('Water Data'!E47)))</f>
        <v/>
      </c>
      <c r="BX53" s="278" t="str">
        <f ca="true">+IF(OFFSET('Water Data'!$E$29,0,10*ROW('Water Data'!E47))="","",OFFSET('Water Data'!$E$29,0,10*ROW('Water Data'!E47)))</f>
        <v/>
      </c>
      <c r="BY53" s="278" t="str">
        <f ca="true">+IF(OFFSET('Water Data'!$F$27,0,10*ROW('Water Data'!F47))="","",OFFSET('Water Data'!$F$27,0,10*ROW('Water Data'!F47)))</f>
        <v/>
      </c>
      <c r="BZ53" s="278" t="str">
        <f ca="true">+IF(OFFSET('Water Data'!$F$28,0,10*ROW('Water Data'!F47))="","",OFFSET('Water Data'!$F$28,0,10*ROW('Water Data'!F47)))</f>
        <v/>
      </c>
      <c r="CA53" s="278" t="str">
        <f ca="true">+IF(OFFSET('Water Data'!$F$29,0,10*ROW('Water Data'!F47))="","",OFFSET('Water Data'!$F$29,0,10*ROW('Water Data'!F47)))</f>
        <v/>
      </c>
      <c r="CB53" s="278" t="str">
        <f ca="true">+IF(OFFSET('Water Data'!$G$27,0,10*ROW('Water Data'!G47))="","",OFFSET('Water Data'!$G$27,0,10*ROW('Water Data'!G47)))</f>
        <v/>
      </c>
      <c r="CC53" s="278" t="str">
        <f ca="true">+IF(OFFSET('Water Data'!$G$28,0,10*ROW('Water Data'!G47))="","",OFFSET('Water Data'!$G$28,0,10*ROW('Water Data'!G47)))</f>
        <v/>
      </c>
      <c r="CD53" s="278" t="str">
        <f ca="true">+IF(OFFSET('Water Data'!$G$29,0,10*ROW('Water Data'!G47))="","",OFFSET('Water Data'!$G$29,0,10*ROW('Water Data'!G47)))</f>
        <v/>
      </c>
      <c r="CE53" s="278" t="str">
        <f ca="true">+IF(OFFSET('Water Data'!$H$27,0,10*ROW('Water Data'!H47))="","",OFFSET('Water Data'!$H$27,0,10*ROW('Water Data'!H47)))</f>
        <v/>
      </c>
      <c r="CF53" s="278" t="str">
        <f ca="true">+IF(OFFSET('Water Data'!$H$28,0,10*ROW('Water Data'!H47))="","",OFFSET('Water Data'!$H$28,0,10*ROW('Water Data'!H47)))</f>
        <v/>
      </c>
      <c r="CG53" s="278" t="str">
        <f ca="true">+IF(OFFSET('Water Data'!$H$29,0,10*ROW('Water Data'!H47))="","",OFFSET('Water Data'!$H$29,0,10*ROW('Water Data'!H47)))</f>
        <v/>
      </c>
      <c r="CH53" s="278" t="str">
        <f ca="true">+IF(OFFSET('Water Data'!$I$27,0,10*ROW('Water Data'!I47))="","",OFFSET('Water Data'!$I$27,0,10*ROW('Water Data'!I47)))</f>
        <v/>
      </c>
      <c r="CI53" s="278" t="str">
        <f ca="true">+IF(OFFSET('Water Data'!$I$28,0,10*ROW('Water Data'!I47))="","",OFFSET('Water Data'!$I$28,0,10*ROW('Water Data'!I47)))</f>
        <v/>
      </c>
      <c r="CJ53" s="278" t="str">
        <f ca="true">+IF(OFFSET('Water Data'!$I$29,0,10*ROW('Water Data'!I47))="","",OFFSET('Water Data'!$I$29,0,10*ROW('Water Data'!I47)))</f>
        <v/>
      </c>
      <c r="CK53" s="278" t="str">
        <f ca="true">+IF(OFFSET('Sanitation Data'!$D$28,0,10*ROW('Sanitation Data'!D47))="","",OFFSET('Sanitation Data'!$D$28,0,10*ROW('Sanitation Data'!D47)))</f>
        <v/>
      </c>
      <c r="CL53" s="278" t="str">
        <f ca="true">+IF(OFFSET('Sanitation Data'!$D$29,0,10*ROW('Sanitation Data'!D47))="","",OFFSET('Sanitation Data'!$D$29,0,10*ROW('Sanitation Data'!D47)))</f>
        <v/>
      </c>
      <c r="CM53" s="278" t="str">
        <f ca="true">+IF(OFFSET('Sanitation Data'!$D$30,0,10*ROW('Sanitation Data'!D47))="","",OFFSET('Sanitation Data'!$D$30,0,10*ROW('Sanitation Data'!D47)))</f>
        <v/>
      </c>
      <c r="CN53" s="278" t="str">
        <f ca="true">+IF(OFFSET('Sanitation Data'!$D$31,0,10*ROW('Sanitation Data'!D47))="","",OFFSET('Sanitation Data'!$D$31,0,10*ROW('Sanitation Data'!D47)))</f>
        <v/>
      </c>
      <c r="CO53" s="278" t="str">
        <f ca="true">+IF(OFFSET('Sanitation Data'!$D$32,0,10*ROW('Sanitation Data'!D47))="","",OFFSET('Sanitation Data'!$D$32,0,10*ROW('Sanitation Data'!D47)))</f>
        <v/>
      </c>
      <c r="CP53" s="278" t="str">
        <f ca="true">+IF(OFFSET('Sanitation Data'!$E$28,0,10*ROW('Sanitation Data'!E47))="","",OFFSET('Sanitation Data'!$E$28,0,10*ROW('Sanitation Data'!E47)))</f>
        <v/>
      </c>
      <c r="CQ53" s="278" t="str">
        <f ca="true">+IF(OFFSET('Sanitation Data'!$E$29,0,10*ROW('Sanitation Data'!E47))="","",OFFSET('Sanitation Data'!$E$29,0,10*ROW('Sanitation Data'!E47)))</f>
        <v/>
      </c>
      <c r="CR53" s="278" t="str">
        <f ca="true">+IF(OFFSET('Sanitation Data'!$E$30,0,10*ROW('Sanitation Data'!E47))="","",OFFSET('Sanitation Data'!$E$30,0,10*ROW('Sanitation Data'!E47)))</f>
        <v/>
      </c>
      <c r="CS53" s="278" t="str">
        <f ca="true">+IF(OFFSET('Sanitation Data'!$E$31,0,10*ROW('Sanitation Data'!E47))="","",OFFSET('Sanitation Data'!$E$31,0,10*ROW('Sanitation Data'!E47)))</f>
        <v/>
      </c>
      <c r="CT53" s="278" t="str">
        <f ca="true">+IF(OFFSET('Sanitation Data'!$E$32,0,10*ROW('Sanitation Data'!E47))="","",OFFSET('Sanitation Data'!$E$32,0,10*ROW('Sanitation Data'!E47)))</f>
        <v/>
      </c>
      <c r="CU53" s="278" t="str">
        <f ca="true">+IF(OFFSET('Sanitation Data'!$F$28,0,10*ROW('Sanitation Data'!F47))="","",OFFSET('Sanitation Data'!$F$28,0,10*ROW('Sanitation Data'!F47)))</f>
        <v/>
      </c>
      <c r="CV53" s="278" t="str">
        <f ca="true">+IF(OFFSET('Sanitation Data'!$F$29,0,10*ROW('Sanitation Data'!F47))="","",OFFSET('Sanitation Data'!$F$29,0,10*ROW('Sanitation Data'!F47)))</f>
        <v/>
      </c>
      <c r="CW53" s="278" t="str">
        <f ca="true">+IF(OFFSET('Sanitation Data'!$F$30,0,10*ROW('Sanitation Data'!F47))="","",OFFSET('Sanitation Data'!$F$30,0,10*ROW('Sanitation Data'!F47)))</f>
        <v/>
      </c>
      <c r="CX53" s="278" t="str">
        <f ca="true">+IF(OFFSET('Sanitation Data'!$F$31,0,10*ROW('Sanitation Data'!F47))="","",OFFSET('Sanitation Data'!$F$31,0,10*ROW('Sanitation Data'!F47)))</f>
        <v/>
      </c>
      <c r="CY53" s="278" t="str">
        <f ca="true">+IF(OFFSET('Sanitation Data'!$F$32,0,10*ROW('Sanitation Data'!F47))="","",OFFSET('Sanitation Data'!$F$32,0,10*ROW('Sanitation Data'!F47)))</f>
        <v/>
      </c>
      <c r="CZ53" s="278" t="str">
        <f ca="true">+IF(OFFSET('Sanitation Data'!$G$28,0,10*ROW('Sanitation Data'!G47))="","",OFFSET('Sanitation Data'!$G$28,0,10*ROW('Sanitation Data'!G47)))</f>
        <v/>
      </c>
      <c r="DA53" s="278" t="str">
        <f ca="true">+IF(OFFSET('Sanitation Data'!$G$29,0,10*ROW('Sanitation Data'!G47))="","",OFFSET('Sanitation Data'!$G$29,0,10*ROW('Sanitation Data'!G47)))</f>
        <v/>
      </c>
      <c r="DB53" s="278" t="str">
        <f ca="true">+IF(OFFSET('Sanitation Data'!$G$30,0,10*ROW('Sanitation Data'!G47))="","",OFFSET('Sanitation Data'!$G$30,0,10*ROW('Sanitation Data'!G47)))</f>
        <v/>
      </c>
      <c r="DC53" s="278" t="str">
        <f ca="true">+IF(OFFSET('Sanitation Data'!$G$31,0,10*ROW('Sanitation Data'!G47))="","",OFFSET('Sanitation Data'!$G$31,0,10*ROW('Sanitation Data'!G47)))</f>
        <v/>
      </c>
      <c r="DD53" s="278" t="str">
        <f ca="true">+IF(OFFSET('Sanitation Data'!$G$32,0,10*ROW('Sanitation Data'!G47))="","",OFFSET('Sanitation Data'!$G$32,0,10*ROW('Sanitation Data'!G47)))</f>
        <v/>
      </c>
      <c r="DE53" s="278" t="str">
        <f ca="true">+IF(OFFSET('Sanitation Data'!$H$28,0,10*ROW('Sanitation Data'!H47))="","",OFFSET('Sanitation Data'!$H$28,0,10*ROW('Sanitation Data'!H47)))</f>
        <v/>
      </c>
      <c r="DF53" s="278" t="str">
        <f ca="true">+IF(OFFSET('Sanitation Data'!$H$29,0,10*ROW('Sanitation Data'!H47))="","",OFFSET('Sanitation Data'!$H$29,0,10*ROW('Sanitation Data'!H47)))</f>
        <v/>
      </c>
      <c r="DG53" s="278" t="str">
        <f ca="true">+IF(OFFSET('Sanitation Data'!$H$30,0,10*ROW('Sanitation Data'!H47))="","",OFFSET('Sanitation Data'!$H$30,0,10*ROW('Sanitation Data'!H47)))</f>
        <v/>
      </c>
      <c r="DH53" s="278" t="str">
        <f ca="true">+IF(OFFSET('Sanitation Data'!$H$31,0,10*ROW('Sanitation Data'!H47))="","",OFFSET('Sanitation Data'!$H$31,0,10*ROW('Sanitation Data'!H47)))</f>
        <v/>
      </c>
      <c r="DI53" s="278" t="str">
        <f ca="true">+IF(OFFSET('Sanitation Data'!$H$32,0,10*ROW('Sanitation Data'!H47))="","",OFFSET('Sanitation Data'!$H$32,0,10*ROW('Sanitation Data'!H47)))</f>
        <v/>
      </c>
      <c r="DJ53" s="278" t="str">
        <f ca="true">+IF(OFFSET('Sanitation Data'!$I$28,0,10*ROW('Sanitation Data'!I47))="","",OFFSET('Sanitation Data'!$I$28,0,10*ROW('Sanitation Data'!I47)))</f>
        <v/>
      </c>
      <c r="DK53" s="278" t="str">
        <f ca="true">+IF(OFFSET('Sanitation Data'!$I$29,0,10*ROW('Sanitation Data'!I47))="","",OFFSET('Sanitation Data'!$I$29,0,10*ROW('Sanitation Data'!I47)))</f>
        <v/>
      </c>
      <c r="DL53" s="278" t="str">
        <f ca="true">+IF(OFFSET('Sanitation Data'!$I$30,0,10*ROW('Sanitation Data'!I47))="","",OFFSET('Sanitation Data'!$I$30,0,10*ROW('Sanitation Data'!I47)))</f>
        <v/>
      </c>
      <c r="DM53" s="278" t="str">
        <f ca="true">+IF(OFFSET('Sanitation Data'!$I$31,0,10*ROW('Sanitation Data'!I47))="","",OFFSET('Sanitation Data'!$I$31,0,10*ROW('Sanitation Data'!I47)))</f>
        <v/>
      </c>
      <c r="DN53" s="278" t="str">
        <f ca="true">+IF(OFFSET('Sanitation Data'!$I$32,0,10*ROW('Sanitation Data'!I47))="","",OFFSET('Sanitation Data'!$I$32,0,10*ROW('Sanitation Data'!I47)))</f>
        <v/>
      </c>
      <c r="DO53" s="278" t="str">
        <f ca="true">+IF(OFFSET('Hygiene Data'!$D$11,0,10*ROW('Hygiene Data'!D47))="","",OFFSET('Hygiene Data'!$D$11,0,10*ROW('Hygiene Data'!D47)))</f>
        <v/>
      </c>
      <c r="DP53" s="278" t="str">
        <f ca="true">+IF(OFFSET('Hygiene Data'!$D$12,0,10*ROW('Hygiene Data'!D47))="","",OFFSET('Hygiene Data'!$D$12,0,10*ROW('Hygiene Data'!D47)))</f>
        <v/>
      </c>
      <c r="DQ53" s="278" t="str">
        <f ca="true">+IF(OFFSET('Hygiene Data'!$D$13,0,10*ROW('Hygiene Data'!D47))="","",OFFSET('Hygiene Data'!$D$13,0,10*ROW('Hygiene Data'!D47)))</f>
        <v/>
      </c>
      <c r="DR53" s="278" t="str">
        <f ca="true">+IF(OFFSET('Hygiene Data'!$E$11,0,10*ROW('Hygiene Data'!E47))="","",OFFSET('Hygiene Data'!$E$11,0,10*ROW('Hygiene Data'!E47)))</f>
        <v/>
      </c>
      <c r="DS53" s="278" t="str">
        <f ca="true">+IF(OFFSET('Hygiene Data'!$E$12,0,10*ROW('Hygiene Data'!E47))="","",OFFSET('Hygiene Data'!$E$12,0,10*ROW('Hygiene Data'!E47)))</f>
        <v/>
      </c>
      <c r="DT53" s="278" t="str">
        <f ca="true">+IF(OFFSET('Hygiene Data'!$E$13,0,10*ROW('Hygiene Data'!E47))="","",OFFSET('Hygiene Data'!$E$13,0,10*ROW('Hygiene Data'!E47)))</f>
        <v/>
      </c>
      <c r="DU53" s="278" t="str">
        <f ca="true">+IF(OFFSET('Hygiene Data'!$F$11,0,10*ROW('Hygiene Data'!F47))="","",OFFSET('Hygiene Data'!$F$11,0,10*ROW('Hygiene Data'!F47)))</f>
        <v/>
      </c>
      <c r="DV53" s="278" t="str">
        <f ca="true">+IF(OFFSET('Hygiene Data'!$F$12,0,10*ROW('Hygiene Data'!F47))="","",OFFSET('Hygiene Data'!$F$12,0,10*ROW('Hygiene Data'!F47)))</f>
        <v/>
      </c>
      <c r="DW53" s="278" t="str">
        <f ca="true">+IF(OFFSET('Hygiene Data'!$F$13,0,10*ROW('Hygiene Data'!F47))="","",OFFSET('Hygiene Data'!$F$13,0,10*ROW('Hygiene Data'!F47)))</f>
        <v/>
      </c>
      <c r="DX53" s="278" t="str">
        <f ca="true">+IF(OFFSET('Hygiene Data'!$G$11,0,10*ROW('Hygiene Data'!G47))="","",OFFSET('Hygiene Data'!$G$11,0,10*ROW('Hygiene Data'!G47)))</f>
        <v/>
      </c>
      <c r="DY53" s="278" t="str">
        <f ca="true">+IF(OFFSET('Hygiene Data'!$G$12,0,10*ROW('Hygiene Data'!G47))="","",OFFSET('Hygiene Data'!$G$12,0,10*ROW('Hygiene Data'!G47)))</f>
        <v/>
      </c>
      <c r="DZ53" s="278" t="str">
        <f ca="true">+IF(OFFSET('Hygiene Data'!$G$13,0,10*ROW('Hygiene Data'!G47))="","",OFFSET('Hygiene Data'!$G$13,0,10*ROW('Hygiene Data'!G47)))</f>
        <v/>
      </c>
      <c r="EA53" s="278" t="str">
        <f ca="true">+IF(OFFSET('Hygiene Data'!$H$11,0,10*ROW('Hygiene Data'!H47))="","",OFFSET('Hygiene Data'!$H$11,0,10*ROW('Hygiene Data'!H47)))</f>
        <v/>
      </c>
      <c r="EB53" s="278" t="str">
        <f ca="true">+IF(OFFSET('Hygiene Data'!$H$12,0,10*ROW('Hygiene Data'!H47))="","",OFFSET('Hygiene Data'!$H$12,0,10*ROW('Hygiene Data'!H47)))</f>
        <v/>
      </c>
      <c r="EC53" s="278" t="str">
        <f ca="true">+IF(OFFSET('Hygiene Data'!$H$13,0,10*ROW('Hygiene Data'!H47))="","",OFFSET('Hygiene Data'!$H$13,0,10*ROW('Hygiene Data'!H47)))</f>
        <v/>
      </c>
      <c r="ED53" s="278" t="str">
        <f ca="true">+IF(OFFSET('Hygiene Data'!$I$11,0,10*ROW('Hygiene Data'!I47))="","",OFFSET('Hygiene Data'!$I$11,0,10*ROW('Hygiene Data'!I47)))</f>
        <v/>
      </c>
      <c r="EE53" s="278" t="str">
        <f ca="true">+IF(OFFSET('Hygiene Data'!$I$12,0,10*ROW('Hygiene Data'!I47))="","",OFFSET('Hygiene Data'!$I$12,0,10*ROW('Hygiene Data'!I47)))</f>
        <v/>
      </c>
      <c r="EF53" s="278"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4"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8"/>
      <c r="BS54" s="278" t="str">
        <f ca="true">+IF(OFFSET('Water Data'!$D$27,0,10*ROW('Water Data'!D48))="","",OFFSET('Water Data'!$D$27,0,10*ROW('Water Data'!D48)))</f>
        <v/>
      </c>
      <c r="BT54" s="278" t="str">
        <f ca="true">+IF(OFFSET('Water Data'!$D$28,0,10*ROW('Water Data'!D48))="","",OFFSET('Water Data'!$D$28,0,10*ROW('Water Data'!D48)))</f>
        <v/>
      </c>
      <c r="BU54" s="278" t="str">
        <f ca="true">+IF(OFFSET('Water Data'!$D$29,0,10*ROW('Water Data'!D48))="","",OFFSET('Water Data'!$D$29,0,10*ROW('Water Data'!D48)))</f>
        <v/>
      </c>
      <c r="BV54" s="278" t="str">
        <f ca="true">+IF(OFFSET('Water Data'!$E$27,0,10*ROW('Water Data'!E48))="","",OFFSET('Water Data'!$E$27,0,10*ROW('Water Data'!E48)))</f>
        <v/>
      </c>
      <c r="BW54" s="278" t="str">
        <f ca="true">+IF(OFFSET('Water Data'!$E$28,0,10*ROW('Water Data'!E48))="","",OFFSET('Water Data'!$E$28,0,10*ROW('Water Data'!E48)))</f>
        <v/>
      </c>
      <c r="BX54" s="278" t="str">
        <f ca="true">+IF(OFFSET('Water Data'!$E$29,0,10*ROW('Water Data'!E48))="","",OFFSET('Water Data'!$E$29,0,10*ROW('Water Data'!E48)))</f>
        <v/>
      </c>
      <c r="BY54" s="278" t="str">
        <f ca="true">+IF(OFFSET('Water Data'!$F$27,0,10*ROW('Water Data'!F48))="","",OFFSET('Water Data'!$F$27,0,10*ROW('Water Data'!F48)))</f>
        <v/>
      </c>
      <c r="BZ54" s="278" t="str">
        <f ca="true">+IF(OFFSET('Water Data'!$F$28,0,10*ROW('Water Data'!F48))="","",OFFSET('Water Data'!$F$28,0,10*ROW('Water Data'!F48)))</f>
        <v/>
      </c>
      <c r="CA54" s="278" t="str">
        <f ca="true">+IF(OFFSET('Water Data'!$F$29,0,10*ROW('Water Data'!F48))="","",OFFSET('Water Data'!$F$29,0,10*ROW('Water Data'!F48)))</f>
        <v/>
      </c>
      <c r="CB54" s="278" t="str">
        <f ca="true">+IF(OFFSET('Water Data'!$G$27,0,10*ROW('Water Data'!G48))="","",OFFSET('Water Data'!$G$27,0,10*ROW('Water Data'!G48)))</f>
        <v/>
      </c>
      <c r="CC54" s="278" t="str">
        <f ca="true">+IF(OFFSET('Water Data'!$G$28,0,10*ROW('Water Data'!G48))="","",OFFSET('Water Data'!$G$28,0,10*ROW('Water Data'!G48)))</f>
        <v/>
      </c>
      <c r="CD54" s="278" t="str">
        <f ca="true">+IF(OFFSET('Water Data'!$G$29,0,10*ROW('Water Data'!G48))="","",OFFSET('Water Data'!$G$29,0,10*ROW('Water Data'!G48)))</f>
        <v/>
      </c>
      <c r="CE54" s="278" t="str">
        <f ca="true">+IF(OFFSET('Water Data'!$H$27,0,10*ROW('Water Data'!H48))="","",OFFSET('Water Data'!$H$27,0,10*ROW('Water Data'!H48)))</f>
        <v/>
      </c>
      <c r="CF54" s="278" t="str">
        <f ca="true">+IF(OFFSET('Water Data'!$H$28,0,10*ROW('Water Data'!H48))="","",OFFSET('Water Data'!$H$28,0,10*ROW('Water Data'!H48)))</f>
        <v/>
      </c>
      <c r="CG54" s="278" t="str">
        <f ca="true">+IF(OFFSET('Water Data'!$H$29,0,10*ROW('Water Data'!H48))="","",OFFSET('Water Data'!$H$29,0,10*ROW('Water Data'!H48)))</f>
        <v/>
      </c>
      <c r="CH54" s="278" t="str">
        <f ca="true">+IF(OFFSET('Water Data'!$I$27,0,10*ROW('Water Data'!I48))="","",OFFSET('Water Data'!$I$27,0,10*ROW('Water Data'!I48)))</f>
        <v/>
      </c>
      <c r="CI54" s="278" t="str">
        <f ca="true">+IF(OFFSET('Water Data'!$I$28,0,10*ROW('Water Data'!I48))="","",OFFSET('Water Data'!$I$28,0,10*ROW('Water Data'!I48)))</f>
        <v/>
      </c>
      <c r="CJ54" s="278" t="str">
        <f ca="true">+IF(OFFSET('Water Data'!$I$29,0,10*ROW('Water Data'!I48))="","",OFFSET('Water Data'!$I$29,0,10*ROW('Water Data'!I48)))</f>
        <v/>
      </c>
      <c r="CK54" s="278" t="str">
        <f ca="true">+IF(OFFSET('Sanitation Data'!$D$28,0,10*ROW('Sanitation Data'!D48))="","",OFFSET('Sanitation Data'!$D$28,0,10*ROW('Sanitation Data'!D48)))</f>
        <v/>
      </c>
      <c r="CL54" s="278" t="str">
        <f ca="true">+IF(OFFSET('Sanitation Data'!$D$29,0,10*ROW('Sanitation Data'!D48))="","",OFFSET('Sanitation Data'!$D$29,0,10*ROW('Sanitation Data'!D48)))</f>
        <v/>
      </c>
      <c r="CM54" s="278" t="str">
        <f ca="true">+IF(OFFSET('Sanitation Data'!$D$30,0,10*ROW('Sanitation Data'!D48))="","",OFFSET('Sanitation Data'!$D$30,0,10*ROW('Sanitation Data'!D48)))</f>
        <v/>
      </c>
      <c r="CN54" s="278" t="str">
        <f ca="true">+IF(OFFSET('Sanitation Data'!$D$31,0,10*ROW('Sanitation Data'!D48))="","",OFFSET('Sanitation Data'!$D$31,0,10*ROW('Sanitation Data'!D48)))</f>
        <v/>
      </c>
      <c r="CO54" s="278" t="str">
        <f ca="true">+IF(OFFSET('Sanitation Data'!$D$32,0,10*ROW('Sanitation Data'!D48))="","",OFFSET('Sanitation Data'!$D$32,0,10*ROW('Sanitation Data'!D48)))</f>
        <v/>
      </c>
      <c r="CP54" s="278" t="str">
        <f ca="true">+IF(OFFSET('Sanitation Data'!$E$28,0,10*ROW('Sanitation Data'!E48))="","",OFFSET('Sanitation Data'!$E$28,0,10*ROW('Sanitation Data'!E48)))</f>
        <v/>
      </c>
      <c r="CQ54" s="278" t="str">
        <f ca="true">+IF(OFFSET('Sanitation Data'!$E$29,0,10*ROW('Sanitation Data'!E48))="","",OFFSET('Sanitation Data'!$E$29,0,10*ROW('Sanitation Data'!E48)))</f>
        <v/>
      </c>
      <c r="CR54" s="278" t="str">
        <f ca="true">+IF(OFFSET('Sanitation Data'!$E$30,0,10*ROW('Sanitation Data'!E48))="","",OFFSET('Sanitation Data'!$E$30,0,10*ROW('Sanitation Data'!E48)))</f>
        <v/>
      </c>
      <c r="CS54" s="278" t="str">
        <f ca="true">+IF(OFFSET('Sanitation Data'!$E$31,0,10*ROW('Sanitation Data'!E48))="","",OFFSET('Sanitation Data'!$E$31,0,10*ROW('Sanitation Data'!E48)))</f>
        <v/>
      </c>
      <c r="CT54" s="278" t="str">
        <f ca="true">+IF(OFFSET('Sanitation Data'!$E$32,0,10*ROW('Sanitation Data'!E48))="","",OFFSET('Sanitation Data'!$E$32,0,10*ROW('Sanitation Data'!E48)))</f>
        <v/>
      </c>
      <c r="CU54" s="278" t="str">
        <f ca="true">+IF(OFFSET('Sanitation Data'!$F$28,0,10*ROW('Sanitation Data'!F48))="","",OFFSET('Sanitation Data'!$F$28,0,10*ROW('Sanitation Data'!F48)))</f>
        <v/>
      </c>
      <c r="CV54" s="278" t="str">
        <f ca="true">+IF(OFFSET('Sanitation Data'!$F$29,0,10*ROW('Sanitation Data'!F48))="","",OFFSET('Sanitation Data'!$F$29,0,10*ROW('Sanitation Data'!F48)))</f>
        <v/>
      </c>
      <c r="CW54" s="278" t="str">
        <f ca="true">+IF(OFFSET('Sanitation Data'!$F$30,0,10*ROW('Sanitation Data'!F48))="","",OFFSET('Sanitation Data'!$F$30,0,10*ROW('Sanitation Data'!F48)))</f>
        <v/>
      </c>
      <c r="CX54" s="278" t="str">
        <f ca="true">+IF(OFFSET('Sanitation Data'!$F$31,0,10*ROW('Sanitation Data'!F48))="","",OFFSET('Sanitation Data'!$F$31,0,10*ROW('Sanitation Data'!F48)))</f>
        <v/>
      </c>
      <c r="CY54" s="278" t="str">
        <f ca="true">+IF(OFFSET('Sanitation Data'!$F$32,0,10*ROW('Sanitation Data'!F48))="","",OFFSET('Sanitation Data'!$F$32,0,10*ROW('Sanitation Data'!F48)))</f>
        <v/>
      </c>
      <c r="CZ54" s="278" t="str">
        <f ca="true">+IF(OFFSET('Sanitation Data'!$G$28,0,10*ROW('Sanitation Data'!G48))="","",OFFSET('Sanitation Data'!$G$28,0,10*ROW('Sanitation Data'!G48)))</f>
        <v/>
      </c>
      <c r="DA54" s="278" t="str">
        <f ca="true">+IF(OFFSET('Sanitation Data'!$G$29,0,10*ROW('Sanitation Data'!G48))="","",OFFSET('Sanitation Data'!$G$29,0,10*ROW('Sanitation Data'!G48)))</f>
        <v/>
      </c>
      <c r="DB54" s="278" t="str">
        <f ca="true">+IF(OFFSET('Sanitation Data'!$G$30,0,10*ROW('Sanitation Data'!G48))="","",OFFSET('Sanitation Data'!$G$30,0,10*ROW('Sanitation Data'!G48)))</f>
        <v/>
      </c>
      <c r="DC54" s="278" t="str">
        <f ca="true">+IF(OFFSET('Sanitation Data'!$G$31,0,10*ROW('Sanitation Data'!G48))="","",OFFSET('Sanitation Data'!$G$31,0,10*ROW('Sanitation Data'!G48)))</f>
        <v/>
      </c>
      <c r="DD54" s="278" t="str">
        <f ca="true">+IF(OFFSET('Sanitation Data'!$G$32,0,10*ROW('Sanitation Data'!G48))="","",OFFSET('Sanitation Data'!$G$32,0,10*ROW('Sanitation Data'!G48)))</f>
        <v/>
      </c>
      <c r="DE54" s="278" t="str">
        <f ca="true">+IF(OFFSET('Sanitation Data'!$H$28,0,10*ROW('Sanitation Data'!H48))="","",OFFSET('Sanitation Data'!$H$28,0,10*ROW('Sanitation Data'!H48)))</f>
        <v/>
      </c>
      <c r="DF54" s="278" t="str">
        <f ca="true">+IF(OFFSET('Sanitation Data'!$H$29,0,10*ROW('Sanitation Data'!H48))="","",OFFSET('Sanitation Data'!$H$29,0,10*ROW('Sanitation Data'!H48)))</f>
        <v/>
      </c>
      <c r="DG54" s="278" t="str">
        <f ca="true">+IF(OFFSET('Sanitation Data'!$H$30,0,10*ROW('Sanitation Data'!H48))="","",OFFSET('Sanitation Data'!$H$30,0,10*ROW('Sanitation Data'!H48)))</f>
        <v/>
      </c>
      <c r="DH54" s="278" t="str">
        <f ca="true">+IF(OFFSET('Sanitation Data'!$H$31,0,10*ROW('Sanitation Data'!H48))="","",OFFSET('Sanitation Data'!$H$31,0,10*ROW('Sanitation Data'!H48)))</f>
        <v/>
      </c>
      <c r="DI54" s="278" t="str">
        <f ca="true">+IF(OFFSET('Sanitation Data'!$H$32,0,10*ROW('Sanitation Data'!H48))="","",OFFSET('Sanitation Data'!$H$32,0,10*ROW('Sanitation Data'!H48)))</f>
        <v/>
      </c>
      <c r="DJ54" s="278" t="str">
        <f ca="true">+IF(OFFSET('Sanitation Data'!$I$28,0,10*ROW('Sanitation Data'!I48))="","",OFFSET('Sanitation Data'!$I$28,0,10*ROW('Sanitation Data'!I48)))</f>
        <v/>
      </c>
      <c r="DK54" s="278" t="str">
        <f ca="true">+IF(OFFSET('Sanitation Data'!$I$29,0,10*ROW('Sanitation Data'!I48))="","",OFFSET('Sanitation Data'!$I$29,0,10*ROW('Sanitation Data'!I48)))</f>
        <v/>
      </c>
      <c r="DL54" s="278" t="str">
        <f ca="true">+IF(OFFSET('Sanitation Data'!$I$30,0,10*ROW('Sanitation Data'!I48))="","",OFFSET('Sanitation Data'!$I$30,0,10*ROW('Sanitation Data'!I48)))</f>
        <v/>
      </c>
      <c r="DM54" s="278" t="str">
        <f ca="true">+IF(OFFSET('Sanitation Data'!$I$31,0,10*ROW('Sanitation Data'!I48))="","",OFFSET('Sanitation Data'!$I$31,0,10*ROW('Sanitation Data'!I48)))</f>
        <v/>
      </c>
      <c r="DN54" s="278" t="str">
        <f ca="true">+IF(OFFSET('Sanitation Data'!$I$32,0,10*ROW('Sanitation Data'!I48))="","",OFFSET('Sanitation Data'!$I$32,0,10*ROW('Sanitation Data'!I48)))</f>
        <v/>
      </c>
      <c r="DO54" s="278" t="str">
        <f ca="true">+IF(OFFSET('Hygiene Data'!$D$11,0,10*ROW('Hygiene Data'!D48))="","",OFFSET('Hygiene Data'!$D$11,0,10*ROW('Hygiene Data'!D48)))</f>
        <v/>
      </c>
      <c r="DP54" s="278" t="str">
        <f ca="true">+IF(OFFSET('Hygiene Data'!$D$12,0,10*ROW('Hygiene Data'!D48))="","",OFFSET('Hygiene Data'!$D$12,0,10*ROW('Hygiene Data'!D48)))</f>
        <v/>
      </c>
      <c r="DQ54" s="278" t="str">
        <f ca="true">+IF(OFFSET('Hygiene Data'!$D$13,0,10*ROW('Hygiene Data'!D48))="","",OFFSET('Hygiene Data'!$D$13,0,10*ROW('Hygiene Data'!D48)))</f>
        <v/>
      </c>
      <c r="DR54" s="278" t="str">
        <f ca="true">+IF(OFFSET('Hygiene Data'!$E$11,0,10*ROW('Hygiene Data'!E48))="","",OFFSET('Hygiene Data'!$E$11,0,10*ROW('Hygiene Data'!E48)))</f>
        <v/>
      </c>
      <c r="DS54" s="278" t="str">
        <f ca="true">+IF(OFFSET('Hygiene Data'!$E$12,0,10*ROW('Hygiene Data'!E48))="","",OFFSET('Hygiene Data'!$E$12,0,10*ROW('Hygiene Data'!E48)))</f>
        <v/>
      </c>
      <c r="DT54" s="278" t="str">
        <f ca="true">+IF(OFFSET('Hygiene Data'!$E$13,0,10*ROW('Hygiene Data'!E48))="","",OFFSET('Hygiene Data'!$E$13,0,10*ROW('Hygiene Data'!E48)))</f>
        <v/>
      </c>
      <c r="DU54" s="278" t="str">
        <f ca="true">+IF(OFFSET('Hygiene Data'!$F$11,0,10*ROW('Hygiene Data'!F48))="","",OFFSET('Hygiene Data'!$F$11,0,10*ROW('Hygiene Data'!F48)))</f>
        <v/>
      </c>
      <c r="DV54" s="278" t="str">
        <f ca="true">+IF(OFFSET('Hygiene Data'!$F$12,0,10*ROW('Hygiene Data'!F48))="","",OFFSET('Hygiene Data'!$F$12,0,10*ROW('Hygiene Data'!F48)))</f>
        <v/>
      </c>
      <c r="DW54" s="278" t="str">
        <f ca="true">+IF(OFFSET('Hygiene Data'!$F$13,0,10*ROW('Hygiene Data'!F48))="","",OFFSET('Hygiene Data'!$F$13,0,10*ROW('Hygiene Data'!F48)))</f>
        <v/>
      </c>
      <c r="DX54" s="278" t="str">
        <f ca="true">+IF(OFFSET('Hygiene Data'!$G$11,0,10*ROW('Hygiene Data'!G48))="","",OFFSET('Hygiene Data'!$G$11,0,10*ROW('Hygiene Data'!G48)))</f>
        <v/>
      </c>
      <c r="DY54" s="278" t="str">
        <f ca="true">+IF(OFFSET('Hygiene Data'!$G$12,0,10*ROW('Hygiene Data'!G48))="","",OFFSET('Hygiene Data'!$G$12,0,10*ROW('Hygiene Data'!G48)))</f>
        <v/>
      </c>
      <c r="DZ54" s="278" t="str">
        <f ca="true">+IF(OFFSET('Hygiene Data'!$G$13,0,10*ROW('Hygiene Data'!G48))="","",OFFSET('Hygiene Data'!$G$13,0,10*ROW('Hygiene Data'!G48)))</f>
        <v/>
      </c>
      <c r="EA54" s="278" t="str">
        <f ca="true">+IF(OFFSET('Hygiene Data'!$H$11,0,10*ROW('Hygiene Data'!H48))="","",OFFSET('Hygiene Data'!$H$11,0,10*ROW('Hygiene Data'!H48)))</f>
        <v/>
      </c>
      <c r="EB54" s="278" t="str">
        <f ca="true">+IF(OFFSET('Hygiene Data'!$H$12,0,10*ROW('Hygiene Data'!H48))="","",OFFSET('Hygiene Data'!$H$12,0,10*ROW('Hygiene Data'!H48)))</f>
        <v/>
      </c>
      <c r="EC54" s="278" t="str">
        <f ca="true">+IF(OFFSET('Hygiene Data'!$H$13,0,10*ROW('Hygiene Data'!H48))="","",OFFSET('Hygiene Data'!$H$13,0,10*ROW('Hygiene Data'!H48)))</f>
        <v/>
      </c>
      <c r="ED54" s="278" t="str">
        <f ca="true">+IF(OFFSET('Hygiene Data'!$I$11,0,10*ROW('Hygiene Data'!I48))="","",OFFSET('Hygiene Data'!$I$11,0,10*ROW('Hygiene Data'!I48)))</f>
        <v/>
      </c>
      <c r="EE54" s="278" t="str">
        <f ca="true">+IF(OFFSET('Hygiene Data'!$I$12,0,10*ROW('Hygiene Data'!I48))="","",OFFSET('Hygiene Data'!$I$12,0,10*ROW('Hygiene Data'!I48)))</f>
        <v/>
      </c>
      <c r="EF54" s="278"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4"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8"/>
      <c r="BS55" s="278" t="str">
        <f ca="true">+IF(OFFSET('Water Data'!$D$27,0,10*ROW('Water Data'!D49))="","",OFFSET('Water Data'!$D$27,0,10*ROW('Water Data'!D49)))</f>
        <v/>
      </c>
      <c r="BT55" s="278" t="str">
        <f ca="true">+IF(OFFSET('Water Data'!$D$28,0,10*ROW('Water Data'!D49))="","",OFFSET('Water Data'!$D$28,0,10*ROW('Water Data'!D49)))</f>
        <v/>
      </c>
      <c r="BU55" s="278" t="str">
        <f ca="true">+IF(OFFSET('Water Data'!$D$29,0,10*ROW('Water Data'!D49))="","",OFFSET('Water Data'!$D$29,0,10*ROW('Water Data'!D49)))</f>
        <v/>
      </c>
      <c r="BV55" s="278" t="str">
        <f ca="true">+IF(OFFSET('Water Data'!$E$27,0,10*ROW('Water Data'!E49))="","",OFFSET('Water Data'!$E$27,0,10*ROW('Water Data'!E49)))</f>
        <v/>
      </c>
      <c r="BW55" s="278" t="str">
        <f ca="true">+IF(OFFSET('Water Data'!$E$28,0,10*ROW('Water Data'!E49))="","",OFFSET('Water Data'!$E$28,0,10*ROW('Water Data'!E49)))</f>
        <v/>
      </c>
      <c r="BX55" s="278" t="str">
        <f ca="true">+IF(OFFSET('Water Data'!$E$29,0,10*ROW('Water Data'!E49))="","",OFFSET('Water Data'!$E$29,0,10*ROW('Water Data'!E49)))</f>
        <v/>
      </c>
      <c r="BY55" s="278" t="str">
        <f ca="true">+IF(OFFSET('Water Data'!$F$27,0,10*ROW('Water Data'!F49))="","",OFFSET('Water Data'!$F$27,0,10*ROW('Water Data'!F49)))</f>
        <v/>
      </c>
      <c r="BZ55" s="278" t="str">
        <f ca="true">+IF(OFFSET('Water Data'!$F$28,0,10*ROW('Water Data'!F49))="","",OFFSET('Water Data'!$F$28,0,10*ROW('Water Data'!F49)))</f>
        <v/>
      </c>
      <c r="CA55" s="278" t="str">
        <f ca="true">+IF(OFFSET('Water Data'!$F$29,0,10*ROW('Water Data'!F49))="","",OFFSET('Water Data'!$F$29,0,10*ROW('Water Data'!F49)))</f>
        <v/>
      </c>
      <c r="CB55" s="278" t="str">
        <f ca="true">+IF(OFFSET('Water Data'!$G$27,0,10*ROW('Water Data'!G49))="","",OFFSET('Water Data'!$G$27,0,10*ROW('Water Data'!G49)))</f>
        <v/>
      </c>
      <c r="CC55" s="278" t="str">
        <f ca="true">+IF(OFFSET('Water Data'!$G$28,0,10*ROW('Water Data'!G49))="","",OFFSET('Water Data'!$G$28,0,10*ROW('Water Data'!G49)))</f>
        <v/>
      </c>
      <c r="CD55" s="278" t="str">
        <f ca="true">+IF(OFFSET('Water Data'!$G$29,0,10*ROW('Water Data'!G49))="","",OFFSET('Water Data'!$G$29,0,10*ROW('Water Data'!G49)))</f>
        <v/>
      </c>
      <c r="CE55" s="278" t="str">
        <f ca="true">+IF(OFFSET('Water Data'!$H$27,0,10*ROW('Water Data'!H49))="","",OFFSET('Water Data'!$H$27,0,10*ROW('Water Data'!H49)))</f>
        <v/>
      </c>
      <c r="CF55" s="278" t="str">
        <f ca="true">+IF(OFFSET('Water Data'!$H$28,0,10*ROW('Water Data'!H49))="","",OFFSET('Water Data'!$H$28,0,10*ROW('Water Data'!H49)))</f>
        <v/>
      </c>
      <c r="CG55" s="278" t="str">
        <f ca="true">+IF(OFFSET('Water Data'!$H$29,0,10*ROW('Water Data'!H49))="","",OFFSET('Water Data'!$H$29,0,10*ROW('Water Data'!H49)))</f>
        <v/>
      </c>
      <c r="CH55" s="278" t="str">
        <f ca="true">+IF(OFFSET('Water Data'!$I$27,0,10*ROW('Water Data'!I49))="","",OFFSET('Water Data'!$I$27,0,10*ROW('Water Data'!I49)))</f>
        <v/>
      </c>
      <c r="CI55" s="278" t="str">
        <f ca="true">+IF(OFFSET('Water Data'!$I$28,0,10*ROW('Water Data'!I49))="","",OFFSET('Water Data'!$I$28,0,10*ROW('Water Data'!I49)))</f>
        <v/>
      </c>
      <c r="CJ55" s="278" t="str">
        <f ca="true">+IF(OFFSET('Water Data'!$I$29,0,10*ROW('Water Data'!I49))="","",OFFSET('Water Data'!$I$29,0,10*ROW('Water Data'!I49)))</f>
        <v/>
      </c>
      <c r="CK55" s="278" t="str">
        <f ca="true">+IF(OFFSET('Sanitation Data'!$D$28,0,10*ROW('Sanitation Data'!D49))="","",OFFSET('Sanitation Data'!$D$28,0,10*ROW('Sanitation Data'!D49)))</f>
        <v/>
      </c>
      <c r="CL55" s="278" t="str">
        <f ca="true">+IF(OFFSET('Sanitation Data'!$D$29,0,10*ROW('Sanitation Data'!D49))="","",OFFSET('Sanitation Data'!$D$29,0,10*ROW('Sanitation Data'!D49)))</f>
        <v/>
      </c>
      <c r="CM55" s="278" t="str">
        <f ca="true">+IF(OFFSET('Sanitation Data'!$D$30,0,10*ROW('Sanitation Data'!D49))="","",OFFSET('Sanitation Data'!$D$30,0,10*ROW('Sanitation Data'!D49)))</f>
        <v/>
      </c>
      <c r="CN55" s="278" t="str">
        <f ca="true">+IF(OFFSET('Sanitation Data'!$D$31,0,10*ROW('Sanitation Data'!D49))="","",OFFSET('Sanitation Data'!$D$31,0,10*ROW('Sanitation Data'!D49)))</f>
        <v/>
      </c>
      <c r="CO55" s="278" t="str">
        <f ca="true">+IF(OFFSET('Sanitation Data'!$D$32,0,10*ROW('Sanitation Data'!D49))="","",OFFSET('Sanitation Data'!$D$32,0,10*ROW('Sanitation Data'!D49)))</f>
        <v/>
      </c>
      <c r="CP55" s="278" t="str">
        <f ca="true">+IF(OFFSET('Sanitation Data'!$E$28,0,10*ROW('Sanitation Data'!E49))="","",OFFSET('Sanitation Data'!$E$28,0,10*ROW('Sanitation Data'!E49)))</f>
        <v/>
      </c>
      <c r="CQ55" s="278" t="str">
        <f ca="true">+IF(OFFSET('Sanitation Data'!$E$29,0,10*ROW('Sanitation Data'!E49))="","",OFFSET('Sanitation Data'!$E$29,0,10*ROW('Sanitation Data'!E49)))</f>
        <v/>
      </c>
      <c r="CR55" s="278" t="str">
        <f ca="true">+IF(OFFSET('Sanitation Data'!$E$30,0,10*ROW('Sanitation Data'!E49))="","",OFFSET('Sanitation Data'!$E$30,0,10*ROW('Sanitation Data'!E49)))</f>
        <v/>
      </c>
      <c r="CS55" s="278" t="str">
        <f ca="true">+IF(OFFSET('Sanitation Data'!$E$31,0,10*ROW('Sanitation Data'!E49))="","",OFFSET('Sanitation Data'!$E$31,0,10*ROW('Sanitation Data'!E49)))</f>
        <v/>
      </c>
      <c r="CT55" s="278" t="str">
        <f ca="true">+IF(OFFSET('Sanitation Data'!$E$32,0,10*ROW('Sanitation Data'!E49))="","",OFFSET('Sanitation Data'!$E$32,0,10*ROW('Sanitation Data'!E49)))</f>
        <v/>
      </c>
      <c r="CU55" s="278" t="str">
        <f ca="true">+IF(OFFSET('Sanitation Data'!$F$28,0,10*ROW('Sanitation Data'!F49))="","",OFFSET('Sanitation Data'!$F$28,0,10*ROW('Sanitation Data'!F49)))</f>
        <v/>
      </c>
      <c r="CV55" s="278" t="str">
        <f ca="true">+IF(OFFSET('Sanitation Data'!$F$29,0,10*ROW('Sanitation Data'!F49))="","",OFFSET('Sanitation Data'!$F$29,0,10*ROW('Sanitation Data'!F49)))</f>
        <v/>
      </c>
      <c r="CW55" s="278" t="str">
        <f ca="true">+IF(OFFSET('Sanitation Data'!$F$30,0,10*ROW('Sanitation Data'!F49))="","",OFFSET('Sanitation Data'!$F$30,0,10*ROW('Sanitation Data'!F49)))</f>
        <v/>
      </c>
      <c r="CX55" s="278" t="str">
        <f ca="true">+IF(OFFSET('Sanitation Data'!$F$31,0,10*ROW('Sanitation Data'!F49))="","",OFFSET('Sanitation Data'!$F$31,0,10*ROW('Sanitation Data'!F49)))</f>
        <v/>
      </c>
      <c r="CY55" s="278" t="str">
        <f ca="true">+IF(OFFSET('Sanitation Data'!$F$32,0,10*ROW('Sanitation Data'!F49))="","",OFFSET('Sanitation Data'!$F$32,0,10*ROW('Sanitation Data'!F49)))</f>
        <v/>
      </c>
      <c r="CZ55" s="278" t="str">
        <f ca="true">+IF(OFFSET('Sanitation Data'!$G$28,0,10*ROW('Sanitation Data'!G49))="","",OFFSET('Sanitation Data'!$G$28,0,10*ROW('Sanitation Data'!G49)))</f>
        <v/>
      </c>
      <c r="DA55" s="278" t="str">
        <f ca="true">+IF(OFFSET('Sanitation Data'!$G$29,0,10*ROW('Sanitation Data'!G49))="","",OFFSET('Sanitation Data'!$G$29,0,10*ROW('Sanitation Data'!G49)))</f>
        <v/>
      </c>
      <c r="DB55" s="278" t="str">
        <f ca="true">+IF(OFFSET('Sanitation Data'!$G$30,0,10*ROW('Sanitation Data'!G49))="","",OFFSET('Sanitation Data'!$G$30,0,10*ROW('Sanitation Data'!G49)))</f>
        <v/>
      </c>
      <c r="DC55" s="278" t="str">
        <f ca="true">+IF(OFFSET('Sanitation Data'!$G$31,0,10*ROW('Sanitation Data'!G49))="","",OFFSET('Sanitation Data'!$G$31,0,10*ROW('Sanitation Data'!G49)))</f>
        <v/>
      </c>
      <c r="DD55" s="278" t="str">
        <f ca="true">+IF(OFFSET('Sanitation Data'!$G$32,0,10*ROW('Sanitation Data'!G49))="","",OFFSET('Sanitation Data'!$G$32,0,10*ROW('Sanitation Data'!G49)))</f>
        <v/>
      </c>
      <c r="DE55" s="278" t="str">
        <f ca="true">+IF(OFFSET('Sanitation Data'!$H$28,0,10*ROW('Sanitation Data'!H49))="","",OFFSET('Sanitation Data'!$H$28,0,10*ROW('Sanitation Data'!H49)))</f>
        <v/>
      </c>
      <c r="DF55" s="278" t="str">
        <f ca="true">+IF(OFFSET('Sanitation Data'!$H$29,0,10*ROW('Sanitation Data'!H49))="","",OFFSET('Sanitation Data'!$H$29,0,10*ROW('Sanitation Data'!H49)))</f>
        <v/>
      </c>
      <c r="DG55" s="278" t="str">
        <f ca="true">+IF(OFFSET('Sanitation Data'!$H$30,0,10*ROW('Sanitation Data'!H49))="","",OFFSET('Sanitation Data'!$H$30,0,10*ROW('Sanitation Data'!H49)))</f>
        <v/>
      </c>
      <c r="DH55" s="278" t="str">
        <f ca="true">+IF(OFFSET('Sanitation Data'!$H$31,0,10*ROW('Sanitation Data'!H49))="","",OFFSET('Sanitation Data'!$H$31,0,10*ROW('Sanitation Data'!H49)))</f>
        <v/>
      </c>
      <c r="DI55" s="278" t="str">
        <f ca="true">+IF(OFFSET('Sanitation Data'!$H$32,0,10*ROW('Sanitation Data'!H49))="","",OFFSET('Sanitation Data'!$H$32,0,10*ROW('Sanitation Data'!H49)))</f>
        <v/>
      </c>
      <c r="DJ55" s="278" t="str">
        <f ca="true">+IF(OFFSET('Sanitation Data'!$I$28,0,10*ROW('Sanitation Data'!I49))="","",OFFSET('Sanitation Data'!$I$28,0,10*ROW('Sanitation Data'!I49)))</f>
        <v/>
      </c>
      <c r="DK55" s="278" t="str">
        <f ca="true">+IF(OFFSET('Sanitation Data'!$I$29,0,10*ROW('Sanitation Data'!I49))="","",OFFSET('Sanitation Data'!$I$29,0,10*ROW('Sanitation Data'!I49)))</f>
        <v/>
      </c>
      <c r="DL55" s="278" t="str">
        <f ca="true">+IF(OFFSET('Sanitation Data'!$I$30,0,10*ROW('Sanitation Data'!I49))="","",OFFSET('Sanitation Data'!$I$30,0,10*ROW('Sanitation Data'!I49)))</f>
        <v/>
      </c>
      <c r="DM55" s="278" t="str">
        <f ca="true">+IF(OFFSET('Sanitation Data'!$I$31,0,10*ROW('Sanitation Data'!I49))="","",OFFSET('Sanitation Data'!$I$31,0,10*ROW('Sanitation Data'!I49)))</f>
        <v/>
      </c>
      <c r="DN55" s="278" t="str">
        <f ca="true">+IF(OFFSET('Sanitation Data'!$I$32,0,10*ROW('Sanitation Data'!I49))="","",OFFSET('Sanitation Data'!$I$32,0,10*ROW('Sanitation Data'!I49)))</f>
        <v/>
      </c>
      <c r="DO55" s="278" t="str">
        <f ca="true">+IF(OFFSET('Hygiene Data'!$D$11,0,10*ROW('Hygiene Data'!D49))="","",OFFSET('Hygiene Data'!$D$11,0,10*ROW('Hygiene Data'!D49)))</f>
        <v/>
      </c>
      <c r="DP55" s="278" t="str">
        <f ca="true">+IF(OFFSET('Hygiene Data'!$D$12,0,10*ROW('Hygiene Data'!D49))="","",OFFSET('Hygiene Data'!$D$12,0,10*ROW('Hygiene Data'!D49)))</f>
        <v/>
      </c>
      <c r="DQ55" s="278" t="str">
        <f ca="true">+IF(OFFSET('Hygiene Data'!$D$13,0,10*ROW('Hygiene Data'!D49))="","",OFFSET('Hygiene Data'!$D$13,0,10*ROW('Hygiene Data'!D49)))</f>
        <v/>
      </c>
      <c r="DR55" s="278" t="str">
        <f ca="true">+IF(OFFSET('Hygiene Data'!$E$11,0,10*ROW('Hygiene Data'!E49))="","",OFFSET('Hygiene Data'!$E$11,0,10*ROW('Hygiene Data'!E49)))</f>
        <v/>
      </c>
      <c r="DS55" s="278" t="str">
        <f ca="true">+IF(OFFSET('Hygiene Data'!$E$12,0,10*ROW('Hygiene Data'!E49))="","",OFFSET('Hygiene Data'!$E$12,0,10*ROW('Hygiene Data'!E49)))</f>
        <v/>
      </c>
      <c r="DT55" s="278" t="str">
        <f ca="true">+IF(OFFSET('Hygiene Data'!$E$13,0,10*ROW('Hygiene Data'!E49))="","",OFFSET('Hygiene Data'!$E$13,0,10*ROW('Hygiene Data'!E49)))</f>
        <v/>
      </c>
      <c r="DU55" s="278" t="str">
        <f ca="true">+IF(OFFSET('Hygiene Data'!$F$11,0,10*ROW('Hygiene Data'!F49))="","",OFFSET('Hygiene Data'!$F$11,0,10*ROW('Hygiene Data'!F49)))</f>
        <v/>
      </c>
      <c r="DV55" s="278" t="str">
        <f ca="true">+IF(OFFSET('Hygiene Data'!$F$12,0,10*ROW('Hygiene Data'!F49))="","",OFFSET('Hygiene Data'!$F$12,0,10*ROW('Hygiene Data'!F49)))</f>
        <v/>
      </c>
      <c r="DW55" s="278" t="str">
        <f ca="true">+IF(OFFSET('Hygiene Data'!$F$13,0,10*ROW('Hygiene Data'!F49))="","",OFFSET('Hygiene Data'!$F$13,0,10*ROW('Hygiene Data'!F49)))</f>
        <v/>
      </c>
      <c r="DX55" s="278" t="str">
        <f ca="true">+IF(OFFSET('Hygiene Data'!$G$11,0,10*ROW('Hygiene Data'!G49))="","",OFFSET('Hygiene Data'!$G$11,0,10*ROW('Hygiene Data'!G49)))</f>
        <v/>
      </c>
      <c r="DY55" s="278" t="str">
        <f ca="true">+IF(OFFSET('Hygiene Data'!$G$12,0,10*ROW('Hygiene Data'!G49))="","",OFFSET('Hygiene Data'!$G$12,0,10*ROW('Hygiene Data'!G49)))</f>
        <v/>
      </c>
      <c r="DZ55" s="278" t="str">
        <f ca="true">+IF(OFFSET('Hygiene Data'!$G$13,0,10*ROW('Hygiene Data'!G49))="","",OFFSET('Hygiene Data'!$G$13,0,10*ROW('Hygiene Data'!G49)))</f>
        <v/>
      </c>
      <c r="EA55" s="278" t="str">
        <f ca="true">+IF(OFFSET('Hygiene Data'!$H$11,0,10*ROW('Hygiene Data'!H49))="","",OFFSET('Hygiene Data'!$H$11,0,10*ROW('Hygiene Data'!H49)))</f>
        <v/>
      </c>
      <c r="EB55" s="278" t="str">
        <f ca="true">+IF(OFFSET('Hygiene Data'!$H$12,0,10*ROW('Hygiene Data'!H49))="","",OFFSET('Hygiene Data'!$H$12,0,10*ROW('Hygiene Data'!H49)))</f>
        <v/>
      </c>
      <c r="EC55" s="278" t="str">
        <f ca="true">+IF(OFFSET('Hygiene Data'!$H$13,0,10*ROW('Hygiene Data'!H49))="","",OFFSET('Hygiene Data'!$H$13,0,10*ROW('Hygiene Data'!H49)))</f>
        <v/>
      </c>
      <c r="ED55" s="278" t="str">
        <f ca="true">+IF(OFFSET('Hygiene Data'!$I$11,0,10*ROW('Hygiene Data'!I49))="","",OFFSET('Hygiene Data'!$I$11,0,10*ROW('Hygiene Data'!I49)))</f>
        <v/>
      </c>
      <c r="EE55" s="278" t="str">
        <f ca="true">+IF(OFFSET('Hygiene Data'!$I$12,0,10*ROW('Hygiene Data'!I49))="","",OFFSET('Hygiene Data'!$I$12,0,10*ROW('Hygiene Data'!I49)))</f>
        <v/>
      </c>
      <c r="EF55" s="278"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4"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8"/>
      <c r="BS56" s="278" t="str">
        <f ca="true">+IF(OFFSET('Water Data'!$D$27,0,10*ROW('Water Data'!D50))="","",OFFSET('Water Data'!$D$27,0,10*ROW('Water Data'!D50)))</f>
        <v/>
      </c>
      <c r="BT56" s="278" t="str">
        <f ca="true">+IF(OFFSET('Water Data'!$D$28,0,10*ROW('Water Data'!D50))="","",OFFSET('Water Data'!$D$28,0,10*ROW('Water Data'!D50)))</f>
        <v/>
      </c>
      <c r="BU56" s="278" t="str">
        <f ca="true">+IF(OFFSET('Water Data'!$D$29,0,10*ROW('Water Data'!D50))="","",OFFSET('Water Data'!$D$29,0,10*ROW('Water Data'!D50)))</f>
        <v/>
      </c>
      <c r="BV56" s="278" t="str">
        <f ca="true">+IF(OFFSET('Water Data'!$E$27,0,10*ROW('Water Data'!E50))="","",OFFSET('Water Data'!$E$27,0,10*ROW('Water Data'!E50)))</f>
        <v/>
      </c>
      <c r="BW56" s="278" t="str">
        <f ca="true">+IF(OFFSET('Water Data'!$E$28,0,10*ROW('Water Data'!E50))="","",OFFSET('Water Data'!$E$28,0,10*ROW('Water Data'!E50)))</f>
        <v/>
      </c>
      <c r="BX56" s="278" t="str">
        <f ca="true">+IF(OFFSET('Water Data'!$E$29,0,10*ROW('Water Data'!E50))="","",OFFSET('Water Data'!$E$29,0,10*ROW('Water Data'!E50)))</f>
        <v/>
      </c>
      <c r="BY56" s="278" t="str">
        <f ca="true">+IF(OFFSET('Water Data'!$F$27,0,10*ROW('Water Data'!F50))="","",OFFSET('Water Data'!$F$27,0,10*ROW('Water Data'!F50)))</f>
        <v/>
      </c>
      <c r="BZ56" s="278" t="str">
        <f ca="true">+IF(OFFSET('Water Data'!$F$28,0,10*ROW('Water Data'!F50))="","",OFFSET('Water Data'!$F$28,0,10*ROW('Water Data'!F50)))</f>
        <v/>
      </c>
      <c r="CA56" s="278" t="str">
        <f ca="true">+IF(OFFSET('Water Data'!$F$29,0,10*ROW('Water Data'!F50))="","",OFFSET('Water Data'!$F$29,0,10*ROW('Water Data'!F50)))</f>
        <v/>
      </c>
      <c r="CB56" s="278" t="str">
        <f ca="true">+IF(OFFSET('Water Data'!$G$27,0,10*ROW('Water Data'!G50))="","",OFFSET('Water Data'!$G$27,0,10*ROW('Water Data'!G50)))</f>
        <v/>
      </c>
      <c r="CC56" s="278" t="str">
        <f ca="true">+IF(OFFSET('Water Data'!$G$28,0,10*ROW('Water Data'!G50))="","",OFFSET('Water Data'!$G$28,0,10*ROW('Water Data'!G50)))</f>
        <v/>
      </c>
      <c r="CD56" s="278" t="str">
        <f ca="true">+IF(OFFSET('Water Data'!$G$29,0,10*ROW('Water Data'!G50))="","",OFFSET('Water Data'!$G$29,0,10*ROW('Water Data'!G50)))</f>
        <v/>
      </c>
      <c r="CE56" s="278" t="str">
        <f ca="true">+IF(OFFSET('Water Data'!$H$27,0,10*ROW('Water Data'!H50))="","",OFFSET('Water Data'!$H$27,0,10*ROW('Water Data'!H50)))</f>
        <v/>
      </c>
      <c r="CF56" s="278" t="str">
        <f ca="true">+IF(OFFSET('Water Data'!$H$28,0,10*ROW('Water Data'!H50))="","",OFFSET('Water Data'!$H$28,0,10*ROW('Water Data'!H50)))</f>
        <v/>
      </c>
      <c r="CG56" s="278" t="str">
        <f ca="true">+IF(OFFSET('Water Data'!$H$29,0,10*ROW('Water Data'!H50))="","",OFFSET('Water Data'!$H$29,0,10*ROW('Water Data'!H50)))</f>
        <v/>
      </c>
      <c r="CH56" s="278" t="str">
        <f ca="true">+IF(OFFSET('Water Data'!$I$27,0,10*ROW('Water Data'!I50))="","",OFFSET('Water Data'!$I$27,0,10*ROW('Water Data'!I50)))</f>
        <v/>
      </c>
      <c r="CI56" s="278" t="str">
        <f ca="true">+IF(OFFSET('Water Data'!$I$28,0,10*ROW('Water Data'!I50))="","",OFFSET('Water Data'!$I$28,0,10*ROW('Water Data'!I50)))</f>
        <v/>
      </c>
      <c r="CJ56" s="278" t="str">
        <f ca="true">+IF(OFFSET('Water Data'!$I$29,0,10*ROW('Water Data'!I50))="","",OFFSET('Water Data'!$I$29,0,10*ROW('Water Data'!I50)))</f>
        <v/>
      </c>
      <c r="CK56" s="278" t="str">
        <f ca="true">+IF(OFFSET('Sanitation Data'!$D$28,0,10*ROW('Sanitation Data'!D50))="","",OFFSET('Sanitation Data'!$D$28,0,10*ROW('Sanitation Data'!D50)))</f>
        <v/>
      </c>
      <c r="CL56" s="278" t="str">
        <f ca="true">+IF(OFFSET('Sanitation Data'!$D$29,0,10*ROW('Sanitation Data'!D50))="","",OFFSET('Sanitation Data'!$D$29,0,10*ROW('Sanitation Data'!D50)))</f>
        <v/>
      </c>
      <c r="CM56" s="278" t="str">
        <f ca="true">+IF(OFFSET('Sanitation Data'!$D$30,0,10*ROW('Sanitation Data'!D50))="","",OFFSET('Sanitation Data'!$D$30,0,10*ROW('Sanitation Data'!D50)))</f>
        <v/>
      </c>
      <c r="CN56" s="278" t="str">
        <f ca="true">+IF(OFFSET('Sanitation Data'!$D$31,0,10*ROW('Sanitation Data'!D50))="","",OFFSET('Sanitation Data'!$D$31,0,10*ROW('Sanitation Data'!D50)))</f>
        <v/>
      </c>
      <c r="CO56" s="278" t="str">
        <f ca="true">+IF(OFFSET('Sanitation Data'!$D$32,0,10*ROW('Sanitation Data'!D50))="","",OFFSET('Sanitation Data'!$D$32,0,10*ROW('Sanitation Data'!D50)))</f>
        <v/>
      </c>
      <c r="CP56" s="278" t="str">
        <f ca="true">+IF(OFFSET('Sanitation Data'!$E$28,0,10*ROW('Sanitation Data'!E50))="","",OFFSET('Sanitation Data'!$E$28,0,10*ROW('Sanitation Data'!E50)))</f>
        <v/>
      </c>
      <c r="CQ56" s="278" t="str">
        <f ca="true">+IF(OFFSET('Sanitation Data'!$E$29,0,10*ROW('Sanitation Data'!E50))="","",OFFSET('Sanitation Data'!$E$29,0,10*ROW('Sanitation Data'!E50)))</f>
        <v/>
      </c>
      <c r="CR56" s="278" t="str">
        <f ca="true">+IF(OFFSET('Sanitation Data'!$E$30,0,10*ROW('Sanitation Data'!E50))="","",OFFSET('Sanitation Data'!$E$30,0,10*ROW('Sanitation Data'!E50)))</f>
        <v/>
      </c>
      <c r="CS56" s="278" t="str">
        <f ca="true">+IF(OFFSET('Sanitation Data'!$E$31,0,10*ROW('Sanitation Data'!E50))="","",OFFSET('Sanitation Data'!$E$31,0,10*ROW('Sanitation Data'!E50)))</f>
        <v/>
      </c>
      <c r="CT56" s="278" t="str">
        <f ca="true">+IF(OFFSET('Sanitation Data'!$E$32,0,10*ROW('Sanitation Data'!E50))="","",OFFSET('Sanitation Data'!$E$32,0,10*ROW('Sanitation Data'!E50)))</f>
        <v/>
      </c>
      <c r="CU56" s="278" t="str">
        <f ca="true">+IF(OFFSET('Sanitation Data'!$F$28,0,10*ROW('Sanitation Data'!F50))="","",OFFSET('Sanitation Data'!$F$28,0,10*ROW('Sanitation Data'!F50)))</f>
        <v/>
      </c>
      <c r="CV56" s="278" t="str">
        <f ca="true">+IF(OFFSET('Sanitation Data'!$F$29,0,10*ROW('Sanitation Data'!F50))="","",OFFSET('Sanitation Data'!$F$29,0,10*ROW('Sanitation Data'!F50)))</f>
        <v/>
      </c>
      <c r="CW56" s="278" t="str">
        <f ca="true">+IF(OFFSET('Sanitation Data'!$F$30,0,10*ROW('Sanitation Data'!F50))="","",OFFSET('Sanitation Data'!$F$30,0,10*ROW('Sanitation Data'!F50)))</f>
        <v/>
      </c>
      <c r="CX56" s="278" t="str">
        <f ca="true">+IF(OFFSET('Sanitation Data'!$F$31,0,10*ROW('Sanitation Data'!F50))="","",OFFSET('Sanitation Data'!$F$31,0,10*ROW('Sanitation Data'!F50)))</f>
        <v/>
      </c>
      <c r="CY56" s="278" t="str">
        <f ca="true">+IF(OFFSET('Sanitation Data'!$F$32,0,10*ROW('Sanitation Data'!F50))="","",OFFSET('Sanitation Data'!$F$32,0,10*ROW('Sanitation Data'!F50)))</f>
        <v/>
      </c>
      <c r="CZ56" s="278" t="str">
        <f ca="true">+IF(OFFSET('Sanitation Data'!$G$28,0,10*ROW('Sanitation Data'!G50))="","",OFFSET('Sanitation Data'!$G$28,0,10*ROW('Sanitation Data'!G50)))</f>
        <v/>
      </c>
      <c r="DA56" s="278" t="str">
        <f ca="true">+IF(OFFSET('Sanitation Data'!$G$29,0,10*ROW('Sanitation Data'!G50))="","",OFFSET('Sanitation Data'!$G$29,0,10*ROW('Sanitation Data'!G50)))</f>
        <v/>
      </c>
      <c r="DB56" s="278" t="str">
        <f ca="true">+IF(OFFSET('Sanitation Data'!$G$30,0,10*ROW('Sanitation Data'!G50))="","",OFFSET('Sanitation Data'!$G$30,0,10*ROW('Sanitation Data'!G50)))</f>
        <v/>
      </c>
      <c r="DC56" s="278" t="str">
        <f ca="true">+IF(OFFSET('Sanitation Data'!$G$31,0,10*ROW('Sanitation Data'!G50))="","",OFFSET('Sanitation Data'!$G$31,0,10*ROW('Sanitation Data'!G50)))</f>
        <v/>
      </c>
      <c r="DD56" s="278" t="str">
        <f ca="true">+IF(OFFSET('Sanitation Data'!$G$32,0,10*ROW('Sanitation Data'!G50))="","",OFFSET('Sanitation Data'!$G$32,0,10*ROW('Sanitation Data'!G50)))</f>
        <v/>
      </c>
      <c r="DE56" s="278" t="str">
        <f ca="true">+IF(OFFSET('Sanitation Data'!$H$28,0,10*ROW('Sanitation Data'!H50))="","",OFFSET('Sanitation Data'!$H$28,0,10*ROW('Sanitation Data'!H50)))</f>
        <v/>
      </c>
      <c r="DF56" s="278" t="str">
        <f ca="true">+IF(OFFSET('Sanitation Data'!$H$29,0,10*ROW('Sanitation Data'!H50))="","",OFFSET('Sanitation Data'!$H$29,0,10*ROW('Sanitation Data'!H50)))</f>
        <v/>
      </c>
      <c r="DG56" s="278" t="str">
        <f ca="true">+IF(OFFSET('Sanitation Data'!$H$30,0,10*ROW('Sanitation Data'!H50))="","",OFFSET('Sanitation Data'!$H$30,0,10*ROW('Sanitation Data'!H50)))</f>
        <v/>
      </c>
      <c r="DH56" s="278" t="str">
        <f ca="true">+IF(OFFSET('Sanitation Data'!$H$31,0,10*ROW('Sanitation Data'!H50))="","",OFFSET('Sanitation Data'!$H$31,0,10*ROW('Sanitation Data'!H50)))</f>
        <v/>
      </c>
      <c r="DI56" s="278" t="str">
        <f ca="true">+IF(OFFSET('Sanitation Data'!$H$32,0,10*ROW('Sanitation Data'!H50))="","",OFFSET('Sanitation Data'!$H$32,0,10*ROW('Sanitation Data'!H50)))</f>
        <v/>
      </c>
      <c r="DJ56" s="278" t="str">
        <f ca="true">+IF(OFFSET('Sanitation Data'!$I$28,0,10*ROW('Sanitation Data'!I50))="","",OFFSET('Sanitation Data'!$I$28,0,10*ROW('Sanitation Data'!I50)))</f>
        <v/>
      </c>
      <c r="DK56" s="278" t="str">
        <f ca="true">+IF(OFFSET('Sanitation Data'!$I$29,0,10*ROW('Sanitation Data'!I50))="","",OFFSET('Sanitation Data'!$I$29,0,10*ROW('Sanitation Data'!I50)))</f>
        <v/>
      </c>
      <c r="DL56" s="278" t="str">
        <f ca="true">+IF(OFFSET('Sanitation Data'!$I$30,0,10*ROW('Sanitation Data'!I50))="","",OFFSET('Sanitation Data'!$I$30,0,10*ROW('Sanitation Data'!I50)))</f>
        <v/>
      </c>
      <c r="DM56" s="278" t="str">
        <f ca="true">+IF(OFFSET('Sanitation Data'!$I$31,0,10*ROW('Sanitation Data'!I50))="","",OFFSET('Sanitation Data'!$I$31,0,10*ROW('Sanitation Data'!I50)))</f>
        <v/>
      </c>
      <c r="DN56" s="278" t="str">
        <f ca="true">+IF(OFFSET('Sanitation Data'!$I$32,0,10*ROW('Sanitation Data'!I50))="","",OFFSET('Sanitation Data'!$I$32,0,10*ROW('Sanitation Data'!I50)))</f>
        <v/>
      </c>
      <c r="DO56" s="278" t="str">
        <f ca="true">+IF(OFFSET('Hygiene Data'!$D$11,0,10*ROW('Hygiene Data'!D50))="","",OFFSET('Hygiene Data'!$D$11,0,10*ROW('Hygiene Data'!D50)))</f>
        <v/>
      </c>
      <c r="DP56" s="278" t="str">
        <f ca="true">+IF(OFFSET('Hygiene Data'!$D$12,0,10*ROW('Hygiene Data'!D50))="","",OFFSET('Hygiene Data'!$D$12,0,10*ROW('Hygiene Data'!D50)))</f>
        <v/>
      </c>
      <c r="DQ56" s="278" t="str">
        <f ca="true">+IF(OFFSET('Hygiene Data'!$D$13,0,10*ROW('Hygiene Data'!D50))="","",OFFSET('Hygiene Data'!$D$13,0,10*ROW('Hygiene Data'!D50)))</f>
        <v/>
      </c>
      <c r="DR56" s="278" t="str">
        <f ca="true">+IF(OFFSET('Hygiene Data'!$E$11,0,10*ROW('Hygiene Data'!E50))="","",OFFSET('Hygiene Data'!$E$11,0,10*ROW('Hygiene Data'!E50)))</f>
        <v/>
      </c>
      <c r="DS56" s="278" t="str">
        <f ca="true">+IF(OFFSET('Hygiene Data'!$E$12,0,10*ROW('Hygiene Data'!E50))="","",OFFSET('Hygiene Data'!$E$12,0,10*ROW('Hygiene Data'!E50)))</f>
        <v/>
      </c>
      <c r="DT56" s="278" t="str">
        <f ca="true">+IF(OFFSET('Hygiene Data'!$E$13,0,10*ROW('Hygiene Data'!E50))="","",OFFSET('Hygiene Data'!$E$13,0,10*ROW('Hygiene Data'!E50)))</f>
        <v/>
      </c>
      <c r="DU56" s="278" t="str">
        <f ca="true">+IF(OFFSET('Hygiene Data'!$F$11,0,10*ROW('Hygiene Data'!F50))="","",OFFSET('Hygiene Data'!$F$11,0,10*ROW('Hygiene Data'!F50)))</f>
        <v/>
      </c>
      <c r="DV56" s="278" t="str">
        <f ca="true">+IF(OFFSET('Hygiene Data'!$F$12,0,10*ROW('Hygiene Data'!F50))="","",OFFSET('Hygiene Data'!$F$12,0,10*ROW('Hygiene Data'!F50)))</f>
        <v/>
      </c>
      <c r="DW56" s="278" t="str">
        <f ca="true">+IF(OFFSET('Hygiene Data'!$F$13,0,10*ROW('Hygiene Data'!F50))="","",OFFSET('Hygiene Data'!$F$13,0,10*ROW('Hygiene Data'!F50)))</f>
        <v/>
      </c>
      <c r="DX56" s="278" t="str">
        <f ca="true">+IF(OFFSET('Hygiene Data'!$G$11,0,10*ROW('Hygiene Data'!G50))="","",OFFSET('Hygiene Data'!$G$11,0,10*ROW('Hygiene Data'!G50)))</f>
        <v/>
      </c>
      <c r="DY56" s="278" t="str">
        <f ca="true">+IF(OFFSET('Hygiene Data'!$G$12,0,10*ROW('Hygiene Data'!G50))="","",OFFSET('Hygiene Data'!$G$12,0,10*ROW('Hygiene Data'!G50)))</f>
        <v/>
      </c>
      <c r="DZ56" s="278" t="str">
        <f ca="true">+IF(OFFSET('Hygiene Data'!$G$13,0,10*ROW('Hygiene Data'!G50))="","",OFFSET('Hygiene Data'!$G$13,0,10*ROW('Hygiene Data'!G50)))</f>
        <v/>
      </c>
      <c r="EA56" s="278" t="str">
        <f ca="true">+IF(OFFSET('Hygiene Data'!$H$11,0,10*ROW('Hygiene Data'!H50))="","",OFFSET('Hygiene Data'!$H$11,0,10*ROW('Hygiene Data'!H50)))</f>
        <v/>
      </c>
      <c r="EB56" s="278" t="str">
        <f ca="true">+IF(OFFSET('Hygiene Data'!$H$12,0,10*ROW('Hygiene Data'!H50))="","",OFFSET('Hygiene Data'!$H$12,0,10*ROW('Hygiene Data'!H50)))</f>
        <v/>
      </c>
      <c r="EC56" s="278" t="str">
        <f ca="true">+IF(OFFSET('Hygiene Data'!$H$13,0,10*ROW('Hygiene Data'!H50))="","",OFFSET('Hygiene Data'!$H$13,0,10*ROW('Hygiene Data'!H50)))</f>
        <v/>
      </c>
      <c r="ED56" s="278" t="str">
        <f ca="true">+IF(OFFSET('Hygiene Data'!$I$11,0,10*ROW('Hygiene Data'!I50))="","",OFFSET('Hygiene Data'!$I$11,0,10*ROW('Hygiene Data'!I50)))</f>
        <v/>
      </c>
      <c r="EE56" s="278" t="str">
        <f ca="true">+IF(OFFSET('Hygiene Data'!$I$12,0,10*ROW('Hygiene Data'!I50))="","",OFFSET('Hygiene Data'!$I$12,0,10*ROW('Hygiene Data'!I50)))</f>
        <v/>
      </c>
      <c r="EF56" s="278"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4"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8"/>
      <c r="BS57" s="278" t="str">
        <f ca="true">+IF(OFFSET('Water Data'!$D$27,0,10*ROW('Water Data'!D51))="","",OFFSET('Water Data'!$D$27,0,10*ROW('Water Data'!D51)))</f>
        <v/>
      </c>
      <c r="BT57" s="278" t="str">
        <f ca="true">+IF(OFFSET('Water Data'!$D$28,0,10*ROW('Water Data'!D51))="","",OFFSET('Water Data'!$D$28,0,10*ROW('Water Data'!D51)))</f>
        <v/>
      </c>
      <c r="BU57" s="278" t="str">
        <f ca="true">+IF(OFFSET('Water Data'!$D$29,0,10*ROW('Water Data'!D51))="","",OFFSET('Water Data'!$D$29,0,10*ROW('Water Data'!D51)))</f>
        <v/>
      </c>
      <c r="BV57" s="278" t="str">
        <f ca="true">+IF(OFFSET('Water Data'!$E$27,0,10*ROW('Water Data'!E51))="","",OFFSET('Water Data'!$E$27,0,10*ROW('Water Data'!E51)))</f>
        <v/>
      </c>
      <c r="BW57" s="278" t="str">
        <f ca="true">+IF(OFFSET('Water Data'!$E$28,0,10*ROW('Water Data'!E51))="","",OFFSET('Water Data'!$E$28,0,10*ROW('Water Data'!E51)))</f>
        <v/>
      </c>
      <c r="BX57" s="278" t="str">
        <f ca="true">+IF(OFFSET('Water Data'!$E$29,0,10*ROW('Water Data'!E51))="","",OFFSET('Water Data'!$E$29,0,10*ROW('Water Data'!E51)))</f>
        <v/>
      </c>
      <c r="BY57" s="278" t="str">
        <f ca="true">+IF(OFFSET('Water Data'!$F$27,0,10*ROW('Water Data'!F51))="","",OFFSET('Water Data'!$F$27,0,10*ROW('Water Data'!F51)))</f>
        <v/>
      </c>
      <c r="BZ57" s="278" t="str">
        <f ca="true">+IF(OFFSET('Water Data'!$F$28,0,10*ROW('Water Data'!F51))="","",OFFSET('Water Data'!$F$28,0,10*ROW('Water Data'!F51)))</f>
        <v/>
      </c>
      <c r="CA57" s="278" t="str">
        <f ca="true">+IF(OFFSET('Water Data'!$F$29,0,10*ROW('Water Data'!F51))="","",OFFSET('Water Data'!$F$29,0,10*ROW('Water Data'!F51)))</f>
        <v/>
      </c>
      <c r="CB57" s="278" t="str">
        <f ca="true">+IF(OFFSET('Water Data'!$G$27,0,10*ROW('Water Data'!G51))="","",OFFSET('Water Data'!$G$27,0,10*ROW('Water Data'!G51)))</f>
        <v/>
      </c>
      <c r="CC57" s="278" t="str">
        <f ca="true">+IF(OFFSET('Water Data'!$G$28,0,10*ROW('Water Data'!G51))="","",OFFSET('Water Data'!$G$28,0,10*ROW('Water Data'!G51)))</f>
        <v/>
      </c>
      <c r="CD57" s="278" t="str">
        <f ca="true">+IF(OFFSET('Water Data'!$G$29,0,10*ROW('Water Data'!G51))="","",OFFSET('Water Data'!$G$29,0,10*ROW('Water Data'!G51)))</f>
        <v/>
      </c>
      <c r="CE57" s="278" t="str">
        <f ca="true">+IF(OFFSET('Water Data'!$H$27,0,10*ROW('Water Data'!H51))="","",OFFSET('Water Data'!$H$27,0,10*ROW('Water Data'!H51)))</f>
        <v/>
      </c>
      <c r="CF57" s="278" t="str">
        <f ca="true">+IF(OFFSET('Water Data'!$H$28,0,10*ROW('Water Data'!H51))="","",OFFSET('Water Data'!$H$28,0,10*ROW('Water Data'!H51)))</f>
        <v/>
      </c>
      <c r="CG57" s="278" t="str">
        <f ca="true">+IF(OFFSET('Water Data'!$H$29,0,10*ROW('Water Data'!H51))="","",OFFSET('Water Data'!$H$29,0,10*ROW('Water Data'!H51)))</f>
        <v/>
      </c>
      <c r="CH57" s="278" t="str">
        <f ca="true">+IF(OFFSET('Water Data'!$I$27,0,10*ROW('Water Data'!I51))="","",OFFSET('Water Data'!$I$27,0,10*ROW('Water Data'!I51)))</f>
        <v/>
      </c>
      <c r="CI57" s="278" t="str">
        <f ca="true">+IF(OFFSET('Water Data'!$I$28,0,10*ROW('Water Data'!I51))="","",OFFSET('Water Data'!$I$28,0,10*ROW('Water Data'!I51)))</f>
        <v/>
      </c>
      <c r="CJ57" s="278" t="str">
        <f ca="true">+IF(OFFSET('Water Data'!$I$29,0,10*ROW('Water Data'!I51))="","",OFFSET('Water Data'!$I$29,0,10*ROW('Water Data'!I51)))</f>
        <v/>
      </c>
      <c r="CK57" s="278" t="str">
        <f ca="true">+IF(OFFSET('Sanitation Data'!$D$28,0,10*ROW('Sanitation Data'!D51))="","",OFFSET('Sanitation Data'!$D$28,0,10*ROW('Sanitation Data'!D51)))</f>
        <v/>
      </c>
      <c r="CL57" s="278" t="str">
        <f ca="true">+IF(OFFSET('Sanitation Data'!$D$29,0,10*ROW('Sanitation Data'!D51))="","",OFFSET('Sanitation Data'!$D$29,0,10*ROW('Sanitation Data'!D51)))</f>
        <v/>
      </c>
      <c r="CM57" s="278" t="str">
        <f ca="true">+IF(OFFSET('Sanitation Data'!$D$30,0,10*ROW('Sanitation Data'!D51))="","",OFFSET('Sanitation Data'!$D$30,0,10*ROW('Sanitation Data'!D51)))</f>
        <v/>
      </c>
      <c r="CN57" s="278" t="str">
        <f ca="true">+IF(OFFSET('Sanitation Data'!$D$31,0,10*ROW('Sanitation Data'!D51))="","",OFFSET('Sanitation Data'!$D$31,0,10*ROW('Sanitation Data'!D51)))</f>
        <v/>
      </c>
      <c r="CO57" s="278" t="str">
        <f ca="true">+IF(OFFSET('Sanitation Data'!$D$32,0,10*ROW('Sanitation Data'!D51))="","",OFFSET('Sanitation Data'!$D$32,0,10*ROW('Sanitation Data'!D51)))</f>
        <v/>
      </c>
      <c r="CP57" s="278" t="str">
        <f ca="true">+IF(OFFSET('Sanitation Data'!$E$28,0,10*ROW('Sanitation Data'!E51))="","",OFFSET('Sanitation Data'!$E$28,0,10*ROW('Sanitation Data'!E51)))</f>
        <v/>
      </c>
      <c r="CQ57" s="278" t="str">
        <f ca="true">+IF(OFFSET('Sanitation Data'!$E$29,0,10*ROW('Sanitation Data'!E51))="","",OFFSET('Sanitation Data'!$E$29,0,10*ROW('Sanitation Data'!E51)))</f>
        <v/>
      </c>
      <c r="CR57" s="278" t="str">
        <f ca="true">+IF(OFFSET('Sanitation Data'!$E$30,0,10*ROW('Sanitation Data'!E51))="","",OFFSET('Sanitation Data'!$E$30,0,10*ROW('Sanitation Data'!E51)))</f>
        <v/>
      </c>
      <c r="CS57" s="278" t="str">
        <f ca="true">+IF(OFFSET('Sanitation Data'!$E$31,0,10*ROW('Sanitation Data'!E51))="","",OFFSET('Sanitation Data'!$E$31,0,10*ROW('Sanitation Data'!E51)))</f>
        <v/>
      </c>
      <c r="CT57" s="278" t="str">
        <f ca="true">+IF(OFFSET('Sanitation Data'!$E$32,0,10*ROW('Sanitation Data'!E51))="","",OFFSET('Sanitation Data'!$E$32,0,10*ROW('Sanitation Data'!E51)))</f>
        <v/>
      </c>
      <c r="CU57" s="278" t="str">
        <f ca="true">+IF(OFFSET('Sanitation Data'!$F$28,0,10*ROW('Sanitation Data'!F51))="","",OFFSET('Sanitation Data'!$F$28,0,10*ROW('Sanitation Data'!F51)))</f>
        <v/>
      </c>
      <c r="CV57" s="278" t="str">
        <f ca="true">+IF(OFFSET('Sanitation Data'!$F$29,0,10*ROW('Sanitation Data'!F51))="","",OFFSET('Sanitation Data'!$F$29,0,10*ROW('Sanitation Data'!F51)))</f>
        <v/>
      </c>
      <c r="CW57" s="278" t="str">
        <f ca="true">+IF(OFFSET('Sanitation Data'!$F$30,0,10*ROW('Sanitation Data'!F51))="","",OFFSET('Sanitation Data'!$F$30,0,10*ROW('Sanitation Data'!F51)))</f>
        <v/>
      </c>
      <c r="CX57" s="278" t="str">
        <f ca="true">+IF(OFFSET('Sanitation Data'!$F$31,0,10*ROW('Sanitation Data'!F51))="","",OFFSET('Sanitation Data'!$F$31,0,10*ROW('Sanitation Data'!F51)))</f>
        <v/>
      </c>
      <c r="CY57" s="278" t="str">
        <f ca="true">+IF(OFFSET('Sanitation Data'!$F$32,0,10*ROW('Sanitation Data'!F51))="","",OFFSET('Sanitation Data'!$F$32,0,10*ROW('Sanitation Data'!F51)))</f>
        <v/>
      </c>
      <c r="CZ57" s="278" t="str">
        <f ca="true">+IF(OFFSET('Sanitation Data'!$G$28,0,10*ROW('Sanitation Data'!G51))="","",OFFSET('Sanitation Data'!$G$28,0,10*ROW('Sanitation Data'!G51)))</f>
        <v/>
      </c>
      <c r="DA57" s="278" t="str">
        <f ca="true">+IF(OFFSET('Sanitation Data'!$G$29,0,10*ROW('Sanitation Data'!G51))="","",OFFSET('Sanitation Data'!$G$29,0,10*ROW('Sanitation Data'!G51)))</f>
        <v/>
      </c>
      <c r="DB57" s="278" t="str">
        <f ca="true">+IF(OFFSET('Sanitation Data'!$G$30,0,10*ROW('Sanitation Data'!G51))="","",OFFSET('Sanitation Data'!$G$30,0,10*ROW('Sanitation Data'!G51)))</f>
        <v/>
      </c>
      <c r="DC57" s="278" t="str">
        <f ca="true">+IF(OFFSET('Sanitation Data'!$G$31,0,10*ROW('Sanitation Data'!G51))="","",OFFSET('Sanitation Data'!$G$31,0,10*ROW('Sanitation Data'!G51)))</f>
        <v/>
      </c>
      <c r="DD57" s="278" t="str">
        <f ca="true">+IF(OFFSET('Sanitation Data'!$G$32,0,10*ROW('Sanitation Data'!G51))="","",OFFSET('Sanitation Data'!$G$32,0,10*ROW('Sanitation Data'!G51)))</f>
        <v/>
      </c>
      <c r="DE57" s="278" t="str">
        <f ca="true">+IF(OFFSET('Sanitation Data'!$H$28,0,10*ROW('Sanitation Data'!H51))="","",OFFSET('Sanitation Data'!$H$28,0,10*ROW('Sanitation Data'!H51)))</f>
        <v/>
      </c>
      <c r="DF57" s="278" t="str">
        <f ca="true">+IF(OFFSET('Sanitation Data'!$H$29,0,10*ROW('Sanitation Data'!H51))="","",OFFSET('Sanitation Data'!$H$29,0,10*ROW('Sanitation Data'!H51)))</f>
        <v/>
      </c>
      <c r="DG57" s="278" t="str">
        <f ca="true">+IF(OFFSET('Sanitation Data'!$H$30,0,10*ROW('Sanitation Data'!H51))="","",OFFSET('Sanitation Data'!$H$30,0,10*ROW('Sanitation Data'!H51)))</f>
        <v/>
      </c>
      <c r="DH57" s="278" t="str">
        <f ca="true">+IF(OFFSET('Sanitation Data'!$H$31,0,10*ROW('Sanitation Data'!H51))="","",OFFSET('Sanitation Data'!$H$31,0,10*ROW('Sanitation Data'!H51)))</f>
        <v/>
      </c>
      <c r="DI57" s="278" t="str">
        <f ca="true">+IF(OFFSET('Sanitation Data'!$H$32,0,10*ROW('Sanitation Data'!H51))="","",OFFSET('Sanitation Data'!$H$32,0,10*ROW('Sanitation Data'!H51)))</f>
        <v/>
      </c>
      <c r="DJ57" s="278" t="str">
        <f ca="true">+IF(OFFSET('Sanitation Data'!$I$28,0,10*ROW('Sanitation Data'!I51))="","",OFFSET('Sanitation Data'!$I$28,0,10*ROW('Sanitation Data'!I51)))</f>
        <v/>
      </c>
      <c r="DK57" s="278" t="str">
        <f ca="true">+IF(OFFSET('Sanitation Data'!$I$29,0,10*ROW('Sanitation Data'!I51))="","",OFFSET('Sanitation Data'!$I$29,0,10*ROW('Sanitation Data'!I51)))</f>
        <v/>
      </c>
      <c r="DL57" s="278" t="str">
        <f ca="true">+IF(OFFSET('Sanitation Data'!$I$30,0,10*ROW('Sanitation Data'!I51))="","",OFFSET('Sanitation Data'!$I$30,0,10*ROW('Sanitation Data'!I51)))</f>
        <v/>
      </c>
      <c r="DM57" s="278" t="str">
        <f ca="true">+IF(OFFSET('Sanitation Data'!$I$31,0,10*ROW('Sanitation Data'!I51))="","",OFFSET('Sanitation Data'!$I$31,0,10*ROW('Sanitation Data'!I51)))</f>
        <v/>
      </c>
      <c r="DN57" s="278" t="str">
        <f ca="true">+IF(OFFSET('Sanitation Data'!$I$32,0,10*ROW('Sanitation Data'!I51))="","",OFFSET('Sanitation Data'!$I$32,0,10*ROW('Sanitation Data'!I51)))</f>
        <v/>
      </c>
      <c r="DO57" s="278" t="str">
        <f ca="true">+IF(OFFSET('Hygiene Data'!$D$11,0,10*ROW('Hygiene Data'!D51))="","",OFFSET('Hygiene Data'!$D$11,0,10*ROW('Hygiene Data'!D51)))</f>
        <v/>
      </c>
      <c r="DP57" s="278" t="str">
        <f ca="true">+IF(OFFSET('Hygiene Data'!$D$12,0,10*ROW('Hygiene Data'!D51))="","",OFFSET('Hygiene Data'!$D$12,0,10*ROW('Hygiene Data'!D51)))</f>
        <v/>
      </c>
      <c r="DQ57" s="278" t="str">
        <f ca="true">+IF(OFFSET('Hygiene Data'!$D$13,0,10*ROW('Hygiene Data'!D51))="","",OFFSET('Hygiene Data'!$D$13,0,10*ROW('Hygiene Data'!D51)))</f>
        <v/>
      </c>
      <c r="DR57" s="278" t="str">
        <f ca="true">+IF(OFFSET('Hygiene Data'!$E$11,0,10*ROW('Hygiene Data'!E51))="","",OFFSET('Hygiene Data'!$E$11,0,10*ROW('Hygiene Data'!E51)))</f>
        <v/>
      </c>
      <c r="DS57" s="278" t="str">
        <f ca="true">+IF(OFFSET('Hygiene Data'!$E$12,0,10*ROW('Hygiene Data'!E51))="","",OFFSET('Hygiene Data'!$E$12,0,10*ROW('Hygiene Data'!E51)))</f>
        <v/>
      </c>
      <c r="DT57" s="278" t="str">
        <f ca="true">+IF(OFFSET('Hygiene Data'!$E$13,0,10*ROW('Hygiene Data'!E51))="","",OFFSET('Hygiene Data'!$E$13,0,10*ROW('Hygiene Data'!E51)))</f>
        <v/>
      </c>
      <c r="DU57" s="278" t="str">
        <f ca="true">+IF(OFFSET('Hygiene Data'!$F$11,0,10*ROW('Hygiene Data'!F51))="","",OFFSET('Hygiene Data'!$F$11,0,10*ROW('Hygiene Data'!F51)))</f>
        <v/>
      </c>
      <c r="DV57" s="278" t="str">
        <f ca="true">+IF(OFFSET('Hygiene Data'!$F$12,0,10*ROW('Hygiene Data'!F51))="","",OFFSET('Hygiene Data'!$F$12,0,10*ROW('Hygiene Data'!F51)))</f>
        <v/>
      </c>
      <c r="DW57" s="278" t="str">
        <f ca="true">+IF(OFFSET('Hygiene Data'!$F$13,0,10*ROW('Hygiene Data'!F51))="","",OFFSET('Hygiene Data'!$F$13,0,10*ROW('Hygiene Data'!F51)))</f>
        <v/>
      </c>
      <c r="DX57" s="278" t="str">
        <f ca="true">+IF(OFFSET('Hygiene Data'!$G$11,0,10*ROW('Hygiene Data'!G51))="","",OFFSET('Hygiene Data'!$G$11,0,10*ROW('Hygiene Data'!G51)))</f>
        <v/>
      </c>
      <c r="DY57" s="278" t="str">
        <f ca="true">+IF(OFFSET('Hygiene Data'!$G$12,0,10*ROW('Hygiene Data'!G51))="","",OFFSET('Hygiene Data'!$G$12,0,10*ROW('Hygiene Data'!G51)))</f>
        <v/>
      </c>
      <c r="DZ57" s="278" t="str">
        <f ca="true">+IF(OFFSET('Hygiene Data'!$G$13,0,10*ROW('Hygiene Data'!G51))="","",OFFSET('Hygiene Data'!$G$13,0,10*ROW('Hygiene Data'!G51)))</f>
        <v/>
      </c>
      <c r="EA57" s="278" t="str">
        <f ca="true">+IF(OFFSET('Hygiene Data'!$H$11,0,10*ROW('Hygiene Data'!H51))="","",OFFSET('Hygiene Data'!$H$11,0,10*ROW('Hygiene Data'!H51)))</f>
        <v/>
      </c>
      <c r="EB57" s="278" t="str">
        <f ca="true">+IF(OFFSET('Hygiene Data'!$H$12,0,10*ROW('Hygiene Data'!H51))="","",OFFSET('Hygiene Data'!$H$12,0,10*ROW('Hygiene Data'!H51)))</f>
        <v/>
      </c>
      <c r="EC57" s="278" t="str">
        <f ca="true">+IF(OFFSET('Hygiene Data'!$H$13,0,10*ROW('Hygiene Data'!H51))="","",OFFSET('Hygiene Data'!$H$13,0,10*ROW('Hygiene Data'!H51)))</f>
        <v/>
      </c>
      <c r="ED57" s="278" t="str">
        <f ca="true">+IF(OFFSET('Hygiene Data'!$I$11,0,10*ROW('Hygiene Data'!I51))="","",OFFSET('Hygiene Data'!$I$11,0,10*ROW('Hygiene Data'!I51)))</f>
        <v/>
      </c>
      <c r="EE57" s="278" t="str">
        <f ca="true">+IF(OFFSET('Hygiene Data'!$I$12,0,10*ROW('Hygiene Data'!I51))="","",OFFSET('Hygiene Data'!$I$12,0,10*ROW('Hygiene Data'!I51)))</f>
        <v/>
      </c>
      <c r="EF57" s="278"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4"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8"/>
      <c r="BS58" s="278" t="str">
        <f ca="true">+IF(OFFSET('Water Data'!$D$27,0,10*ROW('Water Data'!D52))="","",OFFSET('Water Data'!$D$27,0,10*ROW('Water Data'!D52)))</f>
        <v/>
      </c>
      <c r="BT58" s="278" t="str">
        <f ca="true">+IF(OFFSET('Water Data'!$D$28,0,10*ROW('Water Data'!D52))="","",OFFSET('Water Data'!$D$28,0,10*ROW('Water Data'!D52)))</f>
        <v/>
      </c>
      <c r="BU58" s="278" t="str">
        <f ca="true">+IF(OFFSET('Water Data'!$D$29,0,10*ROW('Water Data'!D52))="","",OFFSET('Water Data'!$D$29,0,10*ROW('Water Data'!D52)))</f>
        <v/>
      </c>
      <c r="BV58" s="278" t="str">
        <f ca="true">+IF(OFFSET('Water Data'!$E$27,0,10*ROW('Water Data'!E52))="","",OFFSET('Water Data'!$E$27,0,10*ROW('Water Data'!E52)))</f>
        <v/>
      </c>
      <c r="BW58" s="278" t="str">
        <f ca="true">+IF(OFFSET('Water Data'!$E$28,0,10*ROW('Water Data'!E52))="","",OFFSET('Water Data'!$E$28,0,10*ROW('Water Data'!E52)))</f>
        <v/>
      </c>
      <c r="BX58" s="278" t="str">
        <f ca="true">+IF(OFFSET('Water Data'!$E$29,0,10*ROW('Water Data'!E52))="","",OFFSET('Water Data'!$E$29,0,10*ROW('Water Data'!E52)))</f>
        <v/>
      </c>
      <c r="BY58" s="278" t="str">
        <f ca="true">+IF(OFFSET('Water Data'!$F$27,0,10*ROW('Water Data'!F52))="","",OFFSET('Water Data'!$F$27,0,10*ROW('Water Data'!F52)))</f>
        <v/>
      </c>
      <c r="BZ58" s="278" t="str">
        <f ca="true">+IF(OFFSET('Water Data'!$F$28,0,10*ROW('Water Data'!F52))="","",OFFSET('Water Data'!$F$28,0,10*ROW('Water Data'!F52)))</f>
        <v/>
      </c>
      <c r="CA58" s="278" t="str">
        <f ca="true">+IF(OFFSET('Water Data'!$F$29,0,10*ROW('Water Data'!F52))="","",OFFSET('Water Data'!$F$29,0,10*ROW('Water Data'!F52)))</f>
        <v/>
      </c>
      <c r="CB58" s="278" t="str">
        <f ca="true">+IF(OFFSET('Water Data'!$G$27,0,10*ROW('Water Data'!G52))="","",OFFSET('Water Data'!$G$27,0,10*ROW('Water Data'!G52)))</f>
        <v/>
      </c>
      <c r="CC58" s="278" t="str">
        <f ca="true">+IF(OFFSET('Water Data'!$G$28,0,10*ROW('Water Data'!G52))="","",OFFSET('Water Data'!$G$28,0,10*ROW('Water Data'!G52)))</f>
        <v/>
      </c>
      <c r="CD58" s="278" t="str">
        <f ca="true">+IF(OFFSET('Water Data'!$G$29,0,10*ROW('Water Data'!G52))="","",OFFSET('Water Data'!$G$29,0,10*ROW('Water Data'!G52)))</f>
        <v/>
      </c>
      <c r="CE58" s="278" t="str">
        <f ca="true">+IF(OFFSET('Water Data'!$H$27,0,10*ROW('Water Data'!H52))="","",OFFSET('Water Data'!$H$27,0,10*ROW('Water Data'!H52)))</f>
        <v/>
      </c>
      <c r="CF58" s="278" t="str">
        <f ca="true">+IF(OFFSET('Water Data'!$H$28,0,10*ROW('Water Data'!H52))="","",OFFSET('Water Data'!$H$28,0,10*ROW('Water Data'!H52)))</f>
        <v/>
      </c>
      <c r="CG58" s="278" t="str">
        <f ca="true">+IF(OFFSET('Water Data'!$H$29,0,10*ROW('Water Data'!H52))="","",OFFSET('Water Data'!$H$29,0,10*ROW('Water Data'!H52)))</f>
        <v/>
      </c>
      <c r="CH58" s="278" t="str">
        <f ca="true">+IF(OFFSET('Water Data'!$I$27,0,10*ROW('Water Data'!I52))="","",OFFSET('Water Data'!$I$27,0,10*ROW('Water Data'!I52)))</f>
        <v/>
      </c>
      <c r="CI58" s="278" t="str">
        <f ca="true">+IF(OFFSET('Water Data'!$I$28,0,10*ROW('Water Data'!I52))="","",OFFSET('Water Data'!$I$28,0,10*ROW('Water Data'!I52)))</f>
        <v/>
      </c>
      <c r="CJ58" s="278" t="str">
        <f ca="true">+IF(OFFSET('Water Data'!$I$29,0,10*ROW('Water Data'!I52))="","",OFFSET('Water Data'!$I$29,0,10*ROW('Water Data'!I52)))</f>
        <v/>
      </c>
      <c r="CK58" s="278" t="str">
        <f ca="true">+IF(OFFSET('Sanitation Data'!$D$28,0,10*ROW('Sanitation Data'!D52))="","",OFFSET('Sanitation Data'!$D$28,0,10*ROW('Sanitation Data'!D52)))</f>
        <v/>
      </c>
      <c r="CL58" s="278" t="str">
        <f ca="true">+IF(OFFSET('Sanitation Data'!$D$29,0,10*ROW('Sanitation Data'!D52))="","",OFFSET('Sanitation Data'!$D$29,0,10*ROW('Sanitation Data'!D52)))</f>
        <v/>
      </c>
      <c r="CM58" s="278" t="str">
        <f ca="true">+IF(OFFSET('Sanitation Data'!$D$30,0,10*ROW('Sanitation Data'!D52))="","",OFFSET('Sanitation Data'!$D$30,0,10*ROW('Sanitation Data'!D52)))</f>
        <v/>
      </c>
      <c r="CN58" s="278" t="str">
        <f ca="true">+IF(OFFSET('Sanitation Data'!$D$31,0,10*ROW('Sanitation Data'!D52))="","",OFFSET('Sanitation Data'!$D$31,0,10*ROW('Sanitation Data'!D52)))</f>
        <v/>
      </c>
      <c r="CO58" s="278" t="str">
        <f ca="true">+IF(OFFSET('Sanitation Data'!$D$32,0,10*ROW('Sanitation Data'!D52))="","",OFFSET('Sanitation Data'!$D$32,0,10*ROW('Sanitation Data'!D52)))</f>
        <v/>
      </c>
      <c r="CP58" s="278" t="str">
        <f ca="true">+IF(OFFSET('Sanitation Data'!$E$28,0,10*ROW('Sanitation Data'!E52))="","",OFFSET('Sanitation Data'!$E$28,0,10*ROW('Sanitation Data'!E52)))</f>
        <v/>
      </c>
      <c r="CQ58" s="278" t="str">
        <f ca="true">+IF(OFFSET('Sanitation Data'!$E$29,0,10*ROW('Sanitation Data'!E52))="","",OFFSET('Sanitation Data'!$E$29,0,10*ROW('Sanitation Data'!E52)))</f>
        <v/>
      </c>
      <c r="CR58" s="278" t="str">
        <f ca="true">+IF(OFFSET('Sanitation Data'!$E$30,0,10*ROW('Sanitation Data'!E52))="","",OFFSET('Sanitation Data'!$E$30,0,10*ROW('Sanitation Data'!E52)))</f>
        <v/>
      </c>
      <c r="CS58" s="278" t="str">
        <f ca="true">+IF(OFFSET('Sanitation Data'!$E$31,0,10*ROW('Sanitation Data'!E52))="","",OFFSET('Sanitation Data'!$E$31,0,10*ROW('Sanitation Data'!E52)))</f>
        <v/>
      </c>
      <c r="CT58" s="278" t="str">
        <f ca="true">+IF(OFFSET('Sanitation Data'!$E$32,0,10*ROW('Sanitation Data'!E52))="","",OFFSET('Sanitation Data'!$E$32,0,10*ROW('Sanitation Data'!E52)))</f>
        <v/>
      </c>
      <c r="CU58" s="278" t="str">
        <f ca="true">+IF(OFFSET('Sanitation Data'!$F$28,0,10*ROW('Sanitation Data'!F52))="","",OFFSET('Sanitation Data'!$F$28,0,10*ROW('Sanitation Data'!F52)))</f>
        <v/>
      </c>
      <c r="CV58" s="278" t="str">
        <f ca="true">+IF(OFFSET('Sanitation Data'!$F$29,0,10*ROW('Sanitation Data'!F52))="","",OFFSET('Sanitation Data'!$F$29,0,10*ROW('Sanitation Data'!F52)))</f>
        <v/>
      </c>
      <c r="CW58" s="278" t="str">
        <f ca="true">+IF(OFFSET('Sanitation Data'!$F$30,0,10*ROW('Sanitation Data'!F52))="","",OFFSET('Sanitation Data'!$F$30,0,10*ROW('Sanitation Data'!F52)))</f>
        <v/>
      </c>
      <c r="CX58" s="278" t="str">
        <f ca="true">+IF(OFFSET('Sanitation Data'!$F$31,0,10*ROW('Sanitation Data'!F52))="","",OFFSET('Sanitation Data'!$F$31,0,10*ROW('Sanitation Data'!F52)))</f>
        <v/>
      </c>
      <c r="CY58" s="278" t="str">
        <f ca="true">+IF(OFFSET('Sanitation Data'!$F$32,0,10*ROW('Sanitation Data'!F52))="","",OFFSET('Sanitation Data'!$F$32,0,10*ROW('Sanitation Data'!F52)))</f>
        <v/>
      </c>
      <c r="CZ58" s="278" t="str">
        <f ca="true">+IF(OFFSET('Sanitation Data'!$G$28,0,10*ROW('Sanitation Data'!G52))="","",OFFSET('Sanitation Data'!$G$28,0,10*ROW('Sanitation Data'!G52)))</f>
        <v/>
      </c>
      <c r="DA58" s="278" t="str">
        <f ca="true">+IF(OFFSET('Sanitation Data'!$G$29,0,10*ROW('Sanitation Data'!G52))="","",OFFSET('Sanitation Data'!$G$29,0,10*ROW('Sanitation Data'!G52)))</f>
        <v/>
      </c>
      <c r="DB58" s="278" t="str">
        <f ca="true">+IF(OFFSET('Sanitation Data'!$G$30,0,10*ROW('Sanitation Data'!G52))="","",OFFSET('Sanitation Data'!$G$30,0,10*ROW('Sanitation Data'!G52)))</f>
        <v/>
      </c>
      <c r="DC58" s="278" t="str">
        <f ca="true">+IF(OFFSET('Sanitation Data'!$G$31,0,10*ROW('Sanitation Data'!G52))="","",OFFSET('Sanitation Data'!$G$31,0,10*ROW('Sanitation Data'!G52)))</f>
        <v/>
      </c>
      <c r="DD58" s="278" t="str">
        <f ca="true">+IF(OFFSET('Sanitation Data'!$G$32,0,10*ROW('Sanitation Data'!G52))="","",OFFSET('Sanitation Data'!$G$32,0,10*ROW('Sanitation Data'!G52)))</f>
        <v/>
      </c>
      <c r="DE58" s="278" t="str">
        <f ca="true">+IF(OFFSET('Sanitation Data'!$H$28,0,10*ROW('Sanitation Data'!H52))="","",OFFSET('Sanitation Data'!$H$28,0,10*ROW('Sanitation Data'!H52)))</f>
        <v/>
      </c>
      <c r="DF58" s="278" t="str">
        <f ca="true">+IF(OFFSET('Sanitation Data'!$H$29,0,10*ROW('Sanitation Data'!H52))="","",OFFSET('Sanitation Data'!$H$29,0,10*ROW('Sanitation Data'!H52)))</f>
        <v/>
      </c>
      <c r="DG58" s="278" t="str">
        <f ca="true">+IF(OFFSET('Sanitation Data'!$H$30,0,10*ROW('Sanitation Data'!H52))="","",OFFSET('Sanitation Data'!$H$30,0,10*ROW('Sanitation Data'!H52)))</f>
        <v/>
      </c>
      <c r="DH58" s="278" t="str">
        <f ca="true">+IF(OFFSET('Sanitation Data'!$H$31,0,10*ROW('Sanitation Data'!H52))="","",OFFSET('Sanitation Data'!$H$31,0,10*ROW('Sanitation Data'!H52)))</f>
        <v/>
      </c>
      <c r="DI58" s="278" t="str">
        <f ca="true">+IF(OFFSET('Sanitation Data'!$H$32,0,10*ROW('Sanitation Data'!H52))="","",OFFSET('Sanitation Data'!$H$32,0,10*ROW('Sanitation Data'!H52)))</f>
        <v/>
      </c>
      <c r="DJ58" s="278" t="str">
        <f ca="true">+IF(OFFSET('Sanitation Data'!$I$28,0,10*ROW('Sanitation Data'!I52))="","",OFFSET('Sanitation Data'!$I$28,0,10*ROW('Sanitation Data'!I52)))</f>
        <v/>
      </c>
      <c r="DK58" s="278" t="str">
        <f ca="true">+IF(OFFSET('Sanitation Data'!$I$29,0,10*ROW('Sanitation Data'!I52))="","",OFFSET('Sanitation Data'!$I$29,0,10*ROW('Sanitation Data'!I52)))</f>
        <v/>
      </c>
      <c r="DL58" s="278" t="str">
        <f ca="true">+IF(OFFSET('Sanitation Data'!$I$30,0,10*ROW('Sanitation Data'!I52))="","",OFFSET('Sanitation Data'!$I$30,0,10*ROW('Sanitation Data'!I52)))</f>
        <v/>
      </c>
      <c r="DM58" s="278" t="str">
        <f ca="true">+IF(OFFSET('Sanitation Data'!$I$31,0,10*ROW('Sanitation Data'!I52))="","",OFFSET('Sanitation Data'!$I$31,0,10*ROW('Sanitation Data'!I52)))</f>
        <v/>
      </c>
      <c r="DN58" s="278" t="str">
        <f ca="true">+IF(OFFSET('Sanitation Data'!$I$32,0,10*ROW('Sanitation Data'!I52))="","",OFFSET('Sanitation Data'!$I$32,0,10*ROW('Sanitation Data'!I52)))</f>
        <v/>
      </c>
      <c r="DO58" s="278" t="str">
        <f ca="true">+IF(OFFSET('Hygiene Data'!$D$11,0,10*ROW('Hygiene Data'!D52))="","",OFFSET('Hygiene Data'!$D$11,0,10*ROW('Hygiene Data'!D52)))</f>
        <v/>
      </c>
      <c r="DP58" s="278" t="str">
        <f ca="true">+IF(OFFSET('Hygiene Data'!$D$12,0,10*ROW('Hygiene Data'!D52))="","",OFFSET('Hygiene Data'!$D$12,0,10*ROW('Hygiene Data'!D52)))</f>
        <v/>
      </c>
      <c r="DQ58" s="278" t="str">
        <f ca="true">+IF(OFFSET('Hygiene Data'!$D$13,0,10*ROW('Hygiene Data'!D52))="","",OFFSET('Hygiene Data'!$D$13,0,10*ROW('Hygiene Data'!D52)))</f>
        <v/>
      </c>
      <c r="DR58" s="278" t="str">
        <f ca="true">+IF(OFFSET('Hygiene Data'!$E$11,0,10*ROW('Hygiene Data'!E52))="","",OFFSET('Hygiene Data'!$E$11,0,10*ROW('Hygiene Data'!E52)))</f>
        <v/>
      </c>
      <c r="DS58" s="278" t="str">
        <f ca="true">+IF(OFFSET('Hygiene Data'!$E$12,0,10*ROW('Hygiene Data'!E52))="","",OFFSET('Hygiene Data'!$E$12,0,10*ROW('Hygiene Data'!E52)))</f>
        <v/>
      </c>
      <c r="DT58" s="278" t="str">
        <f ca="true">+IF(OFFSET('Hygiene Data'!$E$13,0,10*ROW('Hygiene Data'!E52))="","",OFFSET('Hygiene Data'!$E$13,0,10*ROW('Hygiene Data'!E52)))</f>
        <v/>
      </c>
      <c r="DU58" s="278" t="str">
        <f ca="true">+IF(OFFSET('Hygiene Data'!$F$11,0,10*ROW('Hygiene Data'!F52))="","",OFFSET('Hygiene Data'!$F$11,0,10*ROW('Hygiene Data'!F52)))</f>
        <v/>
      </c>
      <c r="DV58" s="278" t="str">
        <f ca="true">+IF(OFFSET('Hygiene Data'!$F$12,0,10*ROW('Hygiene Data'!F52))="","",OFFSET('Hygiene Data'!$F$12,0,10*ROW('Hygiene Data'!F52)))</f>
        <v/>
      </c>
      <c r="DW58" s="278" t="str">
        <f ca="true">+IF(OFFSET('Hygiene Data'!$F$13,0,10*ROW('Hygiene Data'!F52))="","",OFFSET('Hygiene Data'!$F$13,0,10*ROW('Hygiene Data'!F52)))</f>
        <v/>
      </c>
      <c r="DX58" s="278" t="str">
        <f ca="true">+IF(OFFSET('Hygiene Data'!$G$11,0,10*ROW('Hygiene Data'!G52))="","",OFFSET('Hygiene Data'!$G$11,0,10*ROW('Hygiene Data'!G52)))</f>
        <v/>
      </c>
      <c r="DY58" s="278" t="str">
        <f ca="true">+IF(OFFSET('Hygiene Data'!$G$12,0,10*ROW('Hygiene Data'!G52))="","",OFFSET('Hygiene Data'!$G$12,0,10*ROW('Hygiene Data'!G52)))</f>
        <v/>
      </c>
      <c r="DZ58" s="278" t="str">
        <f ca="true">+IF(OFFSET('Hygiene Data'!$G$13,0,10*ROW('Hygiene Data'!G52))="","",OFFSET('Hygiene Data'!$G$13,0,10*ROW('Hygiene Data'!G52)))</f>
        <v/>
      </c>
      <c r="EA58" s="278" t="str">
        <f ca="true">+IF(OFFSET('Hygiene Data'!$H$11,0,10*ROW('Hygiene Data'!H52))="","",OFFSET('Hygiene Data'!$H$11,0,10*ROW('Hygiene Data'!H52)))</f>
        <v/>
      </c>
      <c r="EB58" s="278" t="str">
        <f ca="true">+IF(OFFSET('Hygiene Data'!$H$12,0,10*ROW('Hygiene Data'!H52))="","",OFFSET('Hygiene Data'!$H$12,0,10*ROW('Hygiene Data'!H52)))</f>
        <v/>
      </c>
      <c r="EC58" s="278" t="str">
        <f ca="true">+IF(OFFSET('Hygiene Data'!$H$13,0,10*ROW('Hygiene Data'!H52))="","",OFFSET('Hygiene Data'!$H$13,0,10*ROW('Hygiene Data'!H52)))</f>
        <v/>
      </c>
      <c r="ED58" s="278" t="str">
        <f ca="true">+IF(OFFSET('Hygiene Data'!$I$11,0,10*ROW('Hygiene Data'!I52))="","",OFFSET('Hygiene Data'!$I$11,0,10*ROW('Hygiene Data'!I52)))</f>
        <v/>
      </c>
      <c r="EE58" s="278" t="str">
        <f ca="true">+IF(OFFSET('Hygiene Data'!$I$12,0,10*ROW('Hygiene Data'!I52))="","",OFFSET('Hygiene Data'!$I$12,0,10*ROW('Hygiene Data'!I52)))</f>
        <v/>
      </c>
      <c r="EF58" s="278"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4"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8"/>
      <c r="BS59" s="278" t="str">
        <f ca="true">+IF(OFFSET('Water Data'!$D$27,0,10*ROW('Water Data'!D53))="","",OFFSET('Water Data'!$D$27,0,10*ROW('Water Data'!D53)))</f>
        <v/>
      </c>
      <c r="BT59" s="278" t="str">
        <f ca="true">+IF(OFFSET('Water Data'!$D$28,0,10*ROW('Water Data'!D53))="","",OFFSET('Water Data'!$D$28,0,10*ROW('Water Data'!D53)))</f>
        <v/>
      </c>
      <c r="BU59" s="278" t="str">
        <f ca="true">+IF(OFFSET('Water Data'!$D$29,0,10*ROW('Water Data'!D53))="","",OFFSET('Water Data'!$D$29,0,10*ROW('Water Data'!D53)))</f>
        <v/>
      </c>
      <c r="BV59" s="278" t="str">
        <f ca="true">+IF(OFFSET('Water Data'!$E$27,0,10*ROW('Water Data'!E53))="","",OFFSET('Water Data'!$E$27,0,10*ROW('Water Data'!E53)))</f>
        <v/>
      </c>
      <c r="BW59" s="278" t="str">
        <f ca="true">+IF(OFFSET('Water Data'!$E$28,0,10*ROW('Water Data'!E53))="","",OFFSET('Water Data'!$E$28,0,10*ROW('Water Data'!E53)))</f>
        <v/>
      </c>
      <c r="BX59" s="278" t="str">
        <f ca="true">+IF(OFFSET('Water Data'!$E$29,0,10*ROW('Water Data'!E53))="","",OFFSET('Water Data'!$E$29,0,10*ROW('Water Data'!E53)))</f>
        <v/>
      </c>
      <c r="BY59" s="278" t="str">
        <f ca="true">+IF(OFFSET('Water Data'!$F$27,0,10*ROW('Water Data'!F53))="","",OFFSET('Water Data'!$F$27,0,10*ROW('Water Data'!F53)))</f>
        <v/>
      </c>
      <c r="BZ59" s="278" t="str">
        <f ca="true">+IF(OFFSET('Water Data'!$F$28,0,10*ROW('Water Data'!F53))="","",OFFSET('Water Data'!$F$28,0,10*ROW('Water Data'!F53)))</f>
        <v/>
      </c>
      <c r="CA59" s="278" t="str">
        <f ca="true">+IF(OFFSET('Water Data'!$F$29,0,10*ROW('Water Data'!F53))="","",OFFSET('Water Data'!$F$29,0,10*ROW('Water Data'!F53)))</f>
        <v/>
      </c>
      <c r="CB59" s="278" t="str">
        <f ca="true">+IF(OFFSET('Water Data'!$G$27,0,10*ROW('Water Data'!G53))="","",OFFSET('Water Data'!$G$27,0,10*ROW('Water Data'!G53)))</f>
        <v/>
      </c>
      <c r="CC59" s="278" t="str">
        <f ca="true">+IF(OFFSET('Water Data'!$G$28,0,10*ROW('Water Data'!G53))="","",OFFSET('Water Data'!$G$28,0,10*ROW('Water Data'!G53)))</f>
        <v/>
      </c>
      <c r="CD59" s="278" t="str">
        <f ca="true">+IF(OFFSET('Water Data'!$G$29,0,10*ROW('Water Data'!G53))="","",OFFSET('Water Data'!$G$29,0,10*ROW('Water Data'!G53)))</f>
        <v/>
      </c>
      <c r="CE59" s="278" t="str">
        <f ca="true">+IF(OFFSET('Water Data'!$H$27,0,10*ROW('Water Data'!H53))="","",OFFSET('Water Data'!$H$27,0,10*ROW('Water Data'!H53)))</f>
        <v/>
      </c>
      <c r="CF59" s="278" t="str">
        <f ca="true">+IF(OFFSET('Water Data'!$H$28,0,10*ROW('Water Data'!H53))="","",OFFSET('Water Data'!$H$28,0,10*ROW('Water Data'!H53)))</f>
        <v/>
      </c>
      <c r="CG59" s="278" t="str">
        <f ca="true">+IF(OFFSET('Water Data'!$H$29,0,10*ROW('Water Data'!H53))="","",OFFSET('Water Data'!$H$29,0,10*ROW('Water Data'!H53)))</f>
        <v/>
      </c>
      <c r="CH59" s="278" t="str">
        <f ca="true">+IF(OFFSET('Water Data'!$I$27,0,10*ROW('Water Data'!I53))="","",OFFSET('Water Data'!$I$27,0,10*ROW('Water Data'!I53)))</f>
        <v/>
      </c>
      <c r="CI59" s="278" t="str">
        <f ca="true">+IF(OFFSET('Water Data'!$I$28,0,10*ROW('Water Data'!I53))="","",OFFSET('Water Data'!$I$28,0,10*ROW('Water Data'!I53)))</f>
        <v/>
      </c>
      <c r="CJ59" s="278" t="str">
        <f ca="true">+IF(OFFSET('Water Data'!$I$29,0,10*ROW('Water Data'!I53))="","",OFFSET('Water Data'!$I$29,0,10*ROW('Water Data'!I53)))</f>
        <v/>
      </c>
      <c r="CK59" s="278" t="str">
        <f ca="true">+IF(OFFSET('Sanitation Data'!$D$28,0,10*ROW('Sanitation Data'!D53))="","",OFFSET('Sanitation Data'!$D$28,0,10*ROW('Sanitation Data'!D53)))</f>
        <v/>
      </c>
      <c r="CL59" s="278" t="str">
        <f ca="true">+IF(OFFSET('Sanitation Data'!$D$29,0,10*ROW('Sanitation Data'!D53))="","",OFFSET('Sanitation Data'!$D$29,0,10*ROW('Sanitation Data'!D53)))</f>
        <v/>
      </c>
      <c r="CM59" s="278" t="str">
        <f ca="true">+IF(OFFSET('Sanitation Data'!$D$30,0,10*ROW('Sanitation Data'!D53))="","",OFFSET('Sanitation Data'!$D$30,0,10*ROW('Sanitation Data'!D53)))</f>
        <v/>
      </c>
      <c r="CN59" s="278" t="str">
        <f ca="true">+IF(OFFSET('Sanitation Data'!$D$31,0,10*ROW('Sanitation Data'!D53))="","",OFFSET('Sanitation Data'!$D$31,0,10*ROW('Sanitation Data'!D53)))</f>
        <v/>
      </c>
      <c r="CO59" s="278" t="str">
        <f ca="true">+IF(OFFSET('Sanitation Data'!$D$32,0,10*ROW('Sanitation Data'!D53))="","",OFFSET('Sanitation Data'!$D$32,0,10*ROW('Sanitation Data'!D53)))</f>
        <v/>
      </c>
      <c r="CP59" s="278" t="str">
        <f ca="true">+IF(OFFSET('Sanitation Data'!$E$28,0,10*ROW('Sanitation Data'!E53))="","",OFFSET('Sanitation Data'!$E$28,0,10*ROW('Sanitation Data'!E53)))</f>
        <v/>
      </c>
      <c r="CQ59" s="278" t="str">
        <f ca="true">+IF(OFFSET('Sanitation Data'!$E$29,0,10*ROW('Sanitation Data'!E53))="","",OFFSET('Sanitation Data'!$E$29,0,10*ROW('Sanitation Data'!E53)))</f>
        <v/>
      </c>
      <c r="CR59" s="278" t="str">
        <f ca="true">+IF(OFFSET('Sanitation Data'!$E$30,0,10*ROW('Sanitation Data'!E53))="","",OFFSET('Sanitation Data'!$E$30,0,10*ROW('Sanitation Data'!E53)))</f>
        <v/>
      </c>
      <c r="CS59" s="278" t="str">
        <f ca="true">+IF(OFFSET('Sanitation Data'!$E$31,0,10*ROW('Sanitation Data'!E53))="","",OFFSET('Sanitation Data'!$E$31,0,10*ROW('Sanitation Data'!E53)))</f>
        <v/>
      </c>
      <c r="CT59" s="278" t="str">
        <f ca="true">+IF(OFFSET('Sanitation Data'!$E$32,0,10*ROW('Sanitation Data'!E53))="","",OFFSET('Sanitation Data'!$E$32,0,10*ROW('Sanitation Data'!E53)))</f>
        <v/>
      </c>
      <c r="CU59" s="278" t="str">
        <f ca="true">+IF(OFFSET('Sanitation Data'!$F$28,0,10*ROW('Sanitation Data'!F53))="","",OFFSET('Sanitation Data'!$F$28,0,10*ROW('Sanitation Data'!F53)))</f>
        <v/>
      </c>
      <c r="CV59" s="278" t="str">
        <f ca="true">+IF(OFFSET('Sanitation Data'!$F$29,0,10*ROW('Sanitation Data'!F53))="","",OFFSET('Sanitation Data'!$F$29,0,10*ROW('Sanitation Data'!F53)))</f>
        <v/>
      </c>
      <c r="CW59" s="278" t="str">
        <f ca="true">+IF(OFFSET('Sanitation Data'!$F$30,0,10*ROW('Sanitation Data'!F53))="","",OFFSET('Sanitation Data'!$F$30,0,10*ROW('Sanitation Data'!F53)))</f>
        <v/>
      </c>
      <c r="CX59" s="278" t="str">
        <f ca="true">+IF(OFFSET('Sanitation Data'!$F$31,0,10*ROW('Sanitation Data'!F53))="","",OFFSET('Sanitation Data'!$F$31,0,10*ROW('Sanitation Data'!F53)))</f>
        <v/>
      </c>
      <c r="CY59" s="278" t="str">
        <f ca="true">+IF(OFFSET('Sanitation Data'!$F$32,0,10*ROW('Sanitation Data'!F53))="","",OFFSET('Sanitation Data'!$F$32,0,10*ROW('Sanitation Data'!F53)))</f>
        <v/>
      </c>
      <c r="CZ59" s="278" t="str">
        <f ca="true">+IF(OFFSET('Sanitation Data'!$G$28,0,10*ROW('Sanitation Data'!G53))="","",OFFSET('Sanitation Data'!$G$28,0,10*ROW('Sanitation Data'!G53)))</f>
        <v/>
      </c>
      <c r="DA59" s="278" t="str">
        <f ca="true">+IF(OFFSET('Sanitation Data'!$G$29,0,10*ROW('Sanitation Data'!G53))="","",OFFSET('Sanitation Data'!$G$29,0,10*ROW('Sanitation Data'!G53)))</f>
        <v/>
      </c>
      <c r="DB59" s="278" t="str">
        <f ca="true">+IF(OFFSET('Sanitation Data'!$G$30,0,10*ROW('Sanitation Data'!G53))="","",OFFSET('Sanitation Data'!$G$30,0,10*ROW('Sanitation Data'!G53)))</f>
        <v/>
      </c>
      <c r="DC59" s="278" t="str">
        <f ca="true">+IF(OFFSET('Sanitation Data'!$G$31,0,10*ROW('Sanitation Data'!G53))="","",OFFSET('Sanitation Data'!$G$31,0,10*ROW('Sanitation Data'!G53)))</f>
        <v/>
      </c>
      <c r="DD59" s="278" t="str">
        <f ca="true">+IF(OFFSET('Sanitation Data'!$G$32,0,10*ROW('Sanitation Data'!G53))="","",OFFSET('Sanitation Data'!$G$32,0,10*ROW('Sanitation Data'!G53)))</f>
        <v/>
      </c>
      <c r="DE59" s="278" t="str">
        <f ca="true">+IF(OFFSET('Sanitation Data'!$H$28,0,10*ROW('Sanitation Data'!H53))="","",OFFSET('Sanitation Data'!$H$28,0,10*ROW('Sanitation Data'!H53)))</f>
        <v/>
      </c>
      <c r="DF59" s="278" t="str">
        <f ca="true">+IF(OFFSET('Sanitation Data'!$H$29,0,10*ROW('Sanitation Data'!H53))="","",OFFSET('Sanitation Data'!$H$29,0,10*ROW('Sanitation Data'!H53)))</f>
        <v/>
      </c>
      <c r="DG59" s="278" t="str">
        <f ca="true">+IF(OFFSET('Sanitation Data'!$H$30,0,10*ROW('Sanitation Data'!H53))="","",OFFSET('Sanitation Data'!$H$30,0,10*ROW('Sanitation Data'!H53)))</f>
        <v/>
      </c>
      <c r="DH59" s="278" t="str">
        <f ca="true">+IF(OFFSET('Sanitation Data'!$H$31,0,10*ROW('Sanitation Data'!H53))="","",OFFSET('Sanitation Data'!$H$31,0,10*ROW('Sanitation Data'!H53)))</f>
        <v/>
      </c>
      <c r="DI59" s="278" t="str">
        <f ca="true">+IF(OFFSET('Sanitation Data'!$H$32,0,10*ROW('Sanitation Data'!H53))="","",OFFSET('Sanitation Data'!$H$32,0,10*ROW('Sanitation Data'!H53)))</f>
        <v/>
      </c>
      <c r="DJ59" s="278" t="str">
        <f ca="true">+IF(OFFSET('Sanitation Data'!$I$28,0,10*ROW('Sanitation Data'!I53))="","",OFFSET('Sanitation Data'!$I$28,0,10*ROW('Sanitation Data'!I53)))</f>
        <v/>
      </c>
      <c r="DK59" s="278" t="str">
        <f ca="true">+IF(OFFSET('Sanitation Data'!$I$29,0,10*ROW('Sanitation Data'!I53))="","",OFFSET('Sanitation Data'!$I$29,0,10*ROW('Sanitation Data'!I53)))</f>
        <v/>
      </c>
      <c r="DL59" s="278" t="str">
        <f ca="true">+IF(OFFSET('Sanitation Data'!$I$30,0,10*ROW('Sanitation Data'!I53))="","",OFFSET('Sanitation Data'!$I$30,0,10*ROW('Sanitation Data'!I53)))</f>
        <v/>
      </c>
      <c r="DM59" s="278" t="str">
        <f ca="true">+IF(OFFSET('Sanitation Data'!$I$31,0,10*ROW('Sanitation Data'!I53))="","",OFFSET('Sanitation Data'!$I$31,0,10*ROW('Sanitation Data'!I53)))</f>
        <v/>
      </c>
      <c r="DN59" s="278" t="str">
        <f ca="true">+IF(OFFSET('Sanitation Data'!$I$32,0,10*ROW('Sanitation Data'!I53))="","",OFFSET('Sanitation Data'!$I$32,0,10*ROW('Sanitation Data'!I53)))</f>
        <v/>
      </c>
      <c r="DO59" s="278" t="str">
        <f ca="true">+IF(OFFSET('Hygiene Data'!$D$11,0,10*ROW('Hygiene Data'!D53))="","",OFFSET('Hygiene Data'!$D$11,0,10*ROW('Hygiene Data'!D53)))</f>
        <v/>
      </c>
      <c r="DP59" s="278" t="str">
        <f ca="true">+IF(OFFSET('Hygiene Data'!$D$12,0,10*ROW('Hygiene Data'!D53))="","",OFFSET('Hygiene Data'!$D$12,0,10*ROW('Hygiene Data'!D53)))</f>
        <v/>
      </c>
      <c r="DQ59" s="278" t="str">
        <f ca="true">+IF(OFFSET('Hygiene Data'!$D$13,0,10*ROW('Hygiene Data'!D53))="","",OFFSET('Hygiene Data'!$D$13,0,10*ROW('Hygiene Data'!D53)))</f>
        <v/>
      </c>
      <c r="DR59" s="278" t="str">
        <f ca="true">+IF(OFFSET('Hygiene Data'!$E$11,0,10*ROW('Hygiene Data'!E53))="","",OFFSET('Hygiene Data'!$E$11,0,10*ROW('Hygiene Data'!E53)))</f>
        <v/>
      </c>
      <c r="DS59" s="278" t="str">
        <f ca="true">+IF(OFFSET('Hygiene Data'!$E$12,0,10*ROW('Hygiene Data'!E53))="","",OFFSET('Hygiene Data'!$E$12,0,10*ROW('Hygiene Data'!E53)))</f>
        <v/>
      </c>
      <c r="DT59" s="278" t="str">
        <f ca="true">+IF(OFFSET('Hygiene Data'!$E$13,0,10*ROW('Hygiene Data'!E53))="","",OFFSET('Hygiene Data'!$E$13,0,10*ROW('Hygiene Data'!E53)))</f>
        <v/>
      </c>
      <c r="DU59" s="278" t="str">
        <f ca="true">+IF(OFFSET('Hygiene Data'!$F$11,0,10*ROW('Hygiene Data'!F53))="","",OFFSET('Hygiene Data'!$F$11,0,10*ROW('Hygiene Data'!F53)))</f>
        <v/>
      </c>
      <c r="DV59" s="278" t="str">
        <f ca="true">+IF(OFFSET('Hygiene Data'!$F$12,0,10*ROW('Hygiene Data'!F53))="","",OFFSET('Hygiene Data'!$F$12,0,10*ROW('Hygiene Data'!F53)))</f>
        <v/>
      </c>
      <c r="DW59" s="278" t="str">
        <f ca="true">+IF(OFFSET('Hygiene Data'!$F$13,0,10*ROW('Hygiene Data'!F53))="","",OFFSET('Hygiene Data'!$F$13,0,10*ROW('Hygiene Data'!F53)))</f>
        <v/>
      </c>
      <c r="DX59" s="278" t="str">
        <f ca="true">+IF(OFFSET('Hygiene Data'!$G$11,0,10*ROW('Hygiene Data'!G53))="","",OFFSET('Hygiene Data'!$G$11,0,10*ROW('Hygiene Data'!G53)))</f>
        <v/>
      </c>
      <c r="DY59" s="278" t="str">
        <f ca="true">+IF(OFFSET('Hygiene Data'!$G$12,0,10*ROW('Hygiene Data'!G53))="","",OFFSET('Hygiene Data'!$G$12,0,10*ROW('Hygiene Data'!G53)))</f>
        <v/>
      </c>
      <c r="DZ59" s="278" t="str">
        <f ca="true">+IF(OFFSET('Hygiene Data'!$G$13,0,10*ROW('Hygiene Data'!G53))="","",OFFSET('Hygiene Data'!$G$13,0,10*ROW('Hygiene Data'!G53)))</f>
        <v/>
      </c>
      <c r="EA59" s="278" t="str">
        <f ca="true">+IF(OFFSET('Hygiene Data'!$H$11,0,10*ROW('Hygiene Data'!H53))="","",OFFSET('Hygiene Data'!$H$11,0,10*ROW('Hygiene Data'!H53)))</f>
        <v/>
      </c>
      <c r="EB59" s="278" t="str">
        <f ca="true">+IF(OFFSET('Hygiene Data'!$H$12,0,10*ROW('Hygiene Data'!H53))="","",OFFSET('Hygiene Data'!$H$12,0,10*ROW('Hygiene Data'!H53)))</f>
        <v/>
      </c>
      <c r="EC59" s="278" t="str">
        <f ca="true">+IF(OFFSET('Hygiene Data'!$H$13,0,10*ROW('Hygiene Data'!H53))="","",OFFSET('Hygiene Data'!$H$13,0,10*ROW('Hygiene Data'!H53)))</f>
        <v/>
      </c>
      <c r="ED59" s="278" t="str">
        <f ca="true">+IF(OFFSET('Hygiene Data'!$I$11,0,10*ROW('Hygiene Data'!I53))="","",OFFSET('Hygiene Data'!$I$11,0,10*ROW('Hygiene Data'!I53)))</f>
        <v/>
      </c>
      <c r="EE59" s="278" t="str">
        <f ca="true">+IF(OFFSET('Hygiene Data'!$I$12,0,10*ROW('Hygiene Data'!I53))="","",OFFSET('Hygiene Data'!$I$12,0,10*ROW('Hygiene Data'!I53)))</f>
        <v/>
      </c>
      <c r="EF59" s="278"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4"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8"/>
      <c r="BS60" s="278" t="str">
        <f ca="true">+IF(OFFSET('Water Data'!$D$27,0,10*ROW('Water Data'!D54))="","",OFFSET('Water Data'!$D$27,0,10*ROW('Water Data'!D54)))</f>
        <v/>
      </c>
      <c r="BT60" s="278" t="str">
        <f ca="true">+IF(OFFSET('Water Data'!$D$28,0,10*ROW('Water Data'!D54))="","",OFFSET('Water Data'!$D$28,0,10*ROW('Water Data'!D54)))</f>
        <v/>
      </c>
      <c r="BU60" s="278" t="str">
        <f ca="true">+IF(OFFSET('Water Data'!$D$29,0,10*ROW('Water Data'!D54))="","",OFFSET('Water Data'!$D$29,0,10*ROW('Water Data'!D54)))</f>
        <v/>
      </c>
      <c r="BV60" s="278" t="str">
        <f ca="true">+IF(OFFSET('Water Data'!$E$27,0,10*ROW('Water Data'!E54))="","",OFFSET('Water Data'!$E$27,0,10*ROW('Water Data'!E54)))</f>
        <v/>
      </c>
      <c r="BW60" s="278" t="str">
        <f ca="true">+IF(OFFSET('Water Data'!$E$28,0,10*ROW('Water Data'!E54))="","",OFFSET('Water Data'!$E$28,0,10*ROW('Water Data'!E54)))</f>
        <v/>
      </c>
      <c r="BX60" s="278" t="str">
        <f ca="true">+IF(OFFSET('Water Data'!$E$29,0,10*ROW('Water Data'!E54))="","",OFFSET('Water Data'!$E$29,0,10*ROW('Water Data'!E54)))</f>
        <v/>
      </c>
      <c r="BY60" s="278" t="str">
        <f ca="true">+IF(OFFSET('Water Data'!$F$27,0,10*ROW('Water Data'!F54))="","",OFFSET('Water Data'!$F$27,0,10*ROW('Water Data'!F54)))</f>
        <v/>
      </c>
      <c r="BZ60" s="278" t="str">
        <f ca="true">+IF(OFFSET('Water Data'!$F$28,0,10*ROW('Water Data'!F54))="","",OFFSET('Water Data'!$F$28,0,10*ROW('Water Data'!F54)))</f>
        <v/>
      </c>
      <c r="CA60" s="278" t="str">
        <f ca="true">+IF(OFFSET('Water Data'!$F$29,0,10*ROW('Water Data'!F54))="","",OFFSET('Water Data'!$F$29,0,10*ROW('Water Data'!F54)))</f>
        <v/>
      </c>
      <c r="CB60" s="278" t="str">
        <f ca="true">+IF(OFFSET('Water Data'!$G$27,0,10*ROW('Water Data'!G54))="","",OFFSET('Water Data'!$G$27,0,10*ROW('Water Data'!G54)))</f>
        <v/>
      </c>
      <c r="CC60" s="278" t="str">
        <f ca="true">+IF(OFFSET('Water Data'!$G$28,0,10*ROW('Water Data'!G54))="","",OFFSET('Water Data'!$G$28,0,10*ROW('Water Data'!G54)))</f>
        <v/>
      </c>
      <c r="CD60" s="278" t="str">
        <f ca="true">+IF(OFFSET('Water Data'!$G$29,0,10*ROW('Water Data'!G54))="","",OFFSET('Water Data'!$G$29,0,10*ROW('Water Data'!G54)))</f>
        <v/>
      </c>
      <c r="CE60" s="278" t="str">
        <f ca="true">+IF(OFFSET('Water Data'!$H$27,0,10*ROW('Water Data'!H54))="","",OFFSET('Water Data'!$H$27,0,10*ROW('Water Data'!H54)))</f>
        <v/>
      </c>
      <c r="CF60" s="278" t="str">
        <f ca="true">+IF(OFFSET('Water Data'!$H$28,0,10*ROW('Water Data'!H54))="","",OFFSET('Water Data'!$H$28,0,10*ROW('Water Data'!H54)))</f>
        <v/>
      </c>
      <c r="CG60" s="278" t="str">
        <f ca="true">+IF(OFFSET('Water Data'!$H$29,0,10*ROW('Water Data'!H54))="","",OFFSET('Water Data'!$H$29,0,10*ROW('Water Data'!H54)))</f>
        <v/>
      </c>
      <c r="CH60" s="278" t="str">
        <f ca="true">+IF(OFFSET('Water Data'!$I$27,0,10*ROW('Water Data'!I54))="","",OFFSET('Water Data'!$I$27,0,10*ROW('Water Data'!I54)))</f>
        <v/>
      </c>
      <c r="CI60" s="278" t="str">
        <f ca="true">+IF(OFFSET('Water Data'!$I$28,0,10*ROW('Water Data'!I54))="","",OFFSET('Water Data'!$I$28,0,10*ROW('Water Data'!I54)))</f>
        <v/>
      </c>
      <c r="CJ60" s="278" t="str">
        <f ca="true">+IF(OFFSET('Water Data'!$I$29,0,10*ROW('Water Data'!I54))="","",OFFSET('Water Data'!$I$29,0,10*ROW('Water Data'!I54)))</f>
        <v/>
      </c>
      <c r="CK60" s="278" t="str">
        <f ca="true">+IF(OFFSET('Sanitation Data'!$D$28,0,10*ROW('Sanitation Data'!D54))="","",OFFSET('Sanitation Data'!$D$28,0,10*ROW('Sanitation Data'!D54)))</f>
        <v/>
      </c>
      <c r="CL60" s="278" t="str">
        <f ca="true">+IF(OFFSET('Sanitation Data'!$D$29,0,10*ROW('Sanitation Data'!D54))="","",OFFSET('Sanitation Data'!$D$29,0,10*ROW('Sanitation Data'!D54)))</f>
        <v/>
      </c>
      <c r="CM60" s="278" t="str">
        <f ca="true">+IF(OFFSET('Sanitation Data'!$D$30,0,10*ROW('Sanitation Data'!D54))="","",OFFSET('Sanitation Data'!$D$30,0,10*ROW('Sanitation Data'!D54)))</f>
        <v/>
      </c>
      <c r="CN60" s="278" t="str">
        <f ca="true">+IF(OFFSET('Sanitation Data'!$D$31,0,10*ROW('Sanitation Data'!D54))="","",OFFSET('Sanitation Data'!$D$31,0,10*ROW('Sanitation Data'!D54)))</f>
        <v/>
      </c>
      <c r="CO60" s="278" t="str">
        <f ca="true">+IF(OFFSET('Sanitation Data'!$D$32,0,10*ROW('Sanitation Data'!D54))="","",OFFSET('Sanitation Data'!$D$32,0,10*ROW('Sanitation Data'!D54)))</f>
        <v/>
      </c>
      <c r="CP60" s="278" t="str">
        <f ca="true">+IF(OFFSET('Sanitation Data'!$E$28,0,10*ROW('Sanitation Data'!E54))="","",OFFSET('Sanitation Data'!$E$28,0,10*ROW('Sanitation Data'!E54)))</f>
        <v/>
      </c>
      <c r="CQ60" s="278" t="str">
        <f ca="true">+IF(OFFSET('Sanitation Data'!$E$29,0,10*ROW('Sanitation Data'!E54))="","",OFFSET('Sanitation Data'!$E$29,0,10*ROW('Sanitation Data'!E54)))</f>
        <v/>
      </c>
      <c r="CR60" s="278" t="str">
        <f ca="true">+IF(OFFSET('Sanitation Data'!$E$30,0,10*ROW('Sanitation Data'!E54))="","",OFFSET('Sanitation Data'!$E$30,0,10*ROW('Sanitation Data'!E54)))</f>
        <v/>
      </c>
      <c r="CS60" s="278" t="str">
        <f ca="true">+IF(OFFSET('Sanitation Data'!$E$31,0,10*ROW('Sanitation Data'!E54))="","",OFFSET('Sanitation Data'!$E$31,0,10*ROW('Sanitation Data'!E54)))</f>
        <v/>
      </c>
      <c r="CT60" s="278" t="str">
        <f ca="true">+IF(OFFSET('Sanitation Data'!$E$32,0,10*ROW('Sanitation Data'!E54))="","",OFFSET('Sanitation Data'!$E$32,0,10*ROW('Sanitation Data'!E54)))</f>
        <v/>
      </c>
      <c r="CU60" s="278" t="str">
        <f ca="true">+IF(OFFSET('Sanitation Data'!$F$28,0,10*ROW('Sanitation Data'!F54))="","",OFFSET('Sanitation Data'!$F$28,0,10*ROW('Sanitation Data'!F54)))</f>
        <v/>
      </c>
      <c r="CV60" s="278" t="str">
        <f ca="true">+IF(OFFSET('Sanitation Data'!$F$29,0,10*ROW('Sanitation Data'!F54))="","",OFFSET('Sanitation Data'!$F$29,0,10*ROW('Sanitation Data'!F54)))</f>
        <v/>
      </c>
      <c r="CW60" s="278" t="str">
        <f ca="true">+IF(OFFSET('Sanitation Data'!$F$30,0,10*ROW('Sanitation Data'!F54))="","",OFFSET('Sanitation Data'!$F$30,0,10*ROW('Sanitation Data'!F54)))</f>
        <v/>
      </c>
      <c r="CX60" s="278" t="str">
        <f ca="true">+IF(OFFSET('Sanitation Data'!$F$31,0,10*ROW('Sanitation Data'!F54))="","",OFFSET('Sanitation Data'!$F$31,0,10*ROW('Sanitation Data'!F54)))</f>
        <v/>
      </c>
      <c r="CY60" s="278" t="str">
        <f ca="true">+IF(OFFSET('Sanitation Data'!$F$32,0,10*ROW('Sanitation Data'!F54))="","",OFFSET('Sanitation Data'!$F$32,0,10*ROW('Sanitation Data'!F54)))</f>
        <v/>
      </c>
      <c r="CZ60" s="278" t="str">
        <f ca="true">+IF(OFFSET('Sanitation Data'!$G$28,0,10*ROW('Sanitation Data'!G54))="","",OFFSET('Sanitation Data'!$G$28,0,10*ROW('Sanitation Data'!G54)))</f>
        <v/>
      </c>
      <c r="DA60" s="278" t="str">
        <f ca="true">+IF(OFFSET('Sanitation Data'!$G$29,0,10*ROW('Sanitation Data'!G54))="","",OFFSET('Sanitation Data'!$G$29,0,10*ROW('Sanitation Data'!G54)))</f>
        <v/>
      </c>
      <c r="DB60" s="278" t="str">
        <f ca="true">+IF(OFFSET('Sanitation Data'!$G$30,0,10*ROW('Sanitation Data'!G54))="","",OFFSET('Sanitation Data'!$G$30,0,10*ROW('Sanitation Data'!G54)))</f>
        <v/>
      </c>
      <c r="DC60" s="278" t="str">
        <f ca="true">+IF(OFFSET('Sanitation Data'!$G$31,0,10*ROW('Sanitation Data'!G54))="","",OFFSET('Sanitation Data'!$G$31,0,10*ROW('Sanitation Data'!G54)))</f>
        <v/>
      </c>
      <c r="DD60" s="278" t="str">
        <f ca="true">+IF(OFFSET('Sanitation Data'!$G$32,0,10*ROW('Sanitation Data'!G54))="","",OFFSET('Sanitation Data'!$G$32,0,10*ROW('Sanitation Data'!G54)))</f>
        <v/>
      </c>
      <c r="DE60" s="278" t="str">
        <f ca="true">+IF(OFFSET('Sanitation Data'!$H$28,0,10*ROW('Sanitation Data'!H54))="","",OFFSET('Sanitation Data'!$H$28,0,10*ROW('Sanitation Data'!H54)))</f>
        <v/>
      </c>
      <c r="DF60" s="278" t="str">
        <f ca="true">+IF(OFFSET('Sanitation Data'!$H$29,0,10*ROW('Sanitation Data'!H54))="","",OFFSET('Sanitation Data'!$H$29,0,10*ROW('Sanitation Data'!H54)))</f>
        <v/>
      </c>
      <c r="DG60" s="278" t="str">
        <f ca="true">+IF(OFFSET('Sanitation Data'!$H$30,0,10*ROW('Sanitation Data'!H54))="","",OFFSET('Sanitation Data'!$H$30,0,10*ROW('Sanitation Data'!H54)))</f>
        <v/>
      </c>
      <c r="DH60" s="278" t="str">
        <f ca="true">+IF(OFFSET('Sanitation Data'!$H$31,0,10*ROW('Sanitation Data'!H54))="","",OFFSET('Sanitation Data'!$H$31,0,10*ROW('Sanitation Data'!H54)))</f>
        <v/>
      </c>
      <c r="DI60" s="278" t="str">
        <f ca="true">+IF(OFFSET('Sanitation Data'!$H$32,0,10*ROW('Sanitation Data'!H54))="","",OFFSET('Sanitation Data'!$H$32,0,10*ROW('Sanitation Data'!H54)))</f>
        <v/>
      </c>
      <c r="DJ60" s="278" t="str">
        <f ca="true">+IF(OFFSET('Sanitation Data'!$I$28,0,10*ROW('Sanitation Data'!I54))="","",OFFSET('Sanitation Data'!$I$28,0,10*ROW('Sanitation Data'!I54)))</f>
        <v/>
      </c>
      <c r="DK60" s="278" t="str">
        <f ca="true">+IF(OFFSET('Sanitation Data'!$I$29,0,10*ROW('Sanitation Data'!I54))="","",OFFSET('Sanitation Data'!$I$29,0,10*ROW('Sanitation Data'!I54)))</f>
        <v/>
      </c>
      <c r="DL60" s="278" t="str">
        <f ca="true">+IF(OFFSET('Sanitation Data'!$I$30,0,10*ROW('Sanitation Data'!I54))="","",OFFSET('Sanitation Data'!$I$30,0,10*ROW('Sanitation Data'!I54)))</f>
        <v/>
      </c>
      <c r="DM60" s="278" t="str">
        <f ca="true">+IF(OFFSET('Sanitation Data'!$I$31,0,10*ROW('Sanitation Data'!I54))="","",OFFSET('Sanitation Data'!$I$31,0,10*ROW('Sanitation Data'!I54)))</f>
        <v/>
      </c>
      <c r="DN60" s="278" t="str">
        <f ca="true">+IF(OFFSET('Sanitation Data'!$I$32,0,10*ROW('Sanitation Data'!I54))="","",OFFSET('Sanitation Data'!$I$32,0,10*ROW('Sanitation Data'!I54)))</f>
        <v/>
      </c>
      <c r="DO60" s="278" t="str">
        <f ca="true">+IF(OFFSET('Hygiene Data'!$D$11,0,10*ROW('Hygiene Data'!D54))="","",OFFSET('Hygiene Data'!$D$11,0,10*ROW('Hygiene Data'!D54)))</f>
        <v/>
      </c>
      <c r="DP60" s="278" t="str">
        <f ca="true">+IF(OFFSET('Hygiene Data'!$D$12,0,10*ROW('Hygiene Data'!D54))="","",OFFSET('Hygiene Data'!$D$12,0,10*ROW('Hygiene Data'!D54)))</f>
        <v/>
      </c>
      <c r="DQ60" s="278" t="str">
        <f ca="true">+IF(OFFSET('Hygiene Data'!$D$13,0,10*ROW('Hygiene Data'!D54))="","",OFFSET('Hygiene Data'!$D$13,0,10*ROW('Hygiene Data'!D54)))</f>
        <v/>
      </c>
      <c r="DR60" s="278" t="str">
        <f ca="true">+IF(OFFSET('Hygiene Data'!$E$11,0,10*ROW('Hygiene Data'!E54))="","",OFFSET('Hygiene Data'!$E$11,0,10*ROW('Hygiene Data'!E54)))</f>
        <v/>
      </c>
      <c r="DS60" s="278" t="str">
        <f ca="true">+IF(OFFSET('Hygiene Data'!$E$12,0,10*ROW('Hygiene Data'!E54))="","",OFFSET('Hygiene Data'!$E$12,0,10*ROW('Hygiene Data'!E54)))</f>
        <v/>
      </c>
      <c r="DT60" s="278" t="str">
        <f ca="true">+IF(OFFSET('Hygiene Data'!$E$13,0,10*ROW('Hygiene Data'!E54))="","",OFFSET('Hygiene Data'!$E$13,0,10*ROW('Hygiene Data'!E54)))</f>
        <v/>
      </c>
      <c r="DU60" s="278" t="str">
        <f ca="true">+IF(OFFSET('Hygiene Data'!$F$11,0,10*ROW('Hygiene Data'!F54))="","",OFFSET('Hygiene Data'!$F$11,0,10*ROW('Hygiene Data'!F54)))</f>
        <v/>
      </c>
      <c r="DV60" s="278" t="str">
        <f ca="true">+IF(OFFSET('Hygiene Data'!$F$12,0,10*ROW('Hygiene Data'!F54))="","",OFFSET('Hygiene Data'!$F$12,0,10*ROW('Hygiene Data'!F54)))</f>
        <v/>
      </c>
      <c r="DW60" s="278" t="str">
        <f ca="true">+IF(OFFSET('Hygiene Data'!$F$13,0,10*ROW('Hygiene Data'!F54))="","",OFFSET('Hygiene Data'!$F$13,0,10*ROW('Hygiene Data'!F54)))</f>
        <v/>
      </c>
      <c r="DX60" s="278" t="str">
        <f ca="true">+IF(OFFSET('Hygiene Data'!$G$11,0,10*ROW('Hygiene Data'!G54))="","",OFFSET('Hygiene Data'!$G$11,0,10*ROW('Hygiene Data'!G54)))</f>
        <v/>
      </c>
      <c r="DY60" s="278" t="str">
        <f ca="true">+IF(OFFSET('Hygiene Data'!$G$12,0,10*ROW('Hygiene Data'!G54))="","",OFFSET('Hygiene Data'!$G$12,0,10*ROW('Hygiene Data'!G54)))</f>
        <v/>
      </c>
      <c r="DZ60" s="278" t="str">
        <f ca="true">+IF(OFFSET('Hygiene Data'!$G$13,0,10*ROW('Hygiene Data'!G54))="","",OFFSET('Hygiene Data'!$G$13,0,10*ROW('Hygiene Data'!G54)))</f>
        <v/>
      </c>
      <c r="EA60" s="278" t="str">
        <f ca="true">+IF(OFFSET('Hygiene Data'!$H$11,0,10*ROW('Hygiene Data'!H54))="","",OFFSET('Hygiene Data'!$H$11,0,10*ROW('Hygiene Data'!H54)))</f>
        <v/>
      </c>
      <c r="EB60" s="278" t="str">
        <f ca="true">+IF(OFFSET('Hygiene Data'!$H$12,0,10*ROW('Hygiene Data'!H54))="","",OFFSET('Hygiene Data'!$H$12,0,10*ROW('Hygiene Data'!H54)))</f>
        <v/>
      </c>
      <c r="EC60" s="278" t="str">
        <f ca="true">+IF(OFFSET('Hygiene Data'!$H$13,0,10*ROW('Hygiene Data'!H54))="","",OFFSET('Hygiene Data'!$H$13,0,10*ROW('Hygiene Data'!H54)))</f>
        <v/>
      </c>
      <c r="ED60" s="278" t="str">
        <f ca="true">+IF(OFFSET('Hygiene Data'!$I$11,0,10*ROW('Hygiene Data'!I54))="","",OFFSET('Hygiene Data'!$I$11,0,10*ROW('Hygiene Data'!I54)))</f>
        <v/>
      </c>
      <c r="EE60" s="278" t="str">
        <f ca="true">+IF(OFFSET('Hygiene Data'!$I$12,0,10*ROW('Hygiene Data'!I54))="","",OFFSET('Hygiene Data'!$I$12,0,10*ROW('Hygiene Data'!I54)))</f>
        <v/>
      </c>
      <c r="EF60" s="278"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4"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8"/>
      <c r="BS61" s="278" t="str">
        <f ca="true">+IF(OFFSET('Water Data'!$D$27,0,10*ROW('Water Data'!D55))="","",OFFSET('Water Data'!$D$27,0,10*ROW('Water Data'!D55)))</f>
        <v/>
      </c>
      <c r="BT61" s="278" t="str">
        <f ca="true">+IF(OFFSET('Water Data'!$D$28,0,10*ROW('Water Data'!D55))="","",OFFSET('Water Data'!$D$28,0,10*ROW('Water Data'!D55)))</f>
        <v/>
      </c>
      <c r="BU61" s="278" t="str">
        <f ca="true">+IF(OFFSET('Water Data'!$D$29,0,10*ROW('Water Data'!D55))="","",OFFSET('Water Data'!$D$29,0,10*ROW('Water Data'!D55)))</f>
        <v/>
      </c>
      <c r="BV61" s="278" t="str">
        <f ca="true">+IF(OFFSET('Water Data'!$E$27,0,10*ROW('Water Data'!E55))="","",OFFSET('Water Data'!$E$27,0,10*ROW('Water Data'!E55)))</f>
        <v/>
      </c>
      <c r="BW61" s="278" t="str">
        <f ca="true">+IF(OFFSET('Water Data'!$E$28,0,10*ROW('Water Data'!E55))="","",OFFSET('Water Data'!$E$28,0,10*ROW('Water Data'!E55)))</f>
        <v/>
      </c>
      <c r="BX61" s="278" t="str">
        <f ca="true">+IF(OFFSET('Water Data'!$E$29,0,10*ROW('Water Data'!E55))="","",OFFSET('Water Data'!$E$29,0,10*ROW('Water Data'!E55)))</f>
        <v/>
      </c>
      <c r="BY61" s="278" t="str">
        <f ca="true">+IF(OFFSET('Water Data'!$F$27,0,10*ROW('Water Data'!F55))="","",OFFSET('Water Data'!$F$27,0,10*ROW('Water Data'!F55)))</f>
        <v/>
      </c>
      <c r="BZ61" s="278" t="str">
        <f ca="true">+IF(OFFSET('Water Data'!$F$28,0,10*ROW('Water Data'!F55))="","",OFFSET('Water Data'!$F$28,0,10*ROW('Water Data'!F55)))</f>
        <v/>
      </c>
      <c r="CA61" s="278" t="str">
        <f ca="true">+IF(OFFSET('Water Data'!$F$29,0,10*ROW('Water Data'!F55))="","",OFFSET('Water Data'!$F$29,0,10*ROW('Water Data'!F55)))</f>
        <v/>
      </c>
      <c r="CB61" s="278" t="str">
        <f ca="true">+IF(OFFSET('Water Data'!$G$27,0,10*ROW('Water Data'!G55))="","",OFFSET('Water Data'!$G$27,0,10*ROW('Water Data'!G55)))</f>
        <v/>
      </c>
      <c r="CC61" s="278" t="str">
        <f ca="true">+IF(OFFSET('Water Data'!$G$28,0,10*ROW('Water Data'!G55))="","",OFFSET('Water Data'!$G$28,0,10*ROW('Water Data'!G55)))</f>
        <v/>
      </c>
      <c r="CD61" s="278" t="str">
        <f ca="true">+IF(OFFSET('Water Data'!$G$29,0,10*ROW('Water Data'!G55))="","",OFFSET('Water Data'!$G$29,0,10*ROW('Water Data'!G55)))</f>
        <v/>
      </c>
      <c r="CE61" s="278" t="str">
        <f ca="true">+IF(OFFSET('Water Data'!$H$27,0,10*ROW('Water Data'!H55))="","",OFFSET('Water Data'!$H$27,0,10*ROW('Water Data'!H55)))</f>
        <v/>
      </c>
      <c r="CF61" s="278" t="str">
        <f ca="true">+IF(OFFSET('Water Data'!$H$28,0,10*ROW('Water Data'!H55))="","",OFFSET('Water Data'!$H$28,0,10*ROW('Water Data'!H55)))</f>
        <v/>
      </c>
      <c r="CG61" s="278" t="str">
        <f ca="true">+IF(OFFSET('Water Data'!$H$29,0,10*ROW('Water Data'!H55))="","",OFFSET('Water Data'!$H$29,0,10*ROW('Water Data'!H55)))</f>
        <v/>
      </c>
      <c r="CH61" s="278" t="str">
        <f ca="true">+IF(OFFSET('Water Data'!$I$27,0,10*ROW('Water Data'!I55))="","",OFFSET('Water Data'!$I$27,0,10*ROW('Water Data'!I55)))</f>
        <v/>
      </c>
      <c r="CI61" s="278" t="str">
        <f ca="true">+IF(OFFSET('Water Data'!$I$28,0,10*ROW('Water Data'!I55))="","",OFFSET('Water Data'!$I$28,0,10*ROW('Water Data'!I55)))</f>
        <v/>
      </c>
      <c r="CJ61" s="278" t="str">
        <f ca="true">+IF(OFFSET('Water Data'!$I$29,0,10*ROW('Water Data'!I55))="","",OFFSET('Water Data'!$I$29,0,10*ROW('Water Data'!I55)))</f>
        <v/>
      </c>
      <c r="CK61" s="278" t="str">
        <f ca="true">+IF(OFFSET('Sanitation Data'!$D$28,0,10*ROW('Sanitation Data'!D55))="","",OFFSET('Sanitation Data'!$D$28,0,10*ROW('Sanitation Data'!D55)))</f>
        <v/>
      </c>
      <c r="CL61" s="278" t="str">
        <f ca="true">+IF(OFFSET('Sanitation Data'!$D$29,0,10*ROW('Sanitation Data'!D55))="","",OFFSET('Sanitation Data'!$D$29,0,10*ROW('Sanitation Data'!D55)))</f>
        <v/>
      </c>
      <c r="CM61" s="278" t="str">
        <f ca="true">+IF(OFFSET('Sanitation Data'!$D$30,0,10*ROW('Sanitation Data'!D55))="","",OFFSET('Sanitation Data'!$D$30,0,10*ROW('Sanitation Data'!D55)))</f>
        <v/>
      </c>
      <c r="CN61" s="278" t="str">
        <f ca="true">+IF(OFFSET('Sanitation Data'!$D$31,0,10*ROW('Sanitation Data'!D55))="","",OFFSET('Sanitation Data'!$D$31,0,10*ROW('Sanitation Data'!D55)))</f>
        <v/>
      </c>
      <c r="CO61" s="278" t="str">
        <f ca="true">+IF(OFFSET('Sanitation Data'!$D$32,0,10*ROW('Sanitation Data'!D55))="","",OFFSET('Sanitation Data'!$D$32,0,10*ROW('Sanitation Data'!D55)))</f>
        <v/>
      </c>
      <c r="CP61" s="278" t="str">
        <f ca="true">+IF(OFFSET('Sanitation Data'!$E$28,0,10*ROW('Sanitation Data'!E55))="","",OFFSET('Sanitation Data'!$E$28,0,10*ROW('Sanitation Data'!E55)))</f>
        <v/>
      </c>
      <c r="CQ61" s="278" t="str">
        <f ca="true">+IF(OFFSET('Sanitation Data'!$E$29,0,10*ROW('Sanitation Data'!E55))="","",OFFSET('Sanitation Data'!$E$29,0,10*ROW('Sanitation Data'!E55)))</f>
        <v/>
      </c>
      <c r="CR61" s="278" t="str">
        <f ca="true">+IF(OFFSET('Sanitation Data'!$E$30,0,10*ROW('Sanitation Data'!E55))="","",OFFSET('Sanitation Data'!$E$30,0,10*ROW('Sanitation Data'!E55)))</f>
        <v/>
      </c>
      <c r="CS61" s="278" t="str">
        <f ca="true">+IF(OFFSET('Sanitation Data'!$E$31,0,10*ROW('Sanitation Data'!E55))="","",OFFSET('Sanitation Data'!$E$31,0,10*ROW('Sanitation Data'!E55)))</f>
        <v/>
      </c>
      <c r="CT61" s="278" t="str">
        <f ca="true">+IF(OFFSET('Sanitation Data'!$E$32,0,10*ROW('Sanitation Data'!E55))="","",OFFSET('Sanitation Data'!$E$32,0,10*ROW('Sanitation Data'!E55)))</f>
        <v/>
      </c>
      <c r="CU61" s="278" t="str">
        <f ca="true">+IF(OFFSET('Sanitation Data'!$F$28,0,10*ROW('Sanitation Data'!F55))="","",OFFSET('Sanitation Data'!$F$28,0,10*ROW('Sanitation Data'!F55)))</f>
        <v/>
      </c>
      <c r="CV61" s="278" t="str">
        <f ca="true">+IF(OFFSET('Sanitation Data'!$F$29,0,10*ROW('Sanitation Data'!F55))="","",OFFSET('Sanitation Data'!$F$29,0,10*ROW('Sanitation Data'!F55)))</f>
        <v/>
      </c>
      <c r="CW61" s="278" t="str">
        <f ca="true">+IF(OFFSET('Sanitation Data'!$F$30,0,10*ROW('Sanitation Data'!F55))="","",OFFSET('Sanitation Data'!$F$30,0,10*ROW('Sanitation Data'!F55)))</f>
        <v/>
      </c>
      <c r="CX61" s="278" t="str">
        <f ca="true">+IF(OFFSET('Sanitation Data'!$F$31,0,10*ROW('Sanitation Data'!F55))="","",OFFSET('Sanitation Data'!$F$31,0,10*ROW('Sanitation Data'!F55)))</f>
        <v/>
      </c>
      <c r="CY61" s="278" t="str">
        <f ca="true">+IF(OFFSET('Sanitation Data'!$F$32,0,10*ROW('Sanitation Data'!F55))="","",OFFSET('Sanitation Data'!$F$32,0,10*ROW('Sanitation Data'!F55)))</f>
        <v/>
      </c>
      <c r="CZ61" s="278" t="str">
        <f ca="true">+IF(OFFSET('Sanitation Data'!$G$28,0,10*ROW('Sanitation Data'!G55))="","",OFFSET('Sanitation Data'!$G$28,0,10*ROW('Sanitation Data'!G55)))</f>
        <v/>
      </c>
      <c r="DA61" s="278" t="str">
        <f ca="true">+IF(OFFSET('Sanitation Data'!$G$29,0,10*ROW('Sanitation Data'!G55))="","",OFFSET('Sanitation Data'!$G$29,0,10*ROW('Sanitation Data'!G55)))</f>
        <v/>
      </c>
      <c r="DB61" s="278" t="str">
        <f ca="true">+IF(OFFSET('Sanitation Data'!$G$30,0,10*ROW('Sanitation Data'!G55))="","",OFFSET('Sanitation Data'!$G$30,0,10*ROW('Sanitation Data'!G55)))</f>
        <v/>
      </c>
      <c r="DC61" s="278" t="str">
        <f ca="true">+IF(OFFSET('Sanitation Data'!$G$31,0,10*ROW('Sanitation Data'!G55))="","",OFFSET('Sanitation Data'!$G$31,0,10*ROW('Sanitation Data'!G55)))</f>
        <v/>
      </c>
      <c r="DD61" s="278" t="str">
        <f ca="true">+IF(OFFSET('Sanitation Data'!$G$32,0,10*ROW('Sanitation Data'!G55))="","",OFFSET('Sanitation Data'!$G$32,0,10*ROW('Sanitation Data'!G55)))</f>
        <v/>
      </c>
      <c r="DE61" s="278" t="str">
        <f ca="true">+IF(OFFSET('Sanitation Data'!$H$28,0,10*ROW('Sanitation Data'!H55))="","",OFFSET('Sanitation Data'!$H$28,0,10*ROW('Sanitation Data'!H55)))</f>
        <v/>
      </c>
      <c r="DF61" s="278" t="str">
        <f ca="true">+IF(OFFSET('Sanitation Data'!$H$29,0,10*ROW('Sanitation Data'!H55))="","",OFFSET('Sanitation Data'!$H$29,0,10*ROW('Sanitation Data'!H55)))</f>
        <v/>
      </c>
      <c r="DG61" s="278" t="str">
        <f ca="true">+IF(OFFSET('Sanitation Data'!$H$30,0,10*ROW('Sanitation Data'!H55))="","",OFFSET('Sanitation Data'!$H$30,0,10*ROW('Sanitation Data'!H55)))</f>
        <v/>
      </c>
      <c r="DH61" s="278" t="str">
        <f ca="true">+IF(OFFSET('Sanitation Data'!$H$31,0,10*ROW('Sanitation Data'!H55))="","",OFFSET('Sanitation Data'!$H$31,0,10*ROW('Sanitation Data'!H55)))</f>
        <v/>
      </c>
      <c r="DI61" s="278" t="str">
        <f ca="true">+IF(OFFSET('Sanitation Data'!$H$32,0,10*ROW('Sanitation Data'!H55))="","",OFFSET('Sanitation Data'!$H$32,0,10*ROW('Sanitation Data'!H55)))</f>
        <v/>
      </c>
      <c r="DJ61" s="278" t="str">
        <f ca="true">+IF(OFFSET('Sanitation Data'!$I$28,0,10*ROW('Sanitation Data'!I55))="","",OFFSET('Sanitation Data'!$I$28,0,10*ROW('Sanitation Data'!I55)))</f>
        <v/>
      </c>
      <c r="DK61" s="278" t="str">
        <f ca="true">+IF(OFFSET('Sanitation Data'!$I$29,0,10*ROW('Sanitation Data'!I55))="","",OFFSET('Sanitation Data'!$I$29,0,10*ROW('Sanitation Data'!I55)))</f>
        <v/>
      </c>
      <c r="DL61" s="278" t="str">
        <f ca="true">+IF(OFFSET('Sanitation Data'!$I$30,0,10*ROW('Sanitation Data'!I55))="","",OFFSET('Sanitation Data'!$I$30,0,10*ROW('Sanitation Data'!I55)))</f>
        <v/>
      </c>
      <c r="DM61" s="278" t="str">
        <f ca="true">+IF(OFFSET('Sanitation Data'!$I$31,0,10*ROW('Sanitation Data'!I55))="","",OFFSET('Sanitation Data'!$I$31,0,10*ROW('Sanitation Data'!I55)))</f>
        <v/>
      </c>
      <c r="DN61" s="278" t="str">
        <f ca="true">+IF(OFFSET('Sanitation Data'!$I$32,0,10*ROW('Sanitation Data'!I55))="","",OFFSET('Sanitation Data'!$I$32,0,10*ROW('Sanitation Data'!I55)))</f>
        <v/>
      </c>
      <c r="DO61" s="278" t="str">
        <f ca="true">+IF(OFFSET('Hygiene Data'!$D$11,0,10*ROW('Hygiene Data'!D55))="","",OFFSET('Hygiene Data'!$D$11,0,10*ROW('Hygiene Data'!D55)))</f>
        <v/>
      </c>
      <c r="DP61" s="278" t="str">
        <f ca="true">+IF(OFFSET('Hygiene Data'!$D$12,0,10*ROW('Hygiene Data'!D55))="","",OFFSET('Hygiene Data'!$D$12,0,10*ROW('Hygiene Data'!D55)))</f>
        <v/>
      </c>
      <c r="DQ61" s="278" t="str">
        <f ca="true">+IF(OFFSET('Hygiene Data'!$D$13,0,10*ROW('Hygiene Data'!D55))="","",OFFSET('Hygiene Data'!$D$13,0,10*ROW('Hygiene Data'!D55)))</f>
        <v/>
      </c>
      <c r="DR61" s="278" t="str">
        <f ca="true">+IF(OFFSET('Hygiene Data'!$E$11,0,10*ROW('Hygiene Data'!E55))="","",OFFSET('Hygiene Data'!$E$11,0,10*ROW('Hygiene Data'!E55)))</f>
        <v/>
      </c>
      <c r="DS61" s="278" t="str">
        <f ca="true">+IF(OFFSET('Hygiene Data'!$E$12,0,10*ROW('Hygiene Data'!E55))="","",OFFSET('Hygiene Data'!$E$12,0,10*ROW('Hygiene Data'!E55)))</f>
        <v/>
      </c>
      <c r="DT61" s="278" t="str">
        <f ca="true">+IF(OFFSET('Hygiene Data'!$E$13,0,10*ROW('Hygiene Data'!E55))="","",OFFSET('Hygiene Data'!$E$13,0,10*ROW('Hygiene Data'!E55)))</f>
        <v/>
      </c>
      <c r="DU61" s="278" t="str">
        <f ca="true">+IF(OFFSET('Hygiene Data'!$F$11,0,10*ROW('Hygiene Data'!F55))="","",OFFSET('Hygiene Data'!$F$11,0,10*ROW('Hygiene Data'!F55)))</f>
        <v/>
      </c>
      <c r="DV61" s="278" t="str">
        <f ca="true">+IF(OFFSET('Hygiene Data'!$F$12,0,10*ROW('Hygiene Data'!F55))="","",OFFSET('Hygiene Data'!$F$12,0,10*ROW('Hygiene Data'!F55)))</f>
        <v/>
      </c>
      <c r="DW61" s="278" t="str">
        <f ca="true">+IF(OFFSET('Hygiene Data'!$F$13,0,10*ROW('Hygiene Data'!F55))="","",OFFSET('Hygiene Data'!$F$13,0,10*ROW('Hygiene Data'!F55)))</f>
        <v/>
      </c>
      <c r="DX61" s="278" t="str">
        <f ca="true">+IF(OFFSET('Hygiene Data'!$G$11,0,10*ROW('Hygiene Data'!G55))="","",OFFSET('Hygiene Data'!$G$11,0,10*ROW('Hygiene Data'!G55)))</f>
        <v/>
      </c>
      <c r="DY61" s="278" t="str">
        <f ca="true">+IF(OFFSET('Hygiene Data'!$G$12,0,10*ROW('Hygiene Data'!G55))="","",OFFSET('Hygiene Data'!$G$12,0,10*ROW('Hygiene Data'!G55)))</f>
        <v/>
      </c>
      <c r="DZ61" s="278" t="str">
        <f ca="true">+IF(OFFSET('Hygiene Data'!$G$13,0,10*ROW('Hygiene Data'!G55))="","",OFFSET('Hygiene Data'!$G$13,0,10*ROW('Hygiene Data'!G55)))</f>
        <v/>
      </c>
      <c r="EA61" s="278" t="str">
        <f ca="true">+IF(OFFSET('Hygiene Data'!$H$11,0,10*ROW('Hygiene Data'!H55))="","",OFFSET('Hygiene Data'!$H$11,0,10*ROW('Hygiene Data'!H55)))</f>
        <v/>
      </c>
      <c r="EB61" s="278" t="str">
        <f ca="true">+IF(OFFSET('Hygiene Data'!$H$12,0,10*ROW('Hygiene Data'!H55))="","",OFFSET('Hygiene Data'!$H$12,0,10*ROW('Hygiene Data'!H55)))</f>
        <v/>
      </c>
      <c r="EC61" s="278" t="str">
        <f ca="true">+IF(OFFSET('Hygiene Data'!$H$13,0,10*ROW('Hygiene Data'!H55))="","",OFFSET('Hygiene Data'!$H$13,0,10*ROW('Hygiene Data'!H55)))</f>
        <v/>
      </c>
      <c r="ED61" s="278" t="str">
        <f ca="true">+IF(OFFSET('Hygiene Data'!$I$11,0,10*ROW('Hygiene Data'!I55))="","",OFFSET('Hygiene Data'!$I$11,0,10*ROW('Hygiene Data'!I55)))</f>
        <v/>
      </c>
      <c r="EE61" s="278" t="str">
        <f ca="true">+IF(OFFSET('Hygiene Data'!$I$12,0,10*ROW('Hygiene Data'!I55))="","",OFFSET('Hygiene Data'!$I$12,0,10*ROW('Hygiene Data'!I55)))</f>
        <v/>
      </c>
      <c r="EF61" s="278"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4"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8"/>
      <c r="BS62" s="278" t="str">
        <f ca="true">+IF(OFFSET('Water Data'!$D$27,0,10*ROW('Water Data'!D56))="","",OFFSET('Water Data'!$D$27,0,10*ROW('Water Data'!D56)))</f>
        <v/>
      </c>
      <c r="BT62" s="278" t="str">
        <f ca="true">+IF(OFFSET('Water Data'!$D$28,0,10*ROW('Water Data'!D56))="","",OFFSET('Water Data'!$D$28,0,10*ROW('Water Data'!D56)))</f>
        <v/>
      </c>
      <c r="BU62" s="278" t="str">
        <f ca="true">+IF(OFFSET('Water Data'!$D$29,0,10*ROW('Water Data'!D56))="","",OFFSET('Water Data'!$D$29,0,10*ROW('Water Data'!D56)))</f>
        <v/>
      </c>
      <c r="BV62" s="278" t="str">
        <f ca="true">+IF(OFFSET('Water Data'!$E$27,0,10*ROW('Water Data'!E56))="","",OFFSET('Water Data'!$E$27,0,10*ROW('Water Data'!E56)))</f>
        <v/>
      </c>
      <c r="BW62" s="278" t="str">
        <f ca="true">+IF(OFFSET('Water Data'!$E$28,0,10*ROW('Water Data'!E56))="","",OFFSET('Water Data'!$E$28,0,10*ROW('Water Data'!E56)))</f>
        <v/>
      </c>
      <c r="BX62" s="278" t="str">
        <f ca="true">+IF(OFFSET('Water Data'!$E$29,0,10*ROW('Water Data'!E56))="","",OFFSET('Water Data'!$E$29,0,10*ROW('Water Data'!E56)))</f>
        <v/>
      </c>
      <c r="BY62" s="278" t="str">
        <f ca="true">+IF(OFFSET('Water Data'!$F$27,0,10*ROW('Water Data'!F56))="","",OFFSET('Water Data'!$F$27,0,10*ROW('Water Data'!F56)))</f>
        <v/>
      </c>
      <c r="BZ62" s="278" t="str">
        <f ca="true">+IF(OFFSET('Water Data'!$F$28,0,10*ROW('Water Data'!F56))="","",OFFSET('Water Data'!$F$28,0,10*ROW('Water Data'!F56)))</f>
        <v/>
      </c>
      <c r="CA62" s="278" t="str">
        <f ca="true">+IF(OFFSET('Water Data'!$F$29,0,10*ROW('Water Data'!F56))="","",OFFSET('Water Data'!$F$29,0,10*ROW('Water Data'!F56)))</f>
        <v/>
      </c>
      <c r="CB62" s="278" t="str">
        <f ca="true">+IF(OFFSET('Water Data'!$G$27,0,10*ROW('Water Data'!G56))="","",OFFSET('Water Data'!$G$27,0,10*ROW('Water Data'!G56)))</f>
        <v/>
      </c>
      <c r="CC62" s="278" t="str">
        <f ca="true">+IF(OFFSET('Water Data'!$G$28,0,10*ROW('Water Data'!G56))="","",OFFSET('Water Data'!$G$28,0,10*ROW('Water Data'!G56)))</f>
        <v/>
      </c>
      <c r="CD62" s="278" t="str">
        <f ca="true">+IF(OFFSET('Water Data'!$G$29,0,10*ROW('Water Data'!G56))="","",OFFSET('Water Data'!$G$29,0,10*ROW('Water Data'!G56)))</f>
        <v/>
      </c>
      <c r="CE62" s="278" t="str">
        <f ca="true">+IF(OFFSET('Water Data'!$H$27,0,10*ROW('Water Data'!H56))="","",OFFSET('Water Data'!$H$27,0,10*ROW('Water Data'!H56)))</f>
        <v/>
      </c>
      <c r="CF62" s="278" t="str">
        <f ca="true">+IF(OFFSET('Water Data'!$H$28,0,10*ROW('Water Data'!H56))="","",OFFSET('Water Data'!$H$28,0,10*ROW('Water Data'!H56)))</f>
        <v/>
      </c>
      <c r="CG62" s="278" t="str">
        <f ca="true">+IF(OFFSET('Water Data'!$H$29,0,10*ROW('Water Data'!H56))="","",OFFSET('Water Data'!$H$29,0,10*ROW('Water Data'!H56)))</f>
        <v/>
      </c>
      <c r="CH62" s="278" t="str">
        <f ca="true">+IF(OFFSET('Water Data'!$I$27,0,10*ROW('Water Data'!I56))="","",OFFSET('Water Data'!$I$27,0,10*ROW('Water Data'!I56)))</f>
        <v/>
      </c>
      <c r="CI62" s="278" t="str">
        <f ca="true">+IF(OFFSET('Water Data'!$I$28,0,10*ROW('Water Data'!I56))="","",OFFSET('Water Data'!$I$28,0,10*ROW('Water Data'!I56)))</f>
        <v/>
      </c>
      <c r="CJ62" s="278" t="str">
        <f ca="true">+IF(OFFSET('Water Data'!$I$29,0,10*ROW('Water Data'!I56))="","",OFFSET('Water Data'!$I$29,0,10*ROW('Water Data'!I56)))</f>
        <v/>
      </c>
      <c r="CK62" s="278" t="str">
        <f ca="true">+IF(OFFSET('Sanitation Data'!$D$28,0,10*ROW('Sanitation Data'!D56))="","",OFFSET('Sanitation Data'!$D$28,0,10*ROW('Sanitation Data'!D56)))</f>
        <v/>
      </c>
      <c r="CL62" s="278" t="str">
        <f ca="true">+IF(OFFSET('Sanitation Data'!$D$29,0,10*ROW('Sanitation Data'!D56))="","",OFFSET('Sanitation Data'!$D$29,0,10*ROW('Sanitation Data'!D56)))</f>
        <v/>
      </c>
      <c r="CM62" s="278" t="str">
        <f ca="true">+IF(OFFSET('Sanitation Data'!$D$30,0,10*ROW('Sanitation Data'!D56))="","",OFFSET('Sanitation Data'!$D$30,0,10*ROW('Sanitation Data'!D56)))</f>
        <v/>
      </c>
      <c r="CN62" s="278" t="str">
        <f ca="true">+IF(OFFSET('Sanitation Data'!$D$31,0,10*ROW('Sanitation Data'!D56))="","",OFFSET('Sanitation Data'!$D$31,0,10*ROW('Sanitation Data'!D56)))</f>
        <v/>
      </c>
      <c r="CO62" s="278" t="str">
        <f ca="true">+IF(OFFSET('Sanitation Data'!$D$32,0,10*ROW('Sanitation Data'!D56))="","",OFFSET('Sanitation Data'!$D$32,0,10*ROW('Sanitation Data'!D56)))</f>
        <v/>
      </c>
      <c r="CP62" s="278" t="str">
        <f ca="true">+IF(OFFSET('Sanitation Data'!$E$28,0,10*ROW('Sanitation Data'!E56))="","",OFFSET('Sanitation Data'!$E$28,0,10*ROW('Sanitation Data'!E56)))</f>
        <v/>
      </c>
      <c r="CQ62" s="278" t="str">
        <f ca="true">+IF(OFFSET('Sanitation Data'!$E$29,0,10*ROW('Sanitation Data'!E56))="","",OFFSET('Sanitation Data'!$E$29,0,10*ROW('Sanitation Data'!E56)))</f>
        <v/>
      </c>
      <c r="CR62" s="278" t="str">
        <f ca="true">+IF(OFFSET('Sanitation Data'!$E$30,0,10*ROW('Sanitation Data'!E56))="","",OFFSET('Sanitation Data'!$E$30,0,10*ROW('Sanitation Data'!E56)))</f>
        <v/>
      </c>
      <c r="CS62" s="278" t="str">
        <f ca="true">+IF(OFFSET('Sanitation Data'!$E$31,0,10*ROW('Sanitation Data'!E56))="","",OFFSET('Sanitation Data'!$E$31,0,10*ROW('Sanitation Data'!E56)))</f>
        <v/>
      </c>
      <c r="CT62" s="278" t="str">
        <f ca="true">+IF(OFFSET('Sanitation Data'!$E$32,0,10*ROW('Sanitation Data'!E56))="","",OFFSET('Sanitation Data'!$E$32,0,10*ROW('Sanitation Data'!E56)))</f>
        <v/>
      </c>
      <c r="CU62" s="278" t="str">
        <f ca="true">+IF(OFFSET('Sanitation Data'!$F$28,0,10*ROW('Sanitation Data'!F56))="","",OFFSET('Sanitation Data'!$F$28,0,10*ROW('Sanitation Data'!F56)))</f>
        <v/>
      </c>
      <c r="CV62" s="278" t="str">
        <f ca="true">+IF(OFFSET('Sanitation Data'!$F$29,0,10*ROW('Sanitation Data'!F56))="","",OFFSET('Sanitation Data'!$F$29,0,10*ROW('Sanitation Data'!F56)))</f>
        <v/>
      </c>
      <c r="CW62" s="278" t="str">
        <f ca="true">+IF(OFFSET('Sanitation Data'!$F$30,0,10*ROW('Sanitation Data'!F56))="","",OFFSET('Sanitation Data'!$F$30,0,10*ROW('Sanitation Data'!F56)))</f>
        <v/>
      </c>
      <c r="CX62" s="278" t="str">
        <f ca="true">+IF(OFFSET('Sanitation Data'!$F$31,0,10*ROW('Sanitation Data'!F56))="","",OFFSET('Sanitation Data'!$F$31,0,10*ROW('Sanitation Data'!F56)))</f>
        <v/>
      </c>
      <c r="CY62" s="278" t="str">
        <f ca="true">+IF(OFFSET('Sanitation Data'!$F$32,0,10*ROW('Sanitation Data'!F56))="","",OFFSET('Sanitation Data'!$F$32,0,10*ROW('Sanitation Data'!F56)))</f>
        <v/>
      </c>
      <c r="CZ62" s="278" t="str">
        <f ca="true">+IF(OFFSET('Sanitation Data'!$G$28,0,10*ROW('Sanitation Data'!G56))="","",OFFSET('Sanitation Data'!$G$28,0,10*ROW('Sanitation Data'!G56)))</f>
        <v/>
      </c>
      <c r="DA62" s="278" t="str">
        <f ca="true">+IF(OFFSET('Sanitation Data'!$G$29,0,10*ROW('Sanitation Data'!G56))="","",OFFSET('Sanitation Data'!$G$29,0,10*ROW('Sanitation Data'!G56)))</f>
        <v/>
      </c>
      <c r="DB62" s="278" t="str">
        <f ca="true">+IF(OFFSET('Sanitation Data'!$G$30,0,10*ROW('Sanitation Data'!G56))="","",OFFSET('Sanitation Data'!$G$30,0,10*ROW('Sanitation Data'!G56)))</f>
        <v/>
      </c>
      <c r="DC62" s="278" t="str">
        <f ca="true">+IF(OFFSET('Sanitation Data'!$G$31,0,10*ROW('Sanitation Data'!G56))="","",OFFSET('Sanitation Data'!$G$31,0,10*ROW('Sanitation Data'!G56)))</f>
        <v/>
      </c>
      <c r="DD62" s="278" t="str">
        <f ca="true">+IF(OFFSET('Sanitation Data'!$G$32,0,10*ROW('Sanitation Data'!G56))="","",OFFSET('Sanitation Data'!$G$32,0,10*ROW('Sanitation Data'!G56)))</f>
        <v/>
      </c>
      <c r="DE62" s="278" t="str">
        <f ca="true">+IF(OFFSET('Sanitation Data'!$H$28,0,10*ROW('Sanitation Data'!H56))="","",OFFSET('Sanitation Data'!$H$28,0,10*ROW('Sanitation Data'!H56)))</f>
        <v/>
      </c>
      <c r="DF62" s="278" t="str">
        <f ca="true">+IF(OFFSET('Sanitation Data'!$H$29,0,10*ROW('Sanitation Data'!H56))="","",OFFSET('Sanitation Data'!$H$29,0,10*ROW('Sanitation Data'!H56)))</f>
        <v/>
      </c>
      <c r="DG62" s="278" t="str">
        <f ca="true">+IF(OFFSET('Sanitation Data'!$H$30,0,10*ROW('Sanitation Data'!H56))="","",OFFSET('Sanitation Data'!$H$30,0,10*ROW('Sanitation Data'!H56)))</f>
        <v/>
      </c>
      <c r="DH62" s="278" t="str">
        <f ca="true">+IF(OFFSET('Sanitation Data'!$H$31,0,10*ROW('Sanitation Data'!H56))="","",OFFSET('Sanitation Data'!$H$31,0,10*ROW('Sanitation Data'!H56)))</f>
        <v/>
      </c>
      <c r="DI62" s="278" t="str">
        <f ca="true">+IF(OFFSET('Sanitation Data'!$H$32,0,10*ROW('Sanitation Data'!H56))="","",OFFSET('Sanitation Data'!$H$32,0,10*ROW('Sanitation Data'!H56)))</f>
        <v/>
      </c>
      <c r="DJ62" s="278" t="str">
        <f ca="true">+IF(OFFSET('Sanitation Data'!$I$28,0,10*ROW('Sanitation Data'!I56))="","",OFFSET('Sanitation Data'!$I$28,0,10*ROW('Sanitation Data'!I56)))</f>
        <v/>
      </c>
      <c r="DK62" s="278" t="str">
        <f ca="true">+IF(OFFSET('Sanitation Data'!$I$29,0,10*ROW('Sanitation Data'!I56))="","",OFFSET('Sanitation Data'!$I$29,0,10*ROW('Sanitation Data'!I56)))</f>
        <v/>
      </c>
      <c r="DL62" s="278" t="str">
        <f ca="true">+IF(OFFSET('Sanitation Data'!$I$30,0,10*ROW('Sanitation Data'!I56))="","",OFFSET('Sanitation Data'!$I$30,0,10*ROW('Sanitation Data'!I56)))</f>
        <v/>
      </c>
      <c r="DM62" s="278" t="str">
        <f ca="true">+IF(OFFSET('Sanitation Data'!$I$31,0,10*ROW('Sanitation Data'!I56))="","",OFFSET('Sanitation Data'!$I$31,0,10*ROW('Sanitation Data'!I56)))</f>
        <v/>
      </c>
      <c r="DN62" s="278" t="str">
        <f ca="true">+IF(OFFSET('Sanitation Data'!$I$32,0,10*ROW('Sanitation Data'!I56))="","",OFFSET('Sanitation Data'!$I$32,0,10*ROW('Sanitation Data'!I56)))</f>
        <v/>
      </c>
      <c r="DO62" s="278" t="str">
        <f ca="true">+IF(OFFSET('Hygiene Data'!$D$11,0,10*ROW('Hygiene Data'!D56))="","",OFFSET('Hygiene Data'!$D$11,0,10*ROW('Hygiene Data'!D56)))</f>
        <v/>
      </c>
      <c r="DP62" s="278" t="str">
        <f ca="true">+IF(OFFSET('Hygiene Data'!$D$12,0,10*ROW('Hygiene Data'!D56))="","",OFFSET('Hygiene Data'!$D$12,0,10*ROW('Hygiene Data'!D56)))</f>
        <v/>
      </c>
      <c r="DQ62" s="278" t="str">
        <f ca="true">+IF(OFFSET('Hygiene Data'!$D$13,0,10*ROW('Hygiene Data'!D56))="","",OFFSET('Hygiene Data'!$D$13,0,10*ROW('Hygiene Data'!D56)))</f>
        <v/>
      </c>
      <c r="DR62" s="278" t="str">
        <f ca="true">+IF(OFFSET('Hygiene Data'!$E$11,0,10*ROW('Hygiene Data'!E56))="","",OFFSET('Hygiene Data'!$E$11,0,10*ROW('Hygiene Data'!E56)))</f>
        <v/>
      </c>
      <c r="DS62" s="278" t="str">
        <f ca="true">+IF(OFFSET('Hygiene Data'!$E$12,0,10*ROW('Hygiene Data'!E56))="","",OFFSET('Hygiene Data'!$E$12,0,10*ROW('Hygiene Data'!E56)))</f>
        <v/>
      </c>
      <c r="DT62" s="278" t="str">
        <f ca="true">+IF(OFFSET('Hygiene Data'!$E$13,0,10*ROW('Hygiene Data'!E56))="","",OFFSET('Hygiene Data'!$E$13,0,10*ROW('Hygiene Data'!E56)))</f>
        <v/>
      </c>
      <c r="DU62" s="278" t="str">
        <f ca="true">+IF(OFFSET('Hygiene Data'!$F$11,0,10*ROW('Hygiene Data'!F56))="","",OFFSET('Hygiene Data'!$F$11,0,10*ROW('Hygiene Data'!F56)))</f>
        <v/>
      </c>
      <c r="DV62" s="278" t="str">
        <f ca="true">+IF(OFFSET('Hygiene Data'!$F$12,0,10*ROW('Hygiene Data'!F56))="","",OFFSET('Hygiene Data'!$F$12,0,10*ROW('Hygiene Data'!F56)))</f>
        <v/>
      </c>
      <c r="DW62" s="278" t="str">
        <f ca="true">+IF(OFFSET('Hygiene Data'!$F$13,0,10*ROW('Hygiene Data'!F56))="","",OFFSET('Hygiene Data'!$F$13,0,10*ROW('Hygiene Data'!F56)))</f>
        <v/>
      </c>
      <c r="DX62" s="278" t="str">
        <f ca="true">+IF(OFFSET('Hygiene Data'!$G$11,0,10*ROW('Hygiene Data'!G56))="","",OFFSET('Hygiene Data'!$G$11,0,10*ROW('Hygiene Data'!G56)))</f>
        <v/>
      </c>
      <c r="DY62" s="278" t="str">
        <f ca="true">+IF(OFFSET('Hygiene Data'!$G$12,0,10*ROW('Hygiene Data'!G56))="","",OFFSET('Hygiene Data'!$G$12,0,10*ROW('Hygiene Data'!G56)))</f>
        <v/>
      </c>
      <c r="DZ62" s="278" t="str">
        <f ca="true">+IF(OFFSET('Hygiene Data'!$G$13,0,10*ROW('Hygiene Data'!G56))="","",OFFSET('Hygiene Data'!$G$13,0,10*ROW('Hygiene Data'!G56)))</f>
        <v/>
      </c>
      <c r="EA62" s="278" t="str">
        <f ca="true">+IF(OFFSET('Hygiene Data'!$H$11,0,10*ROW('Hygiene Data'!H56))="","",OFFSET('Hygiene Data'!$H$11,0,10*ROW('Hygiene Data'!H56)))</f>
        <v/>
      </c>
      <c r="EB62" s="278" t="str">
        <f ca="true">+IF(OFFSET('Hygiene Data'!$H$12,0,10*ROW('Hygiene Data'!H56))="","",OFFSET('Hygiene Data'!$H$12,0,10*ROW('Hygiene Data'!H56)))</f>
        <v/>
      </c>
      <c r="EC62" s="278" t="str">
        <f ca="true">+IF(OFFSET('Hygiene Data'!$H$13,0,10*ROW('Hygiene Data'!H56))="","",OFFSET('Hygiene Data'!$H$13,0,10*ROW('Hygiene Data'!H56)))</f>
        <v/>
      </c>
      <c r="ED62" s="278" t="str">
        <f ca="true">+IF(OFFSET('Hygiene Data'!$I$11,0,10*ROW('Hygiene Data'!I56))="","",OFFSET('Hygiene Data'!$I$11,0,10*ROW('Hygiene Data'!I56)))</f>
        <v/>
      </c>
      <c r="EE62" s="278" t="str">
        <f ca="true">+IF(OFFSET('Hygiene Data'!$I$12,0,10*ROW('Hygiene Data'!I56))="","",OFFSET('Hygiene Data'!$I$12,0,10*ROW('Hygiene Data'!I56)))</f>
        <v/>
      </c>
      <c r="EF62" s="278"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4"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8"/>
      <c r="BS63" s="278" t="str">
        <f ca="true">+IF(OFFSET('Water Data'!$D$27,0,10*ROW('Water Data'!D57))="","",OFFSET('Water Data'!$D$27,0,10*ROW('Water Data'!D57)))</f>
        <v/>
      </c>
      <c r="BT63" s="278" t="str">
        <f ca="true">+IF(OFFSET('Water Data'!$D$28,0,10*ROW('Water Data'!D57))="","",OFFSET('Water Data'!$D$28,0,10*ROW('Water Data'!D57)))</f>
        <v/>
      </c>
      <c r="BU63" s="278" t="str">
        <f ca="true">+IF(OFFSET('Water Data'!$D$29,0,10*ROW('Water Data'!D57))="","",OFFSET('Water Data'!$D$29,0,10*ROW('Water Data'!D57)))</f>
        <v/>
      </c>
      <c r="BV63" s="278" t="str">
        <f ca="true">+IF(OFFSET('Water Data'!$E$27,0,10*ROW('Water Data'!E57))="","",OFFSET('Water Data'!$E$27,0,10*ROW('Water Data'!E57)))</f>
        <v/>
      </c>
      <c r="BW63" s="278" t="str">
        <f ca="true">+IF(OFFSET('Water Data'!$E$28,0,10*ROW('Water Data'!E57))="","",OFFSET('Water Data'!$E$28,0,10*ROW('Water Data'!E57)))</f>
        <v/>
      </c>
      <c r="BX63" s="278" t="str">
        <f ca="true">+IF(OFFSET('Water Data'!$E$29,0,10*ROW('Water Data'!E57))="","",OFFSET('Water Data'!$E$29,0,10*ROW('Water Data'!E57)))</f>
        <v/>
      </c>
      <c r="BY63" s="278" t="str">
        <f ca="true">+IF(OFFSET('Water Data'!$F$27,0,10*ROW('Water Data'!F57))="","",OFFSET('Water Data'!$F$27,0,10*ROW('Water Data'!F57)))</f>
        <v/>
      </c>
      <c r="BZ63" s="278" t="str">
        <f ca="true">+IF(OFFSET('Water Data'!$F$28,0,10*ROW('Water Data'!F57))="","",OFFSET('Water Data'!$F$28,0,10*ROW('Water Data'!F57)))</f>
        <v/>
      </c>
      <c r="CA63" s="278" t="str">
        <f ca="true">+IF(OFFSET('Water Data'!$F$29,0,10*ROW('Water Data'!F57))="","",OFFSET('Water Data'!$F$29,0,10*ROW('Water Data'!F57)))</f>
        <v/>
      </c>
      <c r="CB63" s="278" t="str">
        <f ca="true">+IF(OFFSET('Water Data'!$G$27,0,10*ROW('Water Data'!G57))="","",OFFSET('Water Data'!$G$27,0,10*ROW('Water Data'!G57)))</f>
        <v/>
      </c>
      <c r="CC63" s="278" t="str">
        <f ca="true">+IF(OFFSET('Water Data'!$G$28,0,10*ROW('Water Data'!G57))="","",OFFSET('Water Data'!$G$28,0,10*ROW('Water Data'!G57)))</f>
        <v/>
      </c>
      <c r="CD63" s="278" t="str">
        <f ca="true">+IF(OFFSET('Water Data'!$G$29,0,10*ROW('Water Data'!G57))="","",OFFSET('Water Data'!$G$29,0,10*ROW('Water Data'!G57)))</f>
        <v/>
      </c>
      <c r="CE63" s="278" t="str">
        <f ca="true">+IF(OFFSET('Water Data'!$H$27,0,10*ROW('Water Data'!H57))="","",OFFSET('Water Data'!$H$27,0,10*ROW('Water Data'!H57)))</f>
        <v/>
      </c>
      <c r="CF63" s="278" t="str">
        <f ca="true">+IF(OFFSET('Water Data'!$H$28,0,10*ROW('Water Data'!H57))="","",OFFSET('Water Data'!$H$28,0,10*ROW('Water Data'!H57)))</f>
        <v/>
      </c>
      <c r="CG63" s="278" t="str">
        <f ca="true">+IF(OFFSET('Water Data'!$H$29,0,10*ROW('Water Data'!H57))="","",OFFSET('Water Data'!$H$29,0,10*ROW('Water Data'!H57)))</f>
        <v/>
      </c>
      <c r="CH63" s="278" t="str">
        <f ca="true">+IF(OFFSET('Water Data'!$I$27,0,10*ROW('Water Data'!I57))="","",OFFSET('Water Data'!$I$27,0,10*ROW('Water Data'!I57)))</f>
        <v/>
      </c>
      <c r="CI63" s="278" t="str">
        <f ca="true">+IF(OFFSET('Water Data'!$I$28,0,10*ROW('Water Data'!I57))="","",OFFSET('Water Data'!$I$28,0,10*ROW('Water Data'!I57)))</f>
        <v/>
      </c>
      <c r="CJ63" s="278" t="str">
        <f ca="true">+IF(OFFSET('Water Data'!$I$29,0,10*ROW('Water Data'!I57))="","",OFFSET('Water Data'!$I$29,0,10*ROW('Water Data'!I57)))</f>
        <v/>
      </c>
      <c r="CK63" s="278" t="str">
        <f ca="true">+IF(OFFSET('Sanitation Data'!$D$28,0,10*ROW('Sanitation Data'!D57))="","",OFFSET('Sanitation Data'!$D$28,0,10*ROW('Sanitation Data'!D57)))</f>
        <v/>
      </c>
      <c r="CL63" s="278" t="str">
        <f ca="true">+IF(OFFSET('Sanitation Data'!$D$29,0,10*ROW('Sanitation Data'!D57))="","",OFFSET('Sanitation Data'!$D$29,0,10*ROW('Sanitation Data'!D57)))</f>
        <v/>
      </c>
      <c r="CM63" s="278" t="str">
        <f ca="true">+IF(OFFSET('Sanitation Data'!$D$30,0,10*ROW('Sanitation Data'!D57))="","",OFFSET('Sanitation Data'!$D$30,0,10*ROW('Sanitation Data'!D57)))</f>
        <v/>
      </c>
      <c r="CN63" s="278" t="str">
        <f ca="true">+IF(OFFSET('Sanitation Data'!$D$31,0,10*ROW('Sanitation Data'!D57))="","",OFFSET('Sanitation Data'!$D$31,0,10*ROW('Sanitation Data'!D57)))</f>
        <v/>
      </c>
      <c r="CO63" s="278" t="str">
        <f ca="true">+IF(OFFSET('Sanitation Data'!$D$32,0,10*ROW('Sanitation Data'!D57))="","",OFFSET('Sanitation Data'!$D$32,0,10*ROW('Sanitation Data'!D57)))</f>
        <v/>
      </c>
      <c r="CP63" s="278" t="str">
        <f ca="true">+IF(OFFSET('Sanitation Data'!$E$28,0,10*ROW('Sanitation Data'!E57))="","",OFFSET('Sanitation Data'!$E$28,0,10*ROW('Sanitation Data'!E57)))</f>
        <v/>
      </c>
      <c r="CQ63" s="278" t="str">
        <f ca="true">+IF(OFFSET('Sanitation Data'!$E$29,0,10*ROW('Sanitation Data'!E57))="","",OFFSET('Sanitation Data'!$E$29,0,10*ROW('Sanitation Data'!E57)))</f>
        <v/>
      </c>
      <c r="CR63" s="278" t="str">
        <f ca="true">+IF(OFFSET('Sanitation Data'!$E$30,0,10*ROW('Sanitation Data'!E57))="","",OFFSET('Sanitation Data'!$E$30,0,10*ROW('Sanitation Data'!E57)))</f>
        <v/>
      </c>
      <c r="CS63" s="278" t="str">
        <f ca="true">+IF(OFFSET('Sanitation Data'!$E$31,0,10*ROW('Sanitation Data'!E57))="","",OFFSET('Sanitation Data'!$E$31,0,10*ROW('Sanitation Data'!E57)))</f>
        <v/>
      </c>
      <c r="CT63" s="278" t="str">
        <f ca="true">+IF(OFFSET('Sanitation Data'!$E$32,0,10*ROW('Sanitation Data'!E57))="","",OFFSET('Sanitation Data'!$E$32,0,10*ROW('Sanitation Data'!E57)))</f>
        <v/>
      </c>
      <c r="CU63" s="278" t="str">
        <f ca="true">+IF(OFFSET('Sanitation Data'!$F$28,0,10*ROW('Sanitation Data'!F57))="","",OFFSET('Sanitation Data'!$F$28,0,10*ROW('Sanitation Data'!F57)))</f>
        <v/>
      </c>
      <c r="CV63" s="278" t="str">
        <f ca="true">+IF(OFFSET('Sanitation Data'!$F$29,0,10*ROW('Sanitation Data'!F57))="","",OFFSET('Sanitation Data'!$F$29,0,10*ROW('Sanitation Data'!F57)))</f>
        <v/>
      </c>
      <c r="CW63" s="278" t="str">
        <f ca="true">+IF(OFFSET('Sanitation Data'!$F$30,0,10*ROW('Sanitation Data'!F57))="","",OFFSET('Sanitation Data'!$F$30,0,10*ROW('Sanitation Data'!F57)))</f>
        <v/>
      </c>
      <c r="CX63" s="278" t="str">
        <f ca="true">+IF(OFFSET('Sanitation Data'!$F$31,0,10*ROW('Sanitation Data'!F57))="","",OFFSET('Sanitation Data'!$F$31,0,10*ROW('Sanitation Data'!F57)))</f>
        <v/>
      </c>
      <c r="CY63" s="278" t="str">
        <f ca="true">+IF(OFFSET('Sanitation Data'!$F$32,0,10*ROW('Sanitation Data'!F57))="","",OFFSET('Sanitation Data'!$F$32,0,10*ROW('Sanitation Data'!F57)))</f>
        <v/>
      </c>
      <c r="CZ63" s="278" t="str">
        <f ca="true">+IF(OFFSET('Sanitation Data'!$G$28,0,10*ROW('Sanitation Data'!G57))="","",OFFSET('Sanitation Data'!$G$28,0,10*ROW('Sanitation Data'!G57)))</f>
        <v/>
      </c>
      <c r="DA63" s="278" t="str">
        <f ca="true">+IF(OFFSET('Sanitation Data'!$G$29,0,10*ROW('Sanitation Data'!G57))="","",OFFSET('Sanitation Data'!$G$29,0,10*ROW('Sanitation Data'!G57)))</f>
        <v/>
      </c>
      <c r="DB63" s="278" t="str">
        <f ca="true">+IF(OFFSET('Sanitation Data'!$G$30,0,10*ROW('Sanitation Data'!G57))="","",OFFSET('Sanitation Data'!$G$30,0,10*ROW('Sanitation Data'!G57)))</f>
        <v/>
      </c>
      <c r="DC63" s="278" t="str">
        <f ca="true">+IF(OFFSET('Sanitation Data'!$G$31,0,10*ROW('Sanitation Data'!G57))="","",OFFSET('Sanitation Data'!$G$31,0,10*ROW('Sanitation Data'!G57)))</f>
        <v/>
      </c>
      <c r="DD63" s="278" t="str">
        <f ca="true">+IF(OFFSET('Sanitation Data'!$G$32,0,10*ROW('Sanitation Data'!G57))="","",OFFSET('Sanitation Data'!$G$32,0,10*ROW('Sanitation Data'!G57)))</f>
        <v/>
      </c>
      <c r="DE63" s="278" t="str">
        <f ca="true">+IF(OFFSET('Sanitation Data'!$H$28,0,10*ROW('Sanitation Data'!H57))="","",OFFSET('Sanitation Data'!$H$28,0,10*ROW('Sanitation Data'!H57)))</f>
        <v/>
      </c>
      <c r="DF63" s="278" t="str">
        <f ca="true">+IF(OFFSET('Sanitation Data'!$H$29,0,10*ROW('Sanitation Data'!H57))="","",OFFSET('Sanitation Data'!$H$29,0,10*ROW('Sanitation Data'!H57)))</f>
        <v/>
      </c>
      <c r="DG63" s="278" t="str">
        <f ca="true">+IF(OFFSET('Sanitation Data'!$H$30,0,10*ROW('Sanitation Data'!H57))="","",OFFSET('Sanitation Data'!$H$30,0,10*ROW('Sanitation Data'!H57)))</f>
        <v/>
      </c>
      <c r="DH63" s="278" t="str">
        <f ca="true">+IF(OFFSET('Sanitation Data'!$H$31,0,10*ROW('Sanitation Data'!H57))="","",OFFSET('Sanitation Data'!$H$31,0,10*ROW('Sanitation Data'!H57)))</f>
        <v/>
      </c>
      <c r="DI63" s="278" t="str">
        <f ca="true">+IF(OFFSET('Sanitation Data'!$H$32,0,10*ROW('Sanitation Data'!H57))="","",OFFSET('Sanitation Data'!$H$32,0,10*ROW('Sanitation Data'!H57)))</f>
        <v/>
      </c>
      <c r="DJ63" s="278" t="str">
        <f ca="true">+IF(OFFSET('Sanitation Data'!$I$28,0,10*ROW('Sanitation Data'!I57))="","",OFFSET('Sanitation Data'!$I$28,0,10*ROW('Sanitation Data'!I57)))</f>
        <v/>
      </c>
      <c r="DK63" s="278" t="str">
        <f ca="true">+IF(OFFSET('Sanitation Data'!$I$29,0,10*ROW('Sanitation Data'!I57))="","",OFFSET('Sanitation Data'!$I$29,0,10*ROW('Sanitation Data'!I57)))</f>
        <v/>
      </c>
      <c r="DL63" s="278" t="str">
        <f ca="true">+IF(OFFSET('Sanitation Data'!$I$30,0,10*ROW('Sanitation Data'!I57))="","",OFFSET('Sanitation Data'!$I$30,0,10*ROW('Sanitation Data'!I57)))</f>
        <v/>
      </c>
      <c r="DM63" s="278" t="str">
        <f ca="true">+IF(OFFSET('Sanitation Data'!$I$31,0,10*ROW('Sanitation Data'!I57))="","",OFFSET('Sanitation Data'!$I$31,0,10*ROW('Sanitation Data'!I57)))</f>
        <v/>
      </c>
      <c r="DN63" s="278" t="str">
        <f ca="true">+IF(OFFSET('Sanitation Data'!$I$32,0,10*ROW('Sanitation Data'!I57))="","",OFFSET('Sanitation Data'!$I$32,0,10*ROW('Sanitation Data'!I57)))</f>
        <v/>
      </c>
      <c r="DO63" s="278" t="str">
        <f ca="true">+IF(OFFSET('Hygiene Data'!$D$11,0,10*ROW('Hygiene Data'!D57))="","",OFFSET('Hygiene Data'!$D$11,0,10*ROW('Hygiene Data'!D57)))</f>
        <v/>
      </c>
      <c r="DP63" s="278" t="str">
        <f ca="true">+IF(OFFSET('Hygiene Data'!$D$12,0,10*ROW('Hygiene Data'!D57))="","",OFFSET('Hygiene Data'!$D$12,0,10*ROW('Hygiene Data'!D57)))</f>
        <v/>
      </c>
      <c r="DQ63" s="278" t="str">
        <f ca="true">+IF(OFFSET('Hygiene Data'!$D$13,0,10*ROW('Hygiene Data'!D57))="","",OFFSET('Hygiene Data'!$D$13,0,10*ROW('Hygiene Data'!D57)))</f>
        <v/>
      </c>
      <c r="DR63" s="278" t="str">
        <f ca="true">+IF(OFFSET('Hygiene Data'!$E$11,0,10*ROW('Hygiene Data'!E57))="","",OFFSET('Hygiene Data'!$E$11,0,10*ROW('Hygiene Data'!E57)))</f>
        <v/>
      </c>
      <c r="DS63" s="278" t="str">
        <f ca="true">+IF(OFFSET('Hygiene Data'!$E$12,0,10*ROW('Hygiene Data'!E57))="","",OFFSET('Hygiene Data'!$E$12,0,10*ROW('Hygiene Data'!E57)))</f>
        <v/>
      </c>
      <c r="DT63" s="278" t="str">
        <f ca="true">+IF(OFFSET('Hygiene Data'!$E$13,0,10*ROW('Hygiene Data'!E57))="","",OFFSET('Hygiene Data'!$E$13,0,10*ROW('Hygiene Data'!E57)))</f>
        <v/>
      </c>
      <c r="DU63" s="278" t="str">
        <f ca="true">+IF(OFFSET('Hygiene Data'!$F$11,0,10*ROW('Hygiene Data'!F57))="","",OFFSET('Hygiene Data'!$F$11,0,10*ROW('Hygiene Data'!F57)))</f>
        <v/>
      </c>
      <c r="DV63" s="278" t="str">
        <f ca="true">+IF(OFFSET('Hygiene Data'!$F$12,0,10*ROW('Hygiene Data'!F57))="","",OFFSET('Hygiene Data'!$F$12,0,10*ROW('Hygiene Data'!F57)))</f>
        <v/>
      </c>
      <c r="DW63" s="278" t="str">
        <f ca="true">+IF(OFFSET('Hygiene Data'!$F$13,0,10*ROW('Hygiene Data'!F57))="","",OFFSET('Hygiene Data'!$F$13,0,10*ROW('Hygiene Data'!F57)))</f>
        <v/>
      </c>
      <c r="DX63" s="278" t="str">
        <f ca="true">+IF(OFFSET('Hygiene Data'!$G$11,0,10*ROW('Hygiene Data'!G57))="","",OFFSET('Hygiene Data'!$G$11,0,10*ROW('Hygiene Data'!G57)))</f>
        <v/>
      </c>
      <c r="DY63" s="278" t="str">
        <f ca="true">+IF(OFFSET('Hygiene Data'!$G$12,0,10*ROW('Hygiene Data'!G57))="","",OFFSET('Hygiene Data'!$G$12,0,10*ROW('Hygiene Data'!G57)))</f>
        <v/>
      </c>
      <c r="DZ63" s="278" t="str">
        <f ca="true">+IF(OFFSET('Hygiene Data'!$G$13,0,10*ROW('Hygiene Data'!G57))="","",OFFSET('Hygiene Data'!$G$13,0,10*ROW('Hygiene Data'!G57)))</f>
        <v/>
      </c>
      <c r="EA63" s="278" t="str">
        <f ca="true">+IF(OFFSET('Hygiene Data'!$H$11,0,10*ROW('Hygiene Data'!H57))="","",OFFSET('Hygiene Data'!$H$11,0,10*ROW('Hygiene Data'!H57)))</f>
        <v/>
      </c>
      <c r="EB63" s="278" t="str">
        <f ca="true">+IF(OFFSET('Hygiene Data'!$H$12,0,10*ROW('Hygiene Data'!H57))="","",OFFSET('Hygiene Data'!$H$12,0,10*ROW('Hygiene Data'!H57)))</f>
        <v/>
      </c>
      <c r="EC63" s="278" t="str">
        <f ca="true">+IF(OFFSET('Hygiene Data'!$H$13,0,10*ROW('Hygiene Data'!H57))="","",OFFSET('Hygiene Data'!$H$13,0,10*ROW('Hygiene Data'!H57)))</f>
        <v/>
      </c>
      <c r="ED63" s="278" t="str">
        <f ca="true">+IF(OFFSET('Hygiene Data'!$I$11,0,10*ROW('Hygiene Data'!I57))="","",OFFSET('Hygiene Data'!$I$11,0,10*ROW('Hygiene Data'!I57)))</f>
        <v/>
      </c>
      <c r="EE63" s="278" t="str">
        <f ca="true">+IF(OFFSET('Hygiene Data'!$I$12,0,10*ROW('Hygiene Data'!I57))="","",OFFSET('Hygiene Data'!$I$12,0,10*ROW('Hygiene Data'!I57)))</f>
        <v/>
      </c>
      <c r="EF63" s="278"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4"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8"/>
      <c r="BS64" s="278" t="str">
        <f ca="true">+IF(OFFSET('Water Data'!$D$27,0,10*ROW('Water Data'!D58))="","",OFFSET('Water Data'!$D$27,0,10*ROW('Water Data'!D58)))</f>
        <v/>
      </c>
      <c r="BT64" s="278" t="str">
        <f ca="true">+IF(OFFSET('Water Data'!$D$28,0,10*ROW('Water Data'!D58))="","",OFFSET('Water Data'!$D$28,0,10*ROW('Water Data'!D58)))</f>
        <v/>
      </c>
      <c r="BU64" s="278" t="str">
        <f ca="true">+IF(OFFSET('Water Data'!$D$29,0,10*ROW('Water Data'!D58))="","",OFFSET('Water Data'!$D$29,0,10*ROW('Water Data'!D58)))</f>
        <v/>
      </c>
      <c r="BV64" s="278" t="str">
        <f ca="true">+IF(OFFSET('Water Data'!$E$27,0,10*ROW('Water Data'!E58))="","",OFFSET('Water Data'!$E$27,0,10*ROW('Water Data'!E58)))</f>
        <v/>
      </c>
      <c r="BW64" s="278" t="str">
        <f ca="true">+IF(OFFSET('Water Data'!$E$28,0,10*ROW('Water Data'!E58))="","",OFFSET('Water Data'!$E$28,0,10*ROW('Water Data'!E58)))</f>
        <v/>
      </c>
      <c r="BX64" s="278" t="str">
        <f ca="true">+IF(OFFSET('Water Data'!$E$29,0,10*ROW('Water Data'!E58))="","",OFFSET('Water Data'!$E$29,0,10*ROW('Water Data'!E58)))</f>
        <v/>
      </c>
      <c r="BY64" s="278" t="str">
        <f ca="true">+IF(OFFSET('Water Data'!$F$27,0,10*ROW('Water Data'!F58))="","",OFFSET('Water Data'!$F$27,0,10*ROW('Water Data'!F58)))</f>
        <v/>
      </c>
      <c r="BZ64" s="278" t="str">
        <f ca="true">+IF(OFFSET('Water Data'!$F$28,0,10*ROW('Water Data'!F58))="","",OFFSET('Water Data'!$F$28,0,10*ROW('Water Data'!F58)))</f>
        <v/>
      </c>
      <c r="CA64" s="278" t="str">
        <f ca="true">+IF(OFFSET('Water Data'!$F$29,0,10*ROW('Water Data'!F58))="","",OFFSET('Water Data'!$F$29,0,10*ROW('Water Data'!F58)))</f>
        <v/>
      </c>
      <c r="CB64" s="278" t="str">
        <f ca="true">+IF(OFFSET('Water Data'!$G$27,0,10*ROW('Water Data'!G58))="","",OFFSET('Water Data'!$G$27,0,10*ROW('Water Data'!G58)))</f>
        <v/>
      </c>
      <c r="CC64" s="278" t="str">
        <f ca="true">+IF(OFFSET('Water Data'!$G$28,0,10*ROW('Water Data'!G58))="","",OFFSET('Water Data'!$G$28,0,10*ROW('Water Data'!G58)))</f>
        <v/>
      </c>
      <c r="CD64" s="278" t="str">
        <f ca="true">+IF(OFFSET('Water Data'!$G$29,0,10*ROW('Water Data'!G58))="","",OFFSET('Water Data'!$G$29,0,10*ROW('Water Data'!G58)))</f>
        <v/>
      </c>
      <c r="CE64" s="278" t="str">
        <f ca="true">+IF(OFFSET('Water Data'!$H$27,0,10*ROW('Water Data'!H58))="","",OFFSET('Water Data'!$H$27,0,10*ROW('Water Data'!H58)))</f>
        <v/>
      </c>
      <c r="CF64" s="278" t="str">
        <f ca="true">+IF(OFFSET('Water Data'!$H$28,0,10*ROW('Water Data'!H58))="","",OFFSET('Water Data'!$H$28,0,10*ROW('Water Data'!H58)))</f>
        <v/>
      </c>
      <c r="CG64" s="278" t="str">
        <f ca="true">+IF(OFFSET('Water Data'!$H$29,0,10*ROW('Water Data'!H58))="","",OFFSET('Water Data'!$H$29,0,10*ROW('Water Data'!H58)))</f>
        <v/>
      </c>
      <c r="CH64" s="278" t="str">
        <f ca="true">+IF(OFFSET('Water Data'!$I$27,0,10*ROW('Water Data'!I58))="","",OFFSET('Water Data'!$I$27,0,10*ROW('Water Data'!I58)))</f>
        <v/>
      </c>
      <c r="CI64" s="278" t="str">
        <f ca="true">+IF(OFFSET('Water Data'!$I$28,0,10*ROW('Water Data'!I58))="","",OFFSET('Water Data'!$I$28,0,10*ROW('Water Data'!I58)))</f>
        <v/>
      </c>
      <c r="CJ64" s="278" t="str">
        <f ca="true">+IF(OFFSET('Water Data'!$I$29,0,10*ROW('Water Data'!I58))="","",OFFSET('Water Data'!$I$29,0,10*ROW('Water Data'!I58)))</f>
        <v/>
      </c>
      <c r="CK64" s="278" t="str">
        <f ca="true">+IF(OFFSET('Sanitation Data'!$D$28,0,10*ROW('Sanitation Data'!D58))="","",OFFSET('Sanitation Data'!$D$28,0,10*ROW('Sanitation Data'!D58)))</f>
        <v/>
      </c>
      <c r="CL64" s="278" t="str">
        <f ca="true">+IF(OFFSET('Sanitation Data'!$D$29,0,10*ROW('Sanitation Data'!D58))="","",OFFSET('Sanitation Data'!$D$29,0,10*ROW('Sanitation Data'!D58)))</f>
        <v/>
      </c>
      <c r="CM64" s="278" t="str">
        <f ca="true">+IF(OFFSET('Sanitation Data'!$D$30,0,10*ROW('Sanitation Data'!D58))="","",OFFSET('Sanitation Data'!$D$30,0,10*ROW('Sanitation Data'!D58)))</f>
        <v/>
      </c>
      <c r="CN64" s="278" t="str">
        <f ca="true">+IF(OFFSET('Sanitation Data'!$D$31,0,10*ROW('Sanitation Data'!D58))="","",OFFSET('Sanitation Data'!$D$31,0,10*ROW('Sanitation Data'!D58)))</f>
        <v/>
      </c>
      <c r="CO64" s="278" t="str">
        <f ca="true">+IF(OFFSET('Sanitation Data'!$D$32,0,10*ROW('Sanitation Data'!D58))="","",OFFSET('Sanitation Data'!$D$32,0,10*ROW('Sanitation Data'!D58)))</f>
        <v/>
      </c>
      <c r="CP64" s="278" t="str">
        <f ca="true">+IF(OFFSET('Sanitation Data'!$E$28,0,10*ROW('Sanitation Data'!E58))="","",OFFSET('Sanitation Data'!$E$28,0,10*ROW('Sanitation Data'!E58)))</f>
        <v/>
      </c>
      <c r="CQ64" s="278" t="str">
        <f ca="true">+IF(OFFSET('Sanitation Data'!$E$29,0,10*ROW('Sanitation Data'!E58))="","",OFFSET('Sanitation Data'!$E$29,0,10*ROW('Sanitation Data'!E58)))</f>
        <v/>
      </c>
      <c r="CR64" s="278" t="str">
        <f ca="true">+IF(OFFSET('Sanitation Data'!$E$30,0,10*ROW('Sanitation Data'!E58))="","",OFFSET('Sanitation Data'!$E$30,0,10*ROW('Sanitation Data'!E58)))</f>
        <v/>
      </c>
      <c r="CS64" s="278" t="str">
        <f ca="true">+IF(OFFSET('Sanitation Data'!$E$31,0,10*ROW('Sanitation Data'!E58))="","",OFFSET('Sanitation Data'!$E$31,0,10*ROW('Sanitation Data'!E58)))</f>
        <v/>
      </c>
      <c r="CT64" s="278" t="str">
        <f ca="true">+IF(OFFSET('Sanitation Data'!$E$32,0,10*ROW('Sanitation Data'!E58))="","",OFFSET('Sanitation Data'!$E$32,0,10*ROW('Sanitation Data'!E58)))</f>
        <v/>
      </c>
      <c r="CU64" s="278" t="str">
        <f ca="true">+IF(OFFSET('Sanitation Data'!$F$28,0,10*ROW('Sanitation Data'!F58))="","",OFFSET('Sanitation Data'!$F$28,0,10*ROW('Sanitation Data'!F58)))</f>
        <v/>
      </c>
      <c r="CV64" s="278" t="str">
        <f ca="true">+IF(OFFSET('Sanitation Data'!$F$29,0,10*ROW('Sanitation Data'!F58))="","",OFFSET('Sanitation Data'!$F$29,0,10*ROW('Sanitation Data'!F58)))</f>
        <v/>
      </c>
      <c r="CW64" s="278" t="str">
        <f ca="true">+IF(OFFSET('Sanitation Data'!$F$30,0,10*ROW('Sanitation Data'!F58))="","",OFFSET('Sanitation Data'!$F$30,0,10*ROW('Sanitation Data'!F58)))</f>
        <v/>
      </c>
      <c r="CX64" s="278" t="str">
        <f ca="true">+IF(OFFSET('Sanitation Data'!$F$31,0,10*ROW('Sanitation Data'!F58))="","",OFFSET('Sanitation Data'!$F$31,0,10*ROW('Sanitation Data'!F58)))</f>
        <v/>
      </c>
      <c r="CY64" s="278" t="str">
        <f ca="true">+IF(OFFSET('Sanitation Data'!$F$32,0,10*ROW('Sanitation Data'!F58))="","",OFFSET('Sanitation Data'!$F$32,0,10*ROW('Sanitation Data'!F58)))</f>
        <v/>
      </c>
      <c r="CZ64" s="278" t="str">
        <f ca="true">+IF(OFFSET('Sanitation Data'!$G$28,0,10*ROW('Sanitation Data'!G58))="","",OFFSET('Sanitation Data'!$G$28,0,10*ROW('Sanitation Data'!G58)))</f>
        <v/>
      </c>
      <c r="DA64" s="278" t="str">
        <f ca="true">+IF(OFFSET('Sanitation Data'!$G$29,0,10*ROW('Sanitation Data'!G58))="","",OFFSET('Sanitation Data'!$G$29,0,10*ROW('Sanitation Data'!G58)))</f>
        <v/>
      </c>
      <c r="DB64" s="278" t="str">
        <f ca="true">+IF(OFFSET('Sanitation Data'!$G$30,0,10*ROW('Sanitation Data'!G58))="","",OFFSET('Sanitation Data'!$G$30,0,10*ROW('Sanitation Data'!G58)))</f>
        <v/>
      </c>
      <c r="DC64" s="278" t="str">
        <f ca="true">+IF(OFFSET('Sanitation Data'!$G$31,0,10*ROW('Sanitation Data'!G58))="","",OFFSET('Sanitation Data'!$G$31,0,10*ROW('Sanitation Data'!G58)))</f>
        <v/>
      </c>
      <c r="DD64" s="278" t="str">
        <f ca="true">+IF(OFFSET('Sanitation Data'!$G$32,0,10*ROW('Sanitation Data'!G58))="","",OFFSET('Sanitation Data'!$G$32,0,10*ROW('Sanitation Data'!G58)))</f>
        <v/>
      </c>
      <c r="DE64" s="278" t="str">
        <f ca="true">+IF(OFFSET('Sanitation Data'!$H$28,0,10*ROW('Sanitation Data'!H58))="","",OFFSET('Sanitation Data'!$H$28,0,10*ROW('Sanitation Data'!H58)))</f>
        <v/>
      </c>
      <c r="DF64" s="278" t="str">
        <f ca="true">+IF(OFFSET('Sanitation Data'!$H$29,0,10*ROW('Sanitation Data'!H58))="","",OFFSET('Sanitation Data'!$H$29,0,10*ROW('Sanitation Data'!H58)))</f>
        <v/>
      </c>
      <c r="DG64" s="278" t="str">
        <f ca="true">+IF(OFFSET('Sanitation Data'!$H$30,0,10*ROW('Sanitation Data'!H58))="","",OFFSET('Sanitation Data'!$H$30,0,10*ROW('Sanitation Data'!H58)))</f>
        <v/>
      </c>
      <c r="DH64" s="278" t="str">
        <f ca="true">+IF(OFFSET('Sanitation Data'!$H$31,0,10*ROW('Sanitation Data'!H58))="","",OFFSET('Sanitation Data'!$H$31,0,10*ROW('Sanitation Data'!H58)))</f>
        <v/>
      </c>
      <c r="DI64" s="278" t="str">
        <f ca="true">+IF(OFFSET('Sanitation Data'!$H$32,0,10*ROW('Sanitation Data'!H58))="","",OFFSET('Sanitation Data'!$H$32,0,10*ROW('Sanitation Data'!H58)))</f>
        <v/>
      </c>
      <c r="DJ64" s="278" t="str">
        <f ca="true">+IF(OFFSET('Sanitation Data'!$I$28,0,10*ROW('Sanitation Data'!I58))="","",OFFSET('Sanitation Data'!$I$28,0,10*ROW('Sanitation Data'!I58)))</f>
        <v/>
      </c>
      <c r="DK64" s="278" t="str">
        <f ca="true">+IF(OFFSET('Sanitation Data'!$I$29,0,10*ROW('Sanitation Data'!I58))="","",OFFSET('Sanitation Data'!$I$29,0,10*ROW('Sanitation Data'!I58)))</f>
        <v/>
      </c>
      <c r="DL64" s="278" t="str">
        <f ca="true">+IF(OFFSET('Sanitation Data'!$I$30,0,10*ROW('Sanitation Data'!I58))="","",OFFSET('Sanitation Data'!$I$30,0,10*ROW('Sanitation Data'!I58)))</f>
        <v/>
      </c>
      <c r="DM64" s="278" t="str">
        <f ca="true">+IF(OFFSET('Sanitation Data'!$I$31,0,10*ROW('Sanitation Data'!I58))="","",OFFSET('Sanitation Data'!$I$31,0,10*ROW('Sanitation Data'!I58)))</f>
        <v/>
      </c>
      <c r="DN64" s="278" t="str">
        <f ca="true">+IF(OFFSET('Sanitation Data'!$I$32,0,10*ROW('Sanitation Data'!I58))="","",OFFSET('Sanitation Data'!$I$32,0,10*ROW('Sanitation Data'!I58)))</f>
        <v/>
      </c>
      <c r="DO64" s="278" t="str">
        <f ca="true">+IF(OFFSET('Hygiene Data'!$D$11,0,10*ROW('Hygiene Data'!D58))="","",OFFSET('Hygiene Data'!$D$11,0,10*ROW('Hygiene Data'!D58)))</f>
        <v/>
      </c>
      <c r="DP64" s="278" t="str">
        <f ca="true">+IF(OFFSET('Hygiene Data'!$D$12,0,10*ROW('Hygiene Data'!D58))="","",OFFSET('Hygiene Data'!$D$12,0,10*ROW('Hygiene Data'!D58)))</f>
        <v/>
      </c>
      <c r="DQ64" s="278" t="str">
        <f ca="true">+IF(OFFSET('Hygiene Data'!$D$13,0,10*ROW('Hygiene Data'!D58))="","",OFFSET('Hygiene Data'!$D$13,0,10*ROW('Hygiene Data'!D58)))</f>
        <v/>
      </c>
      <c r="DR64" s="278" t="str">
        <f ca="true">+IF(OFFSET('Hygiene Data'!$E$11,0,10*ROW('Hygiene Data'!E58))="","",OFFSET('Hygiene Data'!$E$11,0,10*ROW('Hygiene Data'!E58)))</f>
        <v/>
      </c>
      <c r="DS64" s="278" t="str">
        <f ca="true">+IF(OFFSET('Hygiene Data'!$E$12,0,10*ROW('Hygiene Data'!E58))="","",OFFSET('Hygiene Data'!$E$12,0,10*ROW('Hygiene Data'!E58)))</f>
        <v/>
      </c>
      <c r="DT64" s="278" t="str">
        <f ca="true">+IF(OFFSET('Hygiene Data'!$E$13,0,10*ROW('Hygiene Data'!E58))="","",OFFSET('Hygiene Data'!$E$13,0,10*ROW('Hygiene Data'!E58)))</f>
        <v/>
      </c>
      <c r="DU64" s="278" t="str">
        <f ca="true">+IF(OFFSET('Hygiene Data'!$F$11,0,10*ROW('Hygiene Data'!F58))="","",OFFSET('Hygiene Data'!$F$11,0,10*ROW('Hygiene Data'!F58)))</f>
        <v/>
      </c>
      <c r="DV64" s="278" t="str">
        <f ca="true">+IF(OFFSET('Hygiene Data'!$F$12,0,10*ROW('Hygiene Data'!F58))="","",OFFSET('Hygiene Data'!$F$12,0,10*ROW('Hygiene Data'!F58)))</f>
        <v/>
      </c>
      <c r="DW64" s="278" t="str">
        <f ca="true">+IF(OFFSET('Hygiene Data'!$F$13,0,10*ROW('Hygiene Data'!F58))="","",OFFSET('Hygiene Data'!$F$13,0,10*ROW('Hygiene Data'!F58)))</f>
        <v/>
      </c>
      <c r="DX64" s="278" t="str">
        <f ca="true">+IF(OFFSET('Hygiene Data'!$G$11,0,10*ROW('Hygiene Data'!G58))="","",OFFSET('Hygiene Data'!$G$11,0,10*ROW('Hygiene Data'!G58)))</f>
        <v/>
      </c>
      <c r="DY64" s="278" t="str">
        <f ca="true">+IF(OFFSET('Hygiene Data'!$G$12,0,10*ROW('Hygiene Data'!G58))="","",OFFSET('Hygiene Data'!$G$12,0,10*ROW('Hygiene Data'!G58)))</f>
        <v/>
      </c>
      <c r="DZ64" s="278" t="str">
        <f ca="true">+IF(OFFSET('Hygiene Data'!$G$13,0,10*ROW('Hygiene Data'!G58))="","",OFFSET('Hygiene Data'!$G$13,0,10*ROW('Hygiene Data'!G58)))</f>
        <v/>
      </c>
      <c r="EA64" s="278" t="str">
        <f ca="true">+IF(OFFSET('Hygiene Data'!$H$11,0,10*ROW('Hygiene Data'!H58))="","",OFFSET('Hygiene Data'!$H$11,0,10*ROW('Hygiene Data'!H58)))</f>
        <v/>
      </c>
      <c r="EB64" s="278" t="str">
        <f ca="true">+IF(OFFSET('Hygiene Data'!$H$12,0,10*ROW('Hygiene Data'!H58))="","",OFFSET('Hygiene Data'!$H$12,0,10*ROW('Hygiene Data'!H58)))</f>
        <v/>
      </c>
      <c r="EC64" s="278" t="str">
        <f ca="true">+IF(OFFSET('Hygiene Data'!$H$13,0,10*ROW('Hygiene Data'!H58))="","",OFFSET('Hygiene Data'!$H$13,0,10*ROW('Hygiene Data'!H58)))</f>
        <v/>
      </c>
      <c r="ED64" s="278" t="str">
        <f ca="true">+IF(OFFSET('Hygiene Data'!$I$11,0,10*ROW('Hygiene Data'!I58))="","",OFFSET('Hygiene Data'!$I$11,0,10*ROW('Hygiene Data'!I58)))</f>
        <v/>
      </c>
      <c r="EE64" s="278" t="str">
        <f ca="true">+IF(OFFSET('Hygiene Data'!$I$12,0,10*ROW('Hygiene Data'!I58))="","",OFFSET('Hygiene Data'!$I$12,0,10*ROW('Hygiene Data'!I58)))</f>
        <v/>
      </c>
      <c r="EF64" s="278"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4"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8"/>
      <c r="BS65" s="278" t="str">
        <f ca="true">+IF(OFFSET('Water Data'!$D$27,0,10*ROW('Water Data'!D59))="","",OFFSET('Water Data'!$D$27,0,10*ROW('Water Data'!D59)))</f>
        <v/>
      </c>
      <c r="BT65" s="278" t="str">
        <f ca="true">+IF(OFFSET('Water Data'!$D$28,0,10*ROW('Water Data'!D59))="","",OFFSET('Water Data'!$D$28,0,10*ROW('Water Data'!D59)))</f>
        <v/>
      </c>
      <c r="BU65" s="278" t="str">
        <f ca="true">+IF(OFFSET('Water Data'!$D$29,0,10*ROW('Water Data'!D59))="","",OFFSET('Water Data'!$D$29,0,10*ROW('Water Data'!D59)))</f>
        <v/>
      </c>
      <c r="BV65" s="278" t="str">
        <f ca="true">+IF(OFFSET('Water Data'!$E$27,0,10*ROW('Water Data'!E59))="","",OFFSET('Water Data'!$E$27,0,10*ROW('Water Data'!E59)))</f>
        <v/>
      </c>
      <c r="BW65" s="278" t="str">
        <f ca="true">+IF(OFFSET('Water Data'!$E$28,0,10*ROW('Water Data'!E59))="","",OFFSET('Water Data'!$E$28,0,10*ROW('Water Data'!E59)))</f>
        <v/>
      </c>
      <c r="BX65" s="278" t="str">
        <f ca="true">+IF(OFFSET('Water Data'!$E$29,0,10*ROW('Water Data'!E59))="","",OFFSET('Water Data'!$E$29,0,10*ROW('Water Data'!E59)))</f>
        <v/>
      </c>
      <c r="BY65" s="278" t="str">
        <f ca="true">+IF(OFFSET('Water Data'!$F$27,0,10*ROW('Water Data'!F59))="","",OFFSET('Water Data'!$F$27,0,10*ROW('Water Data'!F59)))</f>
        <v/>
      </c>
      <c r="BZ65" s="278" t="str">
        <f ca="true">+IF(OFFSET('Water Data'!$F$28,0,10*ROW('Water Data'!F59))="","",OFFSET('Water Data'!$F$28,0,10*ROW('Water Data'!F59)))</f>
        <v/>
      </c>
      <c r="CA65" s="278" t="str">
        <f ca="true">+IF(OFFSET('Water Data'!$F$29,0,10*ROW('Water Data'!F59))="","",OFFSET('Water Data'!$F$29,0,10*ROW('Water Data'!F59)))</f>
        <v/>
      </c>
      <c r="CB65" s="278" t="str">
        <f ca="true">+IF(OFFSET('Water Data'!$G$27,0,10*ROW('Water Data'!G59))="","",OFFSET('Water Data'!$G$27,0,10*ROW('Water Data'!G59)))</f>
        <v/>
      </c>
      <c r="CC65" s="278" t="str">
        <f ca="true">+IF(OFFSET('Water Data'!$G$28,0,10*ROW('Water Data'!G59))="","",OFFSET('Water Data'!$G$28,0,10*ROW('Water Data'!G59)))</f>
        <v/>
      </c>
      <c r="CD65" s="278" t="str">
        <f ca="true">+IF(OFFSET('Water Data'!$G$29,0,10*ROW('Water Data'!G59))="","",OFFSET('Water Data'!$G$29,0,10*ROW('Water Data'!G59)))</f>
        <v/>
      </c>
      <c r="CE65" s="278" t="str">
        <f ca="true">+IF(OFFSET('Water Data'!$H$27,0,10*ROW('Water Data'!H59))="","",OFFSET('Water Data'!$H$27,0,10*ROW('Water Data'!H59)))</f>
        <v/>
      </c>
      <c r="CF65" s="278" t="str">
        <f ca="true">+IF(OFFSET('Water Data'!$H$28,0,10*ROW('Water Data'!H59))="","",OFFSET('Water Data'!$H$28,0,10*ROW('Water Data'!H59)))</f>
        <v/>
      </c>
      <c r="CG65" s="278" t="str">
        <f ca="true">+IF(OFFSET('Water Data'!$H$29,0,10*ROW('Water Data'!H59))="","",OFFSET('Water Data'!$H$29,0,10*ROW('Water Data'!H59)))</f>
        <v/>
      </c>
      <c r="CH65" s="278" t="str">
        <f ca="true">+IF(OFFSET('Water Data'!$I$27,0,10*ROW('Water Data'!I59))="","",OFFSET('Water Data'!$I$27,0,10*ROW('Water Data'!I59)))</f>
        <v/>
      </c>
      <c r="CI65" s="278" t="str">
        <f ca="true">+IF(OFFSET('Water Data'!$I$28,0,10*ROW('Water Data'!I59))="","",OFFSET('Water Data'!$I$28,0,10*ROW('Water Data'!I59)))</f>
        <v/>
      </c>
      <c r="CJ65" s="278" t="str">
        <f ca="true">+IF(OFFSET('Water Data'!$I$29,0,10*ROW('Water Data'!I59))="","",OFFSET('Water Data'!$I$29,0,10*ROW('Water Data'!I59)))</f>
        <v/>
      </c>
      <c r="CK65" s="278" t="str">
        <f ca="true">+IF(OFFSET('Sanitation Data'!$D$28,0,10*ROW('Sanitation Data'!D59))="","",OFFSET('Sanitation Data'!$D$28,0,10*ROW('Sanitation Data'!D59)))</f>
        <v/>
      </c>
      <c r="CL65" s="278" t="str">
        <f ca="true">+IF(OFFSET('Sanitation Data'!$D$29,0,10*ROW('Sanitation Data'!D59))="","",OFFSET('Sanitation Data'!$D$29,0,10*ROW('Sanitation Data'!D59)))</f>
        <v/>
      </c>
      <c r="CM65" s="278" t="str">
        <f ca="true">+IF(OFFSET('Sanitation Data'!$D$30,0,10*ROW('Sanitation Data'!D59))="","",OFFSET('Sanitation Data'!$D$30,0,10*ROW('Sanitation Data'!D59)))</f>
        <v/>
      </c>
      <c r="CN65" s="278" t="str">
        <f ca="true">+IF(OFFSET('Sanitation Data'!$D$31,0,10*ROW('Sanitation Data'!D59))="","",OFFSET('Sanitation Data'!$D$31,0,10*ROW('Sanitation Data'!D59)))</f>
        <v/>
      </c>
      <c r="CO65" s="278" t="str">
        <f ca="true">+IF(OFFSET('Sanitation Data'!$D$32,0,10*ROW('Sanitation Data'!D59))="","",OFFSET('Sanitation Data'!$D$32,0,10*ROW('Sanitation Data'!D59)))</f>
        <v/>
      </c>
      <c r="CP65" s="278" t="str">
        <f ca="true">+IF(OFFSET('Sanitation Data'!$E$28,0,10*ROW('Sanitation Data'!E59))="","",OFFSET('Sanitation Data'!$E$28,0,10*ROW('Sanitation Data'!E59)))</f>
        <v/>
      </c>
      <c r="CQ65" s="278" t="str">
        <f ca="true">+IF(OFFSET('Sanitation Data'!$E$29,0,10*ROW('Sanitation Data'!E59))="","",OFFSET('Sanitation Data'!$E$29,0,10*ROW('Sanitation Data'!E59)))</f>
        <v/>
      </c>
      <c r="CR65" s="278" t="str">
        <f ca="true">+IF(OFFSET('Sanitation Data'!$E$30,0,10*ROW('Sanitation Data'!E59))="","",OFFSET('Sanitation Data'!$E$30,0,10*ROW('Sanitation Data'!E59)))</f>
        <v/>
      </c>
      <c r="CS65" s="278" t="str">
        <f ca="true">+IF(OFFSET('Sanitation Data'!$E$31,0,10*ROW('Sanitation Data'!E59))="","",OFFSET('Sanitation Data'!$E$31,0,10*ROW('Sanitation Data'!E59)))</f>
        <v/>
      </c>
      <c r="CT65" s="278" t="str">
        <f ca="true">+IF(OFFSET('Sanitation Data'!$E$32,0,10*ROW('Sanitation Data'!E59))="","",OFFSET('Sanitation Data'!$E$32,0,10*ROW('Sanitation Data'!E59)))</f>
        <v/>
      </c>
      <c r="CU65" s="278" t="str">
        <f ca="true">+IF(OFFSET('Sanitation Data'!$F$28,0,10*ROW('Sanitation Data'!F59))="","",OFFSET('Sanitation Data'!$F$28,0,10*ROW('Sanitation Data'!F59)))</f>
        <v/>
      </c>
      <c r="CV65" s="278" t="str">
        <f ca="true">+IF(OFFSET('Sanitation Data'!$F$29,0,10*ROW('Sanitation Data'!F59))="","",OFFSET('Sanitation Data'!$F$29,0,10*ROW('Sanitation Data'!F59)))</f>
        <v/>
      </c>
      <c r="CW65" s="278" t="str">
        <f ca="true">+IF(OFFSET('Sanitation Data'!$F$30,0,10*ROW('Sanitation Data'!F59))="","",OFFSET('Sanitation Data'!$F$30,0,10*ROW('Sanitation Data'!F59)))</f>
        <v/>
      </c>
      <c r="CX65" s="278" t="str">
        <f ca="true">+IF(OFFSET('Sanitation Data'!$F$31,0,10*ROW('Sanitation Data'!F59))="","",OFFSET('Sanitation Data'!$F$31,0,10*ROW('Sanitation Data'!F59)))</f>
        <v/>
      </c>
      <c r="CY65" s="278" t="str">
        <f ca="true">+IF(OFFSET('Sanitation Data'!$F$32,0,10*ROW('Sanitation Data'!F59))="","",OFFSET('Sanitation Data'!$F$32,0,10*ROW('Sanitation Data'!F59)))</f>
        <v/>
      </c>
      <c r="CZ65" s="278" t="str">
        <f ca="true">+IF(OFFSET('Sanitation Data'!$G$28,0,10*ROW('Sanitation Data'!G59))="","",OFFSET('Sanitation Data'!$G$28,0,10*ROW('Sanitation Data'!G59)))</f>
        <v/>
      </c>
      <c r="DA65" s="278" t="str">
        <f ca="true">+IF(OFFSET('Sanitation Data'!$G$29,0,10*ROW('Sanitation Data'!G59))="","",OFFSET('Sanitation Data'!$G$29,0,10*ROW('Sanitation Data'!G59)))</f>
        <v/>
      </c>
      <c r="DB65" s="278" t="str">
        <f ca="true">+IF(OFFSET('Sanitation Data'!$G$30,0,10*ROW('Sanitation Data'!G59))="","",OFFSET('Sanitation Data'!$G$30,0,10*ROW('Sanitation Data'!G59)))</f>
        <v/>
      </c>
      <c r="DC65" s="278" t="str">
        <f ca="true">+IF(OFFSET('Sanitation Data'!$G$31,0,10*ROW('Sanitation Data'!G59))="","",OFFSET('Sanitation Data'!$G$31,0,10*ROW('Sanitation Data'!G59)))</f>
        <v/>
      </c>
      <c r="DD65" s="278" t="str">
        <f ca="true">+IF(OFFSET('Sanitation Data'!$G$32,0,10*ROW('Sanitation Data'!G59))="","",OFFSET('Sanitation Data'!$G$32,0,10*ROW('Sanitation Data'!G59)))</f>
        <v/>
      </c>
      <c r="DE65" s="278" t="str">
        <f ca="true">+IF(OFFSET('Sanitation Data'!$H$28,0,10*ROW('Sanitation Data'!H59))="","",OFFSET('Sanitation Data'!$H$28,0,10*ROW('Sanitation Data'!H59)))</f>
        <v/>
      </c>
      <c r="DF65" s="278" t="str">
        <f ca="true">+IF(OFFSET('Sanitation Data'!$H$29,0,10*ROW('Sanitation Data'!H59))="","",OFFSET('Sanitation Data'!$H$29,0,10*ROW('Sanitation Data'!H59)))</f>
        <v/>
      </c>
      <c r="DG65" s="278" t="str">
        <f ca="true">+IF(OFFSET('Sanitation Data'!$H$30,0,10*ROW('Sanitation Data'!H59))="","",OFFSET('Sanitation Data'!$H$30,0,10*ROW('Sanitation Data'!H59)))</f>
        <v/>
      </c>
      <c r="DH65" s="278" t="str">
        <f ca="true">+IF(OFFSET('Sanitation Data'!$H$31,0,10*ROW('Sanitation Data'!H59))="","",OFFSET('Sanitation Data'!$H$31,0,10*ROW('Sanitation Data'!H59)))</f>
        <v/>
      </c>
      <c r="DI65" s="278" t="str">
        <f ca="true">+IF(OFFSET('Sanitation Data'!$H$32,0,10*ROW('Sanitation Data'!H59))="","",OFFSET('Sanitation Data'!$H$32,0,10*ROW('Sanitation Data'!H59)))</f>
        <v/>
      </c>
      <c r="DJ65" s="278" t="str">
        <f ca="true">+IF(OFFSET('Sanitation Data'!$I$28,0,10*ROW('Sanitation Data'!I59))="","",OFFSET('Sanitation Data'!$I$28,0,10*ROW('Sanitation Data'!I59)))</f>
        <v/>
      </c>
      <c r="DK65" s="278" t="str">
        <f ca="true">+IF(OFFSET('Sanitation Data'!$I$29,0,10*ROW('Sanitation Data'!I59))="","",OFFSET('Sanitation Data'!$I$29,0,10*ROW('Sanitation Data'!I59)))</f>
        <v/>
      </c>
      <c r="DL65" s="278" t="str">
        <f ca="true">+IF(OFFSET('Sanitation Data'!$I$30,0,10*ROW('Sanitation Data'!I59))="","",OFFSET('Sanitation Data'!$I$30,0,10*ROW('Sanitation Data'!I59)))</f>
        <v/>
      </c>
      <c r="DM65" s="278" t="str">
        <f ca="true">+IF(OFFSET('Sanitation Data'!$I$31,0,10*ROW('Sanitation Data'!I59))="","",OFFSET('Sanitation Data'!$I$31,0,10*ROW('Sanitation Data'!I59)))</f>
        <v/>
      </c>
      <c r="DN65" s="278" t="str">
        <f ca="true">+IF(OFFSET('Sanitation Data'!$I$32,0,10*ROW('Sanitation Data'!I59))="","",OFFSET('Sanitation Data'!$I$32,0,10*ROW('Sanitation Data'!I59)))</f>
        <v/>
      </c>
      <c r="DO65" s="278" t="str">
        <f ca="true">+IF(OFFSET('Hygiene Data'!$D$11,0,10*ROW('Hygiene Data'!D59))="","",OFFSET('Hygiene Data'!$D$11,0,10*ROW('Hygiene Data'!D59)))</f>
        <v/>
      </c>
      <c r="DP65" s="278" t="str">
        <f ca="true">+IF(OFFSET('Hygiene Data'!$D$12,0,10*ROW('Hygiene Data'!D59))="","",OFFSET('Hygiene Data'!$D$12,0,10*ROW('Hygiene Data'!D59)))</f>
        <v/>
      </c>
      <c r="DQ65" s="278" t="str">
        <f ca="true">+IF(OFFSET('Hygiene Data'!$D$13,0,10*ROW('Hygiene Data'!D59))="","",OFFSET('Hygiene Data'!$D$13,0,10*ROW('Hygiene Data'!D59)))</f>
        <v/>
      </c>
      <c r="DR65" s="278" t="str">
        <f ca="true">+IF(OFFSET('Hygiene Data'!$E$11,0,10*ROW('Hygiene Data'!E59))="","",OFFSET('Hygiene Data'!$E$11,0,10*ROW('Hygiene Data'!E59)))</f>
        <v/>
      </c>
      <c r="DS65" s="278" t="str">
        <f ca="true">+IF(OFFSET('Hygiene Data'!$E$12,0,10*ROW('Hygiene Data'!E59))="","",OFFSET('Hygiene Data'!$E$12,0,10*ROW('Hygiene Data'!E59)))</f>
        <v/>
      </c>
      <c r="DT65" s="278" t="str">
        <f ca="true">+IF(OFFSET('Hygiene Data'!$E$13,0,10*ROW('Hygiene Data'!E59))="","",OFFSET('Hygiene Data'!$E$13,0,10*ROW('Hygiene Data'!E59)))</f>
        <v/>
      </c>
      <c r="DU65" s="278" t="str">
        <f ca="true">+IF(OFFSET('Hygiene Data'!$F$11,0,10*ROW('Hygiene Data'!F59))="","",OFFSET('Hygiene Data'!$F$11,0,10*ROW('Hygiene Data'!F59)))</f>
        <v/>
      </c>
      <c r="DV65" s="278" t="str">
        <f ca="true">+IF(OFFSET('Hygiene Data'!$F$12,0,10*ROW('Hygiene Data'!F59))="","",OFFSET('Hygiene Data'!$F$12,0,10*ROW('Hygiene Data'!F59)))</f>
        <v/>
      </c>
      <c r="DW65" s="278" t="str">
        <f ca="true">+IF(OFFSET('Hygiene Data'!$F$13,0,10*ROW('Hygiene Data'!F59))="","",OFFSET('Hygiene Data'!$F$13,0,10*ROW('Hygiene Data'!F59)))</f>
        <v/>
      </c>
      <c r="DX65" s="278" t="str">
        <f ca="true">+IF(OFFSET('Hygiene Data'!$G$11,0,10*ROW('Hygiene Data'!G59))="","",OFFSET('Hygiene Data'!$G$11,0,10*ROW('Hygiene Data'!G59)))</f>
        <v/>
      </c>
      <c r="DY65" s="278" t="str">
        <f ca="true">+IF(OFFSET('Hygiene Data'!$G$12,0,10*ROW('Hygiene Data'!G59))="","",OFFSET('Hygiene Data'!$G$12,0,10*ROW('Hygiene Data'!G59)))</f>
        <v/>
      </c>
      <c r="DZ65" s="278" t="str">
        <f ca="true">+IF(OFFSET('Hygiene Data'!$G$13,0,10*ROW('Hygiene Data'!G59))="","",OFFSET('Hygiene Data'!$G$13,0,10*ROW('Hygiene Data'!G59)))</f>
        <v/>
      </c>
      <c r="EA65" s="278" t="str">
        <f ca="true">+IF(OFFSET('Hygiene Data'!$H$11,0,10*ROW('Hygiene Data'!H59))="","",OFFSET('Hygiene Data'!$H$11,0,10*ROW('Hygiene Data'!H59)))</f>
        <v/>
      </c>
      <c r="EB65" s="278" t="str">
        <f ca="true">+IF(OFFSET('Hygiene Data'!$H$12,0,10*ROW('Hygiene Data'!H59))="","",OFFSET('Hygiene Data'!$H$12,0,10*ROW('Hygiene Data'!H59)))</f>
        <v/>
      </c>
      <c r="EC65" s="278" t="str">
        <f ca="true">+IF(OFFSET('Hygiene Data'!$H$13,0,10*ROW('Hygiene Data'!H59))="","",OFFSET('Hygiene Data'!$H$13,0,10*ROW('Hygiene Data'!H59)))</f>
        <v/>
      </c>
      <c r="ED65" s="278" t="str">
        <f ca="true">+IF(OFFSET('Hygiene Data'!$I$11,0,10*ROW('Hygiene Data'!I59))="","",OFFSET('Hygiene Data'!$I$11,0,10*ROW('Hygiene Data'!I59)))</f>
        <v/>
      </c>
      <c r="EE65" s="278" t="str">
        <f ca="true">+IF(OFFSET('Hygiene Data'!$I$12,0,10*ROW('Hygiene Data'!I59))="","",OFFSET('Hygiene Data'!$I$12,0,10*ROW('Hygiene Data'!I59)))</f>
        <v/>
      </c>
      <c r="EF65" s="278"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4"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8"/>
      <c r="BS66" s="278" t="str">
        <f ca="true">+IF(OFFSET('Water Data'!$D$27,0,10*ROW('Water Data'!D60))="","",OFFSET('Water Data'!$D$27,0,10*ROW('Water Data'!D60)))</f>
        <v/>
      </c>
      <c r="BT66" s="278" t="str">
        <f ca="true">+IF(OFFSET('Water Data'!$D$28,0,10*ROW('Water Data'!D60))="","",OFFSET('Water Data'!$D$28,0,10*ROW('Water Data'!D60)))</f>
        <v/>
      </c>
      <c r="BU66" s="278" t="str">
        <f ca="true">+IF(OFFSET('Water Data'!$D$29,0,10*ROW('Water Data'!D60))="","",OFFSET('Water Data'!$D$29,0,10*ROW('Water Data'!D60)))</f>
        <v/>
      </c>
      <c r="BV66" s="278" t="str">
        <f ca="true">+IF(OFFSET('Water Data'!$E$27,0,10*ROW('Water Data'!E60))="","",OFFSET('Water Data'!$E$27,0,10*ROW('Water Data'!E60)))</f>
        <v/>
      </c>
      <c r="BW66" s="278" t="str">
        <f ca="true">+IF(OFFSET('Water Data'!$E$28,0,10*ROW('Water Data'!E60))="","",OFFSET('Water Data'!$E$28,0,10*ROW('Water Data'!E60)))</f>
        <v/>
      </c>
      <c r="BX66" s="278" t="str">
        <f ca="true">+IF(OFFSET('Water Data'!$E$29,0,10*ROW('Water Data'!E60))="","",OFFSET('Water Data'!$E$29,0,10*ROW('Water Data'!E60)))</f>
        <v/>
      </c>
      <c r="BY66" s="278" t="str">
        <f ca="true">+IF(OFFSET('Water Data'!$F$27,0,10*ROW('Water Data'!F60))="","",OFFSET('Water Data'!$F$27,0,10*ROW('Water Data'!F60)))</f>
        <v/>
      </c>
      <c r="BZ66" s="278" t="str">
        <f ca="true">+IF(OFFSET('Water Data'!$F$28,0,10*ROW('Water Data'!F60))="","",OFFSET('Water Data'!$F$28,0,10*ROW('Water Data'!F60)))</f>
        <v/>
      </c>
      <c r="CA66" s="278" t="str">
        <f ca="true">+IF(OFFSET('Water Data'!$F$29,0,10*ROW('Water Data'!F60))="","",OFFSET('Water Data'!$F$29,0,10*ROW('Water Data'!F60)))</f>
        <v/>
      </c>
      <c r="CB66" s="278" t="str">
        <f ca="true">+IF(OFFSET('Water Data'!$G$27,0,10*ROW('Water Data'!G60))="","",OFFSET('Water Data'!$G$27,0,10*ROW('Water Data'!G60)))</f>
        <v/>
      </c>
      <c r="CC66" s="278" t="str">
        <f ca="true">+IF(OFFSET('Water Data'!$G$28,0,10*ROW('Water Data'!G60))="","",OFFSET('Water Data'!$G$28,0,10*ROW('Water Data'!G60)))</f>
        <v/>
      </c>
      <c r="CD66" s="278" t="str">
        <f ca="true">+IF(OFFSET('Water Data'!$G$29,0,10*ROW('Water Data'!G60))="","",OFFSET('Water Data'!$G$29,0,10*ROW('Water Data'!G60)))</f>
        <v/>
      </c>
      <c r="CE66" s="278" t="str">
        <f ca="true">+IF(OFFSET('Water Data'!$H$27,0,10*ROW('Water Data'!H60))="","",OFFSET('Water Data'!$H$27,0,10*ROW('Water Data'!H60)))</f>
        <v/>
      </c>
      <c r="CF66" s="278" t="str">
        <f ca="true">+IF(OFFSET('Water Data'!$H$28,0,10*ROW('Water Data'!H60))="","",OFFSET('Water Data'!$H$28,0,10*ROW('Water Data'!H60)))</f>
        <v/>
      </c>
      <c r="CG66" s="278" t="str">
        <f ca="true">+IF(OFFSET('Water Data'!$H$29,0,10*ROW('Water Data'!H60))="","",OFFSET('Water Data'!$H$29,0,10*ROW('Water Data'!H60)))</f>
        <v/>
      </c>
      <c r="CH66" s="278" t="str">
        <f ca="true">+IF(OFFSET('Water Data'!$I$27,0,10*ROW('Water Data'!I60))="","",OFFSET('Water Data'!$I$27,0,10*ROW('Water Data'!I60)))</f>
        <v/>
      </c>
      <c r="CI66" s="278" t="str">
        <f ca="true">+IF(OFFSET('Water Data'!$I$28,0,10*ROW('Water Data'!I60))="","",OFFSET('Water Data'!$I$28,0,10*ROW('Water Data'!I60)))</f>
        <v/>
      </c>
      <c r="CJ66" s="278" t="str">
        <f ca="true">+IF(OFFSET('Water Data'!$I$29,0,10*ROW('Water Data'!I60))="","",OFFSET('Water Data'!$I$29,0,10*ROW('Water Data'!I60)))</f>
        <v/>
      </c>
      <c r="CK66" s="278" t="str">
        <f ca="true">+IF(OFFSET('Sanitation Data'!$D$28,0,10*ROW('Sanitation Data'!D60))="","",OFFSET('Sanitation Data'!$D$28,0,10*ROW('Sanitation Data'!D60)))</f>
        <v/>
      </c>
      <c r="CL66" s="278" t="str">
        <f ca="true">+IF(OFFSET('Sanitation Data'!$D$29,0,10*ROW('Sanitation Data'!D60))="","",OFFSET('Sanitation Data'!$D$29,0,10*ROW('Sanitation Data'!D60)))</f>
        <v/>
      </c>
      <c r="CM66" s="278" t="str">
        <f ca="true">+IF(OFFSET('Sanitation Data'!$D$30,0,10*ROW('Sanitation Data'!D60))="","",OFFSET('Sanitation Data'!$D$30,0,10*ROW('Sanitation Data'!D60)))</f>
        <v/>
      </c>
      <c r="CN66" s="278" t="str">
        <f ca="true">+IF(OFFSET('Sanitation Data'!$D$31,0,10*ROW('Sanitation Data'!D60))="","",OFFSET('Sanitation Data'!$D$31,0,10*ROW('Sanitation Data'!D60)))</f>
        <v/>
      </c>
      <c r="CO66" s="278" t="str">
        <f ca="true">+IF(OFFSET('Sanitation Data'!$D$32,0,10*ROW('Sanitation Data'!D60))="","",OFFSET('Sanitation Data'!$D$32,0,10*ROW('Sanitation Data'!D60)))</f>
        <v/>
      </c>
      <c r="CP66" s="278" t="str">
        <f ca="true">+IF(OFFSET('Sanitation Data'!$E$28,0,10*ROW('Sanitation Data'!E60))="","",OFFSET('Sanitation Data'!$E$28,0,10*ROW('Sanitation Data'!E60)))</f>
        <v/>
      </c>
      <c r="CQ66" s="278" t="str">
        <f ca="true">+IF(OFFSET('Sanitation Data'!$E$29,0,10*ROW('Sanitation Data'!E60))="","",OFFSET('Sanitation Data'!$E$29,0,10*ROW('Sanitation Data'!E60)))</f>
        <v/>
      </c>
      <c r="CR66" s="278" t="str">
        <f ca="true">+IF(OFFSET('Sanitation Data'!$E$30,0,10*ROW('Sanitation Data'!E60))="","",OFFSET('Sanitation Data'!$E$30,0,10*ROW('Sanitation Data'!E60)))</f>
        <v/>
      </c>
      <c r="CS66" s="278" t="str">
        <f ca="true">+IF(OFFSET('Sanitation Data'!$E$31,0,10*ROW('Sanitation Data'!E60))="","",OFFSET('Sanitation Data'!$E$31,0,10*ROW('Sanitation Data'!E60)))</f>
        <v/>
      </c>
      <c r="CT66" s="278" t="str">
        <f ca="true">+IF(OFFSET('Sanitation Data'!$E$32,0,10*ROW('Sanitation Data'!E60))="","",OFFSET('Sanitation Data'!$E$32,0,10*ROW('Sanitation Data'!E60)))</f>
        <v/>
      </c>
      <c r="CU66" s="278" t="str">
        <f ca="true">+IF(OFFSET('Sanitation Data'!$F$28,0,10*ROW('Sanitation Data'!F60))="","",OFFSET('Sanitation Data'!$F$28,0,10*ROW('Sanitation Data'!F60)))</f>
        <v/>
      </c>
      <c r="CV66" s="278" t="str">
        <f ca="true">+IF(OFFSET('Sanitation Data'!$F$29,0,10*ROW('Sanitation Data'!F60))="","",OFFSET('Sanitation Data'!$F$29,0,10*ROW('Sanitation Data'!F60)))</f>
        <v/>
      </c>
      <c r="CW66" s="278" t="str">
        <f ca="true">+IF(OFFSET('Sanitation Data'!$F$30,0,10*ROW('Sanitation Data'!F60))="","",OFFSET('Sanitation Data'!$F$30,0,10*ROW('Sanitation Data'!F60)))</f>
        <v/>
      </c>
      <c r="CX66" s="278" t="str">
        <f ca="true">+IF(OFFSET('Sanitation Data'!$F$31,0,10*ROW('Sanitation Data'!F60))="","",OFFSET('Sanitation Data'!$F$31,0,10*ROW('Sanitation Data'!F60)))</f>
        <v/>
      </c>
      <c r="CY66" s="278" t="str">
        <f ca="true">+IF(OFFSET('Sanitation Data'!$F$32,0,10*ROW('Sanitation Data'!F60))="","",OFFSET('Sanitation Data'!$F$32,0,10*ROW('Sanitation Data'!F60)))</f>
        <v/>
      </c>
      <c r="CZ66" s="278" t="str">
        <f ca="true">+IF(OFFSET('Sanitation Data'!$G$28,0,10*ROW('Sanitation Data'!G60))="","",OFFSET('Sanitation Data'!$G$28,0,10*ROW('Sanitation Data'!G60)))</f>
        <v/>
      </c>
      <c r="DA66" s="278" t="str">
        <f ca="true">+IF(OFFSET('Sanitation Data'!$G$29,0,10*ROW('Sanitation Data'!G60))="","",OFFSET('Sanitation Data'!$G$29,0,10*ROW('Sanitation Data'!G60)))</f>
        <v/>
      </c>
      <c r="DB66" s="278" t="str">
        <f ca="true">+IF(OFFSET('Sanitation Data'!$G$30,0,10*ROW('Sanitation Data'!G60))="","",OFFSET('Sanitation Data'!$G$30,0,10*ROW('Sanitation Data'!G60)))</f>
        <v/>
      </c>
      <c r="DC66" s="278" t="str">
        <f ca="true">+IF(OFFSET('Sanitation Data'!$G$31,0,10*ROW('Sanitation Data'!G60))="","",OFFSET('Sanitation Data'!$G$31,0,10*ROW('Sanitation Data'!G60)))</f>
        <v/>
      </c>
      <c r="DD66" s="278" t="str">
        <f ca="true">+IF(OFFSET('Sanitation Data'!$G$32,0,10*ROW('Sanitation Data'!G60))="","",OFFSET('Sanitation Data'!$G$32,0,10*ROW('Sanitation Data'!G60)))</f>
        <v/>
      </c>
      <c r="DE66" s="278" t="str">
        <f ca="true">+IF(OFFSET('Sanitation Data'!$H$28,0,10*ROW('Sanitation Data'!H60))="","",OFFSET('Sanitation Data'!$H$28,0,10*ROW('Sanitation Data'!H60)))</f>
        <v/>
      </c>
      <c r="DF66" s="278" t="str">
        <f ca="true">+IF(OFFSET('Sanitation Data'!$H$29,0,10*ROW('Sanitation Data'!H60))="","",OFFSET('Sanitation Data'!$H$29,0,10*ROW('Sanitation Data'!H60)))</f>
        <v/>
      </c>
      <c r="DG66" s="278" t="str">
        <f ca="true">+IF(OFFSET('Sanitation Data'!$H$30,0,10*ROW('Sanitation Data'!H60))="","",OFFSET('Sanitation Data'!$H$30,0,10*ROW('Sanitation Data'!H60)))</f>
        <v/>
      </c>
      <c r="DH66" s="278" t="str">
        <f ca="true">+IF(OFFSET('Sanitation Data'!$H$31,0,10*ROW('Sanitation Data'!H60))="","",OFFSET('Sanitation Data'!$H$31,0,10*ROW('Sanitation Data'!H60)))</f>
        <v/>
      </c>
      <c r="DI66" s="278" t="str">
        <f ca="true">+IF(OFFSET('Sanitation Data'!$H$32,0,10*ROW('Sanitation Data'!H60))="","",OFFSET('Sanitation Data'!$H$32,0,10*ROW('Sanitation Data'!H60)))</f>
        <v/>
      </c>
      <c r="DJ66" s="278" t="str">
        <f ca="true">+IF(OFFSET('Sanitation Data'!$I$28,0,10*ROW('Sanitation Data'!I60))="","",OFFSET('Sanitation Data'!$I$28,0,10*ROW('Sanitation Data'!I60)))</f>
        <v/>
      </c>
      <c r="DK66" s="278" t="str">
        <f ca="true">+IF(OFFSET('Sanitation Data'!$I$29,0,10*ROW('Sanitation Data'!I60))="","",OFFSET('Sanitation Data'!$I$29,0,10*ROW('Sanitation Data'!I60)))</f>
        <v/>
      </c>
      <c r="DL66" s="278" t="str">
        <f ca="true">+IF(OFFSET('Sanitation Data'!$I$30,0,10*ROW('Sanitation Data'!I60))="","",OFFSET('Sanitation Data'!$I$30,0,10*ROW('Sanitation Data'!I60)))</f>
        <v/>
      </c>
      <c r="DM66" s="278" t="str">
        <f ca="true">+IF(OFFSET('Sanitation Data'!$I$31,0,10*ROW('Sanitation Data'!I60))="","",OFFSET('Sanitation Data'!$I$31,0,10*ROW('Sanitation Data'!I60)))</f>
        <v/>
      </c>
      <c r="DN66" s="278" t="str">
        <f ca="true">+IF(OFFSET('Sanitation Data'!$I$32,0,10*ROW('Sanitation Data'!I60))="","",OFFSET('Sanitation Data'!$I$32,0,10*ROW('Sanitation Data'!I60)))</f>
        <v/>
      </c>
      <c r="DO66" s="278" t="str">
        <f ca="true">+IF(OFFSET('Hygiene Data'!$D$11,0,10*ROW('Hygiene Data'!D60))="","",OFFSET('Hygiene Data'!$D$11,0,10*ROW('Hygiene Data'!D60)))</f>
        <v/>
      </c>
      <c r="DP66" s="278" t="str">
        <f ca="true">+IF(OFFSET('Hygiene Data'!$D$12,0,10*ROW('Hygiene Data'!D60))="","",OFFSET('Hygiene Data'!$D$12,0,10*ROW('Hygiene Data'!D60)))</f>
        <v/>
      </c>
      <c r="DQ66" s="278" t="str">
        <f ca="true">+IF(OFFSET('Hygiene Data'!$D$13,0,10*ROW('Hygiene Data'!D60))="","",OFFSET('Hygiene Data'!$D$13,0,10*ROW('Hygiene Data'!D60)))</f>
        <v/>
      </c>
      <c r="DR66" s="278" t="str">
        <f ca="true">+IF(OFFSET('Hygiene Data'!$E$11,0,10*ROW('Hygiene Data'!E60))="","",OFFSET('Hygiene Data'!$E$11,0,10*ROW('Hygiene Data'!E60)))</f>
        <v/>
      </c>
      <c r="DS66" s="278" t="str">
        <f ca="true">+IF(OFFSET('Hygiene Data'!$E$12,0,10*ROW('Hygiene Data'!E60))="","",OFFSET('Hygiene Data'!$E$12,0,10*ROW('Hygiene Data'!E60)))</f>
        <v/>
      </c>
      <c r="DT66" s="278" t="str">
        <f ca="true">+IF(OFFSET('Hygiene Data'!$E$13,0,10*ROW('Hygiene Data'!E60))="","",OFFSET('Hygiene Data'!$E$13,0,10*ROW('Hygiene Data'!E60)))</f>
        <v/>
      </c>
      <c r="DU66" s="278" t="str">
        <f ca="true">+IF(OFFSET('Hygiene Data'!$F$11,0,10*ROW('Hygiene Data'!F60))="","",OFFSET('Hygiene Data'!$F$11,0,10*ROW('Hygiene Data'!F60)))</f>
        <v/>
      </c>
      <c r="DV66" s="278" t="str">
        <f ca="true">+IF(OFFSET('Hygiene Data'!$F$12,0,10*ROW('Hygiene Data'!F60))="","",OFFSET('Hygiene Data'!$F$12,0,10*ROW('Hygiene Data'!F60)))</f>
        <v/>
      </c>
      <c r="DW66" s="278" t="str">
        <f ca="true">+IF(OFFSET('Hygiene Data'!$F$13,0,10*ROW('Hygiene Data'!F60))="","",OFFSET('Hygiene Data'!$F$13,0,10*ROW('Hygiene Data'!F60)))</f>
        <v/>
      </c>
      <c r="DX66" s="278" t="str">
        <f ca="true">+IF(OFFSET('Hygiene Data'!$G$11,0,10*ROW('Hygiene Data'!G60))="","",OFFSET('Hygiene Data'!$G$11,0,10*ROW('Hygiene Data'!G60)))</f>
        <v/>
      </c>
      <c r="DY66" s="278" t="str">
        <f ca="true">+IF(OFFSET('Hygiene Data'!$G$12,0,10*ROW('Hygiene Data'!G60))="","",OFFSET('Hygiene Data'!$G$12,0,10*ROW('Hygiene Data'!G60)))</f>
        <v/>
      </c>
      <c r="DZ66" s="278" t="str">
        <f ca="true">+IF(OFFSET('Hygiene Data'!$G$13,0,10*ROW('Hygiene Data'!G60))="","",OFFSET('Hygiene Data'!$G$13,0,10*ROW('Hygiene Data'!G60)))</f>
        <v/>
      </c>
      <c r="EA66" s="278" t="str">
        <f ca="true">+IF(OFFSET('Hygiene Data'!$H$11,0,10*ROW('Hygiene Data'!H60))="","",OFFSET('Hygiene Data'!$H$11,0,10*ROW('Hygiene Data'!H60)))</f>
        <v/>
      </c>
      <c r="EB66" s="278" t="str">
        <f ca="true">+IF(OFFSET('Hygiene Data'!$H$12,0,10*ROW('Hygiene Data'!H60))="","",OFFSET('Hygiene Data'!$H$12,0,10*ROW('Hygiene Data'!H60)))</f>
        <v/>
      </c>
      <c r="EC66" s="278" t="str">
        <f ca="true">+IF(OFFSET('Hygiene Data'!$H$13,0,10*ROW('Hygiene Data'!H60))="","",OFFSET('Hygiene Data'!$H$13,0,10*ROW('Hygiene Data'!H60)))</f>
        <v/>
      </c>
      <c r="ED66" s="278" t="str">
        <f ca="true">+IF(OFFSET('Hygiene Data'!$I$11,0,10*ROW('Hygiene Data'!I60))="","",OFFSET('Hygiene Data'!$I$11,0,10*ROW('Hygiene Data'!I60)))</f>
        <v/>
      </c>
      <c r="EE66" s="278" t="str">
        <f ca="true">+IF(OFFSET('Hygiene Data'!$I$12,0,10*ROW('Hygiene Data'!I60))="","",OFFSET('Hygiene Data'!$I$12,0,10*ROW('Hygiene Data'!I60)))</f>
        <v/>
      </c>
      <c r="EF66" s="278"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4"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8"/>
      <c r="BS67" s="278" t="str">
        <f ca="true">+IF(OFFSET('Water Data'!$D$27,0,10*ROW('Water Data'!D61))="","",OFFSET('Water Data'!$D$27,0,10*ROW('Water Data'!D61)))</f>
        <v/>
      </c>
      <c r="BT67" s="278" t="str">
        <f ca="true">+IF(OFFSET('Water Data'!$D$28,0,10*ROW('Water Data'!D61))="","",OFFSET('Water Data'!$D$28,0,10*ROW('Water Data'!D61)))</f>
        <v/>
      </c>
      <c r="BU67" s="278" t="str">
        <f ca="true">+IF(OFFSET('Water Data'!$D$29,0,10*ROW('Water Data'!D61))="","",OFFSET('Water Data'!$D$29,0,10*ROW('Water Data'!D61)))</f>
        <v/>
      </c>
      <c r="BV67" s="278" t="str">
        <f ca="true">+IF(OFFSET('Water Data'!$E$27,0,10*ROW('Water Data'!E61))="","",OFFSET('Water Data'!$E$27,0,10*ROW('Water Data'!E61)))</f>
        <v/>
      </c>
      <c r="BW67" s="278" t="str">
        <f ca="true">+IF(OFFSET('Water Data'!$E$28,0,10*ROW('Water Data'!E61))="","",OFFSET('Water Data'!$E$28,0,10*ROW('Water Data'!E61)))</f>
        <v/>
      </c>
      <c r="BX67" s="278" t="str">
        <f ca="true">+IF(OFFSET('Water Data'!$E$29,0,10*ROW('Water Data'!E61))="","",OFFSET('Water Data'!$E$29,0,10*ROW('Water Data'!E61)))</f>
        <v/>
      </c>
      <c r="BY67" s="278" t="str">
        <f ca="true">+IF(OFFSET('Water Data'!$F$27,0,10*ROW('Water Data'!F61))="","",OFFSET('Water Data'!$F$27,0,10*ROW('Water Data'!F61)))</f>
        <v/>
      </c>
      <c r="BZ67" s="278" t="str">
        <f ca="true">+IF(OFFSET('Water Data'!$F$28,0,10*ROW('Water Data'!F61))="","",OFFSET('Water Data'!$F$28,0,10*ROW('Water Data'!F61)))</f>
        <v/>
      </c>
      <c r="CA67" s="278" t="str">
        <f ca="true">+IF(OFFSET('Water Data'!$F$29,0,10*ROW('Water Data'!F61))="","",OFFSET('Water Data'!$F$29,0,10*ROW('Water Data'!F61)))</f>
        <v/>
      </c>
      <c r="CB67" s="278" t="str">
        <f ca="true">+IF(OFFSET('Water Data'!$G$27,0,10*ROW('Water Data'!G61))="","",OFFSET('Water Data'!$G$27,0,10*ROW('Water Data'!G61)))</f>
        <v/>
      </c>
      <c r="CC67" s="278" t="str">
        <f ca="true">+IF(OFFSET('Water Data'!$G$28,0,10*ROW('Water Data'!G61))="","",OFFSET('Water Data'!$G$28,0,10*ROW('Water Data'!G61)))</f>
        <v/>
      </c>
      <c r="CD67" s="278" t="str">
        <f ca="true">+IF(OFFSET('Water Data'!$G$29,0,10*ROW('Water Data'!G61))="","",OFFSET('Water Data'!$G$29,0,10*ROW('Water Data'!G61)))</f>
        <v/>
      </c>
      <c r="CE67" s="278" t="str">
        <f ca="true">+IF(OFFSET('Water Data'!$H$27,0,10*ROW('Water Data'!H61))="","",OFFSET('Water Data'!$H$27,0,10*ROW('Water Data'!H61)))</f>
        <v/>
      </c>
      <c r="CF67" s="278" t="str">
        <f ca="true">+IF(OFFSET('Water Data'!$H$28,0,10*ROW('Water Data'!H61))="","",OFFSET('Water Data'!$H$28,0,10*ROW('Water Data'!H61)))</f>
        <v/>
      </c>
      <c r="CG67" s="278" t="str">
        <f ca="true">+IF(OFFSET('Water Data'!$H$29,0,10*ROW('Water Data'!H61))="","",OFFSET('Water Data'!$H$29,0,10*ROW('Water Data'!H61)))</f>
        <v/>
      </c>
      <c r="CH67" s="278" t="str">
        <f ca="true">+IF(OFFSET('Water Data'!$I$27,0,10*ROW('Water Data'!I61))="","",OFFSET('Water Data'!$I$27,0,10*ROW('Water Data'!I61)))</f>
        <v/>
      </c>
      <c r="CI67" s="278" t="str">
        <f ca="true">+IF(OFFSET('Water Data'!$I$28,0,10*ROW('Water Data'!I61))="","",OFFSET('Water Data'!$I$28,0,10*ROW('Water Data'!I61)))</f>
        <v/>
      </c>
      <c r="CJ67" s="278" t="str">
        <f ca="true">+IF(OFFSET('Water Data'!$I$29,0,10*ROW('Water Data'!I61))="","",OFFSET('Water Data'!$I$29,0,10*ROW('Water Data'!I61)))</f>
        <v/>
      </c>
      <c r="CK67" s="278" t="str">
        <f ca="true">+IF(OFFSET('Sanitation Data'!$D$28,0,10*ROW('Sanitation Data'!D61))="","",OFFSET('Sanitation Data'!$D$28,0,10*ROW('Sanitation Data'!D61)))</f>
        <v/>
      </c>
      <c r="CL67" s="278" t="str">
        <f ca="true">+IF(OFFSET('Sanitation Data'!$D$29,0,10*ROW('Sanitation Data'!D61))="","",OFFSET('Sanitation Data'!$D$29,0,10*ROW('Sanitation Data'!D61)))</f>
        <v/>
      </c>
      <c r="CM67" s="278" t="str">
        <f ca="true">+IF(OFFSET('Sanitation Data'!$D$30,0,10*ROW('Sanitation Data'!D61))="","",OFFSET('Sanitation Data'!$D$30,0,10*ROW('Sanitation Data'!D61)))</f>
        <v/>
      </c>
      <c r="CN67" s="278" t="str">
        <f ca="true">+IF(OFFSET('Sanitation Data'!$D$31,0,10*ROW('Sanitation Data'!D61))="","",OFFSET('Sanitation Data'!$D$31,0,10*ROW('Sanitation Data'!D61)))</f>
        <v/>
      </c>
      <c r="CO67" s="278" t="str">
        <f ca="true">+IF(OFFSET('Sanitation Data'!$D$32,0,10*ROW('Sanitation Data'!D61))="","",OFFSET('Sanitation Data'!$D$32,0,10*ROW('Sanitation Data'!D61)))</f>
        <v/>
      </c>
      <c r="CP67" s="278" t="str">
        <f ca="true">+IF(OFFSET('Sanitation Data'!$E$28,0,10*ROW('Sanitation Data'!E61))="","",OFFSET('Sanitation Data'!$E$28,0,10*ROW('Sanitation Data'!E61)))</f>
        <v/>
      </c>
      <c r="CQ67" s="278" t="str">
        <f ca="true">+IF(OFFSET('Sanitation Data'!$E$29,0,10*ROW('Sanitation Data'!E61))="","",OFFSET('Sanitation Data'!$E$29,0,10*ROW('Sanitation Data'!E61)))</f>
        <v/>
      </c>
      <c r="CR67" s="278" t="str">
        <f ca="true">+IF(OFFSET('Sanitation Data'!$E$30,0,10*ROW('Sanitation Data'!E61))="","",OFFSET('Sanitation Data'!$E$30,0,10*ROW('Sanitation Data'!E61)))</f>
        <v/>
      </c>
      <c r="CS67" s="278" t="str">
        <f ca="true">+IF(OFFSET('Sanitation Data'!$E$31,0,10*ROW('Sanitation Data'!E61))="","",OFFSET('Sanitation Data'!$E$31,0,10*ROW('Sanitation Data'!E61)))</f>
        <v/>
      </c>
      <c r="CT67" s="278" t="str">
        <f ca="true">+IF(OFFSET('Sanitation Data'!$E$32,0,10*ROW('Sanitation Data'!E61))="","",OFFSET('Sanitation Data'!$E$32,0,10*ROW('Sanitation Data'!E61)))</f>
        <v/>
      </c>
      <c r="CU67" s="278" t="str">
        <f ca="true">+IF(OFFSET('Sanitation Data'!$F$28,0,10*ROW('Sanitation Data'!F61))="","",OFFSET('Sanitation Data'!$F$28,0,10*ROW('Sanitation Data'!F61)))</f>
        <v/>
      </c>
      <c r="CV67" s="278" t="str">
        <f ca="true">+IF(OFFSET('Sanitation Data'!$F$29,0,10*ROW('Sanitation Data'!F61))="","",OFFSET('Sanitation Data'!$F$29,0,10*ROW('Sanitation Data'!F61)))</f>
        <v/>
      </c>
      <c r="CW67" s="278" t="str">
        <f ca="true">+IF(OFFSET('Sanitation Data'!$F$30,0,10*ROW('Sanitation Data'!F61))="","",OFFSET('Sanitation Data'!$F$30,0,10*ROW('Sanitation Data'!F61)))</f>
        <v/>
      </c>
      <c r="CX67" s="278" t="str">
        <f ca="true">+IF(OFFSET('Sanitation Data'!$F$31,0,10*ROW('Sanitation Data'!F61))="","",OFFSET('Sanitation Data'!$F$31,0,10*ROW('Sanitation Data'!F61)))</f>
        <v/>
      </c>
      <c r="CY67" s="278" t="str">
        <f ca="true">+IF(OFFSET('Sanitation Data'!$F$32,0,10*ROW('Sanitation Data'!F61))="","",OFFSET('Sanitation Data'!$F$32,0,10*ROW('Sanitation Data'!F61)))</f>
        <v/>
      </c>
      <c r="CZ67" s="278" t="str">
        <f ca="true">+IF(OFFSET('Sanitation Data'!$G$28,0,10*ROW('Sanitation Data'!G61))="","",OFFSET('Sanitation Data'!$G$28,0,10*ROW('Sanitation Data'!G61)))</f>
        <v/>
      </c>
      <c r="DA67" s="278" t="str">
        <f ca="true">+IF(OFFSET('Sanitation Data'!$G$29,0,10*ROW('Sanitation Data'!G61))="","",OFFSET('Sanitation Data'!$G$29,0,10*ROW('Sanitation Data'!G61)))</f>
        <v/>
      </c>
      <c r="DB67" s="278" t="str">
        <f ca="true">+IF(OFFSET('Sanitation Data'!$G$30,0,10*ROW('Sanitation Data'!G61))="","",OFFSET('Sanitation Data'!$G$30,0,10*ROW('Sanitation Data'!G61)))</f>
        <v/>
      </c>
      <c r="DC67" s="278" t="str">
        <f ca="true">+IF(OFFSET('Sanitation Data'!$G$31,0,10*ROW('Sanitation Data'!G61))="","",OFFSET('Sanitation Data'!$G$31,0,10*ROW('Sanitation Data'!G61)))</f>
        <v/>
      </c>
      <c r="DD67" s="278" t="str">
        <f ca="true">+IF(OFFSET('Sanitation Data'!$G$32,0,10*ROW('Sanitation Data'!G61))="","",OFFSET('Sanitation Data'!$G$32,0,10*ROW('Sanitation Data'!G61)))</f>
        <v/>
      </c>
      <c r="DE67" s="278" t="str">
        <f ca="true">+IF(OFFSET('Sanitation Data'!$H$28,0,10*ROW('Sanitation Data'!H61))="","",OFFSET('Sanitation Data'!$H$28,0,10*ROW('Sanitation Data'!H61)))</f>
        <v/>
      </c>
      <c r="DF67" s="278" t="str">
        <f ca="true">+IF(OFFSET('Sanitation Data'!$H$29,0,10*ROW('Sanitation Data'!H61))="","",OFFSET('Sanitation Data'!$H$29,0,10*ROW('Sanitation Data'!H61)))</f>
        <v/>
      </c>
      <c r="DG67" s="278" t="str">
        <f ca="true">+IF(OFFSET('Sanitation Data'!$H$30,0,10*ROW('Sanitation Data'!H61))="","",OFFSET('Sanitation Data'!$H$30,0,10*ROW('Sanitation Data'!H61)))</f>
        <v/>
      </c>
      <c r="DH67" s="278" t="str">
        <f ca="true">+IF(OFFSET('Sanitation Data'!$H$31,0,10*ROW('Sanitation Data'!H61))="","",OFFSET('Sanitation Data'!$H$31,0,10*ROW('Sanitation Data'!H61)))</f>
        <v/>
      </c>
      <c r="DI67" s="278" t="str">
        <f ca="true">+IF(OFFSET('Sanitation Data'!$H$32,0,10*ROW('Sanitation Data'!H61))="","",OFFSET('Sanitation Data'!$H$32,0,10*ROW('Sanitation Data'!H61)))</f>
        <v/>
      </c>
      <c r="DJ67" s="278" t="str">
        <f ca="true">+IF(OFFSET('Sanitation Data'!$I$28,0,10*ROW('Sanitation Data'!I61))="","",OFFSET('Sanitation Data'!$I$28,0,10*ROW('Sanitation Data'!I61)))</f>
        <v/>
      </c>
      <c r="DK67" s="278" t="str">
        <f ca="true">+IF(OFFSET('Sanitation Data'!$I$29,0,10*ROW('Sanitation Data'!I61))="","",OFFSET('Sanitation Data'!$I$29,0,10*ROW('Sanitation Data'!I61)))</f>
        <v/>
      </c>
      <c r="DL67" s="278" t="str">
        <f ca="true">+IF(OFFSET('Sanitation Data'!$I$30,0,10*ROW('Sanitation Data'!I61))="","",OFFSET('Sanitation Data'!$I$30,0,10*ROW('Sanitation Data'!I61)))</f>
        <v/>
      </c>
      <c r="DM67" s="278" t="str">
        <f ca="true">+IF(OFFSET('Sanitation Data'!$I$31,0,10*ROW('Sanitation Data'!I61))="","",OFFSET('Sanitation Data'!$I$31,0,10*ROW('Sanitation Data'!I61)))</f>
        <v/>
      </c>
      <c r="DN67" s="278" t="str">
        <f ca="true">+IF(OFFSET('Sanitation Data'!$I$32,0,10*ROW('Sanitation Data'!I61))="","",OFFSET('Sanitation Data'!$I$32,0,10*ROW('Sanitation Data'!I61)))</f>
        <v/>
      </c>
      <c r="DO67" s="278" t="str">
        <f ca="true">+IF(OFFSET('Hygiene Data'!$D$11,0,10*ROW('Hygiene Data'!D61))="","",OFFSET('Hygiene Data'!$D$11,0,10*ROW('Hygiene Data'!D61)))</f>
        <v/>
      </c>
      <c r="DP67" s="278" t="str">
        <f ca="true">+IF(OFFSET('Hygiene Data'!$D$12,0,10*ROW('Hygiene Data'!D61))="","",OFFSET('Hygiene Data'!$D$12,0,10*ROW('Hygiene Data'!D61)))</f>
        <v/>
      </c>
      <c r="DQ67" s="278" t="str">
        <f ca="true">+IF(OFFSET('Hygiene Data'!$D$13,0,10*ROW('Hygiene Data'!D61))="","",OFFSET('Hygiene Data'!$D$13,0,10*ROW('Hygiene Data'!D61)))</f>
        <v/>
      </c>
      <c r="DR67" s="278" t="str">
        <f ca="true">+IF(OFFSET('Hygiene Data'!$E$11,0,10*ROW('Hygiene Data'!E61))="","",OFFSET('Hygiene Data'!$E$11,0,10*ROW('Hygiene Data'!E61)))</f>
        <v/>
      </c>
      <c r="DS67" s="278" t="str">
        <f ca="true">+IF(OFFSET('Hygiene Data'!$E$12,0,10*ROW('Hygiene Data'!E61))="","",OFFSET('Hygiene Data'!$E$12,0,10*ROW('Hygiene Data'!E61)))</f>
        <v/>
      </c>
      <c r="DT67" s="278" t="str">
        <f ca="true">+IF(OFFSET('Hygiene Data'!$E$13,0,10*ROW('Hygiene Data'!E61))="","",OFFSET('Hygiene Data'!$E$13,0,10*ROW('Hygiene Data'!E61)))</f>
        <v/>
      </c>
      <c r="DU67" s="278" t="str">
        <f ca="true">+IF(OFFSET('Hygiene Data'!$F$11,0,10*ROW('Hygiene Data'!F61))="","",OFFSET('Hygiene Data'!$F$11,0,10*ROW('Hygiene Data'!F61)))</f>
        <v/>
      </c>
      <c r="DV67" s="278" t="str">
        <f ca="true">+IF(OFFSET('Hygiene Data'!$F$12,0,10*ROW('Hygiene Data'!F61))="","",OFFSET('Hygiene Data'!$F$12,0,10*ROW('Hygiene Data'!F61)))</f>
        <v/>
      </c>
      <c r="DW67" s="278" t="str">
        <f ca="true">+IF(OFFSET('Hygiene Data'!$F$13,0,10*ROW('Hygiene Data'!F61))="","",OFFSET('Hygiene Data'!$F$13,0,10*ROW('Hygiene Data'!F61)))</f>
        <v/>
      </c>
      <c r="DX67" s="278" t="str">
        <f ca="true">+IF(OFFSET('Hygiene Data'!$G$11,0,10*ROW('Hygiene Data'!G61))="","",OFFSET('Hygiene Data'!$G$11,0,10*ROW('Hygiene Data'!G61)))</f>
        <v/>
      </c>
      <c r="DY67" s="278" t="str">
        <f ca="true">+IF(OFFSET('Hygiene Data'!$G$12,0,10*ROW('Hygiene Data'!G61))="","",OFFSET('Hygiene Data'!$G$12,0,10*ROW('Hygiene Data'!G61)))</f>
        <v/>
      </c>
      <c r="DZ67" s="278" t="str">
        <f ca="true">+IF(OFFSET('Hygiene Data'!$G$13,0,10*ROW('Hygiene Data'!G61))="","",OFFSET('Hygiene Data'!$G$13,0,10*ROW('Hygiene Data'!G61)))</f>
        <v/>
      </c>
      <c r="EA67" s="278" t="str">
        <f ca="true">+IF(OFFSET('Hygiene Data'!$H$11,0,10*ROW('Hygiene Data'!H61))="","",OFFSET('Hygiene Data'!$H$11,0,10*ROW('Hygiene Data'!H61)))</f>
        <v/>
      </c>
      <c r="EB67" s="278" t="str">
        <f ca="true">+IF(OFFSET('Hygiene Data'!$H$12,0,10*ROW('Hygiene Data'!H61))="","",OFFSET('Hygiene Data'!$H$12,0,10*ROW('Hygiene Data'!H61)))</f>
        <v/>
      </c>
      <c r="EC67" s="278" t="str">
        <f ca="true">+IF(OFFSET('Hygiene Data'!$H$13,0,10*ROW('Hygiene Data'!H61))="","",OFFSET('Hygiene Data'!$H$13,0,10*ROW('Hygiene Data'!H61)))</f>
        <v/>
      </c>
      <c r="ED67" s="278" t="str">
        <f ca="true">+IF(OFFSET('Hygiene Data'!$I$11,0,10*ROW('Hygiene Data'!I61))="","",OFFSET('Hygiene Data'!$I$11,0,10*ROW('Hygiene Data'!I61)))</f>
        <v/>
      </c>
      <c r="EE67" s="278" t="str">
        <f ca="true">+IF(OFFSET('Hygiene Data'!$I$12,0,10*ROW('Hygiene Data'!I61))="","",OFFSET('Hygiene Data'!$I$12,0,10*ROW('Hygiene Data'!I61)))</f>
        <v/>
      </c>
      <c r="EF67" s="278"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4"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8"/>
      <c r="BS68" s="278" t="str">
        <f ca="true">+IF(OFFSET('Water Data'!$D$27,0,10*ROW('Water Data'!D62))="","",OFFSET('Water Data'!$D$27,0,10*ROW('Water Data'!D62)))</f>
        <v/>
      </c>
      <c r="BT68" s="278" t="str">
        <f ca="true">+IF(OFFSET('Water Data'!$D$28,0,10*ROW('Water Data'!D62))="","",OFFSET('Water Data'!$D$28,0,10*ROW('Water Data'!D62)))</f>
        <v/>
      </c>
      <c r="BU68" s="278" t="str">
        <f ca="true">+IF(OFFSET('Water Data'!$D$29,0,10*ROW('Water Data'!D62))="","",OFFSET('Water Data'!$D$29,0,10*ROW('Water Data'!D62)))</f>
        <v/>
      </c>
      <c r="BV68" s="278" t="str">
        <f ca="true">+IF(OFFSET('Water Data'!$E$27,0,10*ROW('Water Data'!E62))="","",OFFSET('Water Data'!$E$27,0,10*ROW('Water Data'!E62)))</f>
        <v/>
      </c>
      <c r="BW68" s="278" t="str">
        <f ca="true">+IF(OFFSET('Water Data'!$E$28,0,10*ROW('Water Data'!E62))="","",OFFSET('Water Data'!$E$28,0,10*ROW('Water Data'!E62)))</f>
        <v/>
      </c>
      <c r="BX68" s="278" t="str">
        <f ca="true">+IF(OFFSET('Water Data'!$E$29,0,10*ROW('Water Data'!E62))="","",OFFSET('Water Data'!$E$29,0,10*ROW('Water Data'!E62)))</f>
        <v/>
      </c>
      <c r="BY68" s="278" t="str">
        <f ca="true">+IF(OFFSET('Water Data'!$F$27,0,10*ROW('Water Data'!F62))="","",OFFSET('Water Data'!$F$27,0,10*ROW('Water Data'!F62)))</f>
        <v/>
      </c>
      <c r="BZ68" s="278" t="str">
        <f ca="true">+IF(OFFSET('Water Data'!$F$28,0,10*ROW('Water Data'!F62))="","",OFFSET('Water Data'!$F$28,0,10*ROW('Water Data'!F62)))</f>
        <v/>
      </c>
      <c r="CA68" s="278" t="str">
        <f ca="true">+IF(OFFSET('Water Data'!$F$29,0,10*ROW('Water Data'!F62))="","",OFFSET('Water Data'!$F$29,0,10*ROW('Water Data'!F62)))</f>
        <v/>
      </c>
      <c r="CB68" s="278" t="str">
        <f ca="true">+IF(OFFSET('Water Data'!$G$27,0,10*ROW('Water Data'!G62))="","",OFFSET('Water Data'!$G$27,0,10*ROW('Water Data'!G62)))</f>
        <v/>
      </c>
      <c r="CC68" s="278" t="str">
        <f ca="true">+IF(OFFSET('Water Data'!$G$28,0,10*ROW('Water Data'!G62))="","",OFFSET('Water Data'!$G$28,0,10*ROW('Water Data'!G62)))</f>
        <v/>
      </c>
      <c r="CD68" s="278" t="str">
        <f ca="true">+IF(OFFSET('Water Data'!$G$29,0,10*ROW('Water Data'!G62))="","",OFFSET('Water Data'!$G$29,0,10*ROW('Water Data'!G62)))</f>
        <v/>
      </c>
      <c r="CE68" s="278" t="str">
        <f ca="true">+IF(OFFSET('Water Data'!$H$27,0,10*ROW('Water Data'!H62))="","",OFFSET('Water Data'!$H$27,0,10*ROW('Water Data'!H62)))</f>
        <v/>
      </c>
      <c r="CF68" s="278" t="str">
        <f ca="true">+IF(OFFSET('Water Data'!$H$28,0,10*ROW('Water Data'!H62))="","",OFFSET('Water Data'!$H$28,0,10*ROW('Water Data'!H62)))</f>
        <v/>
      </c>
      <c r="CG68" s="278" t="str">
        <f ca="true">+IF(OFFSET('Water Data'!$H$29,0,10*ROW('Water Data'!H62))="","",OFFSET('Water Data'!$H$29,0,10*ROW('Water Data'!H62)))</f>
        <v/>
      </c>
      <c r="CH68" s="278" t="str">
        <f ca="true">+IF(OFFSET('Water Data'!$I$27,0,10*ROW('Water Data'!I62))="","",OFFSET('Water Data'!$I$27,0,10*ROW('Water Data'!I62)))</f>
        <v/>
      </c>
      <c r="CI68" s="278" t="str">
        <f ca="true">+IF(OFFSET('Water Data'!$I$28,0,10*ROW('Water Data'!I62))="","",OFFSET('Water Data'!$I$28,0,10*ROW('Water Data'!I62)))</f>
        <v/>
      </c>
      <c r="CJ68" s="278" t="str">
        <f ca="true">+IF(OFFSET('Water Data'!$I$29,0,10*ROW('Water Data'!I62))="","",OFFSET('Water Data'!$I$29,0,10*ROW('Water Data'!I62)))</f>
        <v/>
      </c>
      <c r="CK68" s="278" t="str">
        <f ca="true">+IF(OFFSET('Sanitation Data'!$D$28,0,10*ROW('Sanitation Data'!D62))="","",OFFSET('Sanitation Data'!$D$28,0,10*ROW('Sanitation Data'!D62)))</f>
        <v/>
      </c>
      <c r="CL68" s="278" t="str">
        <f ca="true">+IF(OFFSET('Sanitation Data'!$D$29,0,10*ROW('Sanitation Data'!D62))="","",OFFSET('Sanitation Data'!$D$29,0,10*ROW('Sanitation Data'!D62)))</f>
        <v/>
      </c>
      <c r="CM68" s="278" t="str">
        <f ca="true">+IF(OFFSET('Sanitation Data'!$D$30,0,10*ROW('Sanitation Data'!D62))="","",OFFSET('Sanitation Data'!$D$30,0,10*ROW('Sanitation Data'!D62)))</f>
        <v/>
      </c>
      <c r="CN68" s="278" t="str">
        <f ca="true">+IF(OFFSET('Sanitation Data'!$D$31,0,10*ROW('Sanitation Data'!D62))="","",OFFSET('Sanitation Data'!$D$31,0,10*ROW('Sanitation Data'!D62)))</f>
        <v/>
      </c>
      <c r="CO68" s="278" t="str">
        <f ca="true">+IF(OFFSET('Sanitation Data'!$D$32,0,10*ROW('Sanitation Data'!D62))="","",OFFSET('Sanitation Data'!$D$32,0,10*ROW('Sanitation Data'!D62)))</f>
        <v/>
      </c>
      <c r="CP68" s="278" t="str">
        <f ca="true">+IF(OFFSET('Sanitation Data'!$E$28,0,10*ROW('Sanitation Data'!E62))="","",OFFSET('Sanitation Data'!$E$28,0,10*ROW('Sanitation Data'!E62)))</f>
        <v/>
      </c>
      <c r="CQ68" s="278" t="str">
        <f ca="true">+IF(OFFSET('Sanitation Data'!$E$29,0,10*ROW('Sanitation Data'!E62))="","",OFFSET('Sanitation Data'!$E$29,0,10*ROW('Sanitation Data'!E62)))</f>
        <v/>
      </c>
      <c r="CR68" s="278" t="str">
        <f ca="true">+IF(OFFSET('Sanitation Data'!$E$30,0,10*ROW('Sanitation Data'!E62))="","",OFFSET('Sanitation Data'!$E$30,0,10*ROW('Sanitation Data'!E62)))</f>
        <v/>
      </c>
      <c r="CS68" s="278" t="str">
        <f ca="true">+IF(OFFSET('Sanitation Data'!$E$31,0,10*ROW('Sanitation Data'!E62))="","",OFFSET('Sanitation Data'!$E$31,0,10*ROW('Sanitation Data'!E62)))</f>
        <v/>
      </c>
      <c r="CT68" s="278" t="str">
        <f ca="true">+IF(OFFSET('Sanitation Data'!$E$32,0,10*ROW('Sanitation Data'!E62))="","",OFFSET('Sanitation Data'!$E$32,0,10*ROW('Sanitation Data'!E62)))</f>
        <v/>
      </c>
      <c r="CU68" s="278" t="str">
        <f ca="true">+IF(OFFSET('Sanitation Data'!$F$28,0,10*ROW('Sanitation Data'!F62))="","",OFFSET('Sanitation Data'!$F$28,0,10*ROW('Sanitation Data'!F62)))</f>
        <v/>
      </c>
      <c r="CV68" s="278" t="str">
        <f ca="true">+IF(OFFSET('Sanitation Data'!$F$29,0,10*ROW('Sanitation Data'!F62))="","",OFFSET('Sanitation Data'!$F$29,0,10*ROW('Sanitation Data'!F62)))</f>
        <v/>
      </c>
      <c r="CW68" s="278" t="str">
        <f ca="true">+IF(OFFSET('Sanitation Data'!$F$30,0,10*ROW('Sanitation Data'!F62))="","",OFFSET('Sanitation Data'!$F$30,0,10*ROW('Sanitation Data'!F62)))</f>
        <v/>
      </c>
      <c r="CX68" s="278" t="str">
        <f ca="true">+IF(OFFSET('Sanitation Data'!$F$31,0,10*ROW('Sanitation Data'!F62))="","",OFFSET('Sanitation Data'!$F$31,0,10*ROW('Sanitation Data'!F62)))</f>
        <v/>
      </c>
      <c r="CY68" s="278" t="str">
        <f ca="true">+IF(OFFSET('Sanitation Data'!$F$32,0,10*ROW('Sanitation Data'!F62))="","",OFFSET('Sanitation Data'!$F$32,0,10*ROW('Sanitation Data'!F62)))</f>
        <v/>
      </c>
      <c r="CZ68" s="278" t="str">
        <f ca="true">+IF(OFFSET('Sanitation Data'!$G$28,0,10*ROW('Sanitation Data'!G62))="","",OFFSET('Sanitation Data'!$G$28,0,10*ROW('Sanitation Data'!G62)))</f>
        <v/>
      </c>
      <c r="DA68" s="278" t="str">
        <f ca="true">+IF(OFFSET('Sanitation Data'!$G$29,0,10*ROW('Sanitation Data'!G62))="","",OFFSET('Sanitation Data'!$G$29,0,10*ROW('Sanitation Data'!G62)))</f>
        <v/>
      </c>
      <c r="DB68" s="278" t="str">
        <f ca="true">+IF(OFFSET('Sanitation Data'!$G$30,0,10*ROW('Sanitation Data'!G62))="","",OFFSET('Sanitation Data'!$G$30,0,10*ROW('Sanitation Data'!G62)))</f>
        <v/>
      </c>
      <c r="DC68" s="278" t="str">
        <f ca="true">+IF(OFFSET('Sanitation Data'!$G$31,0,10*ROW('Sanitation Data'!G62))="","",OFFSET('Sanitation Data'!$G$31,0,10*ROW('Sanitation Data'!G62)))</f>
        <v/>
      </c>
      <c r="DD68" s="278" t="str">
        <f ca="true">+IF(OFFSET('Sanitation Data'!$G$32,0,10*ROW('Sanitation Data'!G62))="","",OFFSET('Sanitation Data'!$G$32,0,10*ROW('Sanitation Data'!G62)))</f>
        <v/>
      </c>
      <c r="DE68" s="278" t="str">
        <f ca="true">+IF(OFFSET('Sanitation Data'!$H$28,0,10*ROW('Sanitation Data'!H62))="","",OFFSET('Sanitation Data'!$H$28,0,10*ROW('Sanitation Data'!H62)))</f>
        <v/>
      </c>
      <c r="DF68" s="278" t="str">
        <f ca="true">+IF(OFFSET('Sanitation Data'!$H$29,0,10*ROW('Sanitation Data'!H62))="","",OFFSET('Sanitation Data'!$H$29,0,10*ROW('Sanitation Data'!H62)))</f>
        <v/>
      </c>
      <c r="DG68" s="278" t="str">
        <f ca="true">+IF(OFFSET('Sanitation Data'!$H$30,0,10*ROW('Sanitation Data'!H62))="","",OFFSET('Sanitation Data'!$H$30,0,10*ROW('Sanitation Data'!H62)))</f>
        <v/>
      </c>
      <c r="DH68" s="278" t="str">
        <f ca="true">+IF(OFFSET('Sanitation Data'!$H$31,0,10*ROW('Sanitation Data'!H62))="","",OFFSET('Sanitation Data'!$H$31,0,10*ROW('Sanitation Data'!H62)))</f>
        <v/>
      </c>
      <c r="DI68" s="278" t="str">
        <f ca="true">+IF(OFFSET('Sanitation Data'!$H$32,0,10*ROW('Sanitation Data'!H62))="","",OFFSET('Sanitation Data'!$H$32,0,10*ROW('Sanitation Data'!H62)))</f>
        <v/>
      </c>
      <c r="DJ68" s="278" t="str">
        <f ca="true">+IF(OFFSET('Sanitation Data'!$I$28,0,10*ROW('Sanitation Data'!I62))="","",OFFSET('Sanitation Data'!$I$28,0,10*ROW('Sanitation Data'!I62)))</f>
        <v/>
      </c>
      <c r="DK68" s="278" t="str">
        <f ca="true">+IF(OFFSET('Sanitation Data'!$I$29,0,10*ROW('Sanitation Data'!I62))="","",OFFSET('Sanitation Data'!$I$29,0,10*ROW('Sanitation Data'!I62)))</f>
        <v/>
      </c>
      <c r="DL68" s="278" t="str">
        <f ca="true">+IF(OFFSET('Sanitation Data'!$I$30,0,10*ROW('Sanitation Data'!I62))="","",OFFSET('Sanitation Data'!$I$30,0,10*ROW('Sanitation Data'!I62)))</f>
        <v/>
      </c>
      <c r="DM68" s="278" t="str">
        <f ca="true">+IF(OFFSET('Sanitation Data'!$I$31,0,10*ROW('Sanitation Data'!I62))="","",OFFSET('Sanitation Data'!$I$31,0,10*ROW('Sanitation Data'!I62)))</f>
        <v/>
      </c>
      <c r="DN68" s="278" t="str">
        <f ca="true">+IF(OFFSET('Sanitation Data'!$I$32,0,10*ROW('Sanitation Data'!I62))="","",OFFSET('Sanitation Data'!$I$32,0,10*ROW('Sanitation Data'!I62)))</f>
        <v/>
      </c>
      <c r="DO68" s="278" t="str">
        <f ca="true">+IF(OFFSET('Hygiene Data'!$D$11,0,10*ROW('Hygiene Data'!D62))="","",OFFSET('Hygiene Data'!$D$11,0,10*ROW('Hygiene Data'!D62)))</f>
        <v/>
      </c>
      <c r="DP68" s="278" t="str">
        <f ca="true">+IF(OFFSET('Hygiene Data'!$D$12,0,10*ROW('Hygiene Data'!D62))="","",OFFSET('Hygiene Data'!$D$12,0,10*ROW('Hygiene Data'!D62)))</f>
        <v/>
      </c>
      <c r="DQ68" s="278" t="str">
        <f ca="true">+IF(OFFSET('Hygiene Data'!$D$13,0,10*ROW('Hygiene Data'!D62))="","",OFFSET('Hygiene Data'!$D$13,0,10*ROW('Hygiene Data'!D62)))</f>
        <v/>
      </c>
      <c r="DR68" s="278" t="str">
        <f ca="true">+IF(OFFSET('Hygiene Data'!$E$11,0,10*ROW('Hygiene Data'!E62))="","",OFFSET('Hygiene Data'!$E$11,0,10*ROW('Hygiene Data'!E62)))</f>
        <v/>
      </c>
      <c r="DS68" s="278" t="str">
        <f ca="true">+IF(OFFSET('Hygiene Data'!$E$12,0,10*ROW('Hygiene Data'!E62))="","",OFFSET('Hygiene Data'!$E$12,0,10*ROW('Hygiene Data'!E62)))</f>
        <v/>
      </c>
      <c r="DT68" s="278" t="str">
        <f ca="true">+IF(OFFSET('Hygiene Data'!$E$13,0,10*ROW('Hygiene Data'!E62))="","",OFFSET('Hygiene Data'!$E$13,0,10*ROW('Hygiene Data'!E62)))</f>
        <v/>
      </c>
      <c r="DU68" s="278" t="str">
        <f ca="true">+IF(OFFSET('Hygiene Data'!$F$11,0,10*ROW('Hygiene Data'!F62))="","",OFFSET('Hygiene Data'!$F$11,0,10*ROW('Hygiene Data'!F62)))</f>
        <v/>
      </c>
      <c r="DV68" s="278" t="str">
        <f ca="true">+IF(OFFSET('Hygiene Data'!$F$12,0,10*ROW('Hygiene Data'!F62))="","",OFFSET('Hygiene Data'!$F$12,0,10*ROW('Hygiene Data'!F62)))</f>
        <v/>
      </c>
      <c r="DW68" s="278" t="str">
        <f ca="true">+IF(OFFSET('Hygiene Data'!$F$13,0,10*ROW('Hygiene Data'!F62))="","",OFFSET('Hygiene Data'!$F$13,0,10*ROW('Hygiene Data'!F62)))</f>
        <v/>
      </c>
      <c r="DX68" s="278" t="str">
        <f ca="true">+IF(OFFSET('Hygiene Data'!$G$11,0,10*ROW('Hygiene Data'!G62))="","",OFFSET('Hygiene Data'!$G$11,0,10*ROW('Hygiene Data'!G62)))</f>
        <v/>
      </c>
      <c r="DY68" s="278" t="str">
        <f ca="true">+IF(OFFSET('Hygiene Data'!$G$12,0,10*ROW('Hygiene Data'!G62))="","",OFFSET('Hygiene Data'!$G$12,0,10*ROW('Hygiene Data'!G62)))</f>
        <v/>
      </c>
      <c r="DZ68" s="278" t="str">
        <f ca="true">+IF(OFFSET('Hygiene Data'!$G$13,0,10*ROW('Hygiene Data'!G62))="","",OFFSET('Hygiene Data'!$G$13,0,10*ROW('Hygiene Data'!G62)))</f>
        <v/>
      </c>
      <c r="EA68" s="278" t="str">
        <f ca="true">+IF(OFFSET('Hygiene Data'!$H$11,0,10*ROW('Hygiene Data'!H62))="","",OFFSET('Hygiene Data'!$H$11,0,10*ROW('Hygiene Data'!H62)))</f>
        <v/>
      </c>
      <c r="EB68" s="278" t="str">
        <f ca="true">+IF(OFFSET('Hygiene Data'!$H$12,0,10*ROW('Hygiene Data'!H62))="","",OFFSET('Hygiene Data'!$H$12,0,10*ROW('Hygiene Data'!H62)))</f>
        <v/>
      </c>
      <c r="EC68" s="278" t="str">
        <f ca="true">+IF(OFFSET('Hygiene Data'!$H$13,0,10*ROW('Hygiene Data'!H62))="","",OFFSET('Hygiene Data'!$H$13,0,10*ROW('Hygiene Data'!H62)))</f>
        <v/>
      </c>
      <c r="ED68" s="278" t="str">
        <f ca="true">+IF(OFFSET('Hygiene Data'!$I$11,0,10*ROW('Hygiene Data'!I62))="","",OFFSET('Hygiene Data'!$I$11,0,10*ROW('Hygiene Data'!I62)))</f>
        <v/>
      </c>
      <c r="EE68" s="278" t="str">
        <f ca="true">+IF(OFFSET('Hygiene Data'!$I$12,0,10*ROW('Hygiene Data'!I62))="","",OFFSET('Hygiene Data'!$I$12,0,10*ROW('Hygiene Data'!I62)))</f>
        <v/>
      </c>
      <c r="EF68" s="278"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4"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8"/>
      <c r="BS69" s="278" t="str">
        <f ca="true">+IF(OFFSET('Water Data'!$D$27,0,10*ROW('Water Data'!D63))="","",OFFSET('Water Data'!$D$27,0,10*ROW('Water Data'!D63)))</f>
        <v/>
      </c>
      <c r="BT69" s="278" t="str">
        <f ca="true">+IF(OFFSET('Water Data'!$D$28,0,10*ROW('Water Data'!D63))="","",OFFSET('Water Data'!$D$28,0,10*ROW('Water Data'!D63)))</f>
        <v/>
      </c>
      <c r="BU69" s="278" t="str">
        <f ca="true">+IF(OFFSET('Water Data'!$D$29,0,10*ROW('Water Data'!D63))="","",OFFSET('Water Data'!$D$29,0,10*ROW('Water Data'!D63)))</f>
        <v/>
      </c>
      <c r="BV69" s="278" t="str">
        <f ca="true">+IF(OFFSET('Water Data'!$E$27,0,10*ROW('Water Data'!E63))="","",OFFSET('Water Data'!$E$27,0,10*ROW('Water Data'!E63)))</f>
        <v/>
      </c>
      <c r="BW69" s="278" t="str">
        <f ca="true">+IF(OFFSET('Water Data'!$E$28,0,10*ROW('Water Data'!E63))="","",OFFSET('Water Data'!$E$28,0,10*ROW('Water Data'!E63)))</f>
        <v/>
      </c>
      <c r="BX69" s="278" t="str">
        <f ca="true">+IF(OFFSET('Water Data'!$E$29,0,10*ROW('Water Data'!E63))="","",OFFSET('Water Data'!$E$29,0,10*ROW('Water Data'!E63)))</f>
        <v/>
      </c>
      <c r="BY69" s="278" t="str">
        <f ca="true">+IF(OFFSET('Water Data'!$F$27,0,10*ROW('Water Data'!F63))="","",OFFSET('Water Data'!$F$27,0,10*ROW('Water Data'!F63)))</f>
        <v/>
      </c>
      <c r="BZ69" s="278" t="str">
        <f ca="true">+IF(OFFSET('Water Data'!$F$28,0,10*ROW('Water Data'!F63))="","",OFFSET('Water Data'!$F$28,0,10*ROW('Water Data'!F63)))</f>
        <v/>
      </c>
      <c r="CA69" s="278" t="str">
        <f ca="true">+IF(OFFSET('Water Data'!$F$29,0,10*ROW('Water Data'!F63))="","",OFFSET('Water Data'!$F$29,0,10*ROW('Water Data'!F63)))</f>
        <v/>
      </c>
      <c r="CB69" s="278" t="str">
        <f ca="true">+IF(OFFSET('Water Data'!$G$27,0,10*ROW('Water Data'!G63))="","",OFFSET('Water Data'!$G$27,0,10*ROW('Water Data'!G63)))</f>
        <v/>
      </c>
      <c r="CC69" s="278" t="str">
        <f ca="true">+IF(OFFSET('Water Data'!$G$28,0,10*ROW('Water Data'!G63))="","",OFFSET('Water Data'!$G$28,0,10*ROW('Water Data'!G63)))</f>
        <v/>
      </c>
      <c r="CD69" s="278" t="str">
        <f ca="true">+IF(OFFSET('Water Data'!$G$29,0,10*ROW('Water Data'!G63))="","",OFFSET('Water Data'!$G$29,0,10*ROW('Water Data'!G63)))</f>
        <v/>
      </c>
      <c r="CE69" s="278" t="str">
        <f ca="true">+IF(OFFSET('Water Data'!$H$27,0,10*ROW('Water Data'!H63))="","",OFFSET('Water Data'!$H$27,0,10*ROW('Water Data'!H63)))</f>
        <v/>
      </c>
      <c r="CF69" s="278" t="str">
        <f ca="true">+IF(OFFSET('Water Data'!$H$28,0,10*ROW('Water Data'!H63))="","",OFFSET('Water Data'!$H$28,0,10*ROW('Water Data'!H63)))</f>
        <v/>
      </c>
      <c r="CG69" s="278" t="str">
        <f ca="true">+IF(OFFSET('Water Data'!$H$29,0,10*ROW('Water Data'!H63))="","",OFFSET('Water Data'!$H$29,0,10*ROW('Water Data'!H63)))</f>
        <v/>
      </c>
      <c r="CH69" s="278" t="str">
        <f ca="true">+IF(OFFSET('Water Data'!$I$27,0,10*ROW('Water Data'!I63))="","",OFFSET('Water Data'!$I$27,0,10*ROW('Water Data'!I63)))</f>
        <v/>
      </c>
      <c r="CI69" s="278" t="str">
        <f ca="true">+IF(OFFSET('Water Data'!$I$28,0,10*ROW('Water Data'!I63))="","",OFFSET('Water Data'!$I$28,0,10*ROW('Water Data'!I63)))</f>
        <v/>
      </c>
      <c r="CJ69" s="278" t="str">
        <f ca="true">+IF(OFFSET('Water Data'!$I$29,0,10*ROW('Water Data'!I63))="","",OFFSET('Water Data'!$I$29,0,10*ROW('Water Data'!I63)))</f>
        <v/>
      </c>
      <c r="CK69" s="278" t="str">
        <f ca="true">+IF(OFFSET('Sanitation Data'!$D$28,0,10*ROW('Sanitation Data'!D63))="","",OFFSET('Sanitation Data'!$D$28,0,10*ROW('Sanitation Data'!D63)))</f>
        <v/>
      </c>
      <c r="CL69" s="278" t="str">
        <f ca="true">+IF(OFFSET('Sanitation Data'!$D$29,0,10*ROW('Sanitation Data'!D63))="","",OFFSET('Sanitation Data'!$D$29,0,10*ROW('Sanitation Data'!D63)))</f>
        <v/>
      </c>
      <c r="CM69" s="278" t="str">
        <f ca="true">+IF(OFFSET('Sanitation Data'!$D$30,0,10*ROW('Sanitation Data'!D63))="","",OFFSET('Sanitation Data'!$D$30,0,10*ROW('Sanitation Data'!D63)))</f>
        <v/>
      </c>
      <c r="CN69" s="278" t="str">
        <f ca="true">+IF(OFFSET('Sanitation Data'!$D$31,0,10*ROW('Sanitation Data'!D63))="","",OFFSET('Sanitation Data'!$D$31,0,10*ROW('Sanitation Data'!D63)))</f>
        <v/>
      </c>
      <c r="CO69" s="278" t="str">
        <f ca="true">+IF(OFFSET('Sanitation Data'!$D$32,0,10*ROW('Sanitation Data'!D63))="","",OFFSET('Sanitation Data'!$D$32,0,10*ROW('Sanitation Data'!D63)))</f>
        <v/>
      </c>
      <c r="CP69" s="278" t="str">
        <f ca="true">+IF(OFFSET('Sanitation Data'!$E$28,0,10*ROW('Sanitation Data'!E63))="","",OFFSET('Sanitation Data'!$E$28,0,10*ROW('Sanitation Data'!E63)))</f>
        <v/>
      </c>
      <c r="CQ69" s="278" t="str">
        <f ca="true">+IF(OFFSET('Sanitation Data'!$E$29,0,10*ROW('Sanitation Data'!E63))="","",OFFSET('Sanitation Data'!$E$29,0,10*ROW('Sanitation Data'!E63)))</f>
        <v/>
      </c>
      <c r="CR69" s="278" t="str">
        <f ca="true">+IF(OFFSET('Sanitation Data'!$E$30,0,10*ROW('Sanitation Data'!E63))="","",OFFSET('Sanitation Data'!$E$30,0,10*ROW('Sanitation Data'!E63)))</f>
        <v/>
      </c>
      <c r="CS69" s="278" t="str">
        <f ca="true">+IF(OFFSET('Sanitation Data'!$E$31,0,10*ROW('Sanitation Data'!E63))="","",OFFSET('Sanitation Data'!$E$31,0,10*ROW('Sanitation Data'!E63)))</f>
        <v/>
      </c>
      <c r="CT69" s="278" t="str">
        <f ca="true">+IF(OFFSET('Sanitation Data'!$E$32,0,10*ROW('Sanitation Data'!E63))="","",OFFSET('Sanitation Data'!$E$32,0,10*ROW('Sanitation Data'!E63)))</f>
        <v/>
      </c>
      <c r="CU69" s="278" t="str">
        <f ca="true">+IF(OFFSET('Sanitation Data'!$F$28,0,10*ROW('Sanitation Data'!F63))="","",OFFSET('Sanitation Data'!$F$28,0,10*ROW('Sanitation Data'!F63)))</f>
        <v/>
      </c>
      <c r="CV69" s="278" t="str">
        <f ca="true">+IF(OFFSET('Sanitation Data'!$F$29,0,10*ROW('Sanitation Data'!F63))="","",OFFSET('Sanitation Data'!$F$29,0,10*ROW('Sanitation Data'!F63)))</f>
        <v/>
      </c>
      <c r="CW69" s="278" t="str">
        <f ca="true">+IF(OFFSET('Sanitation Data'!$F$30,0,10*ROW('Sanitation Data'!F63))="","",OFFSET('Sanitation Data'!$F$30,0,10*ROW('Sanitation Data'!F63)))</f>
        <v/>
      </c>
      <c r="CX69" s="278" t="str">
        <f ca="true">+IF(OFFSET('Sanitation Data'!$F$31,0,10*ROW('Sanitation Data'!F63))="","",OFFSET('Sanitation Data'!$F$31,0,10*ROW('Sanitation Data'!F63)))</f>
        <v/>
      </c>
      <c r="CY69" s="278" t="str">
        <f ca="true">+IF(OFFSET('Sanitation Data'!$F$32,0,10*ROW('Sanitation Data'!F63))="","",OFFSET('Sanitation Data'!$F$32,0,10*ROW('Sanitation Data'!F63)))</f>
        <v/>
      </c>
      <c r="CZ69" s="278" t="str">
        <f ca="true">+IF(OFFSET('Sanitation Data'!$G$28,0,10*ROW('Sanitation Data'!G63))="","",OFFSET('Sanitation Data'!$G$28,0,10*ROW('Sanitation Data'!G63)))</f>
        <v/>
      </c>
      <c r="DA69" s="278" t="str">
        <f ca="true">+IF(OFFSET('Sanitation Data'!$G$29,0,10*ROW('Sanitation Data'!G63))="","",OFFSET('Sanitation Data'!$G$29,0,10*ROW('Sanitation Data'!G63)))</f>
        <v/>
      </c>
      <c r="DB69" s="278" t="str">
        <f ca="true">+IF(OFFSET('Sanitation Data'!$G$30,0,10*ROW('Sanitation Data'!G63))="","",OFFSET('Sanitation Data'!$G$30,0,10*ROW('Sanitation Data'!G63)))</f>
        <v/>
      </c>
      <c r="DC69" s="278" t="str">
        <f ca="true">+IF(OFFSET('Sanitation Data'!$G$31,0,10*ROW('Sanitation Data'!G63))="","",OFFSET('Sanitation Data'!$G$31,0,10*ROW('Sanitation Data'!G63)))</f>
        <v/>
      </c>
      <c r="DD69" s="278" t="str">
        <f ca="true">+IF(OFFSET('Sanitation Data'!$G$32,0,10*ROW('Sanitation Data'!G63))="","",OFFSET('Sanitation Data'!$G$32,0,10*ROW('Sanitation Data'!G63)))</f>
        <v/>
      </c>
      <c r="DE69" s="278" t="str">
        <f ca="true">+IF(OFFSET('Sanitation Data'!$H$28,0,10*ROW('Sanitation Data'!H63))="","",OFFSET('Sanitation Data'!$H$28,0,10*ROW('Sanitation Data'!H63)))</f>
        <v/>
      </c>
      <c r="DF69" s="278" t="str">
        <f ca="true">+IF(OFFSET('Sanitation Data'!$H$29,0,10*ROW('Sanitation Data'!H63))="","",OFFSET('Sanitation Data'!$H$29,0,10*ROW('Sanitation Data'!H63)))</f>
        <v/>
      </c>
      <c r="DG69" s="278" t="str">
        <f ca="true">+IF(OFFSET('Sanitation Data'!$H$30,0,10*ROW('Sanitation Data'!H63))="","",OFFSET('Sanitation Data'!$H$30,0,10*ROW('Sanitation Data'!H63)))</f>
        <v/>
      </c>
      <c r="DH69" s="278" t="str">
        <f ca="true">+IF(OFFSET('Sanitation Data'!$H$31,0,10*ROW('Sanitation Data'!H63))="","",OFFSET('Sanitation Data'!$H$31,0,10*ROW('Sanitation Data'!H63)))</f>
        <v/>
      </c>
      <c r="DI69" s="278" t="str">
        <f ca="true">+IF(OFFSET('Sanitation Data'!$H$32,0,10*ROW('Sanitation Data'!H63))="","",OFFSET('Sanitation Data'!$H$32,0,10*ROW('Sanitation Data'!H63)))</f>
        <v/>
      </c>
      <c r="DJ69" s="278" t="str">
        <f ca="true">+IF(OFFSET('Sanitation Data'!$I$28,0,10*ROW('Sanitation Data'!I63))="","",OFFSET('Sanitation Data'!$I$28,0,10*ROW('Sanitation Data'!I63)))</f>
        <v/>
      </c>
      <c r="DK69" s="278" t="str">
        <f ca="true">+IF(OFFSET('Sanitation Data'!$I$29,0,10*ROW('Sanitation Data'!I63))="","",OFFSET('Sanitation Data'!$I$29,0,10*ROW('Sanitation Data'!I63)))</f>
        <v/>
      </c>
      <c r="DL69" s="278" t="str">
        <f ca="true">+IF(OFFSET('Sanitation Data'!$I$30,0,10*ROW('Sanitation Data'!I63))="","",OFFSET('Sanitation Data'!$I$30,0,10*ROW('Sanitation Data'!I63)))</f>
        <v/>
      </c>
      <c r="DM69" s="278" t="str">
        <f ca="true">+IF(OFFSET('Sanitation Data'!$I$31,0,10*ROW('Sanitation Data'!I63))="","",OFFSET('Sanitation Data'!$I$31,0,10*ROW('Sanitation Data'!I63)))</f>
        <v/>
      </c>
      <c r="DN69" s="278" t="str">
        <f ca="true">+IF(OFFSET('Sanitation Data'!$I$32,0,10*ROW('Sanitation Data'!I63))="","",OFFSET('Sanitation Data'!$I$32,0,10*ROW('Sanitation Data'!I63)))</f>
        <v/>
      </c>
      <c r="DO69" s="278" t="str">
        <f ca="true">+IF(OFFSET('Hygiene Data'!$D$11,0,10*ROW('Hygiene Data'!D63))="","",OFFSET('Hygiene Data'!$D$11,0,10*ROW('Hygiene Data'!D63)))</f>
        <v/>
      </c>
      <c r="DP69" s="278" t="str">
        <f ca="true">+IF(OFFSET('Hygiene Data'!$D$12,0,10*ROW('Hygiene Data'!D63))="","",OFFSET('Hygiene Data'!$D$12,0,10*ROW('Hygiene Data'!D63)))</f>
        <v/>
      </c>
      <c r="DQ69" s="278" t="str">
        <f ca="true">+IF(OFFSET('Hygiene Data'!$D$13,0,10*ROW('Hygiene Data'!D63))="","",OFFSET('Hygiene Data'!$D$13,0,10*ROW('Hygiene Data'!D63)))</f>
        <v/>
      </c>
      <c r="DR69" s="278" t="str">
        <f ca="true">+IF(OFFSET('Hygiene Data'!$E$11,0,10*ROW('Hygiene Data'!E63))="","",OFFSET('Hygiene Data'!$E$11,0,10*ROW('Hygiene Data'!E63)))</f>
        <v/>
      </c>
      <c r="DS69" s="278" t="str">
        <f ca="true">+IF(OFFSET('Hygiene Data'!$E$12,0,10*ROW('Hygiene Data'!E63))="","",OFFSET('Hygiene Data'!$E$12,0,10*ROW('Hygiene Data'!E63)))</f>
        <v/>
      </c>
      <c r="DT69" s="278" t="str">
        <f ca="true">+IF(OFFSET('Hygiene Data'!$E$13,0,10*ROW('Hygiene Data'!E63))="","",OFFSET('Hygiene Data'!$E$13,0,10*ROW('Hygiene Data'!E63)))</f>
        <v/>
      </c>
      <c r="DU69" s="278" t="str">
        <f ca="true">+IF(OFFSET('Hygiene Data'!$F$11,0,10*ROW('Hygiene Data'!F63))="","",OFFSET('Hygiene Data'!$F$11,0,10*ROW('Hygiene Data'!F63)))</f>
        <v/>
      </c>
      <c r="DV69" s="278" t="str">
        <f ca="true">+IF(OFFSET('Hygiene Data'!$F$12,0,10*ROW('Hygiene Data'!F63))="","",OFFSET('Hygiene Data'!$F$12,0,10*ROW('Hygiene Data'!F63)))</f>
        <v/>
      </c>
      <c r="DW69" s="278" t="str">
        <f ca="true">+IF(OFFSET('Hygiene Data'!$F$13,0,10*ROW('Hygiene Data'!F63))="","",OFFSET('Hygiene Data'!$F$13,0,10*ROW('Hygiene Data'!F63)))</f>
        <v/>
      </c>
      <c r="DX69" s="278" t="str">
        <f ca="true">+IF(OFFSET('Hygiene Data'!$G$11,0,10*ROW('Hygiene Data'!G63))="","",OFFSET('Hygiene Data'!$G$11,0,10*ROW('Hygiene Data'!G63)))</f>
        <v/>
      </c>
      <c r="DY69" s="278" t="str">
        <f ca="true">+IF(OFFSET('Hygiene Data'!$G$12,0,10*ROW('Hygiene Data'!G63))="","",OFFSET('Hygiene Data'!$G$12,0,10*ROW('Hygiene Data'!G63)))</f>
        <v/>
      </c>
      <c r="DZ69" s="278" t="str">
        <f ca="true">+IF(OFFSET('Hygiene Data'!$G$13,0,10*ROW('Hygiene Data'!G63))="","",OFFSET('Hygiene Data'!$G$13,0,10*ROW('Hygiene Data'!G63)))</f>
        <v/>
      </c>
      <c r="EA69" s="278" t="str">
        <f ca="true">+IF(OFFSET('Hygiene Data'!$H$11,0,10*ROW('Hygiene Data'!H63))="","",OFFSET('Hygiene Data'!$H$11,0,10*ROW('Hygiene Data'!H63)))</f>
        <v/>
      </c>
      <c r="EB69" s="278" t="str">
        <f ca="true">+IF(OFFSET('Hygiene Data'!$H$12,0,10*ROW('Hygiene Data'!H63))="","",OFFSET('Hygiene Data'!$H$12,0,10*ROW('Hygiene Data'!H63)))</f>
        <v/>
      </c>
      <c r="EC69" s="278" t="str">
        <f ca="true">+IF(OFFSET('Hygiene Data'!$H$13,0,10*ROW('Hygiene Data'!H63))="","",OFFSET('Hygiene Data'!$H$13,0,10*ROW('Hygiene Data'!H63)))</f>
        <v/>
      </c>
      <c r="ED69" s="278" t="str">
        <f ca="true">+IF(OFFSET('Hygiene Data'!$I$11,0,10*ROW('Hygiene Data'!I63))="","",OFFSET('Hygiene Data'!$I$11,0,10*ROW('Hygiene Data'!I63)))</f>
        <v/>
      </c>
      <c r="EE69" s="278" t="str">
        <f ca="true">+IF(OFFSET('Hygiene Data'!$I$12,0,10*ROW('Hygiene Data'!I63))="","",OFFSET('Hygiene Data'!$I$12,0,10*ROW('Hygiene Data'!I63)))</f>
        <v/>
      </c>
      <c r="EF69" s="278"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4"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8"/>
      <c r="BS70" s="278" t="str">
        <f ca="true">+IF(OFFSET('Water Data'!$D$27,0,10*ROW('Water Data'!D64))="","",OFFSET('Water Data'!$D$27,0,10*ROW('Water Data'!D64)))</f>
        <v/>
      </c>
      <c r="BT70" s="278" t="str">
        <f ca="true">+IF(OFFSET('Water Data'!$D$28,0,10*ROW('Water Data'!D64))="","",OFFSET('Water Data'!$D$28,0,10*ROW('Water Data'!D64)))</f>
        <v/>
      </c>
      <c r="BU70" s="278" t="str">
        <f ca="true">+IF(OFFSET('Water Data'!$D$29,0,10*ROW('Water Data'!D64))="","",OFFSET('Water Data'!$D$29,0,10*ROW('Water Data'!D64)))</f>
        <v/>
      </c>
      <c r="BV70" s="278" t="str">
        <f ca="true">+IF(OFFSET('Water Data'!$E$27,0,10*ROW('Water Data'!E64))="","",OFFSET('Water Data'!$E$27,0,10*ROW('Water Data'!E64)))</f>
        <v/>
      </c>
      <c r="BW70" s="278" t="str">
        <f ca="true">+IF(OFFSET('Water Data'!$E$28,0,10*ROW('Water Data'!E64))="","",OFFSET('Water Data'!$E$28,0,10*ROW('Water Data'!E64)))</f>
        <v/>
      </c>
      <c r="BX70" s="278" t="str">
        <f ca="true">+IF(OFFSET('Water Data'!$E$29,0,10*ROW('Water Data'!E64))="","",OFFSET('Water Data'!$E$29,0,10*ROW('Water Data'!E64)))</f>
        <v/>
      </c>
      <c r="BY70" s="278" t="str">
        <f ca="true">+IF(OFFSET('Water Data'!$F$27,0,10*ROW('Water Data'!F64))="","",OFFSET('Water Data'!$F$27,0,10*ROW('Water Data'!F64)))</f>
        <v/>
      </c>
      <c r="BZ70" s="278" t="str">
        <f ca="true">+IF(OFFSET('Water Data'!$F$28,0,10*ROW('Water Data'!F64))="","",OFFSET('Water Data'!$F$28,0,10*ROW('Water Data'!F64)))</f>
        <v/>
      </c>
      <c r="CA70" s="278" t="str">
        <f ca="true">+IF(OFFSET('Water Data'!$F$29,0,10*ROW('Water Data'!F64))="","",OFFSET('Water Data'!$F$29,0,10*ROW('Water Data'!F64)))</f>
        <v/>
      </c>
      <c r="CB70" s="278" t="str">
        <f ca="true">+IF(OFFSET('Water Data'!$G$27,0,10*ROW('Water Data'!G64))="","",OFFSET('Water Data'!$G$27,0,10*ROW('Water Data'!G64)))</f>
        <v/>
      </c>
      <c r="CC70" s="278" t="str">
        <f ca="true">+IF(OFFSET('Water Data'!$G$28,0,10*ROW('Water Data'!G64))="","",OFFSET('Water Data'!$G$28,0,10*ROW('Water Data'!G64)))</f>
        <v/>
      </c>
      <c r="CD70" s="278" t="str">
        <f ca="true">+IF(OFFSET('Water Data'!$G$29,0,10*ROW('Water Data'!G64))="","",OFFSET('Water Data'!$G$29,0,10*ROW('Water Data'!G64)))</f>
        <v/>
      </c>
      <c r="CE70" s="278" t="str">
        <f ca="true">+IF(OFFSET('Water Data'!$H$27,0,10*ROW('Water Data'!H64))="","",OFFSET('Water Data'!$H$27,0,10*ROW('Water Data'!H64)))</f>
        <v/>
      </c>
      <c r="CF70" s="278" t="str">
        <f ca="true">+IF(OFFSET('Water Data'!$H$28,0,10*ROW('Water Data'!H64))="","",OFFSET('Water Data'!$H$28,0,10*ROW('Water Data'!H64)))</f>
        <v/>
      </c>
      <c r="CG70" s="278" t="str">
        <f ca="true">+IF(OFFSET('Water Data'!$H$29,0,10*ROW('Water Data'!H64))="","",OFFSET('Water Data'!$H$29,0,10*ROW('Water Data'!H64)))</f>
        <v/>
      </c>
      <c r="CH70" s="278" t="str">
        <f ca="true">+IF(OFFSET('Water Data'!$I$27,0,10*ROW('Water Data'!I64))="","",OFFSET('Water Data'!$I$27,0,10*ROW('Water Data'!I64)))</f>
        <v/>
      </c>
      <c r="CI70" s="278" t="str">
        <f ca="true">+IF(OFFSET('Water Data'!$I$28,0,10*ROW('Water Data'!I64))="","",OFFSET('Water Data'!$I$28,0,10*ROW('Water Data'!I64)))</f>
        <v/>
      </c>
      <c r="CJ70" s="278" t="str">
        <f ca="true">+IF(OFFSET('Water Data'!$I$29,0,10*ROW('Water Data'!I64))="","",OFFSET('Water Data'!$I$29,0,10*ROW('Water Data'!I64)))</f>
        <v/>
      </c>
      <c r="CK70" s="278" t="str">
        <f ca="true">+IF(OFFSET('Sanitation Data'!$D$28,0,10*ROW('Sanitation Data'!D64))="","",OFFSET('Sanitation Data'!$D$28,0,10*ROW('Sanitation Data'!D64)))</f>
        <v/>
      </c>
      <c r="CL70" s="278" t="str">
        <f ca="true">+IF(OFFSET('Sanitation Data'!$D$29,0,10*ROW('Sanitation Data'!D64))="","",OFFSET('Sanitation Data'!$D$29,0,10*ROW('Sanitation Data'!D64)))</f>
        <v/>
      </c>
      <c r="CM70" s="278" t="str">
        <f ca="true">+IF(OFFSET('Sanitation Data'!$D$30,0,10*ROW('Sanitation Data'!D64))="","",OFFSET('Sanitation Data'!$D$30,0,10*ROW('Sanitation Data'!D64)))</f>
        <v/>
      </c>
      <c r="CN70" s="278" t="str">
        <f ca="true">+IF(OFFSET('Sanitation Data'!$D$31,0,10*ROW('Sanitation Data'!D64))="","",OFFSET('Sanitation Data'!$D$31,0,10*ROW('Sanitation Data'!D64)))</f>
        <v/>
      </c>
      <c r="CO70" s="278" t="str">
        <f ca="true">+IF(OFFSET('Sanitation Data'!$D$32,0,10*ROW('Sanitation Data'!D64))="","",OFFSET('Sanitation Data'!$D$32,0,10*ROW('Sanitation Data'!D64)))</f>
        <v/>
      </c>
      <c r="CP70" s="278" t="str">
        <f ca="true">+IF(OFFSET('Sanitation Data'!$E$28,0,10*ROW('Sanitation Data'!E64))="","",OFFSET('Sanitation Data'!$E$28,0,10*ROW('Sanitation Data'!E64)))</f>
        <v/>
      </c>
      <c r="CQ70" s="278" t="str">
        <f ca="true">+IF(OFFSET('Sanitation Data'!$E$29,0,10*ROW('Sanitation Data'!E64))="","",OFFSET('Sanitation Data'!$E$29,0,10*ROW('Sanitation Data'!E64)))</f>
        <v/>
      </c>
      <c r="CR70" s="278" t="str">
        <f ca="true">+IF(OFFSET('Sanitation Data'!$E$30,0,10*ROW('Sanitation Data'!E64))="","",OFFSET('Sanitation Data'!$E$30,0,10*ROW('Sanitation Data'!E64)))</f>
        <v/>
      </c>
      <c r="CS70" s="278" t="str">
        <f ca="true">+IF(OFFSET('Sanitation Data'!$E$31,0,10*ROW('Sanitation Data'!E64))="","",OFFSET('Sanitation Data'!$E$31,0,10*ROW('Sanitation Data'!E64)))</f>
        <v/>
      </c>
      <c r="CT70" s="278" t="str">
        <f ca="true">+IF(OFFSET('Sanitation Data'!$E$32,0,10*ROW('Sanitation Data'!E64))="","",OFFSET('Sanitation Data'!$E$32,0,10*ROW('Sanitation Data'!E64)))</f>
        <v/>
      </c>
      <c r="CU70" s="278" t="str">
        <f ca="true">+IF(OFFSET('Sanitation Data'!$F$28,0,10*ROW('Sanitation Data'!F64))="","",OFFSET('Sanitation Data'!$F$28,0,10*ROW('Sanitation Data'!F64)))</f>
        <v/>
      </c>
      <c r="CV70" s="278" t="str">
        <f ca="true">+IF(OFFSET('Sanitation Data'!$F$29,0,10*ROW('Sanitation Data'!F64))="","",OFFSET('Sanitation Data'!$F$29,0,10*ROW('Sanitation Data'!F64)))</f>
        <v/>
      </c>
      <c r="CW70" s="278" t="str">
        <f ca="true">+IF(OFFSET('Sanitation Data'!$F$30,0,10*ROW('Sanitation Data'!F64))="","",OFFSET('Sanitation Data'!$F$30,0,10*ROW('Sanitation Data'!F64)))</f>
        <v/>
      </c>
      <c r="CX70" s="278" t="str">
        <f ca="true">+IF(OFFSET('Sanitation Data'!$F$31,0,10*ROW('Sanitation Data'!F64))="","",OFFSET('Sanitation Data'!$F$31,0,10*ROW('Sanitation Data'!F64)))</f>
        <v/>
      </c>
      <c r="CY70" s="278" t="str">
        <f ca="true">+IF(OFFSET('Sanitation Data'!$F$32,0,10*ROW('Sanitation Data'!F64))="","",OFFSET('Sanitation Data'!$F$32,0,10*ROW('Sanitation Data'!F64)))</f>
        <v/>
      </c>
      <c r="CZ70" s="278" t="str">
        <f ca="true">+IF(OFFSET('Sanitation Data'!$G$28,0,10*ROW('Sanitation Data'!G64))="","",OFFSET('Sanitation Data'!$G$28,0,10*ROW('Sanitation Data'!G64)))</f>
        <v/>
      </c>
      <c r="DA70" s="278" t="str">
        <f ca="true">+IF(OFFSET('Sanitation Data'!$G$29,0,10*ROW('Sanitation Data'!G64))="","",OFFSET('Sanitation Data'!$G$29,0,10*ROW('Sanitation Data'!G64)))</f>
        <v/>
      </c>
      <c r="DB70" s="278" t="str">
        <f ca="true">+IF(OFFSET('Sanitation Data'!$G$30,0,10*ROW('Sanitation Data'!G64))="","",OFFSET('Sanitation Data'!$G$30,0,10*ROW('Sanitation Data'!G64)))</f>
        <v/>
      </c>
      <c r="DC70" s="278" t="str">
        <f ca="true">+IF(OFFSET('Sanitation Data'!$G$31,0,10*ROW('Sanitation Data'!G64))="","",OFFSET('Sanitation Data'!$G$31,0,10*ROW('Sanitation Data'!G64)))</f>
        <v/>
      </c>
      <c r="DD70" s="278" t="str">
        <f ca="true">+IF(OFFSET('Sanitation Data'!$G$32,0,10*ROW('Sanitation Data'!G64))="","",OFFSET('Sanitation Data'!$G$32,0,10*ROW('Sanitation Data'!G64)))</f>
        <v/>
      </c>
      <c r="DE70" s="278" t="str">
        <f ca="true">+IF(OFFSET('Sanitation Data'!$H$28,0,10*ROW('Sanitation Data'!H64))="","",OFFSET('Sanitation Data'!$H$28,0,10*ROW('Sanitation Data'!H64)))</f>
        <v/>
      </c>
      <c r="DF70" s="278" t="str">
        <f ca="true">+IF(OFFSET('Sanitation Data'!$H$29,0,10*ROW('Sanitation Data'!H64))="","",OFFSET('Sanitation Data'!$H$29,0,10*ROW('Sanitation Data'!H64)))</f>
        <v/>
      </c>
      <c r="DG70" s="278" t="str">
        <f ca="true">+IF(OFFSET('Sanitation Data'!$H$30,0,10*ROW('Sanitation Data'!H64))="","",OFFSET('Sanitation Data'!$H$30,0,10*ROW('Sanitation Data'!H64)))</f>
        <v/>
      </c>
      <c r="DH70" s="278" t="str">
        <f ca="true">+IF(OFFSET('Sanitation Data'!$H$31,0,10*ROW('Sanitation Data'!H64))="","",OFFSET('Sanitation Data'!$H$31,0,10*ROW('Sanitation Data'!H64)))</f>
        <v/>
      </c>
      <c r="DI70" s="278" t="str">
        <f ca="true">+IF(OFFSET('Sanitation Data'!$H$32,0,10*ROW('Sanitation Data'!H64))="","",OFFSET('Sanitation Data'!$H$32,0,10*ROW('Sanitation Data'!H64)))</f>
        <v/>
      </c>
      <c r="DJ70" s="278" t="str">
        <f ca="true">+IF(OFFSET('Sanitation Data'!$I$28,0,10*ROW('Sanitation Data'!I64))="","",OFFSET('Sanitation Data'!$I$28,0,10*ROW('Sanitation Data'!I64)))</f>
        <v/>
      </c>
      <c r="DK70" s="278" t="str">
        <f ca="true">+IF(OFFSET('Sanitation Data'!$I$29,0,10*ROW('Sanitation Data'!I64))="","",OFFSET('Sanitation Data'!$I$29,0,10*ROW('Sanitation Data'!I64)))</f>
        <v/>
      </c>
      <c r="DL70" s="278" t="str">
        <f ca="true">+IF(OFFSET('Sanitation Data'!$I$30,0,10*ROW('Sanitation Data'!I64))="","",OFFSET('Sanitation Data'!$I$30,0,10*ROW('Sanitation Data'!I64)))</f>
        <v/>
      </c>
      <c r="DM70" s="278" t="str">
        <f ca="true">+IF(OFFSET('Sanitation Data'!$I$31,0,10*ROW('Sanitation Data'!I64))="","",OFFSET('Sanitation Data'!$I$31,0,10*ROW('Sanitation Data'!I64)))</f>
        <v/>
      </c>
      <c r="DN70" s="278" t="str">
        <f ca="true">+IF(OFFSET('Sanitation Data'!$I$32,0,10*ROW('Sanitation Data'!I64))="","",OFFSET('Sanitation Data'!$I$32,0,10*ROW('Sanitation Data'!I64)))</f>
        <v/>
      </c>
      <c r="DO70" s="278" t="str">
        <f ca="true">+IF(OFFSET('Hygiene Data'!$D$11,0,10*ROW('Hygiene Data'!D64))="","",OFFSET('Hygiene Data'!$D$11,0,10*ROW('Hygiene Data'!D64)))</f>
        <v/>
      </c>
      <c r="DP70" s="278" t="str">
        <f ca="true">+IF(OFFSET('Hygiene Data'!$D$12,0,10*ROW('Hygiene Data'!D64))="","",OFFSET('Hygiene Data'!$D$12,0,10*ROW('Hygiene Data'!D64)))</f>
        <v/>
      </c>
      <c r="DQ70" s="278" t="str">
        <f ca="true">+IF(OFFSET('Hygiene Data'!$D$13,0,10*ROW('Hygiene Data'!D64))="","",OFFSET('Hygiene Data'!$D$13,0,10*ROW('Hygiene Data'!D64)))</f>
        <v/>
      </c>
      <c r="DR70" s="278" t="str">
        <f ca="true">+IF(OFFSET('Hygiene Data'!$E$11,0,10*ROW('Hygiene Data'!E64))="","",OFFSET('Hygiene Data'!$E$11,0,10*ROW('Hygiene Data'!E64)))</f>
        <v/>
      </c>
      <c r="DS70" s="278" t="str">
        <f ca="true">+IF(OFFSET('Hygiene Data'!$E$12,0,10*ROW('Hygiene Data'!E64))="","",OFFSET('Hygiene Data'!$E$12,0,10*ROW('Hygiene Data'!E64)))</f>
        <v/>
      </c>
      <c r="DT70" s="278" t="str">
        <f ca="true">+IF(OFFSET('Hygiene Data'!$E$13,0,10*ROW('Hygiene Data'!E64))="","",OFFSET('Hygiene Data'!$E$13,0,10*ROW('Hygiene Data'!E64)))</f>
        <v/>
      </c>
      <c r="DU70" s="278" t="str">
        <f ca="true">+IF(OFFSET('Hygiene Data'!$F$11,0,10*ROW('Hygiene Data'!F64))="","",OFFSET('Hygiene Data'!$F$11,0,10*ROW('Hygiene Data'!F64)))</f>
        <v/>
      </c>
      <c r="DV70" s="278" t="str">
        <f ca="true">+IF(OFFSET('Hygiene Data'!$F$12,0,10*ROW('Hygiene Data'!F64))="","",OFFSET('Hygiene Data'!$F$12,0,10*ROW('Hygiene Data'!F64)))</f>
        <v/>
      </c>
      <c r="DW70" s="278" t="str">
        <f ca="true">+IF(OFFSET('Hygiene Data'!$F$13,0,10*ROW('Hygiene Data'!F64))="","",OFFSET('Hygiene Data'!$F$13,0,10*ROW('Hygiene Data'!F64)))</f>
        <v/>
      </c>
      <c r="DX70" s="278" t="str">
        <f ca="true">+IF(OFFSET('Hygiene Data'!$G$11,0,10*ROW('Hygiene Data'!G64))="","",OFFSET('Hygiene Data'!$G$11,0,10*ROW('Hygiene Data'!G64)))</f>
        <v/>
      </c>
      <c r="DY70" s="278" t="str">
        <f ca="true">+IF(OFFSET('Hygiene Data'!$G$12,0,10*ROW('Hygiene Data'!G64))="","",OFFSET('Hygiene Data'!$G$12,0,10*ROW('Hygiene Data'!G64)))</f>
        <v/>
      </c>
      <c r="DZ70" s="278" t="str">
        <f ca="true">+IF(OFFSET('Hygiene Data'!$G$13,0,10*ROW('Hygiene Data'!G64))="","",OFFSET('Hygiene Data'!$G$13,0,10*ROW('Hygiene Data'!G64)))</f>
        <v/>
      </c>
      <c r="EA70" s="278" t="str">
        <f ca="true">+IF(OFFSET('Hygiene Data'!$H$11,0,10*ROW('Hygiene Data'!H64))="","",OFFSET('Hygiene Data'!$H$11,0,10*ROW('Hygiene Data'!H64)))</f>
        <v/>
      </c>
      <c r="EB70" s="278" t="str">
        <f ca="true">+IF(OFFSET('Hygiene Data'!$H$12,0,10*ROW('Hygiene Data'!H64))="","",OFFSET('Hygiene Data'!$H$12,0,10*ROW('Hygiene Data'!H64)))</f>
        <v/>
      </c>
      <c r="EC70" s="278" t="str">
        <f ca="true">+IF(OFFSET('Hygiene Data'!$H$13,0,10*ROW('Hygiene Data'!H64))="","",OFFSET('Hygiene Data'!$H$13,0,10*ROW('Hygiene Data'!H64)))</f>
        <v/>
      </c>
      <c r="ED70" s="278" t="str">
        <f ca="true">+IF(OFFSET('Hygiene Data'!$I$11,0,10*ROW('Hygiene Data'!I64))="","",OFFSET('Hygiene Data'!$I$11,0,10*ROW('Hygiene Data'!I64)))</f>
        <v/>
      </c>
      <c r="EE70" s="278" t="str">
        <f ca="true">+IF(OFFSET('Hygiene Data'!$I$12,0,10*ROW('Hygiene Data'!I64))="","",OFFSET('Hygiene Data'!$I$12,0,10*ROW('Hygiene Data'!I64)))</f>
        <v/>
      </c>
      <c r="EF70" s="278"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4"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8"/>
      <c r="BS71" s="278" t="str">
        <f ca="true">+IF(OFFSET('Water Data'!$D$27,0,10*ROW('Water Data'!D65))="","",OFFSET('Water Data'!$D$27,0,10*ROW('Water Data'!D65)))</f>
        <v/>
      </c>
      <c r="BT71" s="278" t="str">
        <f ca="true">+IF(OFFSET('Water Data'!$D$28,0,10*ROW('Water Data'!D65))="","",OFFSET('Water Data'!$D$28,0,10*ROW('Water Data'!D65)))</f>
        <v/>
      </c>
      <c r="BU71" s="278" t="str">
        <f ca="true">+IF(OFFSET('Water Data'!$D$29,0,10*ROW('Water Data'!D65))="","",OFFSET('Water Data'!$D$29,0,10*ROW('Water Data'!D65)))</f>
        <v/>
      </c>
      <c r="BV71" s="278" t="str">
        <f ca="true">+IF(OFFSET('Water Data'!$E$27,0,10*ROW('Water Data'!E65))="","",OFFSET('Water Data'!$E$27,0,10*ROW('Water Data'!E65)))</f>
        <v/>
      </c>
      <c r="BW71" s="278" t="str">
        <f ca="true">+IF(OFFSET('Water Data'!$E$28,0,10*ROW('Water Data'!E65))="","",OFFSET('Water Data'!$E$28,0,10*ROW('Water Data'!E65)))</f>
        <v/>
      </c>
      <c r="BX71" s="278" t="str">
        <f ca="true">+IF(OFFSET('Water Data'!$E$29,0,10*ROW('Water Data'!E65))="","",OFFSET('Water Data'!$E$29,0,10*ROW('Water Data'!E65)))</f>
        <v/>
      </c>
      <c r="BY71" s="278" t="str">
        <f ca="true">+IF(OFFSET('Water Data'!$F$27,0,10*ROW('Water Data'!F65))="","",OFFSET('Water Data'!$F$27,0,10*ROW('Water Data'!F65)))</f>
        <v/>
      </c>
      <c r="BZ71" s="278" t="str">
        <f ca="true">+IF(OFFSET('Water Data'!$F$28,0,10*ROW('Water Data'!F65))="","",OFFSET('Water Data'!$F$28,0,10*ROW('Water Data'!F65)))</f>
        <v/>
      </c>
      <c r="CA71" s="278" t="str">
        <f ca="true">+IF(OFFSET('Water Data'!$F$29,0,10*ROW('Water Data'!F65))="","",OFFSET('Water Data'!$F$29,0,10*ROW('Water Data'!F65)))</f>
        <v/>
      </c>
      <c r="CB71" s="278" t="str">
        <f ca="true">+IF(OFFSET('Water Data'!$G$27,0,10*ROW('Water Data'!G65))="","",OFFSET('Water Data'!$G$27,0,10*ROW('Water Data'!G65)))</f>
        <v/>
      </c>
      <c r="CC71" s="278" t="str">
        <f ca="true">+IF(OFFSET('Water Data'!$G$28,0,10*ROW('Water Data'!G65))="","",OFFSET('Water Data'!$G$28,0,10*ROW('Water Data'!G65)))</f>
        <v/>
      </c>
      <c r="CD71" s="278" t="str">
        <f ca="true">+IF(OFFSET('Water Data'!$G$29,0,10*ROW('Water Data'!G65))="","",OFFSET('Water Data'!$G$29,0,10*ROW('Water Data'!G65)))</f>
        <v/>
      </c>
      <c r="CE71" s="278" t="str">
        <f ca="true">+IF(OFFSET('Water Data'!$H$27,0,10*ROW('Water Data'!H65))="","",OFFSET('Water Data'!$H$27,0,10*ROW('Water Data'!H65)))</f>
        <v/>
      </c>
      <c r="CF71" s="278" t="str">
        <f ca="true">+IF(OFFSET('Water Data'!$H$28,0,10*ROW('Water Data'!H65))="","",OFFSET('Water Data'!$H$28,0,10*ROW('Water Data'!H65)))</f>
        <v/>
      </c>
      <c r="CG71" s="278" t="str">
        <f ca="true">+IF(OFFSET('Water Data'!$H$29,0,10*ROW('Water Data'!H65))="","",OFFSET('Water Data'!$H$29,0,10*ROW('Water Data'!H65)))</f>
        <v/>
      </c>
      <c r="CH71" s="278" t="str">
        <f ca="true">+IF(OFFSET('Water Data'!$I$27,0,10*ROW('Water Data'!I65))="","",OFFSET('Water Data'!$I$27,0,10*ROW('Water Data'!I65)))</f>
        <v/>
      </c>
      <c r="CI71" s="278" t="str">
        <f ca="true">+IF(OFFSET('Water Data'!$I$28,0,10*ROW('Water Data'!I65))="","",OFFSET('Water Data'!$I$28,0,10*ROW('Water Data'!I65)))</f>
        <v/>
      </c>
      <c r="CJ71" s="278" t="str">
        <f ca="true">+IF(OFFSET('Water Data'!$I$29,0,10*ROW('Water Data'!I65))="","",OFFSET('Water Data'!$I$29,0,10*ROW('Water Data'!I65)))</f>
        <v/>
      </c>
      <c r="CK71" s="278" t="str">
        <f ca="true">+IF(OFFSET('Sanitation Data'!$D$28,0,10*ROW('Sanitation Data'!D65))="","",OFFSET('Sanitation Data'!$D$28,0,10*ROW('Sanitation Data'!D65)))</f>
        <v/>
      </c>
      <c r="CL71" s="278" t="str">
        <f ca="true">+IF(OFFSET('Sanitation Data'!$D$29,0,10*ROW('Sanitation Data'!D65))="","",OFFSET('Sanitation Data'!$D$29,0,10*ROW('Sanitation Data'!D65)))</f>
        <v/>
      </c>
      <c r="CM71" s="278" t="str">
        <f ca="true">+IF(OFFSET('Sanitation Data'!$D$30,0,10*ROW('Sanitation Data'!D65))="","",OFFSET('Sanitation Data'!$D$30,0,10*ROW('Sanitation Data'!D65)))</f>
        <v/>
      </c>
      <c r="CN71" s="278" t="str">
        <f ca="true">+IF(OFFSET('Sanitation Data'!$D$31,0,10*ROW('Sanitation Data'!D65))="","",OFFSET('Sanitation Data'!$D$31,0,10*ROW('Sanitation Data'!D65)))</f>
        <v/>
      </c>
      <c r="CO71" s="278" t="str">
        <f ca="true">+IF(OFFSET('Sanitation Data'!$D$32,0,10*ROW('Sanitation Data'!D65))="","",OFFSET('Sanitation Data'!$D$32,0,10*ROW('Sanitation Data'!D65)))</f>
        <v/>
      </c>
      <c r="CP71" s="278" t="str">
        <f ca="true">+IF(OFFSET('Sanitation Data'!$E$28,0,10*ROW('Sanitation Data'!E65))="","",OFFSET('Sanitation Data'!$E$28,0,10*ROW('Sanitation Data'!E65)))</f>
        <v/>
      </c>
      <c r="CQ71" s="278" t="str">
        <f ca="true">+IF(OFFSET('Sanitation Data'!$E$29,0,10*ROW('Sanitation Data'!E65))="","",OFFSET('Sanitation Data'!$E$29,0,10*ROW('Sanitation Data'!E65)))</f>
        <v/>
      </c>
      <c r="CR71" s="278" t="str">
        <f ca="true">+IF(OFFSET('Sanitation Data'!$E$30,0,10*ROW('Sanitation Data'!E65))="","",OFFSET('Sanitation Data'!$E$30,0,10*ROW('Sanitation Data'!E65)))</f>
        <v/>
      </c>
      <c r="CS71" s="278" t="str">
        <f ca="true">+IF(OFFSET('Sanitation Data'!$E$31,0,10*ROW('Sanitation Data'!E65))="","",OFFSET('Sanitation Data'!$E$31,0,10*ROW('Sanitation Data'!E65)))</f>
        <v/>
      </c>
      <c r="CT71" s="278" t="str">
        <f ca="true">+IF(OFFSET('Sanitation Data'!$E$32,0,10*ROW('Sanitation Data'!E65))="","",OFFSET('Sanitation Data'!$E$32,0,10*ROW('Sanitation Data'!E65)))</f>
        <v/>
      </c>
      <c r="CU71" s="278" t="str">
        <f ca="true">+IF(OFFSET('Sanitation Data'!$F$28,0,10*ROW('Sanitation Data'!F65))="","",OFFSET('Sanitation Data'!$F$28,0,10*ROW('Sanitation Data'!F65)))</f>
        <v/>
      </c>
      <c r="CV71" s="278" t="str">
        <f ca="true">+IF(OFFSET('Sanitation Data'!$F$29,0,10*ROW('Sanitation Data'!F65))="","",OFFSET('Sanitation Data'!$F$29,0,10*ROW('Sanitation Data'!F65)))</f>
        <v/>
      </c>
      <c r="CW71" s="278" t="str">
        <f ca="true">+IF(OFFSET('Sanitation Data'!$F$30,0,10*ROW('Sanitation Data'!F65))="","",OFFSET('Sanitation Data'!$F$30,0,10*ROW('Sanitation Data'!F65)))</f>
        <v/>
      </c>
      <c r="CX71" s="278" t="str">
        <f ca="true">+IF(OFFSET('Sanitation Data'!$F$31,0,10*ROW('Sanitation Data'!F65))="","",OFFSET('Sanitation Data'!$F$31,0,10*ROW('Sanitation Data'!F65)))</f>
        <v/>
      </c>
      <c r="CY71" s="278" t="str">
        <f ca="true">+IF(OFFSET('Sanitation Data'!$F$32,0,10*ROW('Sanitation Data'!F65))="","",OFFSET('Sanitation Data'!$F$32,0,10*ROW('Sanitation Data'!F65)))</f>
        <v/>
      </c>
      <c r="CZ71" s="278" t="str">
        <f ca="true">+IF(OFFSET('Sanitation Data'!$G$28,0,10*ROW('Sanitation Data'!G65))="","",OFFSET('Sanitation Data'!$G$28,0,10*ROW('Sanitation Data'!G65)))</f>
        <v/>
      </c>
      <c r="DA71" s="278" t="str">
        <f ca="true">+IF(OFFSET('Sanitation Data'!$G$29,0,10*ROW('Sanitation Data'!G65))="","",OFFSET('Sanitation Data'!$G$29,0,10*ROW('Sanitation Data'!G65)))</f>
        <v/>
      </c>
      <c r="DB71" s="278" t="str">
        <f ca="true">+IF(OFFSET('Sanitation Data'!$G$30,0,10*ROW('Sanitation Data'!G65))="","",OFFSET('Sanitation Data'!$G$30,0,10*ROW('Sanitation Data'!G65)))</f>
        <v/>
      </c>
      <c r="DC71" s="278" t="str">
        <f ca="true">+IF(OFFSET('Sanitation Data'!$G$31,0,10*ROW('Sanitation Data'!G65))="","",OFFSET('Sanitation Data'!$G$31,0,10*ROW('Sanitation Data'!G65)))</f>
        <v/>
      </c>
      <c r="DD71" s="278" t="str">
        <f ca="true">+IF(OFFSET('Sanitation Data'!$G$32,0,10*ROW('Sanitation Data'!G65))="","",OFFSET('Sanitation Data'!$G$32,0,10*ROW('Sanitation Data'!G65)))</f>
        <v/>
      </c>
      <c r="DE71" s="278" t="str">
        <f ca="true">+IF(OFFSET('Sanitation Data'!$H$28,0,10*ROW('Sanitation Data'!H65))="","",OFFSET('Sanitation Data'!$H$28,0,10*ROW('Sanitation Data'!H65)))</f>
        <v/>
      </c>
      <c r="DF71" s="278" t="str">
        <f ca="true">+IF(OFFSET('Sanitation Data'!$H$29,0,10*ROW('Sanitation Data'!H65))="","",OFFSET('Sanitation Data'!$H$29,0,10*ROW('Sanitation Data'!H65)))</f>
        <v/>
      </c>
      <c r="DG71" s="278" t="str">
        <f ca="true">+IF(OFFSET('Sanitation Data'!$H$30,0,10*ROW('Sanitation Data'!H65))="","",OFFSET('Sanitation Data'!$H$30,0,10*ROW('Sanitation Data'!H65)))</f>
        <v/>
      </c>
      <c r="DH71" s="278" t="str">
        <f ca="true">+IF(OFFSET('Sanitation Data'!$H$31,0,10*ROW('Sanitation Data'!H65))="","",OFFSET('Sanitation Data'!$H$31,0,10*ROW('Sanitation Data'!H65)))</f>
        <v/>
      </c>
      <c r="DI71" s="278" t="str">
        <f ca="true">+IF(OFFSET('Sanitation Data'!$H$32,0,10*ROW('Sanitation Data'!H65))="","",OFFSET('Sanitation Data'!$H$32,0,10*ROW('Sanitation Data'!H65)))</f>
        <v/>
      </c>
      <c r="DJ71" s="278" t="str">
        <f ca="true">+IF(OFFSET('Sanitation Data'!$I$28,0,10*ROW('Sanitation Data'!I65))="","",OFFSET('Sanitation Data'!$I$28,0,10*ROW('Sanitation Data'!I65)))</f>
        <v/>
      </c>
      <c r="DK71" s="278" t="str">
        <f ca="true">+IF(OFFSET('Sanitation Data'!$I$29,0,10*ROW('Sanitation Data'!I65))="","",OFFSET('Sanitation Data'!$I$29,0,10*ROW('Sanitation Data'!I65)))</f>
        <v/>
      </c>
      <c r="DL71" s="278" t="str">
        <f ca="true">+IF(OFFSET('Sanitation Data'!$I$30,0,10*ROW('Sanitation Data'!I65))="","",OFFSET('Sanitation Data'!$I$30,0,10*ROW('Sanitation Data'!I65)))</f>
        <v/>
      </c>
      <c r="DM71" s="278" t="str">
        <f ca="true">+IF(OFFSET('Sanitation Data'!$I$31,0,10*ROW('Sanitation Data'!I65))="","",OFFSET('Sanitation Data'!$I$31,0,10*ROW('Sanitation Data'!I65)))</f>
        <v/>
      </c>
      <c r="DN71" s="278" t="str">
        <f ca="true">+IF(OFFSET('Sanitation Data'!$I$32,0,10*ROW('Sanitation Data'!I65))="","",OFFSET('Sanitation Data'!$I$32,0,10*ROW('Sanitation Data'!I65)))</f>
        <v/>
      </c>
      <c r="DO71" s="278" t="str">
        <f ca="true">+IF(OFFSET('Hygiene Data'!$D$11,0,10*ROW('Hygiene Data'!D65))="","",OFFSET('Hygiene Data'!$D$11,0,10*ROW('Hygiene Data'!D65)))</f>
        <v/>
      </c>
      <c r="DP71" s="278" t="str">
        <f ca="true">+IF(OFFSET('Hygiene Data'!$D$12,0,10*ROW('Hygiene Data'!D65))="","",OFFSET('Hygiene Data'!$D$12,0,10*ROW('Hygiene Data'!D65)))</f>
        <v/>
      </c>
      <c r="DQ71" s="278" t="str">
        <f ca="true">+IF(OFFSET('Hygiene Data'!$D$13,0,10*ROW('Hygiene Data'!D65))="","",OFFSET('Hygiene Data'!$D$13,0,10*ROW('Hygiene Data'!D65)))</f>
        <v/>
      </c>
      <c r="DR71" s="278" t="str">
        <f ca="true">+IF(OFFSET('Hygiene Data'!$E$11,0,10*ROW('Hygiene Data'!E65))="","",OFFSET('Hygiene Data'!$E$11,0,10*ROW('Hygiene Data'!E65)))</f>
        <v/>
      </c>
      <c r="DS71" s="278" t="str">
        <f ca="true">+IF(OFFSET('Hygiene Data'!$E$12,0,10*ROW('Hygiene Data'!E65))="","",OFFSET('Hygiene Data'!$E$12,0,10*ROW('Hygiene Data'!E65)))</f>
        <v/>
      </c>
      <c r="DT71" s="278" t="str">
        <f ca="true">+IF(OFFSET('Hygiene Data'!$E$13,0,10*ROW('Hygiene Data'!E65))="","",OFFSET('Hygiene Data'!$E$13,0,10*ROW('Hygiene Data'!E65)))</f>
        <v/>
      </c>
      <c r="DU71" s="278" t="str">
        <f ca="true">+IF(OFFSET('Hygiene Data'!$F$11,0,10*ROW('Hygiene Data'!F65))="","",OFFSET('Hygiene Data'!$F$11,0,10*ROW('Hygiene Data'!F65)))</f>
        <v/>
      </c>
      <c r="DV71" s="278" t="str">
        <f ca="true">+IF(OFFSET('Hygiene Data'!$F$12,0,10*ROW('Hygiene Data'!F65))="","",OFFSET('Hygiene Data'!$F$12,0,10*ROW('Hygiene Data'!F65)))</f>
        <v/>
      </c>
      <c r="DW71" s="278" t="str">
        <f ca="true">+IF(OFFSET('Hygiene Data'!$F$13,0,10*ROW('Hygiene Data'!F65))="","",OFFSET('Hygiene Data'!$F$13,0,10*ROW('Hygiene Data'!F65)))</f>
        <v/>
      </c>
      <c r="DX71" s="278" t="str">
        <f ca="true">+IF(OFFSET('Hygiene Data'!$G$11,0,10*ROW('Hygiene Data'!G65))="","",OFFSET('Hygiene Data'!$G$11,0,10*ROW('Hygiene Data'!G65)))</f>
        <v/>
      </c>
      <c r="DY71" s="278" t="str">
        <f ca="true">+IF(OFFSET('Hygiene Data'!$G$12,0,10*ROW('Hygiene Data'!G65))="","",OFFSET('Hygiene Data'!$G$12,0,10*ROW('Hygiene Data'!G65)))</f>
        <v/>
      </c>
      <c r="DZ71" s="278" t="str">
        <f ca="true">+IF(OFFSET('Hygiene Data'!$G$13,0,10*ROW('Hygiene Data'!G65))="","",OFFSET('Hygiene Data'!$G$13,0,10*ROW('Hygiene Data'!G65)))</f>
        <v/>
      </c>
      <c r="EA71" s="278" t="str">
        <f ca="true">+IF(OFFSET('Hygiene Data'!$H$11,0,10*ROW('Hygiene Data'!H65))="","",OFFSET('Hygiene Data'!$H$11,0,10*ROW('Hygiene Data'!H65)))</f>
        <v/>
      </c>
      <c r="EB71" s="278" t="str">
        <f ca="true">+IF(OFFSET('Hygiene Data'!$H$12,0,10*ROW('Hygiene Data'!H65))="","",OFFSET('Hygiene Data'!$H$12,0,10*ROW('Hygiene Data'!H65)))</f>
        <v/>
      </c>
      <c r="EC71" s="278" t="str">
        <f ca="true">+IF(OFFSET('Hygiene Data'!$H$13,0,10*ROW('Hygiene Data'!H65))="","",OFFSET('Hygiene Data'!$H$13,0,10*ROW('Hygiene Data'!H65)))</f>
        <v/>
      </c>
      <c r="ED71" s="278" t="str">
        <f ca="true">+IF(OFFSET('Hygiene Data'!$I$11,0,10*ROW('Hygiene Data'!I65))="","",OFFSET('Hygiene Data'!$I$11,0,10*ROW('Hygiene Data'!I65)))</f>
        <v/>
      </c>
      <c r="EE71" s="278" t="str">
        <f ca="true">+IF(OFFSET('Hygiene Data'!$I$12,0,10*ROW('Hygiene Data'!I65))="","",OFFSET('Hygiene Data'!$I$12,0,10*ROW('Hygiene Data'!I65)))</f>
        <v/>
      </c>
      <c r="EF71" s="278"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4"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8"/>
      <c r="BS72" s="278" t="str">
        <f ca="true">+IF(OFFSET('Water Data'!$D$27,0,10*ROW('Water Data'!D66))="","",OFFSET('Water Data'!$D$27,0,10*ROW('Water Data'!D66)))</f>
        <v/>
      </c>
      <c r="BT72" s="278" t="str">
        <f ca="true">+IF(OFFSET('Water Data'!$D$28,0,10*ROW('Water Data'!D66))="","",OFFSET('Water Data'!$D$28,0,10*ROW('Water Data'!D66)))</f>
        <v/>
      </c>
      <c r="BU72" s="278" t="str">
        <f ca="true">+IF(OFFSET('Water Data'!$D$29,0,10*ROW('Water Data'!D66))="","",OFFSET('Water Data'!$D$29,0,10*ROW('Water Data'!D66)))</f>
        <v/>
      </c>
      <c r="BV72" s="278" t="str">
        <f ca="true">+IF(OFFSET('Water Data'!$E$27,0,10*ROW('Water Data'!E66))="","",OFFSET('Water Data'!$E$27,0,10*ROW('Water Data'!E66)))</f>
        <v/>
      </c>
      <c r="BW72" s="278" t="str">
        <f ca="true">+IF(OFFSET('Water Data'!$E$28,0,10*ROW('Water Data'!E66))="","",OFFSET('Water Data'!$E$28,0,10*ROW('Water Data'!E66)))</f>
        <v/>
      </c>
      <c r="BX72" s="278" t="str">
        <f ca="true">+IF(OFFSET('Water Data'!$E$29,0,10*ROW('Water Data'!E66))="","",OFFSET('Water Data'!$E$29,0,10*ROW('Water Data'!E66)))</f>
        <v/>
      </c>
      <c r="BY72" s="278" t="str">
        <f ca="true">+IF(OFFSET('Water Data'!$F$27,0,10*ROW('Water Data'!F66))="","",OFFSET('Water Data'!$F$27,0,10*ROW('Water Data'!F66)))</f>
        <v/>
      </c>
      <c r="BZ72" s="278" t="str">
        <f ca="true">+IF(OFFSET('Water Data'!$F$28,0,10*ROW('Water Data'!F66))="","",OFFSET('Water Data'!$F$28,0,10*ROW('Water Data'!F66)))</f>
        <v/>
      </c>
      <c r="CA72" s="278" t="str">
        <f ca="true">+IF(OFFSET('Water Data'!$F$29,0,10*ROW('Water Data'!F66))="","",OFFSET('Water Data'!$F$29,0,10*ROW('Water Data'!F66)))</f>
        <v/>
      </c>
      <c r="CB72" s="278" t="str">
        <f ca="true">+IF(OFFSET('Water Data'!$G$27,0,10*ROW('Water Data'!G66))="","",OFFSET('Water Data'!$G$27,0,10*ROW('Water Data'!G66)))</f>
        <v/>
      </c>
      <c r="CC72" s="278" t="str">
        <f ca="true">+IF(OFFSET('Water Data'!$G$28,0,10*ROW('Water Data'!G66))="","",OFFSET('Water Data'!$G$28,0,10*ROW('Water Data'!G66)))</f>
        <v/>
      </c>
      <c r="CD72" s="278" t="str">
        <f ca="true">+IF(OFFSET('Water Data'!$G$29,0,10*ROW('Water Data'!G66))="","",OFFSET('Water Data'!$G$29,0,10*ROW('Water Data'!G66)))</f>
        <v/>
      </c>
      <c r="CE72" s="278" t="str">
        <f ca="true">+IF(OFFSET('Water Data'!$H$27,0,10*ROW('Water Data'!H66))="","",OFFSET('Water Data'!$H$27,0,10*ROW('Water Data'!H66)))</f>
        <v/>
      </c>
      <c r="CF72" s="278" t="str">
        <f ca="true">+IF(OFFSET('Water Data'!$H$28,0,10*ROW('Water Data'!H66))="","",OFFSET('Water Data'!$H$28,0,10*ROW('Water Data'!H66)))</f>
        <v/>
      </c>
      <c r="CG72" s="278" t="str">
        <f ca="true">+IF(OFFSET('Water Data'!$H$29,0,10*ROW('Water Data'!H66))="","",OFFSET('Water Data'!$H$29,0,10*ROW('Water Data'!H66)))</f>
        <v/>
      </c>
      <c r="CH72" s="278" t="str">
        <f ca="true">+IF(OFFSET('Water Data'!$I$27,0,10*ROW('Water Data'!I66))="","",OFFSET('Water Data'!$I$27,0,10*ROW('Water Data'!I66)))</f>
        <v/>
      </c>
      <c r="CI72" s="278" t="str">
        <f ca="true">+IF(OFFSET('Water Data'!$I$28,0,10*ROW('Water Data'!I66))="","",OFFSET('Water Data'!$I$28,0,10*ROW('Water Data'!I66)))</f>
        <v/>
      </c>
      <c r="CJ72" s="278" t="str">
        <f ca="true">+IF(OFFSET('Water Data'!$I$29,0,10*ROW('Water Data'!I66))="","",OFFSET('Water Data'!$I$29,0,10*ROW('Water Data'!I66)))</f>
        <v/>
      </c>
      <c r="CK72" s="278" t="str">
        <f ca="true">+IF(OFFSET('Sanitation Data'!$D$28,0,10*ROW('Sanitation Data'!D66))="","",OFFSET('Sanitation Data'!$D$28,0,10*ROW('Sanitation Data'!D66)))</f>
        <v/>
      </c>
      <c r="CL72" s="278" t="str">
        <f ca="true">+IF(OFFSET('Sanitation Data'!$D$29,0,10*ROW('Sanitation Data'!D66))="","",OFFSET('Sanitation Data'!$D$29,0,10*ROW('Sanitation Data'!D66)))</f>
        <v/>
      </c>
      <c r="CM72" s="278" t="str">
        <f ca="true">+IF(OFFSET('Sanitation Data'!$D$30,0,10*ROW('Sanitation Data'!D66))="","",OFFSET('Sanitation Data'!$D$30,0,10*ROW('Sanitation Data'!D66)))</f>
        <v/>
      </c>
      <c r="CN72" s="278" t="str">
        <f ca="true">+IF(OFFSET('Sanitation Data'!$D$31,0,10*ROW('Sanitation Data'!D66))="","",OFFSET('Sanitation Data'!$D$31,0,10*ROW('Sanitation Data'!D66)))</f>
        <v/>
      </c>
      <c r="CO72" s="278" t="str">
        <f ca="true">+IF(OFFSET('Sanitation Data'!$D$32,0,10*ROW('Sanitation Data'!D66))="","",OFFSET('Sanitation Data'!$D$32,0,10*ROW('Sanitation Data'!D66)))</f>
        <v/>
      </c>
      <c r="CP72" s="278" t="str">
        <f ca="true">+IF(OFFSET('Sanitation Data'!$E$28,0,10*ROW('Sanitation Data'!E66))="","",OFFSET('Sanitation Data'!$E$28,0,10*ROW('Sanitation Data'!E66)))</f>
        <v/>
      </c>
      <c r="CQ72" s="278" t="str">
        <f ca="true">+IF(OFFSET('Sanitation Data'!$E$29,0,10*ROW('Sanitation Data'!E66))="","",OFFSET('Sanitation Data'!$E$29,0,10*ROW('Sanitation Data'!E66)))</f>
        <v/>
      </c>
      <c r="CR72" s="278" t="str">
        <f ca="true">+IF(OFFSET('Sanitation Data'!$E$30,0,10*ROW('Sanitation Data'!E66))="","",OFFSET('Sanitation Data'!$E$30,0,10*ROW('Sanitation Data'!E66)))</f>
        <v/>
      </c>
      <c r="CS72" s="278" t="str">
        <f ca="true">+IF(OFFSET('Sanitation Data'!$E$31,0,10*ROW('Sanitation Data'!E66))="","",OFFSET('Sanitation Data'!$E$31,0,10*ROW('Sanitation Data'!E66)))</f>
        <v/>
      </c>
      <c r="CT72" s="278" t="str">
        <f ca="true">+IF(OFFSET('Sanitation Data'!$E$32,0,10*ROW('Sanitation Data'!E66))="","",OFFSET('Sanitation Data'!$E$32,0,10*ROW('Sanitation Data'!E66)))</f>
        <v/>
      </c>
      <c r="CU72" s="278" t="str">
        <f ca="true">+IF(OFFSET('Sanitation Data'!$F$28,0,10*ROW('Sanitation Data'!F66))="","",OFFSET('Sanitation Data'!$F$28,0,10*ROW('Sanitation Data'!F66)))</f>
        <v/>
      </c>
      <c r="CV72" s="278" t="str">
        <f ca="true">+IF(OFFSET('Sanitation Data'!$F$29,0,10*ROW('Sanitation Data'!F66))="","",OFFSET('Sanitation Data'!$F$29,0,10*ROW('Sanitation Data'!F66)))</f>
        <v/>
      </c>
      <c r="CW72" s="278" t="str">
        <f ca="true">+IF(OFFSET('Sanitation Data'!$F$30,0,10*ROW('Sanitation Data'!F66))="","",OFFSET('Sanitation Data'!$F$30,0,10*ROW('Sanitation Data'!F66)))</f>
        <v/>
      </c>
      <c r="CX72" s="278" t="str">
        <f ca="true">+IF(OFFSET('Sanitation Data'!$F$31,0,10*ROW('Sanitation Data'!F66))="","",OFFSET('Sanitation Data'!$F$31,0,10*ROW('Sanitation Data'!F66)))</f>
        <v/>
      </c>
      <c r="CY72" s="278" t="str">
        <f ca="true">+IF(OFFSET('Sanitation Data'!$F$32,0,10*ROW('Sanitation Data'!F66))="","",OFFSET('Sanitation Data'!$F$32,0,10*ROW('Sanitation Data'!F66)))</f>
        <v/>
      </c>
      <c r="CZ72" s="278" t="str">
        <f ca="true">+IF(OFFSET('Sanitation Data'!$G$28,0,10*ROW('Sanitation Data'!G66))="","",OFFSET('Sanitation Data'!$G$28,0,10*ROW('Sanitation Data'!G66)))</f>
        <v/>
      </c>
      <c r="DA72" s="278" t="str">
        <f ca="true">+IF(OFFSET('Sanitation Data'!$G$29,0,10*ROW('Sanitation Data'!G66))="","",OFFSET('Sanitation Data'!$G$29,0,10*ROW('Sanitation Data'!G66)))</f>
        <v/>
      </c>
      <c r="DB72" s="278" t="str">
        <f ca="true">+IF(OFFSET('Sanitation Data'!$G$30,0,10*ROW('Sanitation Data'!G66))="","",OFFSET('Sanitation Data'!$G$30,0,10*ROW('Sanitation Data'!G66)))</f>
        <v/>
      </c>
      <c r="DC72" s="278" t="str">
        <f ca="true">+IF(OFFSET('Sanitation Data'!$G$31,0,10*ROW('Sanitation Data'!G66))="","",OFFSET('Sanitation Data'!$G$31,0,10*ROW('Sanitation Data'!G66)))</f>
        <v/>
      </c>
      <c r="DD72" s="278" t="str">
        <f ca="true">+IF(OFFSET('Sanitation Data'!$G$32,0,10*ROW('Sanitation Data'!G66))="","",OFFSET('Sanitation Data'!$G$32,0,10*ROW('Sanitation Data'!G66)))</f>
        <v/>
      </c>
      <c r="DE72" s="278" t="str">
        <f ca="true">+IF(OFFSET('Sanitation Data'!$H$28,0,10*ROW('Sanitation Data'!H66))="","",OFFSET('Sanitation Data'!$H$28,0,10*ROW('Sanitation Data'!H66)))</f>
        <v/>
      </c>
      <c r="DF72" s="278" t="str">
        <f ca="true">+IF(OFFSET('Sanitation Data'!$H$29,0,10*ROW('Sanitation Data'!H66))="","",OFFSET('Sanitation Data'!$H$29,0,10*ROW('Sanitation Data'!H66)))</f>
        <v/>
      </c>
      <c r="DG72" s="278" t="str">
        <f ca="true">+IF(OFFSET('Sanitation Data'!$H$30,0,10*ROW('Sanitation Data'!H66))="","",OFFSET('Sanitation Data'!$H$30,0,10*ROW('Sanitation Data'!H66)))</f>
        <v/>
      </c>
      <c r="DH72" s="278" t="str">
        <f ca="true">+IF(OFFSET('Sanitation Data'!$H$31,0,10*ROW('Sanitation Data'!H66))="","",OFFSET('Sanitation Data'!$H$31,0,10*ROW('Sanitation Data'!H66)))</f>
        <v/>
      </c>
      <c r="DI72" s="278" t="str">
        <f ca="true">+IF(OFFSET('Sanitation Data'!$H$32,0,10*ROW('Sanitation Data'!H66))="","",OFFSET('Sanitation Data'!$H$32,0,10*ROW('Sanitation Data'!H66)))</f>
        <v/>
      </c>
      <c r="DJ72" s="278" t="str">
        <f ca="true">+IF(OFFSET('Sanitation Data'!$I$28,0,10*ROW('Sanitation Data'!I66))="","",OFFSET('Sanitation Data'!$I$28,0,10*ROW('Sanitation Data'!I66)))</f>
        <v/>
      </c>
      <c r="DK72" s="278" t="str">
        <f ca="true">+IF(OFFSET('Sanitation Data'!$I$29,0,10*ROW('Sanitation Data'!I66))="","",OFFSET('Sanitation Data'!$I$29,0,10*ROW('Sanitation Data'!I66)))</f>
        <v/>
      </c>
      <c r="DL72" s="278" t="str">
        <f ca="true">+IF(OFFSET('Sanitation Data'!$I$30,0,10*ROW('Sanitation Data'!I66))="","",OFFSET('Sanitation Data'!$I$30,0,10*ROW('Sanitation Data'!I66)))</f>
        <v/>
      </c>
      <c r="DM72" s="278" t="str">
        <f ca="true">+IF(OFFSET('Sanitation Data'!$I$31,0,10*ROW('Sanitation Data'!I66))="","",OFFSET('Sanitation Data'!$I$31,0,10*ROW('Sanitation Data'!I66)))</f>
        <v/>
      </c>
      <c r="DN72" s="278" t="str">
        <f ca="true">+IF(OFFSET('Sanitation Data'!$I$32,0,10*ROW('Sanitation Data'!I66))="","",OFFSET('Sanitation Data'!$I$32,0,10*ROW('Sanitation Data'!I66)))</f>
        <v/>
      </c>
      <c r="DO72" s="278" t="str">
        <f ca="true">+IF(OFFSET('Hygiene Data'!$D$11,0,10*ROW('Hygiene Data'!D66))="","",OFFSET('Hygiene Data'!$D$11,0,10*ROW('Hygiene Data'!D66)))</f>
        <v/>
      </c>
      <c r="DP72" s="278" t="str">
        <f ca="true">+IF(OFFSET('Hygiene Data'!$D$12,0,10*ROW('Hygiene Data'!D66))="","",OFFSET('Hygiene Data'!$D$12,0,10*ROW('Hygiene Data'!D66)))</f>
        <v/>
      </c>
      <c r="DQ72" s="278" t="str">
        <f ca="true">+IF(OFFSET('Hygiene Data'!$D$13,0,10*ROW('Hygiene Data'!D66))="","",OFFSET('Hygiene Data'!$D$13,0,10*ROW('Hygiene Data'!D66)))</f>
        <v/>
      </c>
      <c r="DR72" s="278" t="str">
        <f ca="true">+IF(OFFSET('Hygiene Data'!$E$11,0,10*ROW('Hygiene Data'!E66))="","",OFFSET('Hygiene Data'!$E$11,0,10*ROW('Hygiene Data'!E66)))</f>
        <v/>
      </c>
      <c r="DS72" s="278" t="str">
        <f ca="true">+IF(OFFSET('Hygiene Data'!$E$12,0,10*ROW('Hygiene Data'!E66))="","",OFFSET('Hygiene Data'!$E$12,0,10*ROW('Hygiene Data'!E66)))</f>
        <v/>
      </c>
      <c r="DT72" s="278" t="str">
        <f ca="true">+IF(OFFSET('Hygiene Data'!$E$13,0,10*ROW('Hygiene Data'!E66))="","",OFFSET('Hygiene Data'!$E$13,0,10*ROW('Hygiene Data'!E66)))</f>
        <v/>
      </c>
      <c r="DU72" s="278" t="str">
        <f ca="true">+IF(OFFSET('Hygiene Data'!$F$11,0,10*ROW('Hygiene Data'!F66))="","",OFFSET('Hygiene Data'!$F$11,0,10*ROW('Hygiene Data'!F66)))</f>
        <v/>
      </c>
      <c r="DV72" s="278" t="str">
        <f ca="true">+IF(OFFSET('Hygiene Data'!$F$12,0,10*ROW('Hygiene Data'!F66))="","",OFFSET('Hygiene Data'!$F$12,0,10*ROW('Hygiene Data'!F66)))</f>
        <v/>
      </c>
      <c r="DW72" s="278" t="str">
        <f ca="true">+IF(OFFSET('Hygiene Data'!$F$13,0,10*ROW('Hygiene Data'!F66))="","",OFFSET('Hygiene Data'!$F$13,0,10*ROW('Hygiene Data'!F66)))</f>
        <v/>
      </c>
      <c r="DX72" s="278" t="str">
        <f ca="true">+IF(OFFSET('Hygiene Data'!$G$11,0,10*ROW('Hygiene Data'!G66))="","",OFFSET('Hygiene Data'!$G$11,0,10*ROW('Hygiene Data'!G66)))</f>
        <v/>
      </c>
      <c r="DY72" s="278" t="str">
        <f ca="true">+IF(OFFSET('Hygiene Data'!$G$12,0,10*ROW('Hygiene Data'!G66))="","",OFFSET('Hygiene Data'!$G$12,0,10*ROW('Hygiene Data'!G66)))</f>
        <v/>
      </c>
      <c r="DZ72" s="278" t="str">
        <f ca="true">+IF(OFFSET('Hygiene Data'!$G$13,0,10*ROW('Hygiene Data'!G66))="","",OFFSET('Hygiene Data'!$G$13,0,10*ROW('Hygiene Data'!G66)))</f>
        <v/>
      </c>
      <c r="EA72" s="278" t="str">
        <f ca="true">+IF(OFFSET('Hygiene Data'!$H$11,0,10*ROW('Hygiene Data'!H66))="","",OFFSET('Hygiene Data'!$H$11,0,10*ROW('Hygiene Data'!H66)))</f>
        <v/>
      </c>
      <c r="EB72" s="278" t="str">
        <f ca="true">+IF(OFFSET('Hygiene Data'!$H$12,0,10*ROW('Hygiene Data'!H66))="","",OFFSET('Hygiene Data'!$H$12,0,10*ROW('Hygiene Data'!H66)))</f>
        <v/>
      </c>
      <c r="EC72" s="278" t="str">
        <f ca="true">+IF(OFFSET('Hygiene Data'!$H$13,0,10*ROW('Hygiene Data'!H66))="","",OFFSET('Hygiene Data'!$H$13,0,10*ROW('Hygiene Data'!H66)))</f>
        <v/>
      </c>
      <c r="ED72" s="278" t="str">
        <f ca="true">+IF(OFFSET('Hygiene Data'!$I$11,0,10*ROW('Hygiene Data'!I66))="","",OFFSET('Hygiene Data'!$I$11,0,10*ROW('Hygiene Data'!I66)))</f>
        <v/>
      </c>
      <c r="EE72" s="278" t="str">
        <f ca="true">+IF(OFFSET('Hygiene Data'!$I$12,0,10*ROW('Hygiene Data'!I66))="","",OFFSET('Hygiene Data'!$I$12,0,10*ROW('Hygiene Data'!I66)))</f>
        <v/>
      </c>
      <c r="EF72" s="278"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4"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8"/>
      <c r="BS73" s="278" t="str">
        <f ca="true">+IF(OFFSET('Water Data'!$D$27,0,10*ROW('Water Data'!D67))="","",OFFSET('Water Data'!$D$27,0,10*ROW('Water Data'!D67)))</f>
        <v/>
      </c>
      <c r="BT73" s="278" t="str">
        <f ca="true">+IF(OFFSET('Water Data'!$D$28,0,10*ROW('Water Data'!D67))="","",OFFSET('Water Data'!$D$28,0,10*ROW('Water Data'!D67)))</f>
        <v/>
      </c>
      <c r="BU73" s="278" t="str">
        <f ca="true">+IF(OFFSET('Water Data'!$D$29,0,10*ROW('Water Data'!D67))="","",OFFSET('Water Data'!$D$29,0,10*ROW('Water Data'!D67)))</f>
        <v/>
      </c>
      <c r="BV73" s="278" t="str">
        <f ca="true">+IF(OFFSET('Water Data'!$E$27,0,10*ROW('Water Data'!E67))="","",OFFSET('Water Data'!$E$27,0,10*ROW('Water Data'!E67)))</f>
        <v/>
      </c>
      <c r="BW73" s="278" t="str">
        <f ca="true">+IF(OFFSET('Water Data'!$E$28,0,10*ROW('Water Data'!E67))="","",OFFSET('Water Data'!$E$28,0,10*ROW('Water Data'!E67)))</f>
        <v/>
      </c>
      <c r="BX73" s="278" t="str">
        <f ca="true">+IF(OFFSET('Water Data'!$E$29,0,10*ROW('Water Data'!E67))="","",OFFSET('Water Data'!$E$29,0,10*ROW('Water Data'!E67)))</f>
        <v/>
      </c>
      <c r="BY73" s="278" t="str">
        <f ca="true">+IF(OFFSET('Water Data'!$F$27,0,10*ROW('Water Data'!F67))="","",OFFSET('Water Data'!$F$27,0,10*ROW('Water Data'!F67)))</f>
        <v/>
      </c>
      <c r="BZ73" s="278" t="str">
        <f ca="true">+IF(OFFSET('Water Data'!$F$28,0,10*ROW('Water Data'!F67))="","",OFFSET('Water Data'!$F$28,0,10*ROW('Water Data'!F67)))</f>
        <v/>
      </c>
      <c r="CA73" s="278" t="str">
        <f ca="true">+IF(OFFSET('Water Data'!$F$29,0,10*ROW('Water Data'!F67))="","",OFFSET('Water Data'!$F$29,0,10*ROW('Water Data'!F67)))</f>
        <v/>
      </c>
      <c r="CB73" s="278" t="str">
        <f ca="true">+IF(OFFSET('Water Data'!$G$27,0,10*ROW('Water Data'!G67))="","",OFFSET('Water Data'!$G$27,0,10*ROW('Water Data'!G67)))</f>
        <v/>
      </c>
      <c r="CC73" s="278" t="str">
        <f ca="true">+IF(OFFSET('Water Data'!$G$28,0,10*ROW('Water Data'!G67))="","",OFFSET('Water Data'!$G$28,0,10*ROW('Water Data'!G67)))</f>
        <v/>
      </c>
      <c r="CD73" s="278" t="str">
        <f ca="true">+IF(OFFSET('Water Data'!$G$29,0,10*ROW('Water Data'!G67))="","",OFFSET('Water Data'!$G$29,0,10*ROW('Water Data'!G67)))</f>
        <v/>
      </c>
      <c r="CE73" s="278" t="str">
        <f ca="true">+IF(OFFSET('Water Data'!$H$27,0,10*ROW('Water Data'!H67))="","",OFFSET('Water Data'!$H$27,0,10*ROW('Water Data'!H67)))</f>
        <v/>
      </c>
      <c r="CF73" s="278" t="str">
        <f ca="true">+IF(OFFSET('Water Data'!$H$28,0,10*ROW('Water Data'!H67))="","",OFFSET('Water Data'!$H$28,0,10*ROW('Water Data'!H67)))</f>
        <v/>
      </c>
      <c r="CG73" s="278" t="str">
        <f ca="true">+IF(OFFSET('Water Data'!$H$29,0,10*ROW('Water Data'!H67))="","",OFFSET('Water Data'!$H$29,0,10*ROW('Water Data'!H67)))</f>
        <v/>
      </c>
      <c r="CH73" s="278" t="str">
        <f ca="true">+IF(OFFSET('Water Data'!$I$27,0,10*ROW('Water Data'!I67))="","",OFFSET('Water Data'!$I$27,0,10*ROW('Water Data'!I67)))</f>
        <v/>
      </c>
      <c r="CI73" s="278" t="str">
        <f ca="true">+IF(OFFSET('Water Data'!$I$28,0,10*ROW('Water Data'!I67))="","",OFFSET('Water Data'!$I$28,0,10*ROW('Water Data'!I67)))</f>
        <v/>
      </c>
      <c r="CJ73" s="278" t="str">
        <f ca="true">+IF(OFFSET('Water Data'!$I$29,0,10*ROW('Water Data'!I67))="","",OFFSET('Water Data'!$I$29,0,10*ROW('Water Data'!I67)))</f>
        <v/>
      </c>
      <c r="CK73" s="278" t="str">
        <f ca="true">+IF(OFFSET('Sanitation Data'!$D$28,0,10*ROW('Sanitation Data'!D67))="","",OFFSET('Sanitation Data'!$D$28,0,10*ROW('Sanitation Data'!D67)))</f>
        <v/>
      </c>
      <c r="CL73" s="278" t="str">
        <f ca="true">+IF(OFFSET('Sanitation Data'!$D$29,0,10*ROW('Sanitation Data'!D67))="","",OFFSET('Sanitation Data'!$D$29,0,10*ROW('Sanitation Data'!D67)))</f>
        <v/>
      </c>
      <c r="CM73" s="278" t="str">
        <f ca="true">+IF(OFFSET('Sanitation Data'!$D$30,0,10*ROW('Sanitation Data'!D67))="","",OFFSET('Sanitation Data'!$D$30,0,10*ROW('Sanitation Data'!D67)))</f>
        <v/>
      </c>
      <c r="CN73" s="278" t="str">
        <f ca="true">+IF(OFFSET('Sanitation Data'!$D$31,0,10*ROW('Sanitation Data'!D67))="","",OFFSET('Sanitation Data'!$D$31,0,10*ROW('Sanitation Data'!D67)))</f>
        <v/>
      </c>
      <c r="CO73" s="278" t="str">
        <f ca="true">+IF(OFFSET('Sanitation Data'!$D$32,0,10*ROW('Sanitation Data'!D67))="","",OFFSET('Sanitation Data'!$D$32,0,10*ROW('Sanitation Data'!D67)))</f>
        <v/>
      </c>
      <c r="CP73" s="278" t="str">
        <f ca="true">+IF(OFFSET('Sanitation Data'!$E$28,0,10*ROW('Sanitation Data'!E67))="","",OFFSET('Sanitation Data'!$E$28,0,10*ROW('Sanitation Data'!E67)))</f>
        <v/>
      </c>
      <c r="CQ73" s="278" t="str">
        <f ca="true">+IF(OFFSET('Sanitation Data'!$E$29,0,10*ROW('Sanitation Data'!E67))="","",OFFSET('Sanitation Data'!$E$29,0,10*ROW('Sanitation Data'!E67)))</f>
        <v/>
      </c>
      <c r="CR73" s="278" t="str">
        <f ca="true">+IF(OFFSET('Sanitation Data'!$E$30,0,10*ROW('Sanitation Data'!E67))="","",OFFSET('Sanitation Data'!$E$30,0,10*ROW('Sanitation Data'!E67)))</f>
        <v/>
      </c>
      <c r="CS73" s="278" t="str">
        <f ca="true">+IF(OFFSET('Sanitation Data'!$E$31,0,10*ROW('Sanitation Data'!E67))="","",OFFSET('Sanitation Data'!$E$31,0,10*ROW('Sanitation Data'!E67)))</f>
        <v/>
      </c>
      <c r="CT73" s="278" t="str">
        <f ca="true">+IF(OFFSET('Sanitation Data'!$E$32,0,10*ROW('Sanitation Data'!E67))="","",OFFSET('Sanitation Data'!$E$32,0,10*ROW('Sanitation Data'!E67)))</f>
        <v/>
      </c>
      <c r="CU73" s="278" t="str">
        <f ca="true">+IF(OFFSET('Sanitation Data'!$F$28,0,10*ROW('Sanitation Data'!F67))="","",OFFSET('Sanitation Data'!$F$28,0,10*ROW('Sanitation Data'!F67)))</f>
        <v/>
      </c>
      <c r="CV73" s="278" t="str">
        <f ca="true">+IF(OFFSET('Sanitation Data'!$F$29,0,10*ROW('Sanitation Data'!F67))="","",OFFSET('Sanitation Data'!$F$29,0,10*ROW('Sanitation Data'!F67)))</f>
        <v/>
      </c>
      <c r="CW73" s="278" t="str">
        <f ca="true">+IF(OFFSET('Sanitation Data'!$F$30,0,10*ROW('Sanitation Data'!F67))="","",OFFSET('Sanitation Data'!$F$30,0,10*ROW('Sanitation Data'!F67)))</f>
        <v/>
      </c>
      <c r="CX73" s="278" t="str">
        <f ca="true">+IF(OFFSET('Sanitation Data'!$F$31,0,10*ROW('Sanitation Data'!F67))="","",OFFSET('Sanitation Data'!$F$31,0,10*ROW('Sanitation Data'!F67)))</f>
        <v/>
      </c>
      <c r="CY73" s="278" t="str">
        <f ca="true">+IF(OFFSET('Sanitation Data'!$F$32,0,10*ROW('Sanitation Data'!F67))="","",OFFSET('Sanitation Data'!$F$32,0,10*ROW('Sanitation Data'!F67)))</f>
        <v/>
      </c>
      <c r="CZ73" s="278" t="str">
        <f ca="true">+IF(OFFSET('Sanitation Data'!$G$28,0,10*ROW('Sanitation Data'!G67))="","",OFFSET('Sanitation Data'!$G$28,0,10*ROW('Sanitation Data'!G67)))</f>
        <v/>
      </c>
      <c r="DA73" s="278" t="str">
        <f ca="true">+IF(OFFSET('Sanitation Data'!$G$29,0,10*ROW('Sanitation Data'!G67))="","",OFFSET('Sanitation Data'!$G$29,0,10*ROW('Sanitation Data'!G67)))</f>
        <v/>
      </c>
      <c r="DB73" s="278" t="str">
        <f ca="true">+IF(OFFSET('Sanitation Data'!$G$30,0,10*ROW('Sanitation Data'!G67))="","",OFFSET('Sanitation Data'!$G$30,0,10*ROW('Sanitation Data'!G67)))</f>
        <v/>
      </c>
      <c r="DC73" s="278" t="str">
        <f ca="true">+IF(OFFSET('Sanitation Data'!$G$31,0,10*ROW('Sanitation Data'!G67))="","",OFFSET('Sanitation Data'!$G$31,0,10*ROW('Sanitation Data'!G67)))</f>
        <v/>
      </c>
      <c r="DD73" s="278" t="str">
        <f ca="true">+IF(OFFSET('Sanitation Data'!$G$32,0,10*ROW('Sanitation Data'!G67))="","",OFFSET('Sanitation Data'!$G$32,0,10*ROW('Sanitation Data'!G67)))</f>
        <v/>
      </c>
      <c r="DE73" s="278" t="str">
        <f ca="true">+IF(OFFSET('Sanitation Data'!$H$28,0,10*ROW('Sanitation Data'!H67))="","",OFFSET('Sanitation Data'!$H$28,0,10*ROW('Sanitation Data'!H67)))</f>
        <v/>
      </c>
      <c r="DF73" s="278" t="str">
        <f ca="true">+IF(OFFSET('Sanitation Data'!$H$29,0,10*ROW('Sanitation Data'!H67))="","",OFFSET('Sanitation Data'!$H$29,0,10*ROW('Sanitation Data'!H67)))</f>
        <v/>
      </c>
      <c r="DG73" s="278" t="str">
        <f ca="true">+IF(OFFSET('Sanitation Data'!$H$30,0,10*ROW('Sanitation Data'!H67))="","",OFFSET('Sanitation Data'!$H$30,0,10*ROW('Sanitation Data'!H67)))</f>
        <v/>
      </c>
      <c r="DH73" s="278" t="str">
        <f ca="true">+IF(OFFSET('Sanitation Data'!$H$31,0,10*ROW('Sanitation Data'!H67))="","",OFFSET('Sanitation Data'!$H$31,0,10*ROW('Sanitation Data'!H67)))</f>
        <v/>
      </c>
      <c r="DI73" s="278" t="str">
        <f ca="true">+IF(OFFSET('Sanitation Data'!$H$32,0,10*ROW('Sanitation Data'!H67))="","",OFFSET('Sanitation Data'!$H$32,0,10*ROW('Sanitation Data'!H67)))</f>
        <v/>
      </c>
      <c r="DJ73" s="278" t="str">
        <f ca="true">+IF(OFFSET('Sanitation Data'!$I$28,0,10*ROW('Sanitation Data'!I67))="","",OFFSET('Sanitation Data'!$I$28,0,10*ROW('Sanitation Data'!I67)))</f>
        <v/>
      </c>
      <c r="DK73" s="278" t="str">
        <f ca="true">+IF(OFFSET('Sanitation Data'!$I$29,0,10*ROW('Sanitation Data'!I67))="","",OFFSET('Sanitation Data'!$I$29,0,10*ROW('Sanitation Data'!I67)))</f>
        <v/>
      </c>
      <c r="DL73" s="278" t="str">
        <f ca="true">+IF(OFFSET('Sanitation Data'!$I$30,0,10*ROW('Sanitation Data'!I67))="","",OFFSET('Sanitation Data'!$I$30,0,10*ROW('Sanitation Data'!I67)))</f>
        <v/>
      </c>
      <c r="DM73" s="278" t="str">
        <f ca="true">+IF(OFFSET('Sanitation Data'!$I$31,0,10*ROW('Sanitation Data'!I67))="","",OFFSET('Sanitation Data'!$I$31,0,10*ROW('Sanitation Data'!I67)))</f>
        <v/>
      </c>
      <c r="DN73" s="278" t="str">
        <f ca="true">+IF(OFFSET('Sanitation Data'!$I$32,0,10*ROW('Sanitation Data'!I67))="","",OFFSET('Sanitation Data'!$I$32,0,10*ROW('Sanitation Data'!I67)))</f>
        <v/>
      </c>
      <c r="DO73" s="278" t="str">
        <f ca="true">+IF(OFFSET('Hygiene Data'!$D$11,0,10*ROW('Hygiene Data'!D67))="","",OFFSET('Hygiene Data'!$D$11,0,10*ROW('Hygiene Data'!D67)))</f>
        <v/>
      </c>
      <c r="DP73" s="278" t="str">
        <f ca="true">+IF(OFFSET('Hygiene Data'!$D$12,0,10*ROW('Hygiene Data'!D67))="","",OFFSET('Hygiene Data'!$D$12,0,10*ROW('Hygiene Data'!D67)))</f>
        <v/>
      </c>
      <c r="DQ73" s="278" t="str">
        <f ca="true">+IF(OFFSET('Hygiene Data'!$D$13,0,10*ROW('Hygiene Data'!D67))="","",OFFSET('Hygiene Data'!$D$13,0,10*ROW('Hygiene Data'!D67)))</f>
        <v/>
      </c>
      <c r="DR73" s="278" t="str">
        <f ca="true">+IF(OFFSET('Hygiene Data'!$E$11,0,10*ROW('Hygiene Data'!E67))="","",OFFSET('Hygiene Data'!$E$11,0,10*ROW('Hygiene Data'!E67)))</f>
        <v/>
      </c>
      <c r="DS73" s="278" t="str">
        <f ca="true">+IF(OFFSET('Hygiene Data'!$E$12,0,10*ROW('Hygiene Data'!E67))="","",OFFSET('Hygiene Data'!$E$12,0,10*ROW('Hygiene Data'!E67)))</f>
        <v/>
      </c>
      <c r="DT73" s="278" t="str">
        <f ca="true">+IF(OFFSET('Hygiene Data'!$E$13,0,10*ROW('Hygiene Data'!E67))="","",OFFSET('Hygiene Data'!$E$13,0,10*ROW('Hygiene Data'!E67)))</f>
        <v/>
      </c>
      <c r="DU73" s="278" t="str">
        <f ca="true">+IF(OFFSET('Hygiene Data'!$F$11,0,10*ROW('Hygiene Data'!F67))="","",OFFSET('Hygiene Data'!$F$11,0,10*ROW('Hygiene Data'!F67)))</f>
        <v/>
      </c>
      <c r="DV73" s="278" t="str">
        <f ca="true">+IF(OFFSET('Hygiene Data'!$F$12,0,10*ROW('Hygiene Data'!F67))="","",OFFSET('Hygiene Data'!$F$12,0,10*ROW('Hygiene Data'!F67)))</f>
        <v/>
      </c>
      <c r="DW73" s="278" t="str">
        <f ca="true">+IF(OFFSET('Hygiene Data'!$F$13,0,10*ROW('Hygiene Data'!F67))="","",OFFSET('Hygiene Data'!$F$13,0,10*ROW('Hygiene Data'!F67)))</f>
        <v/>
      </c>
      <c r="DX73" s="278" t="str">
        <f ca="true">+IF(OFFSET('Hygiene Data'!$G$11,0,10*ROW('Hygiene Data'!G67))="","",OFFSET('Hygiene Data'!$G$11,0,10*ROW('Hygiene Data'!G67)))</f>
        <v/>
      </c>
      <c r="DY73" s="278" t="str">
        <f ca="true">+IF(OFFSET('Hygiene Data'!$G$12,0,10*ROW('Hygiene Data'!G67))="","",OFFSET('Hygiene Data'!$G$12,0,10*ROW('Hygiene Data'!G67)))</f>
        <v/>
      </c>
      <c r="DZ73" s="278" t="str">
        <f ca="true">+IF(OFFSET('Hygiene Data'!$G$13,0,10*ROW('Hygiene Data'!G67))="","",OFFSET('Hygiene Data'!$G$13,0,10*ROW('Hygiene Data'!G67)))</f>
        <v/>
      </c>
      <c r="EA73" s="278" t="str">
        <f ca="true">+IF(OFFSET('Hygiene Data'!$H$11,0,10*ROW('Hygiene Data'!H67))="","",OFFSET('Hygiene Data'!$H$11,0,10*ROW('Hygiene Data'!H67)))</f>
        <v/>
      </c>
      <c r="EB73" s="278" t="str">
        <f ca="true">+IF(OFFSET('Hygiene Data'!$H$12,0,10*ROW('Hygiene Data'!H67))="","",OFFSET('Hygiene Data'!$H$12,0,10*ROW('Hygiene Data'!H67)))</f>
        <v/>
      </c>
      <c r="EC73" s="278" t="str">
        <f ca="true">+IF(OFFSET('Hygiene Data'!$H$13,0,10*ROW('Hygiene Data'!H67))="","",OFFSET('Hygiene Data'!$H$13,0,10*ROW('Hygiene Data'!H67)))</f>
        <v/>
      </c>
      <c r="ED73" s="278" t="str">
        <f ca="true">+IF(OFFSET('Hygiene Data'!$I$11,0,10*ROW('Hygiene Data'!I67))="","",OFFSET('Hygiene Data'!$I$11,0,10*ROW('Hygiene Data'!I67)))</f>
        <v/>
      </c>
      <c r="EE73" s="278" t="str">
        <f ca="true">+IF(OFFSET('Hygiene Data'!$I$12,0,10*ROW('Hygiene Data'!I67))="","",OFFSET('Hygiene Data'!$I$12,0,10*ROW('Hygiene Data'!I67)))</f>
        <v/>
      </c>
      <c r="EF73" s="278"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4"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8"/>
      <c r="BS74" s="278" t="str">
        <f ca="true">+IF(OFFSET('Water Data'!$D$27,0,10*ROW('Water Data'!D68))="","",OFFSET('Water Data'!$D$27,0,10*ROW('Water Data'!D68)))</f>
        <v/>
      </c>
      <c r="BT74" s="278" t="str">
        <f ca="true">+IF(OFFSET('Water Data'!$D$28,0,10*ROW('Water Data'!D68))="","",OFFSET('Water Data'!$D$28,0,10*ROW('Water Data'!D68)))</f>
        <v/>
      </c>
      <c r="BU74" s="278" t="str">
        <f ca="true">+IF(OFFSET('Water Data'!$D$29,0,10*ROW('Water Data'!D68))="","",OFFSET('Water Data'!$D$29,0,10*ROW('Water Data'!D68)))</f>
        <v/>
      </c>
      <c r="BV74" s="278" t="str">
        <f ca="true">+IF(OFFSET('Water Data'!$E$27,0,10*ROW('Water Data'!E68))="","",OFFSET('Water Data'!$E$27,0,10*ROW('Water Data'!E68)))</f>
        <v/>
      </c>
      <c r="BW74" s="278" t="str">
        <f ca="true">+IF(OFFSET('Water Data'!$E$28,0,10*ROW('Water Data'!E68))="","",OFFSET('Water Data'!$E$28,0,10*ROW('Water Data'!E68)))</f>
        <v/>
      </c>
      <c r="BX74" s="278" t="str">
        <f ca="true">+IF(OFFSET('Water Data'!$E$29,0,10*ROW('Water Data'!E68))="","",OFFSET('Water Data'!$E$29,0,10*ROW('Water Data'!E68)))</f>
        <v/>
      </c>
      <c r="BY74" s="278" t="str">
        <f ca="true">+IF(OFFSET('Water Data'!$F$27,0,10*ROW('Water Data'!F68))="","",OFFSET('Water Data'!$F$27,0,10*ROW('Water Data'!F68)))</f>
        <v/>
      </c>
      <c r="BZ74" s="278" t="str">
        <f ca="true">+IF(OFFSET('Water Data'!$F$28,0,10*ROW('Water Data'!F68))="","",OFFSET('Water Data'!$F$28,0,10*ROW('Water Data'!F68)))</f>
        <v/>
      </c>
      <c r="CA74" s="278" t="str">
        <f ca="true">+IF(OFFSET('Water Data'!$F$29,0,10*ROW('Water Data'!F68))="","",OFFSET('Water Data'!$F$29,0,10*ROW('Water Data'!F68)))</f>
        <v/>
      </c>
      <c r="CB74" s="278" t="str">
        <f ca="true">+IF(OFFSET('Water Data'!$G$27,0,10*ROW('Water Data'!G68))="","",OFFSET('Water Data'!$G$27,0,10*ROW('Water Data'!G68)))</f>
        <v/>
      </c>
      <c r="CC74" s="278" t="str">
        <f ca="true">+IF(OFFSET('Water Data'!$G$28,0,10*ROW('Water Data'!G68))="","",OFFSET('Water Data'!$G$28,0,10*ROW('Water Data'!G68)))</f>
        <v/>
      </c>
      <c r="CD74" s="278" t="str">
        <f ca="true">+IF(OFFSET('Water Data'!$G$29,0,10*ROW('Water Data'!G68))="","",OFFSET('Water Data'!$G$29,0,10*ROW('Water Data'!G68)))</f>
        <v/>
      </c>
      <c r="CE74" s="278" t="str">
        <f ca="true">+IF(OFFSET('Water Data'!$H$27,0,10*ROW('Water Data'!H68))="","",OFFSET('Water Data'!$H$27,0,10*ROW('Water Data'!H68)))</f>
        <v/>
      </c>
      <c r="CF74" s="278" t="str">
        <f ca="true">+IF(OFFSET('Water Data'!$H$28,0,10*ROW('Water Data'!H68))="","",OFFSET('Water Data'!$H$28,0,10*ROW('Water Data'!H68)))</f>
        <v/>
      </c>
      <c r="CG74" s="278" t="str">
        <f ca="true">+IF(OFFSET('Water Data'!$H$29,0,10*ROW('Water Data'!H68))="","",OFFSET('Water Data'!$H$29,0,10*ROW('Water Data'!H68)))</f>
        <v/>
      </c>
      <c r="CH74" s="278" t="str">
        <f ca="true">+IF(OFFSET('Water Data'!$I$27,0,10*ROW('Water Data'!I68))="","",OFFSET('Water Data'!$I$27,0,10*ROW('Water Data'!I68)))</f>
        <v/>
      </c>
      <c r="CI74" s="278" t="str">
        <f ca="true">+IF(OFFSET('Water Data'!$I$28,0,10*ROW('Water Data'!I68))="","",OFFSET('Water Data'!$I$28,0,10*ROW('Water Data'!I68)))</f>
        <v/>
      </c>
      <c r="CJ74" s="278" t="str">
        <f ca="true">+IF(OFFSET('Water Data'!$I$29,0,10*ROW('Water Data'!I68))="","",OFFSET('Water Data'!$I$29,0,10*ROW('Water Data'!I68)))</f>
        <v/>
      </c>
      <c r="CK74" s="278" t="str">
        <f ca="true">+IF(OFFSET('Sanitation Data'!$D$28,0,10*ROW('Sanitation Data'!D68))="","",OFFSET('Sanitation Data'!$D$28,0,10*ROW('Sanitation Data'!D68)))</f>
        <v/>
      </c>
      <c r="CL74" s="278" t="str">
        <f ca="true">+IF(OFFSET('Sanitation Data'!$D$29,0,10*ROW('Sanitation Data'!D68))="","",OFFSET('Sanitation Data'!$D$29,0,10*ROW('Sanitation Data'!D68)))</f>
        <v/>
      </c>
      <c r="CM74" s="278" t="str">
        <f ca="true">+IF(OFFSET('Sanitation Data'!$D$30,0,10*ROW('Sanitation Data'!D68))="","",OFFSET('Sanitation Data'!$D$30,0,10*ROW('Sanitation Data'!D68)))</f>
        <v/>
      </c>
      <c r="CN74" s="278" t="str">
        <f ca="true">+IF(OFFSET('Sanitation Data'!$D$31,0,10*ROW('Sanitation Data'!D68))="","",OFFSET('Sanitation Data'!$D$31,0,10*ROW('Sanitation Data'!D68)))</f>
        <v/>
      </c>
      <c r="CO74" s="278" t="str">
        <f ca="true">+IF(OFFSET('Sanitation Data'!$D$32,0,10*ROW('Sanitation Data'!D68))="","",OFFSET('Sanitation Data'!$D$32,0,10*ROW('Sanitation Data'!D68)))</f>
        <v/>
      </c>
      <c r="CP74" s="278" t="str">
        <f ca="true">+IF(OFFSET('Sanitation Data'!$E$28,0,10*ROW('Sanitation Data'!E68))="","",OFFSET('Sanitation Data'!$E$28,0,10*ROW('Sanitation Data'!E68)))</f>
        <v/>
      </c>
      <c r="CQ74" s="278" t="str">
        <f ca="true">+IF(OFFSET('Sanitation Data'!$E$29,0,10*ROW('Sanitation Data'!E68))="","",OFFSET('Sanitation Data'!$E$29,0,10*ROW('Sanitation Data'!E68)))</f>
        <v/>
      </c>
      <c r="CR74" s="278" t="str">
        <f ca="true">+IF(OFFSET('Sanitation Data'!$E$30,0,10*ROW('Sanitation Data'!E68))="","",OFFSET('Sanitation Data'!$E$30,0,10*ROW('Sanitation Data'!E68)))</f>
        <v/>
      </c>
      <c r="CS74" s="278" t="str">
        <f ca="true">+IF(OFFSET('Sanitation Data'!$E$31,0,10*ROW('Sanitation Data'!E68))="","",OFFSET('Sanitation Data'!$E$31,0,10*ROW('Sanitation Data'!E68)))</f>
        <v/>
      </c>
      <c r="CT74" s="278" t="str">
        <f ca="true">+IF(OFFSET('Sanitation Data'!$E$32,0,10*ROW('Sanitation Data'!E68))="","",OFFSET('Sanitation Data'!$E$32,0,10*ROW('Sanitation Data'!E68)))</f>
        <v/>
      </c>
      <c r="CU74" s="278" t="str">
        <f ca="true">+IF(OFFSET('Sanitation Data'!$F$28,0,10*ROW('Sanitation Data'!F68))="","",OFFSET('Sanitation Data'!$F$28,0,10*ROW('Sanitation Data'!F68)))</f>
        <v/>
      </c>
      <c r="CV74" s="278" t="str">
        <f ca="true">+IF(OFFSET('Sanitation Data'!$F$29,0,10*ROW('Sanitation Data'!F68))="","",OFFSET('Sanitation Data'!$F$29,0,10*ROW('Sanitation Data'!F68)))</f>
        <v/>
      </c>
      <c r="CW74" s="278" t="str">
        <f ca="true">+IF(OFFSET('Sanitation Data'!$F$30,0,10*ROW('Sanitation Data'!F68))="","",OFFSET('Sanitation Data'!$F$30,0,10*ROW('Sanitation Data'!F68)))</f>
        <v/>
      </c>
      <c r="CX74" s="278" t="str">
        <f ca="true">+IF(OFFSET('Sanitation Data'!$F$31,0,10*ROW('Sanitation Data'!F68))="","",OFFSET('Sanitation Data'!$F$31,0,10*ROW('Sanitation Data'!F68)))</f>
        <v/>
      </c>
      <c r="CY74" s="278" t="str">
        <f ca="true">+IF(OFFSET('Sanitation Data'!$F$32,0,10*ROW('Sanitation Data'!F68))="","",OFFSET('Sanitation Data'!$F$32,0,10*ROW('Sanitation Data'!F68)))</f>
        <v/>
      </c>
      <c r="CZ74" s="278" t="str">
        <f ca="true">+IF(OFFSET('Sanitation Data'!$G$28,0,10*ROW('Sanitation Data'!G68))="","",OFFSET('Sanitation Data'!$G$28,0,10*ROW('Sanitation Data'!G68)))</f>
        <v/>
      </c>
      <c r="DA74" s="278" t="str">
        <f ca="true">+IF(OFFSET('Sanitation Data'!$G$29,0,10*ROW('Sanitation Data'!G68))="","",OFFSET('Sanitation Data'!$G$29,0,10*ROW('Sanitation Data'!G68)))</f>
        <v/>
      </c>
      <c r="DB74" s="278" t="str">
        <f ca="true">+IF(OFFSET('Sanitation Data'!$G$30,0,10*ROW('Sanitation Data'!G68))="","",OFFSET('Sanitation Data'!$G$30,0,10*ROW('Sanitation Data'!G68)))</f>
        <v/>
      </c>
      <c r="DC74" s="278" t="str">
        <f ca="true">+IF(OFFSET('Sanitation Data'!$G$31,0,10*ROW('Sanitation Data'!G68))="","",OFFSET('Sanitation Data'!$G$31,0,10*ROW('Sanitation Data'!G68)))</f>
        <v/>
      </c>
      <c r="DD74" s="278" t="str">
        <f ca="true">+IF(OFFSET('Sanitation Data'!$G$32,0,10*ROW('Sanitation Data'!G68))="","",OFFSET('Sanitation Data'!$G$32,0,10*ROW('Sanitation Data'!G68)))</f>
        <v/>
      </c>
      <c r="DE74" s="278" t="str">
        <f ca="true">+IF(OFFSET('Sanitation Data'!$H$28,0,10*ROW('Sanitation Data'!H68))="","",OFFSET('Sanitation Data'!$H$28,0,10*ROW('Sanitation Data'!H68)))</f>
        <v/>
      </c>
      <c r="DF74" s="278" t="str">
        <f ca="true">+IF(OFFSET('Sanitation Data'!$H$29,0,10*ROW('Sanitation Data'!H68))="","",OFFSET('Sanitation Data'!$H$29,0,10*ROW('Sanitation Data'!H68)))</f>
        <v/>
      </c>
      <c r="DG74" s="278" t="str">
        <f ca="true">+IF(OFFSET('Sanitation Data'!$H$30,0,10*ROW('Sanitation Data'!H68))="","",OFFSET('Sanitation Data'!$H$30,0,10*ROW('Sanitation Data'!H68)))</f>
        <v/>
      </c>
      <c r="DH74" s="278" t="str">
        <f ca="true">+IF(OFFSET('Sanitation Data'!$H$31,0,10*ROW('Sanitation Data'!H68))="","",OFFSET('Sanitation Data'!$H$31,0,10*ROW('Sanitation Data'!H68)))</f>
        <v/>
      </c>
      <c r="DI74" s="278" t="str">
        <f ca="true">+IF(OFFSET('Sanitation Data'!$H$32,0,10*ROW('Sanitation Data'!H68))="","",OFFSET('Sanitation Data'!$H$32,0,10*ROW('Sanitation Data'!H68)))</f>
        <v/>
      </c>
      <c r="DJ74" s="278" t="str">
        <f ca="true">+IF(OFFSET('Sanitation Data'!$I$28,0,10*ROW('Sanitation Data'!I68))="","",OFFSET('Sanitation Data'!$I$28,0,10*ROW('Sanitation Data'!I68)))</f>
        <v/>
      </c>
      <c r="DK74" s="278" t="str">
        <f ca="true">+IF(OFFSET('Sanitation Data'!$I$29,0,10*ROW('Sanitation Data'!I68))="","",OFFSET('Sanitation Data'!$I$29,0,10*ROW('Sanitation Data'!I68)))</f>
        <v/>
      </c>
      <c r="DL74" s="278" t="str">
        <f ca="true">+IF(OFFSET('Sanitation Data'!$I$30,0,10*ROW('Sanitation Data'!I68))="","",OFFSET('Sanitation Data'!$I$30,0,10*ROW('Sanitation Data'!I68)))</f>
        <v/>
      </c>
      <c r="DM74" s="278" t="str">
        <f ca="true">+IF(OFFSET('Sanitation Data'!$I$31,0,10*ROW('Sanitation Data'!I68))="","",OFFSET('Sanitation Data'!$I$31,0,10*ROW('Sanitation Data'!I68)))</f>
        <v/>
      </c>
      <c r="DN74" s="278" t="str">
        <f ca="true">+IF(OFFSET('Sanitation Data'!$I$32,0,10*ROW('Sanitation Data'!I68))="","",OFFSET('Sanitation Data'!$I$32,0,10*ROW('Sanitation Data'!I68)))</f>
        <v/>
      </c>
      <c r="DO74" s="278" t="str">
        <f ca="true">+IF(OFFSET('Hygiene Data'!$D$11,0,10*ROW('Hygiene Data'!D68))="","",OFFSET('Hygiene Data'!$D$11,0,10*ROW('Hygiene Data'!D68)))</f>
        <v/>
      </c>
      <c r="DP74" s="278" t="str">
        <f ca="true">+IF(OFFSET('Hygiene Data'!$D$12,0,10*ROW('Hygiene Data'!D68))="","",OFFSET('Hygiene Data'!$D$12,0,10*ROW('Hygiene Data'!D68)))</f>
        <v/>
      </c>
      <c r="DQ74" s="278" t="str">
        <f ca="true">+IF(OFFSET('Hygiene Data'!$D$13,0,10*ROW('Hygiene Data'!D68))="","",OFFSET('Hygiene Data'!$D$13,0,10*ROW('Hygiene Data'!D68)))</f>
        <v/>
      </c>
      <c r="DR74" s="278" t="str">
        <f ca="true">+IF(OFFSET('Hygiene Data'!$E$11,0,10*ROW('Hygiene Data'!E68))="","",OFFSET('Hygiene Data'!$E$11,0,10*ROW('Hygiene Data'!E68)))</f>
        <v/>
      </c>
      <c r="DS74" s="278" t="str">
        <f ca="true">+IF(OFFSET('Hygiene Data'!$E$12,0,10*ROW('Hygiene Data'!E68))="","",OFFSET('Hygiene Data'!$E$12,0,10*ROW('Hygiene Data'!E68)))</f>
        <v/>
      </c>
      <c r="DT74" s="278" t="str">
        <f ca="true">+IF(OFFSET('Hygiene Data'!$E$13,0,10*ROW('Hygiene Data'!E68))="","",OFFSET('Hygiene Data'!$E$13,0,10*ROW('Hygiene Data'!E68)))</f>
        <v/>
      </c>
      <c r="DU74" s="278" t="str">
        <f ca="true">+IF(OFFSET('Hygiene Data'!$F$11,0,10*ROW('Hygiene Data'!F68))="","",OFFSET('Hygiene Data'!$F$11,0,10*ROW('Hygiene Data'!F68)))</f>
        <v/>
      </c>
      <c r="DV74" s="278" t="str">
        <f ca="true">+IF(OFFSET('Hygiene Data'!$F$12,0,10*ROW('Hygiene Data'!F68))="","",OFFSET('Hygiene Data'!$F$12,0,10*ROW('Hygiene Data'!F68)))</f>
        <v/>
      </c>
      <c r="DW74" s="278" t="str">
        <f ca="true">+IF(OFFSET('Hygiene Data'!$F$13,0,10*ROW('Hygiene Data'!F68))="","",OFFSET('Hygiene Data'!$F$13,0,10*ROW('Hygiene Data'!F68)))</f>
        <v/>
      </c>
      <c r="DX74" s="278" t="str">
        <f ca="true">+IF(OFFSET('Hygiene Data'!$G$11,0,10*ROW('Hygiene Data'!G68))="","",OFFSET('Hygiene Data'!$G$11,0,10*ROW('Hygiene Data'!G68)))</f>
        <v/>
      </c>
      <c r="DY74" s="278" t="str">
        <f ca="true">+IF(OFFSET('Hygiene Data'!$G$12,0,10*ROW('Hygiene Data'!G68))="","",OFFSET('Hygiene Data'!$G$12,0,10*ROW('Hygiene Data'!G68)))</f>
        <v/>
      </c>
      <c r="DZ74" s="278" t="str">
        <f ca="true">+IF(OFFSET('Hygiene Data'!$G$13,0,10*ROW('Hygiene Data'!G68))="","",OFFSET('Hygiene Data'!$G$13,0,10*ROW('Hygiene Data'!G68)))</f>
        <v/>
      </c>
      <c r="EA74" s="278" t="str">
        <f ca="true">+IF(OFFSET('Hygiene Data'!$H$11,0,10*ROW('Hygiene Data'!H68))="","",OFFSET('Hygiene Data'!$H$11,0,10*ROW('Hygiene Data'!H68)))</f>
        <v/>
      </c>
      <c r="EB74" s="278" t="str">
        <f ca="true">+IF(OFFSET('Hygiene Data'!$H$12,0,10*ROW('Hygiene Data'!H68))="","",OFFSET('Hygiene Data'!$H$12,0,10*ROW('Hygiene Data'!H68)))</f>
        <v/>
      </c>
      <c r="EC74" s="278" t="str">
        <f ca="true">+IF(OFFSET('Hygiene Data'!$H$13,0,10*ROW('Hygiene Data'!H68))="","",OFFSET('Hygiene Data'!$H$13,0,10*ROW('Hygiene Data'!H68)))</f>
        <v/>
      </c>
      <c r="ED74" s="278" t="str">
        <f ca="true">+IF(OFFSET('Hygiene Data'!$I$11,0,10*ROW('Hygiene Data'!I68))="","",OFFSET('Hygiene Data'!$I$11,0,10*ROW('Hygiene Data'!I68)))</f>
        <v/>
      </c>
      <c r="EE74" s="278" t="str">
        <f ca="true">+IF(OFFSET('Hygiene Data'!$I$12,0,10*ROW('Hygiene Data'!I68))="","",OFFSET('Hygiene Data'!$I$12,0,10*ROW('Hygiene Data'!I68)))</f>
        <v/>
      </c>
      <c r="EF74" s="278"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4"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8"/>
      <c r="BS75" s="278" t="str">
        <f ca="true">+IF(OFFSET('Water Data'!$D$27,0,10*ROW('Water Data'!D69))="","",OFFSET('Water Data'!$D$27,0,10*ROW('Water Data'!D69)))</f>
        <v/>
      </c>
      <c r="BT75" s="278" t="str">
        <f ca="true">+IF(OFFSET('Water Data'!$D$28,0,10*ROW('Water Data'!D69))="","",OFFSET('Water Data'!$D$28,0,10*ROW('Water Data'!D69)))</f>
        <v/>
      </c>
      <c r="BU75" s="278" t="str">
        <f ca="true">+IF(OFFSET('Water Data'!$D$29,0,10*ROW('Water Data'!D69))="","",OFFSET('Water Data'!$D$29,0,10*ROW('Water Data'!D69)))</f>
        <v/>
      </c>
      <c r="BV75" s="278" t="str">
        <f ca="true">+IF(OFFSET('Water Data'!$E$27,0,10*ROW('Water Data'!E69))="","",OFFSET('Water Data'!$E$27,0,10*ROW('Water Data'!E69)))</f>
        <v/>
      </c>
      <c r="BW75" s="278" t="str">
        <f ca="true">+IF(OFFSET('Water Data'!$E$28,0,10*ROW('Water Data'!E69))="","",OFFSET('Water Data'!$E$28,0,10*ROW('Water Data'!E69)))</f>
        <v/>
      </c>
      <c r="BX75" s="278" t="str">
        <f ca="true">+IF(OFFSET('Water Data'!$E$29,0,10*ROW('Water Data'!E69))="","",OFFSET('Water Data'!$E$29,0,10*ROW('Water Data'!E69)))</f>
        <v/>
      </c>
      <c r="BY75" s="278" t="str">
        <f ca="true">+IF(OFFSET('Water Data'!$F$27,0,10*ROW('Water Data'!F69))="","",OFFSET('Water Data'!$F$27,0,10*ROW('Water Data'!F69)))</f>
        <v/>
      </c>
      <c r="BZ75" s="278" t="str">
        <f ca="true">+IF(OFFSET('Water Data'!$F$28,0,10*ROW('Water Data'!F69))="","",OFFSET('Water Data'!$F$28,0,10*ROW('Water Data'!F69)))</f>
        <v/>
      </c>
      <c r="CA75" s="278" t="str">
        <f ca="true">+IF(OFFSET('Water Data'!$F$29,0,10*ROW('Water Data'!F69))="","",OFFSET('Water Data'!$F$29,0,10*ROW('Water Data'!F69)))</f>
        <v/>
      </c>
      <c r="CB75" s="278" t="str">
        <f ca="true">+IF(OFFSET('Water Data'!$G$27,0,10*ROW('Water Data'!G69))="","",OFFSET('Water Data'!$G$27,0,10*ROW('Water Data'!G69)))</f>
        <v/>
      </c>
      <c r="CC75" s="278" t="str">
        <f ca="true">+IF(OFFSET('Water Data'!$G$28,0,10*ROW('Water Data'!G69))="","",OFFSET('Water Data'!$G$28,0,10*ROW('Water Data'!G69)))</f>
        <v/>
      </c>
      <c r="CD75" s="278" t="str">
        <f ca="true">+IF(OFFSET('Water Data'!$G$29,0,10*ROW('Water Data'!G69))="","",OFFSET('Water Data'!$G$29,0,10*ROW('Water Data'!G69)))</f>
        <v/>
      </c>
      <c r="CE75" s="278" t="str">
        <f ca="true">+IF(OFFSET('Water Data'!$H$27,0,10*ROW('Water Data'!H69))="","",OFFSET('Water Data'!$H$27,0,10*ROW('Water Data'!H69)))</f>
        <v/>
      </c>
      <c r="CF75" s="278" t="str">
        <f ca="true">+IF(OFFSET('Water Data'!$H$28,0,10*ROW('Water Data'!H69))="","",OFFSET('Water Data'!$H$28,0,10*ROW('Water Data'!H69)))</f>
        <v/>
      </c>
      <c r="CG75" s="278" t="str">
        <f ca="true">+IF(OFFSET('Water Data'!$H$29,0,10*ROW('Water Data'!H69))="","",OFFSET('Water Data'!$H$29,0,10*ROW('Water Data'!H69)))</f>
        <v/>
      </c>
      <c r="CH75" s="278" t="str">
        <f ca="true">+IF(OFFSET('Water Data'!$I$27,0,10*ROW('Water Data'!I69))="","",OFFSET('Water Data'!$I$27,0,10*ROW('Water Data'!I69)))</f>
        <v/>
      </c>
      <c r="CI75" s="278" t="str">
        <f ca="true">+IF(OFFSET('Water Data'!$I$28,0,10*ROW('Water Data'!I69))="","",OFFSET('Water Data'!$I$28,0,10*ROW('Water Data'!I69)))</f>
        <v/>
      </c>
      <c r="CJ75" s="278" t="str">
        <f ca="true">+IF(OFFSET('Water Data'!$I$29,0,10*ROW('Water Data'!I69))="","",OFFSET('Water Data'!$I$29,0,10*ROW('Water Data'!I69)))</f>
        <v/>
      </c>
      <c r="CK75" s="278" t="str">
        <f ca="true">+IF(OFFSET('Sanitation Data'!$D$28,0,10*ROW('Sanitation Data'!D69))="","",OFFSET('Sanitation Data'!$D$28,0,10*ROW('Sanitation Data'!D69)))</f>
        <v/>
      </c>
      <c r="CL75" s="278" t="str">
        <f ca="true">+IF(OFFSET('Sanitation Data'!$D$29,0,10*ROW('Sanitation Data'!D69))="","",OFFSET('Sanitation Data'!$D$29,0,10*ROW('Sanitation Data'!D69)))</f>
        <v/>
      </c>
      <c r="CM75" s="278" t="str">
        <f ca="true">+IF(OFFSET('Sanitation Data'!$D$30,0,10*ROW('Sanitation Data'!D69))="","",OFFSET('Sanitation Data'!$D$30,0,10*ROW('Sanitation Data'!D69)))</f>
        <v/>
      </c>
      <c r="CN75" s="278" t="str">
        <f ca="true">+IF(OFFSET('Sanitation Data'!$D$31,0,10*ROW('Sanitation Data'!D69))="","",OFFSET('Sanitation Data'!$D$31,0,10*ROW('Sanitation Data'!D69)))</f>
        <v/>
      </c>
      <c r="CO75" s="278" t="str">
        <f ca="true">+IF(OFFSET('Sanitation Data'!$D$32,0,10*ROW('Sanitation Data'!D69))="","",OFFSET('Sanitation Data'!$D$32,0,10*ROW('Sanitation Data'!D69)))</f>
        <v/>
      </c>
      <c r="CP75" s="278" t="str">
        <f ca="true">+IF(OFFSET('Sanitation Data'!$E$28,0,10*ROW('Sanitation Data'!E69))="","",OFFSET('Sanitation Data'!$E$28,0,10*ROW('Sanitation Data'!E69)))</f>
        <v/>
      </c>
      <c r="CQ75" s="278" t="str">
        <f ca="true">+IF(OFFSET('Sanitation Data'!$E$29,0,10*ROW('Sanitation Data'!E69))="","",OFFSET('Sanitation Data'!$E$29,0,10*ROW('Sanitation Data'!E69)))</f>
        <v/>
      </c>
      <c r="CR75" s="278" t="str">
        <f ca="true">+IF(OFFSET('Sanitation Data'!$E$30,0,10*ROW('Sanitation Data'!E69))="","",OFFSET('Sanitation Data'!$E$30,0,10*ROW('Sanitation Data'!E69)))</f>
        <v/>
      </c>
      <c r="CS75" s="278" t="str">
        <f ca="true">+IF(OFFSET('Sanitation Data'!$E$31,0,10*ROW('Sanitation Data'!E69))="","",OFFSET('Sanitation Data'!$E$31,0,10*ROW('Sanitation Data'!E69)))</f>
        <v/>
      </c>
      <c r="CT75" s="278" t="str">
        <f ca="true">+IF(OFFSET('Sanitation Data'!$E$32,0,10*ROW('Sanitation Data'!E69))="","",OFFSET('Sanitation Data'!$E$32,0,10*ROW('Sanitation Data'!E69)))</f>
        <v/>
      </c>
      <c r="CU75" s="278" t="str">
        <f ca="true">+IF(OFFSET('Sanitation Data'!$F$28,0,10*ROW('Sanitation Data'!F69))="","",OFFSET('Sanitation Data'!$F$28,0,10*ROW('Sanitation Data'!F69)))</f>
        <v/>
      </c>
      <c r="CV75" s="278" t="str">
        <f ca="true">+IF(OFFSET('Sanitation Data'!$F$29,0,10*ROW('Sanitation Data'!F69))="","",OFFSET('Sanitation Data'!$F$29,0,10*ROW('Sanitation Data'!F69)))</f>
        <v/>
      </c>
      <c r="CW75" s="278" t="str">
        <f ca="true">+IF(OFFSET('Sanitation Data'!$F$30,0,10*ROW('Sanitation Data'!F69))="","",OFFSET('Sanitation Data'!$F$30,0,10*ROW('Sanitation Data'!F69)))</f>
        <v/>
      </c>
      <c r="CX75" s="278" t="str">
        <f ca="true">+IF(OFFSET('Sanitation Data'!$F$31,0,10*ROW('Sanitation Data'!F69))="","",OFFSET('Sanitation Data'!$F$31,0,10*ROW('Sanitation Data'!F69)))</f>
        <v/>
      </c>
      <c r="CY75" s="278" t="str">
        <f ca="true">+IF(OFFSET('Sanitation Data'!$F$32,0,10*ROW('Sanitation Data'!F69))="","",OFFSET('Sanitation Data'!$F$32,0,10*ROW('Sanitation Data'!F69)))</f>
        <v/>
      </c>
      <c r="CZ75" s="278" t="str">
        <f ca="true">+IF(OFFSET('Sanitation Data'!$G$28,0,10*ROW('Sanitation Data'!G69))="","",OFFSET('Sanitation Data'!$G$28,0,10*ROW('Sanitation Data'!G69)))</f>
        <v/>
      </c>
      <c r="DA75" s="278" t="str">
        <f ca="true">+IF(OFFSET('Sanitation Data'!$G$29,0,10*ROW('Sanitation Data'!G69))="","",OFFSET('Sanitation Data'!$G$29,0,10*ROW('Sanitation Data'!G69)))</f>
        <v/>
      </c>
      <c r="DB75" s="278" t="str">
        <f ca="true">+IF(OFFSET('Sanitation Data'!$G$30,0,10*ROW('Sanitation Data'!G69))="","",OFFSET('Sanitation Data'!$G$30,0,10*ROW('Sanitation Data'!G69)))</f>
        <v/>
      </c>
      <c r="DC75" s="278" t="str">
        <f ca="true">+IF(OFFSET('Sanitation Data'!$G$31,0,10*ROW('Sanitation Data'!G69))="","",OFFSET('Sanitation Data'!$G$31,0,10*ROW('Sanitation Data'!G69)))</f>
        <v/>
      </c>
      <c r="DD75" s="278" t="str">
        <f ca="true">+IF(OFFSET('Sanitation Data'!$G$32,0,10*ROW('Sanitation Data'!G69))="","",OFFSET('Sanitation Data'!$G$32,0,10*ROW('Sanitation Data'!G69)))</f>
        <v/>
      </c>
      <c r="DE75" s="278" t="str">
        <f ca="true">+IF(OFFSET('Sanitation Data'!$H$28,0,10*ROW('Sanitation Data'!H69))="","",OFFSET('Sanitation Data'!$H$28,0,10*ROW('Sanitation Data'!H69)))</f>
        <v/>
      </c>
      <c r="DF75" s="278" t="str">
        <f ca="true">+IF(OFFSET('Sanitation Data'!$H$29,0,10*ROW('Sanitation Data'!H69))="","",OFFSET('Sanitation Data'!$H$29,0,10*ROW('Sanitation Data'!H69)))</f>
        <v/>
      </c>
      <c r="DG75" s="278" t="str">
        <f ca="true">+IF(OFFSET('Sanitation Data'!$H$30,0,10*ROW('Sanitation Data'!H69))="","",OFFSET('Sanitation Data'!$H$30,0,10*ROW('Sanitation Data'!H69)))</f>
        <v/>
      </c>
      <c r="DH75" s="278" t="str">
        <f ca="true">+IF(OFFSET('Sanitation Data'!$H$31,0,10*ROW('Sanitation Data'!H69))="","",OFFSET('Sanitation Data'!$H$31,0,10*ROW('Sanitation Data'!H69)))</f>
        <v/>
      </c>
      <c r="DI75" s="278" t="str">
        <f ca="true">+IF(OFFSET('Sanitation Data'!$H$32,0,10*ROW('Sanitation Data'!H69))="","",OFFSET('Sanitation Data'!$H$32,0,10*ROW('Sanitation Data'!H69)))</f>
        <v/>
      </c>
      <c r="DJ75" s="278" t="str">
        <f ca="true">+IF(OFFSET('Sanitation Data'!$I$28,0,10*ROW('Sanitation Data'!I69))="","",OFFSET('Sanitation Data'!$I$28,0,10*ROW('Sanitation Data'!I69)))</f>
        <v/>
      </c>
      <c r="DK75" s="278" t="str">
        <f ca="true">+IF(OFFSET('Sanitation Data'!$I$29,0,10*ROW('Sanitation Data'!I69))="","",OFFSET('Sanitation Data'!$I$29,0,10*ROW('Sanitation Data'!I69)))</f>
        <v/>
      </c>
      <c r="DL75" s="278" t="str">
        <f ca="true">+IF(OFFSET('Sanitation Data'!$I$30,0,10*ROW('Sanitation Data'!I69))="","",OFFSET('Sanitation Data'!$I$30,0,10*ROW('Sanitation Data'!I69)))</f>
        <v/>
      </c>
      <c r="DM75" s="278" t="str">
        <f ca="true">+IF(OFFSET('Sanitation Data'!$I$31,0,10*ROW('Sanitation Data'!I69))="","",OFFSET('Sanitation Data'!$I$31,0,10*ROW('Sanitation Data'!I69)))</f>
        <v/>
      </c>
      <c r="DN75" s="278" t="str">
        <f ca="true">+IF(OFFSET('Sanitation Data'!$I$32,0,10*ROW('Sanitation Data'!I69))="","",OFFSET('Sanitation Data'!$I$32,0,10*ROW('Sanitation Data'!I69)))</f>
        <v/>
      </c>
      <c r="DO75" s="278" t="str">
        <f ca="true">+IF(OFFSET('Hygiene Data'!$D$11,0,10*ROW('Hygiene Data'!D69))="","",OFFSET('Hygiene Data'!$D$11,0,10*ROW('Hygiene Data'!D69)))</f>
        <v/>
      </c>
      <c r="DP75" s="278" t="str">
        <f ca="true">+IF(OFFSET('Hygiene Data'!$D$12,0,10*ROW('Hygiene Data'!D69))="","",OFFSET('Hygiene Data'!$D$12,0,10*ROW('Hygiene Data'!D69)))</f>
        <v/>
      </c>
      <c r="DQ75" s="278" t="str">
        <f ca="true">+IF(OFFSET('Hygiene Data'!$D$13,0,10*ROW('Hygiene Data'!D69))="","",OFFSET('Hygiene Data'!$D$13,0,10*ROW('Hygiene Data'!D69)))</f>
        <v/>
      </c>
      <c r="DR75" s="278" t="str">
        <f ca="true">+IF(OFFSET('Hygiene Data'!$E$11,0,10*ROW('Hygiene Data'!E69))="","",OFFSET('Hygiene Data'!$E$11,0,10*ROW('Hygiene Data'!E69)))</f>
        <v/>
      </c>
      <c r="DS75" s="278" t="str">
        <f ca="true">+IF(OFFSET('Hygiene Data'!$E$12,0,10*ROW('Hygiene Data'!E69))="","",OFFSET('Hygiene Data'!$E$12,0,10*ROW('Hygiene Data'!E69)))</f>
        <v/>
      </c>
      <c r="DT75" s="278" t="str">
        <f ca="true">+IF(OFFSET('Hygiene Data'!$E$13,0,10*ROW('Hygiene Data'!E69))="","",OFFSET('Hygiene Data'!$E$13,0,10*ROW('Hygiene Data'!E69)))</f>
        <v/>
      </c>
      <c r="DU75" s="278" t="str">
        <f ca="true">+IF(OFFSET('Hygiene Data'!$F$11,0,10*ROW('Hygiene Data'!F69))="","",OFFSET('Hygiene Data'!$F$11,0,10*ROW('Hygiene Data'!F69)))</f>
        <v/>
      </c>
      <c r="DV75" s="278" t="str">
        <f ca="true">+IF(OFFSET('Hygiene Data'!$F$12,0,10*ROW('Hygiene Data'!F69))="","",OFFSET('Hygiene Data'!$F$12,0,10*ROW('Hygiene Data'!F69)))</f>
        <v/>
      </c>
      <c r="DW75" s="278" t="str">
        <f ca="true">+IF(OFFSET('Hygiene Data'!$F$13,0,10*ROW('Hygiene Data'!F69))="","",OFFSET('Hygiene Data'!$F$13,0,10*ROW('Hygiene Data'!F69)))</f>
        <v/>
      </c>
      <c r="DX75" s="278" t="str">
        <f ca="true">+IF(OFFSET('Hygiene Data'!$G$11,0,10*ROW('Hygiene Data'!G69))="","",OFFSET('Hygiene Data'!$G$11,0,10*ROW('Hygiene Data'!G69)))</f>
        <v/>
      </c>
      <c r="DY75" s="278" t="str">
        <f ca="true">+IF(OFFSET('Hygiene Data'!$G$12,0,10*ROW('Hygiene Data'!G69))="","",OFFSET('Hygiene Data'!$G$12,0,10*ROW('Hygiene Data'!G69)))</f>
        <v/>
      </c>
      <c r="DZ75" s="278" t="str">
        <f ca="true">+IF(OFFSET('Hygiene Data'!$G$13,0,10*ROW('Hygiene Data'!G69))="","",OFFSET('Hygiene Data'!$G$13,0,10*ROW('Hygiene Data'!G69)))</f>
        <v/>
      </c>
      <c r="EA75" s="278" t="str">
        <f ca="true">+IF(OFFSET('Hygiene Data'!$H$11,0,10*ROW('Hygiene Data'!H69))="","",OFFSET('Hygiene Data'!$H$11,0,10*ROW('Hygiene Data'!H69)))</f>
        <v/>
      </c>
      <c r="EB75" s="278" t="str">
        <f ca="true">+IF(OFFSET('Hygiene Data'!$H$12,0,10*ROW('Hygiene Data'!H69))="","",OFFSET('Hygiene Data'!$H$12,0,10*ROW('Hygiene Data'!H69)))</f>
        <v/>
      </c>
      <c r="EC75" s="278" t="str">
        <f ca="true">+IF(OFFSET('Hygiene Data'!$H$13,0,10*ROW('Hygiene Data'!H69))="","",OFFSET('Hygiene Data'!$H$13,0,10*ROW('Hygiene Data'!H69)))</f>
        <v/>
      </c>
      <c r="ED75" s="278" t="str">
        <f ca="true">+IF(OFFSET('Hygiene Data'!$I$11,0,10*ROW('Hygiene Data'!I69))="","",OFFSET('Hygiene Data'!$I$11,0,10*ROW('Hygiene Data'!I69)))</f>
        <v/>
      </c>
      <c r="EE75" s="278" t="str">
        <f ca="true">+IF(OFFSET('Hygiene Data'!$I$12,0,10*ROW('Hygiene Data'!I69))="","",OFFSET('Hygiene Data'!$I$12,0,10*ROW('Hygiene Data'!I69)))</f>
        <v/>
      </c>
      <c r="EF75" s="278"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4"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8"/>
      <c r="BS76" s="278" t="str">
        <f ca="true">+IF(OFFSET('Water Data'!$D$27,0,10*ROW('Water Data'!D70))="","",OFFSET('Water Data'!$D$27,0,10*ROW('Water Data'!D70)))</f>
        <v/>
      </c>
      <c r="BT76" s="278" t="str">
        <f ca="true">+IF(OFFSET('Water Data'!$D$28,0,10*ROW('Water Data'!D70))="","",OFFSET('Water Data'!$D$28,0,10*ROW('Water Data'!D70)))</f>
        <v/>
      </c>
      <c r="BU76" s="278" t="str">
        <f ca="true">+IF(OFFSET('Water Data'!$D$29,0,10*ROW('Water Data'!D70))="","",OFFSET('Water Data'!$D$29,0,10*ROW('Water Data'!D70)))</f>
        <v/>
      </c>
      <c r="BV76" s="278" t="str">
        <f ca="true">+IF(OFFSET('Water Data'!$E$27,0,10*ROW('Water Data'!E70))="","",OFFSET('Water Data'!$E$27,0,10*ROW('Water Data'!E70)))</f>
        <v/>
      </c>
      <c r="BW76" s="278" t="str">
        <f ca="true">+IF(OFFSET('Water Data'!$E$28,0,10*ROW('Water Data'!E70))="","",OFFSET('Water Data'!$E$28,0,10*ROW('Water Data'!E70)))</f>
        <v/>
      </c>
      <c r="BX76" s="278" t="str">
        <f ca="true">+IF(OFFSET('Water Data'!$E$29,0,10*ROW('Water Data'!E70))="","",OFFSET('Water Data'!$E$29,0,10*ROW('Water Data'!E70)))</f>
        <v/>
      </c>
      <c r="BY76" s="278" t="str">
        <f ca="true">+IF(OFFSET('Water Data'!$F$27,0,10*ROW('Water Data'!F70))="","",OFFSET('Water Data'!$F$27,0,10*ROW('Water Data'!F70)))</f>
        <v/>
      </c>
      <c r="BZ76" s="278" t="str">
        <f ca="true">+IF(OFFSET('Water Data'!$F$28,0,10*ROW('Water Data'!F70))="","",OFFSET('Water Data'!$F$28,0,10*ROW('Water Data'!F70)))</f>
        <v/>
      </c>
      <c r="CA76" s="278" t="str">
        <f ca="true">+IF(OFFSET('Water Data'!$F$29,0,10*ROW('Water Data'!F70))="","",OFFSET('Water Data'!$F$29,0,10*ROW('Water Data'!F70)))</f>
        <v/>
      </c>
      <c r="CB76" s="278" t="str">
        <f ca="true">+IF(OFFSET('Water Data'!$G$27,0,10*ROW('Water Data'!G70))="","",OFFSET('Water Data'!$G$27,0,10*ROW('Water Data'!G70)))</f>
        <v/>
      </c>
      <c r="CC76" s="278" t="str">
        <f ca="true">+IF(OFFSET('Water Data'!$G$28,0,10*ROW('Water Data'!G70))="","",OFFSET('Water Data'!$G$28,0,10*ROW('Water Data'!G70)))</f>
        <v/>
      </c>
      <c r="CD76" s="278" t="str">
        <f ca="true">+IF(OFFSET('Water Data'!$G$29,0,10*ROW('Water Data'!G70))="","",OFFSET('Water Data'!$G$29,0,10*ROW('Water Data'!G70)))</f>
        <v/>
      </c>
      <c r="CE76" s="278" t="str">
        <f ca="true">+IF(OFFSET('Water Data'!$H$27,0,10*ROW('Water Data'!H70))="","",OFFSET('Water Data'!$H$27,0,10*ROW('Water Data'!H70)))</f>
        <v/>
      </c>
      <c r="CF76" s="278" t="str">
        <f ca="true">+IF(OFFSET('Water Data'!$H$28,0,10*ROW('Water Data'!H70))="","",OFFSET('Water Data'!$H$28,0,10*ROW('Water Data'!H70)))</f>
        <v/>
      </c>
      <c r="CG76" s="278" t="str">
        <f ca="true">+IF(OFFSET('Water Data'!$H$29,0,10*ROW('Water Data'!H70))="","",OFFSET('Water Data'!$H$29,0,10*ROW('Water Data'!H70)))</f>
        <v/>
      </c>
      <c r="CH76" s="278" t="str">
        <f ca="true">+IF(OFFSET('Water Data'!$I$27,0,10*ROW('Water Data'!I70))="","",OFFSET('Water Data'!$I$27,0,10*ROW('Water Data'!I70)))</f>
        <v/>
      </c>
      <c r="CI76" s="278" t="str">
        <f ca="true">+IF(OFFSET('Water Data'!$I$28,0,10*ROW('Water Data'!I70))="","",OFFSET('Water Data'!$I$28,0,10*ROW('Water Data'!I70)))</f>
        <v/>
      </c>
      <c r="CJ76" s="278" t="str">
        <f ca="true">+IF(OFFSET('Water Data'!$I$29,0,10*ROW('Water Data'!I70))="","",OFFSET('Water Data'!$I$29,0,10*ROW('Water Data'!I70)))</f>
        <v/>
      </c>
      <c r="CK76" s="278" t="str">
        <f ca="true">+IF(OFFSET('Sanitation Data'!$D$28,0,10*ROW('Sanitation Data'!D70))="","",OFFSET('Sanitation Data'!$D$28,0,10*ROW('Sanitation Data'!D70)))</f>
        <v/>
      </c>
      <c r="CL76" s="278" t="str">
        <f ca="true">+IF(OFFSET('Sanitation Data'!$D$29,0,10*ROW('Sanitation Data'!D70))="","",OFFSET('Sanitation Data'!$D$29,0,10*ROW('Sanitation Data'!D70)))</f>
        <v/>
      </c>
      <c r="CM76" s="278" t="str">
        <f ca="true">+IF(OFFSET('Sanitation Data'!$D$30,0,10*ROW('Sanitation Data'!D70))="","",OFFSET('Sanitation Data'!$D$30,0,10*ROW('Sanitation Data'!D70)))</f>
        <v/>
      </c>
      <c r="CN76" s="278" t="str">
        <f ca="true">+IF(OFFSET('Sanitation Data'!$D$31,0,10*ROW('Sanitation Data'!D70))="","",OFFSET('Sanitation Data'!$D$31,0,10*ROW('Sanitation Data'!D70)))</f>
        <v/>
      </c>
      <c r="CO76" s="278" t="str">
        <f ca="true">+IF(OFFSET('Sanitation Data'!$D$32,0,10*ROW('Sanitation Data'!D70))="","",OFFSET('Sanitation Data'!$D$32,0,10*ROW('Sanitation Data'!D70)))</f>
        <v/>
      </c>
      <c r="CP76" s="278" t="str">
        <f ca="true">+IF(OFFSET('Sanitation Data'!$E$28,0,10*ROW('Sanitation Data'!E70))="","",OFFSET('Sanitation Data'!$E$28,0,10*ROW('Sanitation Data'!E70)))</f>
        <v/>
      </c>
      <c r="CQ76" s="278" t="str">
        <f ca="true">+IF(OFFSET('Sanitation Data'!$E$29,0,10*ROW('Sanitation Data'!E70))="","",OFFSET('Sanitation Data'!$E$29,0,10*ROW('Sanitation Data'!E70)))</f>
        <v/>
      </c>
      <c r="CR76" s="278" t="str">
        <f ca="true">+IF(OFFSET('Sanitation Data'!$E$30,0,10*ROW('Sanitation Data'!E70))="","",OFFSET('Sanitation Data'!$E$30,0,10*ROW('Sanitation Data'!E70)))</f>
        <v/>
      </c>
      <c r="CS76" s="278" t="str">
        <f ca="true">+IF(OFFSET('Sanitation Data'!$E$31,0,10*ROW('Sanitation Data'!E70))="","",OFFSET('Sanitation Data'!$E$31,0,10*ROW('Sanitation Data'!E70)))</f>
        <v/>
      </c>
      <c r="CT76" s="278" t="str">
        <f ca="true">+IF(OFFSET('Sanitation Data'!$E$32,0,10*ROW('Sanitation Data'!E70))="","",OFFSET('Sanitation Data'!$E$32,0,10*ROW('Sanitation Data'!E70)))</f>
        <v/>
      </c>
      <c r="CU76" s="278" t="str">
        <f ca="true">+IF(OFFSET('Sanitation Data'!$F$28,0,10*ROW('Sanitation Data'!F70))="","",OFFSET('Sanitation Data'!$F$28,0,10*ROW('Sanitation Data'!F70)))</f>
        <v/>
      </c>
      <c r="CV76" s="278" t="str">
        <f ca="true">+IF(OFFSET('Sanitation Data'!$F$29,0,10*ROW('Sanitation Data'!F70))="","",OFFSET('Sanitation Data'!$F$29,0,10*ROW('Sanitation Data'!F70)))</f>
        <v/>
      </c>
      <c r="CW76" s="278" t="str">
        <f ca="true">+IF(OFFSET('Sanitation Data'!$F$30,0,10*ROW('Sanitation Data'!F70))="","",OFFSET('Sanitation Data'!$F$30,0,10*ROW('Sanitation Data'!F70)))</f>
        <v/>
      </c>
      <c r="CX76" s="278" t="str">
        <f ca="true">+IF(OFFSET('Sanitation Data'!$F$31,0,10*ROW('Sanitation Data'!F70))="","",OFFSET('Sanitation Data'!$F$31,0,10*ROW('Sanitation Data'!F70)))</f>
        <v/>
      </c>
      <c r="CY76" s="278" t="str">
        <f ca="true">+IF(OFFSET('Sanitation Data'!$F$32,0,10*ROW('Sanitation Data'!F70))="","",OFFSET('Sanitation Data'!$F$32,0,10*ROW('Sanitation Data'!F70)))</f>
        <v/>
      </c>
      <c r="CZ76" s="278" t="str">
        <f ca="true">+IF(OFFSET('Sanitation Data'!$G$28,0,10*ROW('Sanitation Data'!G70))="","",OFFSET('Sanitation Data'!$G$28,0,10*ROW('Sanitation Data'!G70)))</f>
        <v/>
      </c>
      <c r="DA76" s="278" t="str">
        <f ca="true">+IF(OFFSET('Sanitation Data'!$G$29,0,10*ROW('Sanitation Data'!G70))="","",OFFSET('Sanitation Data'!$G$29,0,10*ROW('Sanitation Data'!G70)))</f>
        <v/>
      </c>
      <c r="DB76" s="278" t="str">
        <f ca="true">+IF(OFFSET('Sanitation Data'!$G$30,0,10*ROW('Sanitation Data'!G70))="","",OFFSET('Sanitation Data'!$G$30,0,10*ROW('Sanitation Data'!G70)))</f>
        <v/>
      </c>
      <c r="DC76" s="278" t="str">
        <f ca="true">+IF(OFFSET('Sanitation Data'!$G$31,0,10*ROW('Sanitation Data'!G70))="","",OFFSET('Sanitation Data'!$G$31,0,10*ROW('Sanitation Data'!G70)))</f>
        <v/>
      </c>
      <c r="DD76" s="278" t="str">
        <f ca="true">+IF(OFFSET('Sanitation Data'!$G$32,0,10*ROW('Sanitation Data'!G70))="","",OFFSET('Sanitation Data'!$G$32,0,10*ROW('Sanitation Data'!G70)))</f>
        <v/>
      </c>
      <c r="DE76" s="278" t="str">
        <f ca="true">+IF(OFFSET('Sanitation Data'!$H$28,0,10*ROW('Sanitation Data'!H70))="","",OFFSET('Sanitation Data'!$H$28,0,10*ROW('Sanitation Data'!H70)))</f>
        <v/>
      </c>
      <c r="DF76" s="278" t="str">
        <f ca="true">+IF(OFFSET('Sanitation Data'!$H$29,0,10*ROW('Sanitation Data'!H70))="","",OFFSET('Sanitation Data'!$H$29,0,10*ROW('Sanitation Data'!H70)))</f>
        <v/>
      </c>
      <c r="DG76" s="278" t="str">
        <f ca="true">+IF(OFFSET('Sanitation Data'!$H$30,0,10*ROW('Sanitation Data'!H70))="","",OFFSET('Sanitation Data'!$H$30,0,10*ROW('Sanitation Data'!H70)))</f>
        <v/>
      </c>
      <c r="DH76" s="278" t="str">
        <f ca="true">+IF(OFFSET('Sanitation Data'!$H$31,0,10*ROW('Sanitation Data'!H70))="","",OFFSET('Sanitation Data'!$H$31,0,10*ROW('Sanitation Data'!H70)))</f>
        <v/>
      </c>
      <c r="DI76" s="278" t="str">
        <f ca="true">+IF(OFFSET('Sanitation Data'!$H$32,0,10*ROW('Sanitation Data'!H70))="","",OFFSET('Sanitation Data'!$H$32,0,10*ROW('Sanitation Data'!H70)))</f>
        <v/>
      </c>
      <c r="DJ76" s="278" t="str">
        <f ca="true">+IF(OFFSET('Sanitation Data'!$I$28,0,10*ROW('Sanitation Data'!I70))="","",OFFSET('Sanitation Data'!$I$28,0,10*ROW('Sanitation Data'!I70)))</f>
        <v/>
      </c>
      <c r="DK76" s="278" t="str">
        <f ca="true">+IF(OFFSET('Sanitation Data'!$I$29,0,10*ROW('Sanitation Data'!I70))="","",OFFSET('Sanitation Data'!$I$29,0,10*ROW('Sanitation Data'!I70)))</f>
        <v/>
      </c>
      <c r="DL76" s="278" t="str">
        <f ca="true">+IF(OFFSET('Sanitation Data'!$I$30,0,10*ROW('Sanitation Data'!I70))="","",OFFSET('Sanitation Data'!$I$30,0,10*ROW('Sanitation Data'!I70)))</f>
        <v/>
      </c>
      <c r="DM76" s="278" t="str">
        <f ca="true">+IF(OFFSET('Sanitation Data'!$I$31,0,10*ROW('Sanitation Data'!I70))="","",OFFSET('Sanitation Data'!$I$31,0,10*ROW('Sanitation Data'!I70)))</f>
        <v/>
      </c>
      <c r="DN76" s="278" t="str">
        <f ca="true">+IF(OFFSET('Sanitation Data'!$I$32,0,10*ROW('Sanitation Data'!I70))="","",OFFSET('Sanitation Data'!$I$32,0,10*ROW('Sanitation Data'!I70)))</f>
        <v/>
      </c>
      <c r="DO76" s="278" t="str">
        <f ca="true">+IF(OFFSET('Hygiene Data'!$D$11,0,10*ROW('Hygiene Data'!D70))="","",OFFSET('Hygiene Data'!$D$11,0,10*ROW('Hygiene Data'!D70)))</f>
        <v/>
      </c>
      <c r="DP76" s="278" t="str">
        <f ca="true">+IF(OFFSET('Hygiene Data'!$D$12,0,10*ROW('Hygiene Data'!D70))="","",OFFSET('Hygiene Data'!$D$12,0,10*ROW('Hygiene Data'!D70)))</f>
        <v/>
      </c>
      <c r="DQ76" s="278" t="str">
        <f ca="true">+IF(OFFSET('Hygiene Data'!$D$13,0,10*ROW('Hygiene Data'!D70))="","",OFFSET('Hygiene Data'!$D$13,0,10*ROW('Hygiene Data'!D70)))</f>
        <v/>
      </c>
      <c r="DR76" s="278" t="str">
        <f ca="true">+IF(OFFSET('Hygiene Data'!$E$11,0,10*ROW('Hygiene Data'!E70))="","",OFFSET('Hygiene Data'!$E$11,0,10*ROW('Hygiene Data'!E70)))</f>
        <v/>
      </c>
      <c r="DS76" s="278" t="str">
        <f ca="true">+IF(OFFSET('Hygiene Data'!$E$12,0,10*ROW('Hygiene Data'!E70))="","",OFFSET('Hygiene Data'!$E$12,0,10*ROW('Hygiene Data'!E70)))</f>
        <v/>
      </c>
      <c r="DT76" s="278" t="str">
        <f ca="true">+IF(OFFSET('Hygiene Data'!$E$13,0,10*ROW('Hygiene Data'!E70))="","",OFFSET('Hygiene Data'!$E$13,0,10*ROW('Hygiene Data'!E70)))</f>
        <v/>
      </c>
      <c r="DU76" s="278" t="str">
        <f ca="true">+IF(OFFSET('Hygiene Data'!$F$11,0,10*ROW('Hygiene Data'!F70))="","",OFFSET('Hygiene Data'!$F$11,0,10*ROW('Hygiene Data'!F70)))</f>
        <v/>
      </c>
      <c r="DV76" s="278" t="str">
        <f ca="true">+IF(OFFSET('Hygiene Data'!$F$12,0,10*ROW('Hygiene Data'!F70))="","",OFFSET('Hygiene Data'!$F$12,0,10*ROW('Hygiene Data'!F70)))</f>
        <v/>
      </c>
      <c r="DW76" s="278" t="str">
        <f ca="true">+IF(OFFSET('Hygiene Data'!$F$13,0,10*ROW('Hygiene Data'!F70))="","",OFFSET('Hygiene Data'!$F$13,0,10*ROW('Hygiene Data'!F70)))</f>
        <v/>
      </c>
      <c r="DX76" s="278" t="str">
        <f ca="true">+IF(OFFSET('Hygiene Data'!$G$11,0,10*ROW('Hygiene Data'!G70))="","",OFFSET('Hygiene Data'!$G$11,0,10*ROW('Hygiene Data'!G70)))</f>
        <v/>
      </c>
      <c r="DY76" s="278" t="str">
        <f ca="true">+IF(OFFSET('Hygiene Data'!$G$12,0,10*ROW('Hygiene Data'!G70))="","",OFFSET('Hygiene Data'!$G$12,0,10*ROW('Hygiene Data'!G70)))</f>
        <v/>
      </c>
      <c r="DZ76" s="278" t="str">
        <f ca="true">+IF(OFFSET('Hygiene Data'!$G$13,0,10*ROW('Hygiene Data'!G70))="","",OFFSET('Hygiene Data'!$G$13,0,10*ROW('Hygiene Data'!G70)))</f>
        <v/>
      </c>
      <c r="EA76" s="278" t="str">
        <f ca="true">+IF(OFFSET('Hygiene Data'!$H$11,0,10*ROW('Hygiene Data'!H70))="","",OFFSET('Hygiene Data'!$H$11,0,10*ROW('Hygiene Data'!H70)))</f>
        <v/>
      </c>
      <c r="EB76" s="278" t="str">
        <f ca="true">+IF(OFFSET('Hygiene Data'!$H$12,0,10*ROW('Hygiene Data'!H70))="","",OFFSET('Hygiene Data'!$H$12,0,10*ROW('Hygiene Data'!H70)))</f>
        <v/>
      </c>
      <c r="EC76" s="278" t="str">
        <f ca="true">+IF(OFFSET('Hygiene Data'!$H$13,0,10*ROW('Hygiene Data'!H70))="","",OFFSET('Hygiene Data'!$H$13,0,10*ROW('Hygiene Data'!H70)))</f>
        <v/>
      </c>
      <c r="ED76" s="278" t="str">
        <f ca="true">+IF(OFFSET('Hygiene Data'!$I$11,0,10*ROW('Hygiene Data'!I70))="","",OFFSET('Hygiene Data'!$I$11,0,10*ROW('Hygiene Data'!I70)))</f>
        <v/>
      </c>
      <c r="EE76" s="278" t="str">
        <f ca="true">+IF(OFFSET('Hygiene Data'!$I$12,0,10*ROW('Hygiene Data'!I70))="","",OFFSET('Hygiene Data'!$I$12,0,10*ROW('Hygiene Data'!I70)))</f>
        <v/>
      </c>
      <c r="EF76" s="278"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4"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8"/>
      <c r="BS77" s="278" t="str">
        <f ca="true">+IF(OFFSET('Water Data'!$D$27,0,10*ROW('Water Data'!D71))="","",OFFSET('Water Data'!$D$27,0,10*ROW('Water Data'!D71)))</f>
        <v/>
      </c>
      <c r="BT77" s="278" t="str">
        <f ca="true">+IF(OFFSET('Water Data'!$D$28,0,10*ROW('Water Data'!D71))="","",OFFSET('Water Data'!$D$28,0,10*ROW('Water Data'!D71)))</f>
        <v/>
      </c>
      <c r="BU77" s="278" t="str">
        <f ca="true">+IF(OFFSET('Water Data'!$D$29,0,10*ROW('Water Data'!D71))="","",OFFSET('Water Data'!$D$29,0,10*ROW('Water Data'!D71)))</f>
        <v/>
      </c>
      <c r="BV77" s="278" t="str">
        <f ca="true">+IF(OFFSET('Water Data'!$E$27,0,10*ROW('Water Data'!E71))="","",OFFSET('Water Data'!$E$27,0,10*ROW('Water Data'!E71)))</f>
        <v/>
      </c>
      <c r="BW77" s="278" t="str">
        <f ca="true">+IF(OFFSET('Water Data'!$E$28,0,10*ROW('Water Data'!E71))="","",OFFSET('Water Data'!$E$28,0,10*ROW('Water Data'!E71)))</f>
        <v/>
      </c>
      <c r="BX77" s="278" t="str">
        <f ca="true">+IF(OFFSET('Water Data'!$E$29,0,10*ROW('Water Data'!E71))="","",OFFSET('Water Data'!$E$29,0,10*ROW('Water Data'!E71)))</f>
        <v/>
      </c>
      <c r="BY77" s="278" t="str">
        <f ca="true">+IF(OFFSET('Water Data'!$F$27,0,10*ROW('Water Data'!F71))="","",OFFSET('Water Data'!$F$27,0,10*ROW('Water Data'!F71)))</f>
        <v/>
      </c>
      <c r="BZ77" s="278" t="str">
        <f ca="true">+IF(OFFSET('Water Data'!$F$28,0,10*ROW('Water Data'!F71))="","",OFFSET('Water Data'!$F$28,0,10*ROW('Water Data'!F71)))</f>
        <v/>
      </c>
      <c r="CA77" s="278" t="str">
        <f ca="true">+IF(OFFSET('Water Data'!$F$29,0,10*ROW('Water Data'!F71))="","",OFFSET('Water Data'!$F$29,0,10*ROW('Water Data'!F71)))</f>
        <v/>
      </c>
      <c r="CB77" s="278" t="str">
        <f ca="true">+IF(OFFSET('Water Data'!$G$27,0,10*ROW('Water Data'!G71))="","",OFFSET('Water Data'!$G$27,0,10*ROW('Water Data'!G71)))</f>
        <v/>
      </c>
      <c r="CC77" s="278" t="str">
        <f ca="true">+IF(OFFSET('Water Data'!$G$28,0,10*ROW('Water Data'!G71))="","",OFFSET('Water Data'!$G$28,0,10*ROW('Water Data'!G71)))</f>
        <v/>
      </c>
      <c r="CD77" s="278" t="str">
        <f ca="true">+IF(OFFSET('Water Data'!$G$29,0,10*ROW('Water Data'!G71))="","",OFFSET('Water Data'!$G$29,0,10*ROW('Water Data'!G71)))</f>
        <v/>
      </c>
      <c r="CE77" s="278" t="str">
        <f ca="true">+IF(OFFSET('Water Data'!$H$27,0,10*ROW('Water Data'!H71))="","",OFFSET('Water Data'!$H$27,0,10*ROW('Water Data'!H71)))</f>
        <v/>
      </c>
      <c r="CF77" s="278" t="str">
        <f ca="true">+IF(OFFSET('Water Data'!$H$28,0,10*ROW('Water Data'!H71))="","",OFFSET('Water Data'!$H$28,0,10*ROW('Water Data'!H71)))</f>
        <v/>
      </c>
      <c r="CG77" s="278" t="str">
        <f ca="true">+IF(OFFSET('Water Data'!$H$29,0,10*ROW('Water Data'!H71))="","",OFFSET('Water Data'!$H$29,0,10*ROW('Water Data'!H71)))</f>
        <v/>
      </c>
      <c r="CH77" s="278" t="str">
        <f ca="true">+IF(OFFSET('Water Data'!$I$27,0,10*ROW('Water Data'!I71))="","",OFFSET('Water Data'!$I$27,0,10*ROW('Water Data'!I71)))</f>
        <v/>
      </c>
      <c r="CI77" s="278" t="str">
        <f ca="true">+IF(OFFSET('Water Data'!$I$28,0,10*ROW('Water Data'!I71))="","",OFFSET('Water Data'!$I$28,0,10*ROW('Water Data'!I71)))</f>
        <v/>
      </c>
      <c r="CJ77" s="278" t="str">
        <f ca="true">+IF(OFFSET('Water Data'!$I$29,0,10*ROW('Water Data'!I71))="","",OFFSET('Water Data'!$I$29,0,10*ROW('Water Data'!I71)))</f>
        <v/>
      </c>
      <c r="CK77" s="278" t="str">
        <f ca="true">+IF(OFFSET('Sanitation Data'!$D$28,0,10*ROW('Sanitation Data'!D71))="","",OFFSET('Sanitation Data'!$D$28,0,10*ROW('Sanitation Data'!D71)))</f>
        <v/>
      </c>
      <c r="CL77" s="278" t="str">
        <f ca="true">+IF(OFFSET('Sanitation Data'!$D$29,0,10*ROW('Sanitation Data'!D71))="","",OFFSET('Sanitation Data'!$D$29,0,10*ROW('Sanitation Data'!D71)))</f>
        <v/>
      </c>
      <c r="CM77" s="278" t="str">
        <f ca="true">+IF(OFFSET('Sanitation Data'!$D$30,0,10*ROW('Sanitation Data'!D71))="","",OFFSET('Sanitation Data'!$D$30,0,10*ROW('Sanitation Data'!D71)))</f>
        <v/>
      </c>
      <c r="CN77" s="278" t="str">
        <f ca="true">+IF(OFFSET('Sanitation Data'!$D$31,0,10*ROW('Sanitation Data'!D71))="","",OFFSET('Sanitation Data'!$D$31,0,10*ROW('Sanitation Data'!D71)))</f>
        <v/>
      </c>
      <c r="CO77" s="278" t="str">
        <f ca="true">+IF(OFFSET('Sanitation Data'!$D$32,0,10*ROW('Sanitation Data'!D71))="","",OFFSET('Sanitation Data'!$D$32,0,10*ROW('Sanitation Data'!D71)))</f>
        <v/>
      </c>
      <c r="CP77" s="278" t="str">
        <f ca="true">+IF(OFFSET('Sanitation Data'!$E$28,0,10*ROW('Sanitation Data'!E71))="","",OFFSET('Sanitation Data'!$E$28,0,10*ROW('Sanitation Data'!E71)))</f>
        <v/>
      </c>
      <c r="CQ77" s="278" t="str">
        <f ca="true">+IF(OFFSET('Sanitation Data'!$E$29,0,10*ROW('Sanitation Data'!E71))="","",OFFSET('Sanitation Data'!$E$29,0,10*ROW('Sanitation Data'!E71)))</f>
        <v/>
      </c>
      <c r="CR77" s="278" t="str">
        <f ca="true">+IF(OFFSET('Sanitation Data'!$E$30,0,10*ROW('Sanitation Data'!E71))="","",OFFSET('Sanitation Data'!$E$30,0,10*ROW('Sanitation Data'!E71)))</f>
        <v/>
      </c>
      <c r="CS77" s="278" t="str">
        <f ca="true">+IF(OFFSET('Sanitation Data'!$E$31,0,10*ROW('Sanitation Data'!E71))="","",OFFSET('Sanitation Data'!$E$31,0,10*ROW('Sanitation Data'!E71)))</f>
        <v/>
      </c>
      <c r="CT77" s="278" t="str">
        <f ca="true">+IF(OFFSET('Sanitation Data'!$E$32,0,10*ROW('Sanitation Data'!E71))="","",OFFSET('Sanitation Data'!$E$32,0,10*ROW('Sanitation Data'!E71)))</f>
        <v/>
      </c>
      <c r="CU77" s="278" t="str">
        <f ca="true">+IF(OFFSET('Sanitation Data'!$F$28,0,10*ROW('Sanitation Data'!F71))="","",OFFSET('Sanitation Data'!$F$28,0,10*ROW('Sanitation Data'!F71)))</f>
        <v/>
      </c>
      <c r="CV77" s="278" t="str">
        <f ca="true">+IF(OFFSET('Sanitation Data'!$F$29,0,10*ROW('Sanitation Data'!F71))="","",OFFSET('Sanitation Data'!$F$29,0,10*ROW('Sanitation Data'!F71)))</f>
        <v/>
      </c>
      <c r="CW77" s="278" t="str">
        <f ca="true">+IF(OFFSET('Sanitation Data'!$F$30,0,10*ROW('Sanitation Data'!F71))="","",OFFSET('Sanitation Data'!$F$30,0,10*ROW('Sanitation Data'!F71)))</f>
        <v/>
      </c>
      <c r="CX77" s="278" t="str">
        <f ca="true">+IF(OFFSET('Sanitation Data'!$F$31,0,10*ROW('Sanitation Data'!F71))="","",OFFSET('Sanitation Data'!$F$31,0,10*ROW('Sanitation Data'!F71)))</f>
        <v/>
      </c>
      <c r="CY77" s="278" t="str">
        <f ca="true">+IF(OFFSET('Sanitation Data'!$F$32,0,10*ROW('Sanitation Data'!F71))="","",OFFSET('Sanitation Data'!$F$32,0,10*ROW('Sanitation Data'!F71)))</f>
        <v/>
      </c>
      <c r="CZ77" s="278" t="str">
        <f ca="true">+IF(OFFSET('Sanitation Data'!$G$28,0,10*ROW('Sanitation Data'!G71))="","",OFFSET('Sanitation Data'!$G$28,0,10*ROW('Sanitation Data'!G71)))</f>
        <v/>
      </c>
      <c r="DA77" s="278" t="str">
        <f ca="true">+IF(OFFSET('Sanitation Data'!$G$29,0,10*ROW('Sanitation Data'!G71))="","",OFFSET('Sanitation Data'!$G$29,0,10*ROW('Sanitation Data'!G71)))</f>
        <v/>
      </c>
      <c r="DB77" s="278" t="str">
        <f ca="true">+IF(OFFSET('Sanitation Data'!$G$30,0,10*ROW('Sanitation Data'!G71))="","",OFFSET('Sanitation Data'!$G$30,0,10*ROW('Sanitation Data'!G71)))</f>
        <v/>
      </c>
      <c r="DC77" s="278" t="str">
        <f ca="true">+IF(OFFSET('Sanitation Data'!$G$31,0,10*ROW('Sanitation Data'!G71))="","",OFFSET('Sanitation Data'!$G$31,0,10*ROW('Sanitation Data'!G71)))</f>
        <v/>
      </c>
      <c r="DD77" s="278" t="str">
        <f ca="true">+IF(OFFSET('Sanitation Data'!$G$32,0,10*ROW('Sanitation Data'!G71))="","",OFFSET('Sanitation Data'!$G$32,0,10*ROW('Sanitation Data'!G71)))</f>
        <v/>
      </c>
      <c r="DE77" s="278" t="str">
        <f ca="true">+IF(OFFSET('Sanitation Data'!$H$28,0,10*ROW('Sanitation Data'!H71))="","",OFFSET('Sanitation Data'!$H$28,0,10*ROW('Sanitation Data'!H71)))</f>
        <v/>
      </c>
      <c r="DF77" s="278" t="str">
        <f ca="true">+IF(OFFSET('Sanitation Data'!$H$29,0,10*ROW('Sanitation Data'!H71))="","",OFFSET('Sanitation Data'!$H$29,0,10*ROW('Sanitation Data'!H71)))</f>
        <v/>
      </c>
      <c r="DG77" s="278" t="str">
        <f ca="true">+IF(OFFSET('Sanitation Data'!$H$30,0,10*ROW('Sanitation Data'!H71))="","",OFFSET('Sanitation Data'!$H$30,0,10*ROW('Sanitation Data'!H71)))</f>
        <v/>
      </c>
      <c r="DH77" s="278" t="str">
        <f ca="true">+IF(OFFSET('Sanitation Data'!$H$31,0,10*ROW('Sanitation Data'!H71))="","",OFFSET('Sanitation Data'!$H$31,0,10*ROW('Sanitation Data'!H71)))</f>
        <v/>
      </c>
      <c r="DI77" s="278" t="str">
        <f ca="true">+IF(OFFSET('Sanitation Data'!$H$32,0,10*ROW('Sanitation Data'!H71))="","",OFFSET('Sanitation Data'!$H$32,0,10*ROW('Sanitation Data'!H71)))</f>
        <v/>
      </c>
      <c r="DJ77" s="278" t="str">
        <f ca="true">+IF(OFFSET('Sanitation Data'!$I$28,0,10*ROW('Sanitation Data'!I71))="","",OFFSET('Sanitation Data'!$I$28,0,10*ROW('Sanitation Data'!I71)))</f>
        <v/>
      </c>
      <c r="DK77" s="278" t="str">
        <f ca="true">+IF(OFFSET('Sanitation Data'!$I$29,0,10*ROW('Sanitation Data'!I71))="","",OFFSET('Sanitation Data'!$I$29,0,10*ROW('Sanitation Data'!I71)))</f>
        <v/>
      </c>
      <c r="DL77" s="278" t="str">
        <f ca="true">+IF(OFFSET('Sanitation Data'!$I$30,0,10*ROW('Sanitation Data'!I71))="","",OFFSET('Sanitation Data'!$I$30,0,10*ROW('Sanitation Data'!I71)))</f>
        <v/>
      </c>
      <c r="DM77" s="278" t="str">
        <f ca="true">+IF(OFFSET('Sanitation Data'!$I$31,0,10*ROW('Sanitation Data'!I71))="","",OFFSET('Sanitation Data'!$I$31,0,10*ROW('Sanitation Data'!I71)))</f>
        <v/>
      </c>
      <c r="DN77" s="278" t="str">
        <f ca="true">+IF(OFFSET('Sanitation Data'!$I$32,0,10*ROW('Sanitation Data'!I71))="","",OFFSET('Sanitation Data'!$I$32,0,10*ROW('Sanitation Data'!I71)))</f>
        <v/>
      </c>
      <c r="DO77" s="278" t="str">
        <f ca="true">+IF(OFFSET('Hygiene Data'!$D$11,0,10*ROW('Hygiene Data'!D71))="","",OFFSET('Hygiene Data'!$D$11,0,10*ROW('Hygiene Data'!D71)))</f>
        <v/>
      </c>
      <c r="DP77" s="278" t="str">
        <f ca="true">+IF(OFFSET('Hygiene Data'!$D$12,0,10*ROW('Hygiene Data'!D71))="","",OFFSET('Hygiene Data'!$D$12,0,10*ROW('Hygiene Data'!D71)))</f>
        <v/>
      </c>
      <c r="DQ77" s="278" t="str">
        <f ca="true">+IF(OFFSET('Hygiene Data'!$D$13,0,10*ROW('Hygiene Data'!D71))="","",OFFSET('Hygiene Data'!$D$13,0,10*ROW('Hygiene Data'!D71)))</f>
        <v/>
      </c>
      <c r="DR77" s="278" t="str">
        <f ca="true">+IF(OFFSET('Hygiene Data'!$E$11,0,10*ROW('Hygiene Data'!E71))="","",OFFSET('Hygiene Data'!$E$11,0,10*ROW('Hygiene Data'!E71)))</f>
        <v/>
      </c>
      <c r="DS77" s="278" t="str">
        <f ca="true">+IF(OFFSET('Hygiene Data'!$E$12,0,10*ROW('Hygiene Data'!E71))="","",OFFSET('Hygiene Data'!$E$12,0,10*ROW('Hygiene Data'!E71)))</f>
        <v/>
      </c>
      <c r="DT77" s="278" t="str">
        <f ca="true">+IF(OFFSET('Hygiene Data'!$E$13,0,10*ROW('Hygiene Data'!E71))="","",OFFSET('Hygiene Data'!$E$13,0,10*ROW('Hygiene Data'!E71)))</f>
        <v/>
      </c>
      <c r="DU77" s="278" t="str">
        <f ca="true">+IF(OFFSET('Hygiene Data'!$F$11,0,10*ROW('Hygiene Data'!F71))="","",OFFSET('Hygiene Data'!$F$11,0,10*ROW('Hygiene Data'!F71)))</f>
        <v/>
      </c>
      <c r="DV77" s="278" t="str">
        <f ca="true">+IF(OFFSET('Hygiene Data'!$F$12,0,10*ROW('Hygiene Data'!F71))="","",OFFSET('Hygiene Data'!$F$12,0,10*ROW('Hygiene Data'!F71)))</f>
        <v/>
      </c>
      <c r="DW77" s="278" t="str">
        <f ca="true">+IF(OFFSET('Hygiene Data'!$F$13,0,10*ROW('Hygiene Data'!F71))="","",OFFSET('Hygiene Data'!$F$13,0,10*ROW('Hygiene Data'!F71)))</f>
        <v/>
      </c>
      <c r="DX77" s="278" t="str">
        <f ca="true">+IF(OFFSET('Hygiene Data'!$G$11,0,10*ROW('Hygiene Data'!G71))="","",OFFSET('Hygiene Data'!$G$11,0,10*ROW('Hygiene Data'!G71)))</f>
        <v/>
      </c>
      <c r="DY77" s="278" t="str">
        <f ca="true">+IF(OFFSET('Hygiene Data'!$G$12,0,10*ROW('Hygiene Data'!G71))="","",OFFSET('Hygiene Data'!$G$12,0,10*ROW('Hygiene Data'!G71)))</f>
        <v/>
      </c>
      <c r="DZ77" s="278" t="str">
        <f ca="true">+IF(OFFSET('Hygiene Data'!$G$13,0,10*ROW('Hygiene Data'!G71))="","",OFFSET('Hygiene Data'!$G$13,0,10*ROW('Hygiene Data'!G71)))</f>
        <v/>
      </c>
      <c r="EA77" s="278" t="str">
        <f ca="true">+IF(OFFSET('Hygiene Data'!$H$11,0,10*ROW('Hygiene Data'!H71))="","",OFFSET('Hygiene Data'!$H$11,0,10*ROW('Hygiene Data'!H71)))</f>
        <v/>
      </c>
      <c r="EB77" s="278" t="str">
        <f ca="true">+IF(OFFSET('Hygiene Data'!$H$12,0,10*ROW('Hygiene Data'!H71))="","",OFFSET('Hygiene Data'!$H$12,0,10*ROW('Hygiene Data'!H71)))</f>
        <v/>
      </c>
      <c r="EC77" s="278" t="str">
        <f ca="true">+IF(OFFSET('Hygiene Data'!$H$13,0,10*ROW('Hygiene Data'!H71))="","",OFFSET('Hygiene Data'!$H$13,0,10*ROW('Hygiene Data'!H71)))</f>
        <v/>
      </c>
      <c r="ED77" s="278" t="str">
        <f ca="true">+IF(OFFSET('Hygiene Data'!$I$11,0,10*ROW('Hygiene Data'!I71))="","",OFFSET('Hygiene Data'!$I$11,0,10*ROW('Hygiene Data'!I71)))</f>
        <v/>
      </c>
      <c r="EE77" s="278" t="str">
        <f ca="true">+IF(OFFSET('Hygiene Data'!$I$12,0,10*ROW('Hygiene Data'!I71))="","",OFFSET('Hygiene Data'!$I$12,0,10*ROW('Hygiene Data'!I71)))</f>
        <v/>
      </c>
      <c r="EF77" s="278"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4"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8"/>
      <c r="BS78" s="278" t="str">
        <f ca="true">+IF(OFFSET('Water Data'!$D$27,0,10*ROW('Water Data'!D72))="","",OFFSET('Water Data'!$D$27,0,10*ROW('Water Data'!D72)))</f>
        <v/>
      </c>
      <c r="BT78" s="278" t="str">
        <f ca="true">+IF(OFFSET('Water Data'!$D$28,0,10*ROW('Water Data'!D72))="","",OFFSET('Water Data'!$D$28,0,10*ROW('Water Data'!D72)))</f>
        <v/>
      </c>
      <c r="BU78" s="278" t="str">
        <f ca="true">+IF(OFFSET('Water Data'!$D$29,0,10*ROW('Water Data'!D72))="","",OFFSET('Water Data'!$D$29,0,10*ROW('Water Data'!D72)))</f>
        <v/>
      </c>
      <c r="BV78" s="278" t="str">
        <f ca="true">+IF(OFFSET('Water Data'!$E$27,0,10*ROW('Water Data'!E72))="","",OFFSET('Water Data'!$E$27,0,10*ROW('Water Data'!E72)))</f>
        <v/>
      </c>
      <c r="BW78" s="278" t="str">
        <f ca="true">+IF(OFFSET('Water Data'!$E$28,0,10*ROW('Water Data'!E72))="","",OFFSET('Water Data'!$E$28,0,10*ROW('Water Data'!E72)))</f>
        <v/>
      </c>
      <c r="BX78" s="278" t="str">
        <f ca="true">+IF(OFFSET('Water Data'!$E$29,0,10*ROW('Water Data'!E72))="","",OFFSET('Water Data'!$E$29,0,10*ROW('Water Data'!E72)))</f>
        <v/>
      </c>
      <c r="BY78" s="278" t="str">
        <f ca="true">+IF(OFFSET('Water Data'!$F$27,0,10*ROW('Water Data'!F72))="","",OFFSET('Water Data'!$F$27,0,10*ROW('Water Data'!F72)))</f>
        <v/>
      </c>
      <c r="BZ78" s="278" t="str">
        <f ca="true">+IF(OFFSET('Water Data'!$F$28,0,10*ROW('Water Data'!F72))="","",OFFSET('Water Data'!$F$28,0,10*ROW('Water Data'!F72)))</f>
        <v/>
      </c>
      <c r="CA78" s="278" t="str">
        <f ca="true">+IF(OFFSET('Water Data'!$F$29,0,10*ROW('Water Data'!F72))="","",OFFSET('Water Data'!$F$29,0,10*ROW('Water Data'!F72)))</f>
        <v/>
      </c>
      <c r="CB78" s="278" t="str">
        <f ca="true">+IF(OFFSET('Water Data'!$G$27,0,10*ROW('Water Data'!G72))="","",OFFSET('Water Data'!$G$27,0,10*ROW('Water Data'!G72)))</f>
        <v/>
      </c>
      <c r="CC78" s="278" t="str">
        <f ca="true">+IF(OFFSET('Water Data'!$G$28,0,10*ROW('Water Data'!G72))="","",OFFSET('Water Data'!$G$28,0,10*ROW('Water Data'!G72)))</f>
        <v/>
      </c>
      <c r="CD78" s="278" t="str">
        <f ca="true">+IF(OFFSET('Water Data'!$G$29,0,10*ROW('Water Data'!G72))="","",OFFSET('Water Data'!$G$29,0,10*ROW('Water Data'!G72)))</f>
        <v/>
      </c>
      <c r="CE78" s="278" t="str">
        <f ca="true">+IF(OFFSET('Water Data'!$H$27,0,10*ROW('Water Data'!H72))="","",OFFSET('Water Data'!$H$27,0,10*ROW('Water Data'!H72)))</f>
        <v/>
      </c>
      <c r="CF78" s="278" t="str">
        <f ca="true">+IF(OFFSET('Water Data'!$H$28,0,10*ROW('Water Data'!H72))="","",OFFSET('Water Data'!$H$28,0,10*ROW('Water Data'!H72)))</f>
        <v/>
      </c>
      <c r="CG78" s="278" t="str">
        <f ca="true">+IF(OFFSET('Water Data'!$H$29,0,10*ROW('Water Data'!H72))="","",OFFSET('Water Data'!$H$29,0,10*ROW('Water Data'!H72)))</f>
        <v/>
      </c>
      <c r="CH78" s="278" t="str">
        <f ca="true">+IF(OFFSET('Water Data'!$I$27,0,10*ROW('Water Data'!I72))="","",OFFSET('Water Data'!$I$27,0,10*ROW('Water Data'!I72)))</f>
        <v/>
      </c>
      <c r="CI78" s="278" t="str">
        <f ca="true">+IF(OFFSET('Water Data'!$I$28,0,10*ROW('Water Data'!I72))="","",OFFSET('Water Data'!$I$28,0,10*ROW('Water Data'!I72)))</f>
        <v/>
      </c>
      <c r="CJ78" s="278" t="str">
        <f ca="true">+IF(OFFSET('Water Data'!$I$29,0,10*ROW('Water Data'!I72))="","",OFFSET('Water Data'!$I$29,0,10*ROW('Water Data'!I72)))</f>
        <v/>
      </c>
      <c r="CK78" s="278" t="str">
        <f ca="true">+IF(OFFSET('Sanitation Data'!$D$28,0,10*ROW('Sanitation Data'!D72))="","",OFFSET('Sanitation Data'!$D$28,0,10*ROW('Sanitation Data'!D72)))</f>
        <v/>
      </c>
      <c r="CL78" s="278" t="str">
        <f ca="true">+IF(OFFSET('Sanitation Data'!$D$29,0,10*ROW('Sanitation Data'!D72))="","",OFFSET('Sanitation Data'!$D$29,0,10*ROW('Sanitation Data'!D72)))</f>
        <v/>
      </c>
      <c r="CM78" s="278" t="str">
        <f ca="true">+IF(OFFSET('Sanitation Data'!$D$30,0,10*ROW('Sanitation Data'!D72))="","",OFFSET('Sanitation Data'!$D$30,0,10*ROW('Sanitation Data'!D72)))</f>
        <v/>
      </c>
      <c r="CN78" s="278" t="str">
        <f ca="true">+IF(OFFSET('Sanitation Data'!$D$31,0,10*ROW('Sanitation Data'!D72))="","",OFFSET('Sanitation Data'!$D$31,0,10*ROW('Sanitation Data'!D72)))</f>
        <v/>
      </c>
      <c r="CO78" s="278" t="str">
        <f ca="true">+IF(OFFSET('Sanitation Data'!$D$32,0,10*ROW('Sanitation Data'!D72))="","",OFFSET('Sanitation Data'!$D$32,0,10*ROW('Sanitation Data'!D72)))</f>
        <v/>
      </c>
      <c r="CP78" s="278" t="str">
        <f ca="true">+IF(OFFSET('Sanitation Data'!$E$28,0,10*ROW('Sanitation Data'!E72))="","",OFFSET('Sanitation Data'!$E$28,0,10*ROW('Sanitation Data'!E72)))</f>
        <v/>
      </c>
      <c r="CQ78" s="278" t="str">
        <f ca="true">+IF(OFFSET('Sanitation Data'!$E$29,0,10*ROW('Sanitation Data'!E72))="","",OFFSET('Sanitation Data'!$E$29,0,10*ROW('Sanitation Data'!E72)))</f>
        <v/>
      </c>
      <c r="CR78" s="278" t="str">
        <f ca="true">+IF(OFFSET('Sanitation Data'!$E$30,0,10*ROW('Sanitation Data'!E72))="","",OFFSET('Sanitation Data'!$E$30,0,10*ROW('Sanitation Data'!E72)))</f>
        <v/>
      </c>
      <c r="CS78" s="278" t="str">
        <f ca="true">+IF(OFFSET('Sanitation Data'!$E$31,0,10*ROW('Sanitation Data'!E72))="","",OFFSET('Sanitation Data'!$E$31,0,10*ROW('Sanitation Data'!E72)))</f>
        <v/>
      </c>
      <c r="CT78" s="278" t="str">
        <f ca="true">+IF(OFFSET('Sanitation Data'!$E$32,0,10*ROW('Sanitation Data'!E72))="","",OFFSET('Sanitation Data'!$E$32,0,10*ROW('Sanitation Data'!E72)))</f>
        <v/>
      </c>
      <c r="CU78" s="278" t="str">
        <f ca="true">+IF(OFFSET('Sanitation Data'!$F$28,0,10*ROW('Sanitation Data'!F72))="","",OFFSET('Sanitation Data'!$F$28,0,10*ROW('Sanitation Data'!F72)))</f>
        <v/>
      </c>
      <c r="CV78" s="278" t="str">
        <f ca="true">+IF(OFFSET('Sanitation Data'!$F$29,0,10*ROW('Sanitation Data'!F72))="","",OFFSET('Sanitation Data'!$F$29,0,10*ROW('Sanitation Data'!F72)))</f>
        <v/>
      </c>
      <c r="CW78" s="278" t="str">
        <f ca="true">+IF(OFFSET('Sanitation Data'!$F$30,0,10*ROW('Sanitation Data'!F72))="","",OFFSET('Sanitation Data'!$F$30,0,10*ROW('Sanitation Data'!F72)))</f>
        <v/>
      </c>
      <c r="CX78" s="278" t="str">
        <f ca="true">+IF(OFFSET('Sanitation Data'!$F$31,0,10*ROW('Sanitation Data'!F72))="","",OFFSET('Sanitation Data'!$F$31,0,10*ROW('Sanitation Data'!F72)))</f>
        <v/>
      </c>
      <c r="CY78" s="278" t="str">
        <f ca="true">+IF(OFFSET('Sanitation Data'!$F$32,0,10*ROW('Sanitation Data'!F72))="","",OFFSET('Sanitation Data'!$F$32,0,10*ROW('Sanitation Data'!F72)))</f>
        <v/>
      </c>
      <c r="CZ78" s="278" t="str">
        <f ca="true">+IF(OFFSET('Sanitation Data'!$G$28,0,10*ROW('Sanitation Data'!G72))="","",OFFSET('Sanitation Data'!$G$28,0,10*ROW('Sanitation Data'!G72)))</f>
        <v/>
      </c>
      <c r="DA78" s="278" t="str">
        <f ca="true">+IF(OFFSET('Sanitation Data'!$G$29,0,10*ROW('Sanitation Data'!G72))="","",OFFSET('Sanitation Data'!$G$29,0,10*ROW('Sanitation Data'!G72)))</f>
        <v/>
      </c>
      <c r="DB78" s="278" t="str">
        <f ca="true">+IF(OFFSET('Sanitation Data'!$G$30,0,10*ROW('Sanitation Data'!G72))="","",OFFSET('Sanitation Data'!$G$30,0,10*ROW('Sanitation Data'!G72)))</f>
        <v/>
      </c>
      <c r="DC78" s="278" t="str">
        <f ca="true">+IF(OFFSET('Sanitation Data'!$G$31,0,10*ROW('Sanitation Data'!G72))="","",OFFSET('Sanitation Data'!$G$31,0,10*ROW('Sanitation Data'!G72)))</f>
        <v/>
      </c>
      <c r="DD78" s="278" t="str">
        <f ca="true">+IF(OFFSET('Sanitation Data'!$G$32,0,10*ROW('Sanitation Data'!G72))="","",OFFSET('Sanitation Data'!$G$32,0,10*ROW('Sanitation Data'!G72)))</f>
        <v/>
      </c>
      <c r="DE78" s="278" t="str">
        <f ca="true">+IF(OFFSET('Sanitation Data'!$H$28,0,10*ROW('Sanitation Data'!H72))="","",OFFSET('Sanitation Data'!$H$28,0,10*ROW('Sanitation Data'!H72)))</f>
        <v/>
      </c>
      <c r="DF78" s="278" t="str">
        <f ca="true">+IF(OFFSET('Sanitation Data'!$H$29,0,10*ROW('Sanitation Data'!H72))="","",OFFSET('Sanitation Data'!$H$29,0,10*ROW('Sanitation Data'!H72)))</f>
        <v/>
      </c>
      <c r="DG78" s="278" t="str">
        <f ca="true">+IF(OFFSET('Sanitation Data'!$H$30,0,10*ROW('Sanitation Data'!H72))="","",OFFSET('Sanitation Data'!$H$30,0,10*ROW('Sanitation Data'!H72)))</f>
        <v/>
      </c>
      <c r="DH78" s="278" t="str">
        <f ca="true">+IF(OFFSET('Sanitation Data'!$H$31,0,10*ROW('Sanitation Data'!H72))="","",OFFSET('Sanitation Data'!$H$31,0,10*ROW('Sanitation Data'!H72)))</f>
        <v/>
      </c>
      <c r="DI78" s="278" t="str">
        <f ca="true">+IF(OFFSET('Sanitation Data'!$H$32,0,10*ROW('Sanitation Data'!H72))="","",OFFSET('Sanitation Data'!$H$32,0,10*ROW('Sanitation Data'!H72)))</f>
        <v/>
      </c>
      <c r="DJ78" s="278" t="str">
        <f ca="true">+IF(OFFSET('Sanitation Data'!$I$28,0,10*ROW('Sanitation Data'!I72))="","",OFFSET('Sanitation Data'!$I$28,0,10*ROW('Sanitation Data'!I72)))</f>
        <v/>
      </c>
      <c r="DK78" s="278" t="str">
        <f ca="true">+IF(OFFSET('Sanitation Data'!$I$29,0,10*ROW('Sanitation Data'!I72))="","",OFFSET('Sanitation Data'!$I$29,0,10*ROW('Sanitation Data'!I72)))</f>
        <v/>
      </c>
      <c r="DL78" s="278" t="str">
        <f ca="true">+IF(OFFSET('Sanitation Data'!$I$30,0,10*ROW('Sanitation Data'!I72))="","",OFFSET('Sanitation Data'!$I$30,0,10*ROW('Sanitation Data'!I72)))</f>
        <v/>
      </c>
      <c r="DM78" s="278" t="str">
        <f ca="true">+IF(OFFSET('Sanitation Data'!$I$31,0,10*ROW('Sanitation Data'!I72))="","",OFFSET('Sanitation Data'!$I$31,0,10*ROW('Sanitation Data'!I72)))</f>
        <v/>
      </c>
      <c r="DN78" s="278" t="str">
        <f ca="true">+IF(OFFSET('Sanitation Data'!$I$32,0,10*ROW('Sanitation Data'!I72))="","",OFFSET('Sanitation Data'!$I$32,0,10*ROW('Sanitation Data'!I72)))</f>
        <v/>
      </c>
      <c r="DO78" s="278" t="str">
        <f ca="true">+IF(OFFSET('Hygiene Data'!$D$11,0,10*ROW('Hygiene Data'!D72))="","",OFFSET('Hygiene Data'!$D$11,0,10*ROW('Hygiene Data'!D72)))</f>
        <v/>
      </c>
      <c r="DP78" s="278" t="str">
        <f ca="true">+IF(OFFSET('Hygiene Data'!$D$12,0,10*ROW('Hygiene Data'!D72))="","",OFFSET('Hygiene Data'!$D$12,0,10*ROW('Hygiene Data'!D72)))</f>
        <v/>
      </c>
      <c r="DQ78" s="278" t="str">
        <f ca="true">+IF(OFFSET('Hygiene Data'!$D$13,0,10*ROW('Hygiene Data'!D72))="","",OFFSET('Hygiene Data'!$D$13,0,10*ROW('Hygiene Data'!D72)))</f>
        <v/>
      </c>
      <c r="DR78" s="278" t="str">
        <f ca="true">+IF(OFFSET('Hygiene Data'!$E$11,0,10*ROW('Hygiene Data'!E72))="","",OFFSET('Hygiene Data'!$E$11,0,10*ROW('Hygiene Data'!E72)))</f>
        <v/>
      </c>
      <c r="DS78" s="278" t="str">
        <f ca="true">+IF(OFFSET('Hygiene Data'!$E$12,0,10*ROW('Hygiene Data'!E72))="","",OFFSET('Hygiene Data'!$E$12,0,10*ROW('Hygiene Data'!E72)))</f>
        <v/>
      </c>
      <c r="DT78" s="278" t="str">
        <f ca="true">+IF(OFFSET('Hygiene Data'!$E$13,0,10*ROW('Hygiene Data'!E72))="","",OFFSET('Hygiene Data'!$E$13,0,10*ROW('Hygiene Data'!E72)))</f>
        <v/>
      </c>
      <c r="DU78" s="278" t="str">
        <f ca="true">+IF(OFFSET('Hygiene Data'!$F$11,0,10*ROW('Hygiene Data'!F72))="","",OFFSET('Hygiene Data'!$F$11,0,10*ROW('Hygiene Data'!F72)))</f>
        <v/>
      </c>
      <c r="DV78" s="278" t="str">
        <f ca="true">+IF(OFFSET('Hygiene Data'!$F$12,0,10*ROW('Hygiene Data'!F72))="","",OFFSET('Hygiene Data'!$F$12,0,10*ROW('Hygiene Data'!F72)))</f>
        <v/>
      </c>
      <c r="DW78" s="278" t="str">
        <f ca="true">+IF(OFFSET('Hygiene Data'!$F$13,0,10*ROW('Hygiene Data'!F72))="","",OFFSET('Hygiene Data'!$F$13,0,10*ROW('Hygiene Data'!F72)))</f>
        <v/>
      </c>
      <c r="DX78" s="278" t="str">
        <f ca="true">+IF(OFFSET('Hygiene Data'!$G$11,0,10*ROW('Hygiene Data'!G72))="","",OFFSET('Hygiene Data'!$G$11,0,10*ROW('Hygiene Data'!G72)))</f>
        <v/>
      </c>
      <c r="DY78" s="278" t="str">
        <f ca="true">+IF(OFFSET('Hygiene Data'!$G$12,0,10*ROW('Hygiene Data'!G72))="","",OFFSET('Hygiene Data'!$G$12,0,10*ROW('Hygiene Data'!G72)))</f>
        <v/>
      </c>
      <c r="DZ78" s="278" t="str">
        <f ca="true">+IF(OFFSET('Hygiene Data'!$G$13,0,10*ROW('Hygiene Data'!G72))="","",OFFSET('Hygiene Data'!$G$13,0,10*ROW('Hygiene Data'!G72)))</f>
        <v/>
      </c>
      <c r="EA78" s="278" t="str">
        <f ca="true">+IF(OFFSET('Hygiene Data'!$H$11,0,10*ROW('Hygiene Data'!H72))="","",OFFSET('Hygiene Data'!$H$11,0,10*ROW('Hygiene Data'!H72)))</f>
        <v/>
      </c>
      <c r="EB78" s="278" t="str">
        <f ca="true">+IF(OFFSET('Hygiene Data'!$H$12,0,10*ROW('Hygiene Data'!H72))="","",OFFSET('Hygiene Data'!$H$12,0,10*ROW('Hygiene Data'!H72)))</f>
        <v/>
      </c>
      <c r="EC78" s="278" t="str">
        <f ca="true">+IF(OFFSET('Hygiene Data'!$H$13,0,10*ROW('Hygiene Data'!H72))="","",OFFSET('Hygiene Data'!$H$13,0,10*ROW('Hygiene Data'!H72)))</f>
        <v/>
      </c>
      <c r="ED78" s="278" t="str">
        <f ca="true">+IF(OFFSET('Hygiene Data'!$I$11,0,10*ROW('Hygiene Data'!I72))="","",OFFSET('Hygiene Data'!$I$11,0,10*ROW('Hygiene Data'!I72)))</f>
        <v/>
      </c>
      <c r="EE78" s="278" t="str">
        <f ca="true">+IF(OFFSET('Hygiene Data'!$I$12,0,10*ROW('Hygiene Data'!I72))="","",OFFSET('Hygiene Data'!$I$12,0,10*ROW('Hygiene Data'!I72)))</f>
        <v/>
      </c>
      <c r="EF78" s="278"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4"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8"/>
      <c r="BS79" s="278" t="str">
        <f ca="true">+IF(OFFSET('Water Data'!$D$27,0,10*ROW('Water Data'!D73))="","",OFFSET('Water Data'!$D$27,0,10*ROW('Water Data'!D73)))</f>
        <v/>
      </c>
      <c r="BT79" s="278" t="str">
        <f ca="true">+IF(OFFSET('Water Data'!$D$28,0,10*ROW('Water Data'!D73))="","",OFFSET('Water Data'!$D$28,0,10*ROW('Water Data'!D73)))</f>
        <v/>
      </c>
      <c r="BU79" s="278" t="str">
        <f ca="true">+IF(OFFSET('Water Data'!$D$29,0,10*ROW('Water Data'!D73))="","",OFFSET('Water Data'!$D$29,0,10*ROW('Water Data'!D73)))</f>
        <v/>
      </c>
      <c r="BV79" s="278" t="str">
        <f ca="true">+IF(OFFSET('Water Data'!$E$27,0,10*ROW('Water Data'!E73))="","",OFFSET('Water Data'!$E$27,0,10*ROW('Water Data'!E73)))</f>
        <v/>
      </c>
      <c r="BW79" s="278" t="str">
        <f ca="true">+IF(OFFSET('Water Data'!$E$28,0,10*ROW('Water Data'!E73))="","",OFFSET('Water Data'!$E$28,0,10*ROW('Water Data'!E73)))</f>
        <v/>
      </c>
      <c r="BX79" s="278" t="str">
        <f ca="true">+IF(OFFSET('Water Data'!$E$29,0,10*ROW('Water Data'!E73))="","",OFFSET('Water Data'!$E$29,0,10*ROW('Water Data'!E73)))</f>
        <v/>
      </c>
      <c r="BY79" s="278" t="str">
        <f ca="true">+IF(OFFSET('Water Data'!$F$27,0,10*ROW('Water Data'!F73))="","",OFFSET('Water Data'!$F$27,0,10*ROW('Water Data'!F73)))</f>
        <v/>
      </c>
      <c r="BZ79" s="278" t="str">
        <f ca="true">+IF(OFFSET('Water Data'!$F$28,0,10*ROW('Water Data'!F73))="","",OFFSET('Water Data'!$F$28,0,10*ROW('Water Data'!F73)))</f>
        <v/>
      </c>
      <c r="CA79" s="278" t="str">
        <f ca="true">+IF(OFFSET('Water Data'!$F$29,0,10*ROW('Water Data'!F73))="","",OFFSET('Water Data'!$F$29,0,10*ROW('Water Data'!F73)))</f>
        <v/>
      </c>
      <c r="CB79" s="278" t="str">
        <f ca="true">+IF(OFFSET('Water Data'!$G$27,0,10*ROW('Water Data'!G73))="","",OFFSET('Water Data'!$G$27,0,10*ROW('Water Data'!G73)))</f>
        <v/>
      </c>
      <c r="CC79" s="278" t="str">
        <f ca="true">+IF(OFFSET('Water Data'!$G$28,0,10*ROW('Water Data'!G73))="","",OFFSET('Water Data'!$G$28,0,10*ROW('Water Data'!G73)))</f>
        <v/>
      </c>
      <c r="CD79" s="278" t="str">
        <f ca="true">+IF(OFFSET('Water Data'!$G$29,0,10*ROW('Water Data'!G73))="","",OFFSET('Water Data'!$G$29,0,10*ROW('Water Data'!G73)))</f>
        <v/>
      </c>
      <c r="CE79" s="278" t="str">
        <f ca="true">+IF(OFFSET('Water Data'!$H$27,0,10*ROW('Water Data'!H73))="","",OFFSET('Water Data'!$H$27,0,10*ROW('Water Data'!H73)))</f>
        <v/>
      </c>
      <c r="CF79" s="278" t="str">
        <f ca="true">+IF(OFFSET('Water Data'!$H$28,0,10*ROW('Water Data'!H73))="","",OFFSET('Water Data'!$H$28,0,10*ROW('Water Data'!H73)))</f>
        <v/>
      </c>
      <c r="CG79" s="278" t="str">
        <f ca="true">+IF(OFFSET('Water Data'!$H$29,0,10*ROW('Water Data'!H73))="","",OFFSET('Water Data'!$H$29,0,10*ROW('Water Data'!H73)))</f>
        <v/>
      </c>
      <c r="CH79" s="278" t="str">
        <f ca="true">+IF(OFFSET('Water Data'!$I$27,0,10*ROW('Water Data'!I73))="","",OFFSET('Water Data'!$I$27,0,10*ROW('Water Data'!I73)))</f>
        <v/>
      </c>
      <c r="CI79" s="278" t="str">
        <f ca="true">+IF(OFFSET('Water Data'!$I$28,0,10*ROW('Water Data'!I73))="","",OFFSET('Water Data'!$I$28,0,10*ROW('Water Data'!I73)))</f>
        <v/>
      </c>
      <c r="CJ79" s="278" t="str">
        <f ca="true">+IF(OFFSET('Water Data'!$I$29,0,10*ROW('Water Data'!I73))="","",OFFSET('Water Data'!$I$29,0,10*ROW('Water Data'!I73)))</f>
        <v/>
      </c>
      <c r="CK79" s="278" t="str">
        <f ca="true">+IF(OFFSET('Sanitation Data'!$D$28,0,10*ROW('Sanitation Data'!D73))="","",OFFSET('Sanitation Data'!$D$28,0,10*ROW('Sanitation Data'!D73)))</f>
        <v/>
      </c>
      <c r="CL79" s="278" t="str">
        <f ca="true">+IF(OFFSET('Sanitation Data'!$D$29,0,10*ROW('Sanitation Data'!D73))="","",OFFSET('Sanitation Data'!$D$29,0,10*ROW('Sanitation Data'!D73)))</f>
        <v/>
      </c>
      <c r="CM79" s="278" t="str">
        <f ca="true">+IF(OFFSET('Sanitation Data'!$D$30,0,10*ROW('Sanitation Data'!D73))="","",OFFSET('Sanitation Data'!$D$30,0,10*ROW('Sanitation Data'!D73)))</f>
        <v/>
      </c>
      <c r="CN79" s="278" t="str">
        <f ca="true">+IF(OFFSET('Sanitation Data'!$D$31,0,10*ROW('Sanitation Data'!D73))="","",OFFSET('Sanitation Data'!$D$31,0,10*ROW('Sanitation Data'!D73)))</f>
        <v/>
      </c>
      <c r="CO79" s="278" t="str">
        <f ca="true">+IF(OFFSET('Sanitation Data'!$D$32,0,10*ROW('Sanitation Data'!D73))="","",OFFSET('Sanitation Data'!$D$32,0,10*ROW('Sanitation Data'!D73)))</f>
        <v/>
      </c>
      <c r="CP79" s="278" t="str">
        <f ca="true">+IF(OFFSET('Sanitation Data'!$E$28,0,10*ROW('Sanitation Data'!E73))="","",OFFSET('Sanitation Data'!$E$28,0,10*ROW('Sanitation Data'!E73)))</f>
        <v/>
      </c>
      <c r="CQ79" s="278" t="str">
        <f ca="true">+IF(OFFSET('Sanitation Data'!$E$29,0,10*ROW('Sanitation Data'!E73))="","",OFFSET('Sanitation Data'!$E$29,0,10*ROW('Sanitation Data'!E73)))</f>
        <v/>
      </c>
      <c r="CR79" s="278" t="str">
        <f ca="true">+IF(OFFSET('Sanitation Data'!$E$30,0,10*ROW('Sanitation Data'!E73))="","",OFFSET('Sanitation Data'!$E$30,0,10*ROW('Sanitation Data'!E73)))</f>
        <v/>
      </c>
      <c r="CS79" s="278" t="str">
        <f ca="true">+IF(OFFSET('Sanitation Data'!$E$31,0,10*ROW('Sanitation Data'!E73))="","",OFFSET('Sanitation Data'!$E$31,0,10*ROW('Sanitation Data'!E73)))</f>
        <v/>
      </c>
      <c r="CT79" s="278" t="str">
        <f ca="true">+IF(OFFSET('Sanitation Data'!$E$32,0,10*ROW('Sanitation Data'!E73))="","",OFFSET('Sanitation Data'!$E$32,0,10*ROW('Sanitation Data'!E73)))</f>
        <v/>
      </c>
      <c r="CU79" s="278" t="str">
        <f ca="true">+IF(OFFSET('Sanitation Data'!$F$28,0,10*ROW('Sanitation Data'!F73))="","",OFFSET('Sanitation Data'!$F$28,0,10*ROW('Sanitation Data'!F73)))</f>
        <v/>
      </c>
      <c r="CV79" s="278" t="str">
        <f ca="true">+IF(OFFSET('Sanitation Data'!$F$29,0,10*ROW('Sanitation Data'!F73))="","",OFFSET('Sanitation Data'!$F$29,0,10*ROW('Sanitation Data'!F73)))</f>
        <v/>
      </c>
      <c r="CW79" s="278" t="str">
        <f ca="true">+IF(OFFSET('Sanitation Data'!$F$30,0,10*ROW('Sanitation Data'!F73))="","",OFFSET('Sanitation Data'!$F$30,0,10*ROW('Sanitation Data'!F73)))</f>
        <v/>
      </c>
      <c r="CX79" s="278" t="str">
        <f ca="true">+IF(OFFSET('Sanitation Data'!$F$31,0,10*ROW('Sanitation Data'!F73))="","",OFFSET('Sanitation Data'!$F$31,0,10*ROW('Sanitation Data'!F73)))</f>
        <v/>
      </c>
      <c r="CY79" s="278" t="str">
        <f ca="true">+IF(OFFSET('Sanitation Data'!$F$32,0,10*ROW('Sanitation Data'!F73))="","",OFFSET('Sanitation Data'!$F$32,0,10*ROW('Sanitation Data'!F73)))</f>
        <v/>
      </c>
      <c r="CZ79" s="278" t="str">
        <f ca="true">+IF(OFFSET('Sanitation Data'!$G$28,0,10*ROW('Sanitation Data'!G73))="","",OFFSET('Sanitation Data'!$G$28,0,10*ROW('Sanitation Data'!G73)))</f>
        <v/>
      </c>
      <c r="DA79" s="278" t="str">
        <f ca="true">+IF(OFFSET('Sanitation Data'!$G$29,0,10*ROW('Sanitation Data'!G73))="","",OFFSET('Sanitation Data'!$G$29,0,10*ROW('Sanitation Data'!G73)))</f>
        <v/>
      </c>
      <c r="DB79" s="278" t="str">
        <f ca="true">+IF(OFFSET('Sanitation Data'!$G$30,0,10*ROW('Sanitation Data'!G73))="","",OFFSET('Sanitation Data'!$G$30,0,10*ROW('Sanitation Data'!G73)))</f>
        <v/>
      </c>
      <c r="DC79" s="278" t="str">
        <f ca="true">+IF(OFFSET('Sanitation Data'!$G$31,0,10*ROW('Sanitation Data'!G73))="","",OFFSET('Sanitation Data'!$G$31,0,10*ROW('Sanitation Data'!G73)))</f>
        <v/>
      </c>
      <c r="DD79" s="278" t="str">
        <f ca="true">+IF(OFFSET('Sanitation Data'!$G$32,0,10*ROW('Sanitation Data'!G73))="","",OFFSET('Sanitation Data'!$G$32,0,10*ROW('Sanitation Data'!G73)))</f>
        <v/>
      </c>
      <c r="DE79" s="278" t="str">
        <f ca="true">+IF(OFFSET('Sanitation Data'!$H$28,0,10*ROW('Sanitation Data'!H73))="","",OFFSET('Sanitation Data'!$H$28,0,10*ROW('Sanitation Data'!H73)))</f>
        <v/>
      </c>
      <c r="DF79" s="278" t="str">
        <f ca="true">+IF(OFFSET('Sanitation Data'!$H$29,0,10*ROW('Sanitation Data'!H73))="","",OFFSET('Sanitation Data'!$H$29,0,10*ROW('Sanitation Data'!H73)))</f>
        <v/>
      </c>
      <c r="DG79" s="278" t="str">
        <f ca="true">+IF(OFFSET('Sanitation Data'!$H$30,0,10*ROW('Sanitation Data'!H73))="","",OFFSET('Sanitation Data'!$H$30,0,10*ROW('Sanitation Data'!H73)))</f>
        <v/>
      </c>
      <c r="DH79" s="278" t="str">
        <f ca="true">+IF(OFFSET('Sanitation Data'!$H$31,0,10*ROW('Sanitation Data'!H73))="","",OFFSET('Sanitation Data'!$H$31,0,10*ROW('Sanitation Data'!H73)))</f>
        <v/>
      </c>
      <c r="DI79" s="278" t="str">
        <f ca="true">+IF(OFFSET('Sanitation Data'!$H$32,0,10*ROW('Sanitation Data'!H73))="","",OFFSET('Sanitation Data'!$H$32,0,10*ROW('Sanitation Data'!H73)))</f>
        <v/>
      </c>
      <c r="DJ79" s="278" t="str">
        <f ca="true">+IF(OFFSET('Sanitation Data'!$I$28,0,10*ROW('Sanitation Data'!I73))="","",OFFSET('Sanitation Data'!$I$28,0,10*ROW('Sanitation Data'!I73)))</f>
        <v/>
      </c>
      <c r="DK79" s="278" t="str">
        <f ca="true">+IF(OFFSET('Sanitation Data'!$I$29,0,10*ROW('Sanitation Data'!I73))="","",OFFSET('Sanitation Data'!$I$29,0,10*ROW('Sanitation Data'!I73)))</f>
        <v/>
      </c>
      <c r="DL79" s="278" t="str">
        <f ca="true">+IF(OFFSET('Sanitation Data'!$I$30,0,10*ROW('Sanitation Data'!I73))="","",OFFSET('Sanitation Data'!$I$30,0,10*ROW('Sanitation Data'!I73)))</f>
        <v/>
      </c>
      <c r="DM79" s="278" t="str">
        <f ca="true">+IF(OFFSET('Sanitation Data'!$I$31,0,10*ROW('Sanitation Data'!I73))="","",OFFSET('Sanitation Data'!$I$31,0,10*ROW('Sanitation Data'!I73)))</f>
        <v/>
      </c>
      <c r="DN79" s="278" t="str">
        <f ca="true">+IF(OFFSET('Sanitation Data'!$I$32,0,10*ROW('Sanitation Data'!I73))="","",OFFSET('Sanitation Data'!$I$32,0,10*ROW('Sanitation Data'!I73)))</f>
        <v/>
      </c>
      <c r="DO79" s="278" t="str">
        <f ca="true">+IF(OFFSET('Hygiene Data'!$D$11,0,10*ROW('Hygiene Data'!D73))="","",OFFSET('Hygiene Data'!$D$11,0,10*ROW('Hygiene Data'!D73)))</f>
        <v/>
      </c>
      <c r="DP79" s="278" t="str">
        <f ca="true">+IF(OFFSET('Hygiene Data'!$D$12,0,10*ROW('Hygiene Data'!D73))="","",OFFSET('Hygiene Data'!$D$12,0,10*ROW('Hygiene Data'!D73)))</f>
        <v/>
      </c>
      <c r="DQ79" s="278" t="str">
        <f ca="true">+IF(OFFSET('Hygiene Data'!$D$13,0,10*ROW('Hygiene Data'!D73))="","",OFFSET('Hygiene Data'!$D$13,0,10*ROW('Hygiene Data'!D73)))</f>
        <v/>
      </c>
      <c r="DR79" s="278" t="str">
        <f ca="true">+IF(OFFSET('Hygiene Data'!$E$11,0,10*ROW('Hygiene Data'!E73))="","",OFFSET('Hygiene Data'!$E$11,0,10*ROW('Hygiene Data'!E73)))</f>
        <v/>
      </c>
      <c r="DS79" s="278" t="str">
        <f ca="true">+IF(OFFSET('Hygiene Data'!$E$12,0,10*ROW('Hygiene Data'!E73))="","",OFFSET('Hygiene Data'!$E$12,0,10*ROW('Hygiene Data'!E73)))</f>
        <v/>
      </c>
      <c r="DT79" s="278" t="str">
        <f ca="true">+IF(OFFSET('Hygiene Data'!$E$13,0,10*ROW('Hygiene Data'!E73))="","",OFFSET('Hygiene Data'!$E$13,0,10*ROW('Hygiene Data'!E73)))</f>
        <v/>
      </c>
      <c r="DU79" s="278" t="str">
        <f ca="true">+IF(OFFSET('Hygiene Data'!$F$11,0,10*ROW('Hygiene Data'!F73))="","",OFFSET('Hygiene Data'!$F$11,0,10*ROW('Hygiene Data'!F73)))</f>
        <v/>
      </c>
      <c r="DV79" s="278" t="str">
        <f ca="true">+IF(OFFSET('Hygiene Data'!$F$12,0,10*ROW('Hygiene Data'!F73))="","",OFFSET('Hygiene Data'!$F$12,0,10*ROW('Hygiene Data'!F73)))</f>
        <v/>
      </c>
      <c r="DW79" s="278" t="str">
        <f ca="true">+IF(OFFSET('Hygiene Data'!$F$13,0,10*ROW('Hygiene Data'!F73))="","",OFFSET('Hygiene Data'!$F$13,0,10*ROW('Hygiene Data'!F73)))</f>
        <v/>
      </c>
      <c r="DX79" s="278" t="str">
        <f ca="true">+IF(OFFSET('Hygiene Data'!$G$11,0,10*ROW('Hygiene Data'!G73))="","",OFFSET('Hygiene Data'!$G$11,0,10*ROW('Hygiene Data'!G73)))</f>
        <v/>
      </c>
      <c r="DY79" s="278" t="str">
        <f ca="true">+IF(OFFSET('Hygiene Data'!$G$12,0,10*ROW('Hygiene Data'!G73))="","",OFFSET('Hygiene Data'!$G$12,0,10*ROW('Hygiene Data'!G73)))</f>
        <v/>
      </c>
      <c r="DZ79" s="278" t="str">
        <f ca="true">+IF(OFFSET('Hygiene Data'!$G$13,0,10*ROW('Hygiene Data'!G73))="","",OFFSET('Hygiene Data'!$G$13,0,10*ROW('Hygiene Data'!G73)))</f>
        <v/>
      </c>
      <c r="EA79" s="278" t="str">
        <f ca="true">+IF(OFFSET('Hygiene Data'!$H$11,0,10*ROW('Hygiene Data'!H73))="","",OFFSET('Hygiene Data'!$H$11,0,10*ROW('Hygiene Data'!H73)))</f>
        <v/>
      </c>
      <c r="EB79" s="278" t="str">
        <f ca="true">+IF(OFFSET('Hygiene Data'!$H$12,0,10*ROW('Hygiene Data'!H73))="","",OFFSET('Hygiene Data'!$H$12,0,10*ROW('Hygiene Data'!H73)))</f>
        <v/>
      </c>
      <c r="EC79" s="278" t="str">
        <f ca="true">+IF(OFFSET('Hygiene Data'!$H$13,0,10*ROW('Hygiene Data'!H73))="","",OFFSET('Hygiene Data'!$H$13,0,10*ROW('Hygiene Data'!H73)))</f>
        <v/>
      </c>
      <c r="ED79" s="278" t="str">
        <f ca="true">+IF(OFFSET('Hygiene Data'!$I$11,0,10*ROW('Hygiene Data'!I73))="","",OFFSET('Hygiene Data'!$I$11,0,10*ROW('Hygiene Data'!I73)))</f>
        <v/>
      </c>
      <c r="EE79" s="278" t="str">
        <f ca="true">+IF(OFFSET('Hygiene Data'!$I$12,0,10*ROW('Hygiene Data'!I73))="","",OFFSET('Hygiene Data'!$I$12,0,10*ROW('Hygiene Data'!I73)))</f>
        <v/>
      </c>
      <c r="EF79" s="278"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4"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8"/>
      <c r="BS80" s="278" t="str">
        <f ca="true">+IF(OFFSET('Water Data'!$D$27,0,10*ROW('Water Data'!D74))="","",OFFSET('Water Data'!$D$27,0,10*ROW('Water Data'!D74)))</f>
        <v/>
      </c>
      <c r="BT80" s="278" t="str">
        <f ca="true">+IF(OFFSET('Water Data'!$D$28,0,10*ROW('Water Data'!D74))="","",OFFSET('Water Data'!$D$28,0,10*ROW('Water Data'!D74)))</f>
        <v/>
      </c>
      <c r="BU80" s="278" t="str">
        <f ca="true">+IF(OFFSET('Water Data'!$D$29,0,10*ROW('Water Data'!D74))="","",OFFSET('Water Data'!$D$29,0,10*ROW('Water Data'!D74)))</f>
        <v/>
      </c>
      <c r="BV80" s="278" t="str">
        <f ca="true">+IF(OFFSET('Water Data'!$E$27,0,10*ROW('Water Data'!E74))="","",OFFSET('Water Data'!$E$27,0,10*ROW('Water Data'!E74)))</f>
        <v/>
      </c>
      <c r="BW80" s="278" t="str">
        <f ca="true">+IF(OFFSET('Water Data'!$E$28,0,10*ROW('Water Data'!E74))="","",OFFSET('Water Data'!$E$28,0,10*ROW('Water Data'!E74)))</f>
        <v/>
      </c>
      <c r="BX80" s="278" t="str">
        <f ca="true">+IF(OFFSET('Water Data'!$E$29,0,10*ROW('Water Data'!E74))="","",OFFSET('Water Data'!$E$29,0,10*ROW('Water Data'!E74)))</f>
        <v/>
      </c>
      <c r="BY80" s="278" t="str">
        <f ca="true">+IF(OFFSET('Water Data'!$F$27,0,10*ROW('Water Data'!F74))="","",OFFSET('Water Data'!$F$27,0,10*ROW('Water Data'!F74)))</f>
        <v/>
      </c>
      <c r="BZ80" s="278" t="str">
        <f ca="true">+IF(OFFSET('Water Data'!$F$28,0,10*ROW('Water Data'!F74))="","",OFFSET('Water Data'!$F$28,0,10*ROW('Water Data'!F74)))</f>
        <v/>
      </c>
      <c r="CA80" s="278" t="str">
        <f ca="true">+IF(OFFSET('Water Data'!$F$29,0,10*ROW('Water Data'!F74))="","",OFFSET('Water Data'!$F$29,0,10*ROW('Water Data'!F74)))</f>
        <v/>
      </c>
      <c r="CB80" s="278" t="str">
        <f ca="true">+IF(OFFSET('Water Data'!$G$27,0,10*ROW('Water Data'!G74))="","",OFFSET('Water Data'!$G$27,0,10*ROW('Water Data'!G74)))</f>
        <v/>
      </c>
      <c r="CC80" s="278" t="str">
        <f ca="true">+IF(OFFSET('Water Data'!$G$28,0,10*ROW('Water Data'!G74))="","",OFFSET('Water Data'!$G$28,0,10*ROW('Water Data'!G74)))</f>
        <v/>
      </c>
      <c r="CD80" s="278" t="str">
        <f ca="true">+IF(OFFSET('Water Data'!$G$29,0,10*ROW('Water Data'!G74))="","",OFFSET('Water Data'!$G$29,0,10*ROW('Water Data'!G74)))</f>
        <v/>
      </c>
      <c r="CE80" s="278" t="str">
        <f ca="true">+IF(OFFSET('Water Data'!$H$27,0,10*ROW('Water Data'!H74))="","",OFFSET('Water Data'!$H$27,0,10*ROW('Water Data'!H74)))</f>
        <v/>
      </c>
      <c r="CF80" s="278" t="str">
        <f ca="true">+IF(OFFSET('Water Data'!$H$28,0,10*ROW('Water Data'!H74))="","",OFFSET('Water Data'!$H$28,0,10*ROW('Water Data'!H74)))</f>
        <v/>
      </c>
      <c r="CG80" s="278" t="str">
        <f ca="true">+IF(OFFSET('Water Data'!$H$29,0,10*ROW('Water Data'!H74))="","",OFFSET('Water Data'!$H$29,0,10*ROW('Water Data'!H74)))</f>
        <v/>
      </c>
      <c r="CH80" s="278" t="str">
        <f ca="true">+IF(OFFSET('Water Data'!$I$27,0,10*ROW('Water Data'!I74))="","",OFFSET('Water Data'!$I$27,0,10*ROW('Water Data'!I74)))</f>
        <v/>
      </c>
      <c r="CI80" s="278" t="str">
        <f ca="true">+IF(OFFSET('Water Data'!$I$28,0,10*ROW('Water Data'!I74))="","",OFFSET('Water Data'!$I$28,0,10*ROW('Water Data'!I74)))</f>
        <v/>
      </c>
      <c r="CJ80" s="278" t="str">
        <f ca="true">+IF(OFFSET('Water Data'!$I$29,0,10*ROW('Water Data'!I74))="","",OFFSET('Water Data'!$I$29,0,10*ROW('Water Data'!I74)))</f>
        <v/>
      </c>
      <c r="CK80" s="278" t="str">
        <f ca="true">+IF(OFFSET('Sanitation Data'!$D$28,0,10*ROW('Sanitation Data'!D74))="","",OFFSET('Sanitation Data'!$D$28,0,10*ROW('Sanitation Data'!D74)))</f>
        <v/>
      </c>
      <c r="CL80" s="278" t="str">
        <f ca="true">+IF(OFFSET('Sanitation Data'!$D$29,0,10*ROW('Sanitation Data'!D74))="","",OFFSET('Sanitation Data'!$D$29,0,10*ROW('Sanitation Data'!D74)))</f>
        <v/>
      </c>
      <c r="CM80" s="278" t="str">
        <f ca="true">+IF(OFFSET('Sanitation Data'!$D$30,0,10*ROW('Sanitation Data'!D74))="","",OFFSET('Sanitation Data'!$D$30,0,10*ROW('Sanitation Data'!D74)))</f>
        <v/>
      </c>
      <c r="CN80" s="278" t="str">
        <f ca="true">+IF(OFFSET('Sanitation Data'!$D$31,0,10*ROW('Sanitation Data'!D74))="","",OFFSET('Sanitation Data'!$D$31,0,10*ROW('Sanitation Data'!D74)))</f>
        <v/>
      </c>
      <c r="CO80" s="278" t="str">
        <f ca="true">+IF(OFFSET('Sanitation Data'!$D$32,0,10*ROW('Sanitation Data'!D74))="","",OFFSET('Sanitation Data'!$D$32,0,10*ROW('Sanitation Data'!D74)))</f>
        <v/>
      </c>
      <c r="CP80" s="278" t="str">
        <f ca="true">+IF(OFFSET('Sanitation Data'!$E$28,0,10*ROW('Sanitation Data'!E74))="","",OFFSET('Sanitation Data'!$E$28,0,10*ROW('Sanitation Data'!E74)))</f>
        <v/>
      </c>
      <c r="CQ80" s="278" t="str">
        <f ca="true">+IF(OFFSET('Sanitation Data'!$E$29,0,10*ROW('Sanitation Data'!E74))="","",OFFSET('Sanitation Data'!$E$29,0,10*ROW('Sanitation Data'!E74)))</f>
        <v/>
      </c>
      <c r="CR80" s="278" t="str">
        <f ca="true">+IF(OFFSET('Sanitation Data'!$E$30,0,10*ROW('Sanitation Data'!E74))="","",OFFSET('Sanitation Data'!$E$30,0,10*ROW('Sanitation Data'!E74)))</f>
        <v/>
      </c>
      <c r="CS80" s="278" t="str">
        <f ca="true">+IF(OFFSET('Sanitation Data'!$E$31,0,10*ROW('Sanitation Data'!E74))="","",OFFSET('Sanitation Data'!$E$31,0,10*ROW('Sanitation Data'!E74)))</f>
        <v/>
      </c>
      <c r="CT80" s="278" t="str">
        <f ca="true">+IF(OFFSET('Sanitation Data'!$E$32,0,10*ROW('Sanitation Data'!E74))="","",OFFSET('Sanitation Data'!$E$32,0,10*ROW('Sanitation Data'!E74)))</f>
        <v/>
      </c>
      <c r="CU80" s="278" t="str">
        <f ca="true">+IF(OFFSET('Sanitation Data'!$F$28,0,10*ROW('Sanitation Data'!F74))="","",OFFSET('Sanitation Data'!$F$28,0,10*ROW('Sanitation Data'!F74)))</f>
        <v/>
      </c>
      <c r="CV80" s="278" t="str">
        <f ca="true">+IF(OFFSET('Sanitation Data'!$F$29,0,10*ROW('Sanitation Data'!F74))="","",OFFSET('Sanitation Data'!$F$29,0,10*ROW('Sanitation Data'!F74)))</f>
        <v/>
      </c>
      <c r="CW80" s="278" t="str">
        <f ca="true">+IF(OFFSET('Sanitation Data'!$F$30,0,10*ROW('Sanitation Data'!F74))="","",OFFSET('Sanitation Data'!$F$30,0,10*ROW('Sanitation Data'!F74)))</f>
        <v/>
      </c>
      <c r="CX80" s="278" t="str">
        <f ca="true">+IF(OFFSET('Sanitation Data'!$F$31,0,10*ROW('Sanitation Data'!F74))="","",OFFSET('Sanitation Data'!$F$31,0,10*ROW('Sanitation Data'!F74)))</f>
        <v/>
      </c>
      <c r="CY80" s="278" t="str">
        <f ca="true">+IF(OFFSET('Sanitation Data'!$F$32,0,10*ROW('Sanitation Data'!F74))="","",OFFSET('Sanitation Data'!$F$32,0,10*ROW('Sanitation Data'!F74)))</f>
        <v/>
      </c>
      <c r="CZ80" s="278" t="str">
        <f ca="true">+IF(OFFSET('Sanitation Data'!$G$28,0,10*ROW('Sanitation Data'!G74))="","",OFFSET('Sanitation Data'!$G$28,0,10*ROW('Sanitation Data'!G74)))</f>
        <v/>
      </c>
      <c r="DA80" s="278" t="str">
        <f ca="true">+IF(OFFSET('Sanitation Data'!$G$29,0,10*ROW('Sanitation Data'!G74))="","",OFFSET('Sanitation Data'!$G$29,0,10*ROW('Sanitation Data'!G74)))</f>
        <v/>
      </c>
      <c r="DB80" s="278" t="str">
        <f ca="true">+IF(OFFSET('Sanitation Data'!$G$30,0,10*ROW('Sanitation Data'!G74))="","",OFFSET('Sanitation Data'!$G$30,0,10*ROW('Sanitation Data'!G74)))</f>
        <v/>
      </c>
      <c r="DC80" s="278" t="str">
        <f ca="true">+IF(OFFSET('Sanitation Data'!$G$31,0,10*ROW('Sanitation Data'!G74))="","",OFFSET('Sanitation Data'!$G$31,0,10*ROW('Sanitation Data'!G74)))</f>
        <v/>
      </c>
      <c r="DD80" s="278" t="str">
        <f ca="true">+IF(OFFSET('Sanitation Data'!$G$32,0,10*ROW('Sanitation Data'!G74))="","",OFFSET('Sanitation Data'!$G$32,0,10*ROW('Sanitation Data'!G74)))</f>
        <v/>
      </c>
      <c r="DE80" s="278" t="str">
        <f ca="true">+IF(OFFSET('Sanitation Data'!$H$28,0,10*ROW('Sanitation Data'!H74))="","",OFFSET('Sanitation Data'!$H$28,0,10*ROW('Sanitation Data'!H74)))</f>
        <v/>
      </c>
      <c r="DF80" s="278" t="str">
        <f ca="true">+IF(OFFSET('Sanitation Data'!$H$29,0,10*ROW('Sanitation Data'!H74))="","",OFFSET('Sanitation Data'!$H$29,0,10*ROW('Sanitation Data'!H74)))</f>
        <v/>
      </c>
      <c r="DG80" s="278" t="str">
        <f ca="true">+IF(OFFSET('Sanitation Data'!$H$30,0,10*ROW('Sanitation Data'!H74))="","",OFFSET('Sanitation Data'!$H$30,0,10*ROW('Sanitation Data'!H74)))</f>
        <v/>
      </c>
      <c r="DH80" s="278" t="str">
        <f ca="true">+IF(OFFSET('Sanitation Data'!$H$31,0,10*ROW('Sanitation Data'!H74))="","",OFFSET('Sanitation Data'!$H$31,0,10*ROW('Sanitation Data'!H74)))</f>
        <v/>
      </c>
      <c r="DI80" s="278" t="str">
        <f ca="true">+IF(OFFSET('Sanitation Data'!$H$32,0,10*ROW('Sanitation Data'!H74))="","",OFFSET('Sanitation Data'!$H$32,0,10*ROW('Sanitation Data'!H74)))</f>
        <v/>
      </c>
      <c r="DJ80" s="278" t="str">
        <f ca="true">+IF(OFFSET('Sanitation Data'!$I$28,0,10*ROW('Sanitation Data'!I74))="","",OFFSET('Sanitation Data'!$I$28,0,10*ROW('Sanitation Data'!I74)))</f>
        <v/>
      </c>
      <c r="DK80" s="278" t="str">
        <f ca="true">+IF(OFFSET('Sanitation Data'!$I$29,0,10*ROW('Sanitation Data'!I74))="","",OFFSET('Sanitation Data'!$I$29,0,10*ROW('Sanitation Data'!I74)))</f>
        <v/>
      </c>
      <c r="DL80" s="278" t="str">
        <f ca="true">+IF(OFFSET('Sanitation Data'!$I$30,0,10*ROW('Sanitation Data'!I74))="","",OFFSET('Sanitation Data'!$I$30,0,10*ROW('Sanitation Data'!I74)))</f>
        <v/>
      </c>
      <c r="DM80" s="278" t="str">
        <f ca="true">+IF(OFFSET('Sanitation Data'!$I$31,0,10*ROW('Sanitation Data'!I74))="","",OFFSET('Sanitation Data'!$I$31,0,10*ROW('Sanitation Data'!I74)))</f>
        <v/>
      </c>
      <c r="DN80" s="278" t="str">
        <f ca="true">+IF(OFFSET('Sanitation Data'!$I$32,0,10*ROW('Sanitation Data'!I74))="","",OFFSET('Sanitation Data'!$I$32,0,10*ROW('Sanitation Data'!I74)))</f>
        <v/>
      </c>
      <c r="DO80" s="278" t="str">
        <f ca="true">+IF(OFFSET('Hygiene Data'!$D$11,0,10*ROW('Hygiene Data'!D74))="","",OFFSET('Hygiene Data'!$D$11,0,10*ROW('Hygiene Data'!D74)))</f>
        <v/>
      </c>
      <c r="DP80" s="278" t="str">
        <f ca="true">+IF(OFFSET('Hygiene Data'!$D$12,0,10*ROW('Hygiene Data'!D74))="","",OFFSET('Hygiene Data'!$D$12,0,10*ROW('Hygiene Data'!D74)))</f>
        <v/>
      </c>
      <c r="DQ80" s="278" t="str">
        <f ca="true">+IF(OFFSET('Hygiene Data'!$D$13,0,10*ROW('Hygiene Data'!D74))="","",OFFSET('Hygiene Data'!$D$13,0,10*ROW('Hygiene Data'!D74)))</f>
        <v/>
      </c>
      <c r="DR80" s="278" t="str">
        <f ca="true">+IF(OFFSET('Hygiene Data'!$E$11,0,10*ROW('Hygiene Data'!E74))="","",OFFSET('Hygiene Data'!$E$11,0,10*ROW('Hygiene Data'!E74)))</f>
        <v/>
      </c>
      <c r="DS80" s="278" t="str">
        <f ca="true">+IF(OFFSET('Hygiene Data'!$E$12,0,10*ROW('Hygiene Data'!E74))="","",OFFSET('Hygiene Data'!$E$12,0,10*ROW('Hygiene Data'!E74)))</f>
        <v/>
      </c>
      <c r="DT80" s="278" t="str">
        <f ca="true">+IF(OFFSET('Hygiene Data'!$E$13,0,10*ROW('Hygiene Data'!E74))="","",OFFSET('Hygiene Data'!$E$13,0,10*ROW('Hygiene Data'!E74)))</f>
        <v/>
      </c>
      <c r="DU80" s="278" t="str">
        <f ca="true">+IF(OFFSET('Hygiene Data'!$F$11,0,10*ROW('Hygiene Data'!F74))="","",OFFSET('Hygiene Data'!$F$11,0,10*ROW('Hygiene Data'!F74)))</f>
        <v/>
      </c>
      <c r="DV80" s="278" t="str">
        <f ca="true">+IF(OFFSET('Hygiene Data'!$F$12,0,10*ROW('Hygiene Data'!F74))="","",OFFSET('Hygiene Data'!$F$12,0,10*ROW('Hygiene Data'!F74)))</f>
        <v/>
      </c>
      <c r="DW80" s="278" t="str">
        <f ca="true">+IF(OFFSET('Hygiene Data'!$F$13,0,10*ROW('Hygiene Data'!F74))="","",OFFSET('Hygiene Data'!$F$13,0,10*ROW('Hygiene Data'!F74)))</f>
        <v/>
      </c>
      <c r="DX80" s="278" t="str">
        <f ca="true">+IF(OFFSET('Hygiene Data'!$G$11,0,10*ROW('Hygiene Data'!G74))="","",OFFSET('Hygiene Data'!$G$11,0,10*ROW('Hygiene Data'!G74)))</f>
        <v/>
      </c>
      <c r="DY80" s="278" t="str">
        <f ca="true">+IF(OFFSET('Hygiene Data'!$G$12,0,10*ROW('Hygiene Data'!G74))="","",OFFSET('Hygiene Data'!$G$12,0,10*ROW('Hygiene Data'!G74)))</f>
        <v/>
      </c>
      <c r="DZ80" s="278" t="str">
        <f ca="true">+IF(OFFSET('Hygiene Data'!$G$13,0,10*ROW('Hygiene Data'!G74))="","",OFFSET('Hygiene Data'!$G$13,0,10*ROW('Hygiene Data'!G74)))</f>
        <v/>
      </c>
      <c r="EA80" s="278" t="str">
        <f ca="true">+IF(OFFSET('Hygiene Data'!$H$11,0,10*ROW('Hygiene Data'!H74))="","",OFFSET('Hygiene Data'!$H$11,0,10*ROW('Hygiene Data'!H74)))</f>
        <v/>
      </c>
      <c r="EB80" s="278" t="str">
        <f ca="true">+IF(OFFSET('Hygiene Data'!$H$12,0,10*ROW('Hygiene Data'!H74))="","",OFFSET('Hygiene Data'!$H$12,0,10*ROW('Hygiene Data'!H74)))</f>
        <v/>
      </c>
      <c r="EC80" s="278" t="str">
        <f ca="true">+IF(OFFSET('Hygiene Data'!$H$13,0,10*ROW('Hygiene Data'!H74))="","",OFFSET('Hygiene Data'!$H$13,0,10*ROW('Hygiene Data'!H74)))</f>
        <v/>
      </c>
      <c r="ED80" s="278" t="str">
        <f ca="true">+IF(OFFSET('Hygiene Data'!$I$11,0,10*ROW('Hygiene Data'!I74))="","",OFFSET('Hygiene Data'!$I$11,0,10*ROW('Hygiene Data'!I74)))</f>
        <v/>
      </c>
      <c r="EE80" s="278" t="str">
        <f ca="true">+IF(OFFSET('Hygiene Data'!$I$12,0,10*ROW('Hygiene Data'!I74))="","",OFFSET('Hygiene Data'!$I$12,0,10*ROW('Hygiene Data'!I74)))</f>
        <v/>
      </c>
      <c r="EF80" s="278"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4"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8"/>
      <c r="BS81" s="278" t="str">
        <f ca="true">+IF(OFFSET('Water Data'!$D$27,0,10*ROW('Water Data'!D75))="","",OFFSET('Water Data'!$D$27,0,10*ROW('Water Data'!D75)))</f>
        <v/>
      </c>
      <c r="BT81" s="278" t="str">
        <f ca="true">+IF(OFFSET('Water Data'!$D$28,0,10*ROW('Water Data'!D75))="","",OFFSET('Water Data'!$D$28,0,10*ROW('Water Data'!D75)))</f>
        <v/>
      </c>
      <c r="BU81" s="278" t="str">
        <f ca="true">+IF(OFFSET('Water Data'!$D$29,0,10*ROW('Water Data'!D75))="","",OFFSET('Water Data'!$D$29,0,10*ROW('Water Data'!D75)))</f>
        <v/>
      </c>
      <c r="BV81" s="278" t="str">
        <f ca="true">+IF(OFFSET('Water Data'!$E$27,0,10*ROW('Water Data'!E75))="","",OFFSET('Water Data'!$E$27,0,10*ROW('Water Data'!E75)))</f>
        <v/>
      </c>
      <c r="BW81" s="278" t="str">
        <f ca="true">+IF(OFFSET('Water Data'!$E$28,0,10*ROW('Water Data'!E75))="","",OFFSET('Water Data'!$E$28,0,10*ROW('Water Data'!E75)))</f>
        <v/>
      </c>
      <c r="BX81" s="278" t="str">
        <f ca="true">+IF(OFFSET('Water Data'!$E$29,0,10*ROW('Water Data'!E75))="","",OFFSET('Water Data'!$E$29,0,10*ROW('Water Data'!E75)))</f>
        <v/>
      </c>
      <c r="BY81" s="278" t="str">
        <f ca="true">+IF(OFFSET('Water Data'!$F$27,0,10*ROW('Water Data'!F75))="","",OFFSET('Water Data'!$F$27,0,10*ROW('Water Data'!F75)))</f>
        <v/>
      </c>
      <c r="BZ81" s="278" t="str">
        <f ca="true">+IF(OFFSET('Water Data'!$F$28,0,10*ROW('Water Data'!F75))="","",OFFSET('Water Data'!$F$28,0,10*ROW('Water Data'!F75)))</f>
        <v/>
      </c>
      <c r="CA81" s="278" t="str">
        <f ca="true">+IF(OFFSET('Water Data'!$F$29,0,10*ROW('Water Data'!F75))="","",OFFSET('Water Data'!$F$29,0,10*ROW('Water Data'!F75)))</f>
        <v/>
      </c>
      <c r="CB81" s="278" t="str">
        <f ca="true">+IF(OFFSET('Water Data'!$G$27,0,10*ROW('Water Data'!G75))="","",OFFSET('Water Data'!$G$27,0,10*ROW('Water Data'!G75)))</f>
        <v/>
      </c>
      <c r="CC81" s="278" t="str">
        <f ca="true">+IF(OFFSET('Water Data'!$G$28,0,10*ROW('Water Data'!G75))="","",OFFSET('Water Data'!$G$28,0,10*ROW('Water Data'!G75)))</f>
        <v/>
      </c>
      <c r="CD81" s="278" t="str">
        <f ca="true">+IF(OFFSET('Water Data'!$G$29,0,10*ROW('Water Data'!G75))="","",OFFSET('Water Data'!$G$29,0,10*ROW('Water Data'!G75)))</f>
        <v/>
      </c>
      <c r="CE81" s="278" t="str">
        <f ca="true">+IF(OFFSET('Water Data'!$H$27,0,10*ROW('Water Data'!H75))="","",OFFSET('Water Data'!$H$27,0,10*ROW('Water Data'!H75)))</f>
        <v/>
      </c>
      <c r="CF81" s="278" t="str">
        <f ca="true">+IF(OFFSET('Water Data'!$H$28,0,10*ROW('Water Data'!H75))="","",OFFSET('Water Data'!$H$28,0,10*ROW('Water Data'!H75)))</f>
        <v/>
      </c>
      <c r="CG81" s="278" t="str">
        <f ca="true">+IF(OFFSET('Water Data'!$H$29,0,10*ROW('Water Data'!H75))="","",OFFSET('Water Data'!$H$29,0,10*ROW('Water Data'!H75)))</f>
        <v/>
      </c>
      <c r="CH81" s="278" t="str">
        <f ca="true">+IF(OFFSET('Water Data'!$I$27,0,10*ROW('Water Data'!I75))="","",OFFSET('Water Data'!$I$27,0,10*ROW('Water Data'!I75)))</f>
        <v/>
      </c>
      <c r="CI81" s="278" t="str">
        <f ca="true">+IF(OFFSET('Water Data'!$I$28,0,10*ROW('Water Data'!I75))="","",OFFSET('Water Data'!$I$28,0,10*ROW('Water Data'!I75)))</f>
        <v/>
      </c>
      <c r="CJ81" s="278" t="str">
        <f ca="true">+IF(OFFSET('Water Data'!$I$29,0,10*ROW('Water Data'!I75))="","",OFFSET('Water Data'!$I$29,0,10*ROW('Water Data'!I75)))</f>
        <v/>
      </c>
      <c r="CK81" s="278" t="str">
        <f ca="true">+IF(OFFSET('Sanitation Data'!$D$28,0,10*ROW('Sanitation Data'!D75))="","",OFFSET('Sanitation Data'!$D$28,0,10*ROW('Sanitation Data'!D75)))</f>
        <v/>
      </c>
      <c r="CL81" s="278" t="str">
        <f ca="true">+IF(OFFSET('Sanitation Data'!$D$29,0,10*ROW('Sanitation Data'!D75))="","",OFFSET('Sanitation Data'!$D$29,0,10*ROW('Sanitation Data'!D75)))</f>
        <v/>
      </c>
      <c r="CM81" s="278" t="str">
        <f ca="true">+IF(OFFSET('Sanitation Data'!$D$30,0,10*ROW('Sanitation Data'!D75))="","",OFFSET('Sanitation Data'!$D$30,0,10*ROW('Sanitation Data'!D75)))</f>
        <v/>
      </c>
      <c r="CN81" s="278" t="str">
        <f ca="true">+IF(OFFSET('Sanitation Data'!$D$31,0,10*ROW('Sanitation Data'!D75))="","",OFFSET('Sanitation Data'!$D$31,0,10*ROW('Sanitation Data'!D75)))</f>
        <v/>
      </c>
      <c r="CO81" s="278" t="str">
        <f ca="true">+IF(OFFSET('Sanitation Data'!$D$32,0,10*ROW('Sanitation Data'!D75))="","",OFFSET('Sanitation Data'!$D$32,0,10*ROW('Sanitation Data'!D75)))</f>
        <v/>
      </c>
      <c r="CP81" s="278" t="str">
        <f ca="true">+IF(OFFSET('Sanitation Data'!$E$28,0,10*ROW('Sanitation Data'!E75))="","",OFFSET('Sanitation Data'!$E$28,0,10*ROW('Sanitation Data'!E75)))</f>
        <v/>
      </c>
      <c r="CQ81" s="278" t="str">
        <f ca="true">+IF(OFFSET('Sanitation Data'!$E$29,0,10*ROW('Sanitation Data'!E75))="","",OFFSET('Sanitation Data'!$E$29,0,10*ROW('Sanitation Data'!E75)))</f>
        <v/>
      </c>
      <c r="CR81" s="278" t="str">
        <f ca="true">+IF(OFFSET('Sanitation Data'!$E$30,0,10*ROW('Sanitation Data'!E75))="","",OFFSET('Sanitation Data'!$E$30,0,10*ROW('Sanitation Data'!E75)))</f>
        <v/>
      </c>
      <c r="CS81" s="278" t="str">
        <f ca="true">+IF(OFFSET('Sanitation Data'!$E$31,0,10*ROW('Sanitation Data'!E75))="","",OFFSET('Sanitation Data'!$E$31,0,10*ROW('Sanitation Data'!E75)))</f>
        <v/>
      </c>
      <c r="CT81" s="278" t="str">
        <f ca="true">+IF(OFFSET('Sanitation Data'!$E$32,0,10*ROW('Sanitation Data'!E75))="","",OFFSET('Sanitation Data'!$E$32,0,10*ROW('Sanitation Data'!E75)))</f>
        <v/>
      </c>
      <c r="CU81" s="278" t="str">
        <f ca="true">+IF(OFFSET('Sanitation Data'!$F$28,0,10*ROW('Sanitation Data'!F75))="","",OFFSET('Sanitation Data'!$F$28,0,10*ROW('Sanitation Data'!F75)))</f>
        <v/>
      </c>
      <c r="CV81" s="278" t="str">
        <f ca="true">+IF(OFFSET('Sanitation Data'!$F$29,0,10*ROW('Sanitation Data'!F75))="","",OFFSET('Sanitation Data'!$F$29,0,10*ROW('Sanitation Data'!F75)))</f>
        <v/>
      </c>
      <c r="CW81" s="278" t="str">
        <f ca="true">+IF(OFFSET('Sanitation Data'!$F$30,0,10*ROW('Sanitation Data'!F75))="","",OFFSET('Sanitation Data'!$F$30,0,10*ROW('Sanitation Data'!F75)))</f>
        <v/>
      </c>
      <c r="CX81" s="278" t="str">
        <f ca="true">+IF(OFFSET('Sanitation Data'!$F$31,0,10*ROW('Sanitation Data'!F75))="","",OFFSET('Sanitation Data'!$F$31,0,10*ROW('Sanitation Data'!F75)))</f>
        <v/>
      </c>
      <c r="CY81" s="278" t="str">
        <f ca="true">+IF(OFFSET('Sanitation Data'!$F$32,0,10*ROW('Sanitation Data'!F75))="","",OFFSET('Sanitation Data'!$F$32,0,10*ROW('Sanitation Data'!F75)))</f>
        <v/>
      </c>
      <c r="CZ81" s="278" t="str">
        <f ca="true">+IF(OFFSET('Sanitation Data'!$G$28,0,10*ROW('Sanitation Data'!G75))="","",OFFSET('Sanitation Data'!$G$28,0,10*ROW('Sanitation Data'!G75)))</f>
        <v/>
      </c>
      <c r="DA81" s="278" t="str">
        <f ca="true">+IF(OFFSET('Sanitation Data'!$G$29,0,10*ROW('Sanitation Data'!G75))="","",OFFSET('Sanitation Data'!$G$29,0,10*ROW('Sanitation Data'!G75)))</f>
        <v/>
      </c>
      <c r="DB81" s="278" t="str">
        <f ca="true">+IF(OFFSET('Sanitation Data'!$G$30,0,10*ROW('Sanitation Data'!G75))="","",OFFSET('Sanitation Data'!$G$30,0,10*ROW('Sanitation Data'!G75)))</f>
        <v/>
      </c>
      <c r="DC81" s="278" t="str">
        <f ca="true">+IF(OFFSET('Sanitation Data'!$G$31,0,10*ROW('Sanitation Data'!G75))="","",OFFSET('Sanitation Data'!$G$31,0,10*ROW('Sanitation Data'!G75)))</f>
        <v/>
      </c>
      <c r="DD81" s="278" t="str">
        <f ca="true">+IF(OFFSET('Sanitation Data'!$G$32,0,10*ROW('Sanitation Data'!G75))="","",OFFSET('Sanitation Data'!$G$32,0,10*ROW('Sanitation Data'!G75)))</f>
        <v/>
      </c>
      <c r="DE81" s="278" t="str">
        <f ca="true">+IF(OFFSET('Sanitation Data'!$H$28,0,10*ROW('Sanitation Data'!H75))="","",OFFSET('Sanitation Data'!$H$28,0,10*ROW('Sanitation Data'!H75)))</f>
        <v/>
      </c>
      <c r="DF81" s="278" t="str">
        <f ca="true">+IF(OFFSET('Sanitation Data'!$H$29,0,10*ROW('Sanitation Data'!H75))="","",OFFSET('Sanitation Data'!$H$29,0,10*ROW('Sanitation Data'!H75)))</f>
        <v/>
      </c>
      <c r="DG81" s="278" t="str">
        <f ca="true">+IF(OFFSET('Sanitation Data'!$H$30,0,10*ROW('Sanitation Data'!H75))="","",OFFSET('Sanitation Data'!$H$30,0,10*ROW('Sanitation Data'!H75)))</f>
        <v/>
      </c>
      <c r="DH81" s="278" t="str">
        <f ca="true">+IF(OFFSET('Sanitation Data'!$H$31,0,10*ROW('Sanitation Data'!H75))="","",OFFSET('Sanitation Data'!$H$31,0,10*ROW('Sanitation Data'!H75)))</f>
        <v/>
      </c>
      <c r="DI81" s="278" t="str">
        <f ca="true">+IF(OFFSET('Sanitation Data'!$H$32,0,10*ROW('Sanitation Data'!H75))="","",OFFSET('Sanitation Data'!$H$32,0,10*ROW('Sanitation Data'!H75)))</f>
        <v/>
      </c>
      <c r="DJ81" s="278" t="str">
        <f ca="true">+IF(OFFSET('Sanitation Data'!$I$28,0,10*ROW('Sanitation Data'!I75))="","",OFFSET('Sanitation Data'!$I$28,0,10*ROW('Sanitation Data'!I75)))</f>
        <v/>
      </c>
      <c r="DK81" s="278" t="str">
        <f ca="true">+IF(OFFSET('Sanitation Data'!$I$29,0,10*ROW('Sanitation Data'!I75))="","",OFFSET('Sanitation Data'!$I$29,0,10*ROW('Sanitation Data'!I75)))</f>
        <v/>
      </c>
      <c r="DL81" s="278" t="str">
        <f ca="true">+IF(OFFSET('Sanitation Data'!$I$30,0,10*ROW('Sanitation Data'!I75))="","",OFFSET('Sanitation Data'!$I$30,0,10*ROW('Sanitation Data'!I75)))</f>
        <v/>
      </c>
      <c r="DM81" s="278" t="str">
        <f ca="true">+IF(OFFSET('Sanitation Data'!$I$31,0,10*ROW('Sanitation Data'!I75))="","",OFFSET('Sanitation Data'!$I$31,0,10*ROW('Sanitation Data'!I75)))</f>
        <v/>
      </c>
      <c r="DN81" s="278" t="str">
        <f ca="true">+IF(OFFSET('Sanitation Data'!$I$32,0,10*ROW('Sanitation Data'!I75))="","",OFFSET('Sanitation Data'!$I$32,0,10*ROW('Sanitation Data'!I75)))</f>
        <v/>
      </c>
      <c r="DO81" s="278" t="str">
        <f ca="true">+IF(OFFSET('Hygiene Data'!$D$11,0,10*ROW('Hygiene Data'!D75))="","",OFFSET('Hygiene Data'!$D$11,0,10*ROW('Hygiene Data'!D75)))</f>
        <v/>
      </c>
      <c r="DP81" s="278" t="str">
        <f ca="true">+IF(OFFSET('Hygiene Data'!$D$12,0,10*ROW('Hygiene Data'!D75))="","",OFFSET('Hygiene Data'!$D$12,0,10*ROW('Hygiene Data'!D75)))</f>
        <v/>
      </c>
      <c r="DQ81" s="278" t="str">
        <f ca="true">+IF(OFFSET('Hygiene Data'!$D$13,0,10*ROW('Hygiene Data'!D75))="","",OFFSET('Hygiene Data'!$D$13,0,10*ROW('Hygiene Data'!D75)))</f>
        <v/>
      </c>
      <c r="DR81" s="278" t="str">
        <f ca="true">+IF(OFFSET('Hygiene Data'!$E$11,0,10*ROW('Hygiene Data'!E75))="","",OFFSET('Hygiene Data'!$E$11,0,10*ROW('Hygiene Data'!E75)))</f>
        <v/>
      </c>
      <c r="DS81" s="278" t="str">
        <f ca="true">+IF(OFFSET('Hygiene Data'!$E$12,0,10*ROW('Hygiene Data'!E75))="","",OFFSET('Hygiene Data'!$E$12,0,10*ROW('Hygiene Data'!E75)))</f>
        <v/>
      </c>
      <c r="DT81" s="278" t="str">
        <f ca="true">+IF(OFFSET('Hygiene Data'!$E$13,0,10*ROW('Hygiene Data'!E75))="","",OFFSET('Hygiene Data'!$E$13,0,10*ROW('Hygiene Data'!E75)))</f>
        <v/>
      </c>
      <c r="DU81" s="278" t="str">
        <f ca="true">+IF(OFFSET('Hygiene Data'!$F$11,0,10*ROW('Hygiene Data'!F75))="","",OFFSET('Hygiene Data'!$F$11,0,10*ROW('Hygiene Data'!F75)))</f>
        <v/>
      </c>
      <c r="DV81" s="278" t="str">
        <f ca="true">+IF(OFFSET('Hygiene Data'!$F$12,0,10*ROW('Hygiene Data'!F75))="","",OFFSET('Hygiene Data'!$F$12,0,10*ROW('Hygiene Data'!F75)))</f>
        <v/>
      </c>
      <c r="DW81" s="278" t="str">
        <f ca="true">+IF(OFFSET('Hygiene Data'!$F$13,0,10*ROW('Hygiene Data'!F75))="","",OFFSET('Hygiene Data'!$F$13,0,10*ROW('Hygiene Data'!F75)))</f>
        <v/>
      </c>
      <c r="DX81" s="278" t="str">
        <f ca="true">+IF(OFFSET('Hygiene Data'!$G$11,0,10*ROW('Hygiene Data'!G75))="","",OFFSET('Hygiene Data'!$G$11,0,10*ROW('Hygiene Data'!G75)))</f>
        <v/>
      </c>
      <c r="DY81" s="278" t="str">
        <f ca="true">+IF(OFFSET('Hygiene Data'!$G$12,0,10*ROW('Hygiene Data'!G75))="","",OFFSET('Hygiene Data'!$G$12,0,10*ROW('Hygiene Data'!G75)))</f>
        <v/>
      </c>
      <c r="DZ81" s="278" t="str">
        <f ca="true">+IF(OFFSET('Hygiene Data'!$G$13,0,10*ROW('Hygiene Data'!G75))="","",OFFSET('Hygiene Data'!$G$13,0,10*ROW('Hygiene Data'!G75)))</f>
        <v/>
      </c>
      <c r="EA81" s="278" t="str">
        <f ca="true">+IF(OFFSET('Hygiene Data'!$H$11,0,10*ROW('Hygiene Data'!H75))="","",OFFSET('Hygiene Data'!$H$11,0,10*ROW('Hygiene Data'!H75)))</f>
        <v/>
      </c>
      <c r="EB81" s="278" t="str">
        <f ca="true">+IF(OFFSET('Hygiene Data'!$H$12,0,10*ROW('Hygiene Data'!H75))="","",OFFSET('Hygiene Data'!$H$12,0,10*ROW('Hygiene Data'!H75)))</f>
        <v/>
      </c>
      <c r="EC81" s="278" t="str">
        <f ca="true">+IF(OFFSET('Hygiene Data'!$H$13,0,10*ROW('Hygiene Data'!H75))="","",OFFSET('Hygiene Data'!$H$13,0,10*ROW('Hygiene Data'!H75)))</f>
        <v/>
      </c>
      <c r="ED81" s="278" t="str">
        <f ca="true">+IF(OFFSET('Hygiene Data'!$I$11,0,10*ROW('Hygiene Data'!I75))="","",OFFSET('Hygiene Data'!$I$11,0,10*ROW('Hygiene Data'!I75)))</f>
        <v/>
      </c>
      <c r="EE81" s="278" t="str">
        <f ca="true">+IF(OFFSET('Hygiene Data'!$I$12,0,10*ROW('Hygiene Data'!I75))="","",OFFSET('Hygiene Data'!$I$12,0,10*ROW('Hygiene Data'!I75)))</f>
        <v/>
      </c>
      <c r="EF81" s="278"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4"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8"/>
      <c r="BS82" s="278" t="str">
        <f ca="true">+IF(OFFSET('Water Data'!$D$27,0,10*ROW('Water Data'!D76))="","",OFFSET('Water Data'!$D$27,0,10*ROW('Water Data'!D76)))</f>
        <v/>
      </c>
      <c r="BT82" s="278" t="str">
        <f ca="true">+IF(OFFSET('Water Data'!$D$28,0,10*ROW('Water Data'!D76))="","",OFFSET('Water Data'!$D$28,0,10*ROW('Water Data'!D76)))</f>
        <v/>
      </c>
      <c r="BU82" s="278" t="str">
        <f ca="true">+IF(OFFSET('Water Data'!$D$29,0,10*ROW('Water Data'!D76))="","",OFFSET('Water Data'!$D$29,0,10*ROW('Water Data'!D76)))</f>
        <v/>
      </c>
      <c r="BV82" s="278" t="str">
        <f ca="true">+IF(OFFSET('Water Data'!$E$27,0,10*ROW('Water Data'!E76))="","",OFFSET('Water Data'!$E$27,0,10*ROW('Water Data'!E76)))</f>
        <v/>
      </c>
      <c r="BW82" s="278" t="str">
        <f ca="true">+IF(OFFSET('Water Data'!$E$28,0,10*ROW('Water Data'!E76))="","",OFFSET('Water Data'!$E$28,0,10*ROW('Water Data'!E76)))</f>
        <v/>
      </c>
      <c r="BX82" s="278" t="str">
        <f ca="true">+IF(OFFSET('Water Data'!$E$29,0,10*ROW('Water Data'!E76))="","",OFFSET('Water Data'!$E$29,0,10*ROW('Water Data'!E76)))</f>
        <v/>
      </c>
      <c r="BY82" s="278" t="str">
        <f ca="true">+IF(OFFSET('Water Data'!$F$27,0,10*ROW('Water Data'!F76))="","",OFFSET('Water Data'!$F$27,0,10*ROW('Water Data'!F76)))</f>
        <v/>
      </c>
      <c r="BZ82" s="278" t="str">
        <f ca="true">+IF(OFFSET('Water Data'!$F$28,0,10*ROW('Water Data'!F76))="","",OFFSET('Water Data'!$F$28,0,10*ROW('Water Data'!F76)))</f>
        <v/>
      </c>
      <c r="CA82" s="278" t="str">
        <f ca="true">+IF(OFFSET('Water Data'!$F$29,0,10*ROW('Water Data'!F76))="","",OFFSET('Water Data'!$F$29,0,10*ROW('Water Data'!F76)))</f>
        <v/>
      </c>
      <c r="CB82" s="278" t="str">
        <f ca="true">+IF(OFFSET('Water Data'!$G$27,0,10*ROW('Water Data'!G76))="","",OFFSET('Water Data'!$G$27,0,10*ROW('Water Data'!G76)))</f>
        <v/>
      </c>
      <c r="CC82" s="278" t="str">
        <f ca="true">+IF(OFFSET('Water Data'!$G$28,0,10*ROW('Water Data'!G76))="","",OFFSET('Water Data'!$G$28,0,10*ROW('Water Data'!G76)))</f>
        <v/>
      </c>
      <c r="CD82" s="278" t="str">
        <f ca="true">+IF(OFFSET('Water Data'!$G$29,0,10*ROW('Water Data'!G76))="","",OFFSET('Water Data'!$G$29,0,10*ROW('Water Data'!G76)))</f>
        <v/>
      </c>
      <c r="CE82" s="278" t="str">
        <f ca="true">+IF(OFFSET('Water Data'!$H$27,0,10*ROW('Water Data'!H76))="","",OFFSET('Water Data'!$H$27,0,10*ROW('Water Data'!H76)))</f>
        <v/>
      </c>
      <c r="CF82" s="278" t="str">
        <f ca="true">+IF(OFFSET('Water Data'!$H$28,0,10*ROW('Water Data'!H76))="","",OFFSET('Water Data'!$H$28,0,10*ROW('Water Data'!H76)))</f>
        <v/>
      </c>
      <c r="CG82" s="278" t="str">
        <f ca="true">+IF(OFFSET('Water Data'!$H$29,0,10*ROW('Water Data'!H76))="","",OFFSET('Water Data'!$H$29,0,10*ROW('Water Data'!H76)))</f>
        <v/>
      </c>
      <c r="CH82" s="278" t="str">
        <f ca="true">+IF(OFFSET('Water Data'!$I$27,0,10*ROW('Water Data'!I76))="","",OFFSET('Water Data'!$I$27,0,10*ROW('Water Data'!I76)))</f>
        <v/>
      </c>
      <c r="CI82" s="278" t="str">
        <f ca="true">+IF(OFFSET('Water Data'!$I$28,0,10*ROW('Water Data'!I76))="","",OFFSET('Water Data'!$I$28,0,10*ROW('Water Data'!I76)))</f>
        <v/>
      </c>
      <c r="CJ82" s="278" t="str">
        <f ca="true">+IF(OFFSET('Water Data'!$I$29,0,10*ROW('Water Data'!I76))="","",OFFSET('Water Data'!$I$29,0,10*ROW('Water Data'!I76)))</f>
        <v/>
      </c>
      <c r="CK82" s="278" t="str">
        <f ca="true">+IF(OFFSET('Sanitation Data'!$D$28,0,10*ROW('Sanitation Data'!D76))="","",OFFSET('Sanitation Data'!$D$28,0,10*ROW('Sanitation Data'!D76)))</f>
        <v/>
      </c>
      <c r="CL82" s="278" t="str">
        <f ca="true">+IF(OFFSET('Sanitation Data'!$D$29,0,10*ROW('Sanitation Data'!D76))="","",OFFSET('Sanitation Data'!$D$29,0,10*ROW('Sanitation Data'!D76)))</f>
        <v/>
      </c>
      <c r="CM82" s="278" t="str">
        <f ca="true">+IF(OFFSET('Sanitation Data'!$D$30,0,10*ROW('Sanitation Data'!D76))="","",OFFSET('Sanitation Data'!$D$30,0,10*ROW('Sanitation Data'!D76)))</f>
        <v/>
      </c>
      <c r="CN82" s="278" t="str">
        <f ca="true">+IF(OFFSET('Sanitation Data'!$D$31,0,10*ROW('Sanitation Data'!D76))="","",OFFSET('Sanitation Data'!$D$31,0,10*ROW('Sanitation Data'!D76)))</f>
        <v/>
      </c>
      <c r="CO82" s="278" t="str">
        <f ca="true">+IF(OFFSET('Sanitation Data'!$D$32,0,10*ROW('Sanitation Data'!D76))="","",OFFSET('Sanitation Data'!$D$32,0,10*ROW('Sanitation Data'!D76)))</f>
        <v/>
      </c>
      <c r="CP82" s="278" t="str">
        <f ca="true">+IF(OFFSET('Sanitation Data'!$E$28,0,10*ROW('Sanitation Data'!E76))="","",OFFSET('Sanitation Data'!$E$28,0,10*ROW('Sanitation Data'!E76)))</f>
        <v/>
      </c>
      <c r="CQ82" s="278" t="str">
        <f ca="true">+IF(OFFSET('Sanitation Data'!$E$29,0,10*ROW('Sanitation Data'!E76))="","",OFFSET('Sanitation Data'!$E$29,0,10*ROW('Sanitation Data'!E76)))</f>
        <v/>
      </c>
      <c r="CR82" s="278" t="str">
        <f ca="true">+IF(OFFSET('Sanitation Data'!$E$30,0,10*ROW('Sanitation Data'!E76))="","",OFFSET('Sanitation Data'!$E$30,0,10*ROW('Sanitation Data'!E76)))</f>
        <v/>
      </c>
      <c r="CS82" s="278" t="str">
        <f ca="true">+IF(OFFSET('Sanitation Data'!$E$31,0,10*ROW('Sanitation Data'!E76))="","",OFFSET('Sanitation Data'!$E$31,0,10*ROW('Sanitation Data'!E76)))</f>
        <v/>
      </c>
      <c r="CT82" s="278" t="str">
        <f ca="true">+IF(OFFSET('Sanitation Data'!$E$32,0,10*ROW('Sanitation Data'!E76))="","",OFFSET('Sanitation Data'!$E$32,0,10*ROW('Sanitation Data'!E76)))</f>
        <v/>
      </c>
      <c r="CU82" s="278" t="str">
        <f ca="true">+IF(OFFSET('Sanitation Data'!$F$28,0,10*ROW('Sanitation Data'!F76))="","",OFFSET('Sanitation Data'!$F$28,0,10*ROW('Sanitation Data'!F76)))</f>
        <v/>
      </c>
      <c r="CV82" s="278" t="str">
        <f ca="true">+IF(OFFSET('Sanitation Data'!$F$29,0,10*ROW('Sanitation Data'!F76))="","",OFFSET('Sanitation Data'!$F$29,0,10*ROW('Sanitation Data'!F76)))</f>
        <v/>
      </c>
      <c r="CW82" s="278" t="str">
        <f ca="true">+IF(OFFSET('Sanitation Data'!$F$30,0,10*ROW('Sanitation Data'!F76))="","",OFFSET('Sanitation Data'!$F$30,0,10*ROW('Sanitation Data'!F76)))</f>
        <v/>
      </c>
      <c r="CX82" s="278" t="str">
        <f ca="true">+IF(OFFSET('Sanitation Data'!$F$31,0,10*ROW('Sanitation Data'!F76))="","",OFFSET('Sanitation Data'!$F$31,0,10*ROW('Sanitation Data'!F76)))</f>
        <v/>
      </c>
      <c r="CY82" s="278" t="str">
        <f ca="true">+IF(OFFSET('Sanitation Data'!$F$32,0,10*ROW('Sanitation Data'!F76))="","",OFFSET('Sanitation Data'!$F$32,0,10*ROW('Sanitation Data'!F76)))</f>
        <v/>
      </c>
      <c r="CZ82" s="278" t="str">
        <f ca="true">+IF(OFFSET('Sanitation Data'!$G$28,0,10*ROW('Sanitation Data'!G76))="","",OFFSET('Sanitation Data'!$G$28,0,10*ROW('Sanitation Data'!G76)))</f>
        <v/>
      </c>
      <c r="DA82" s="278" t="str">
        <f ca="true">+IF(OFFSET('Sanitation Data'!$G$29,0,10*ROW('Sanitation Data'!G76))="","",OFFSET('Sanitation Data'!$G$29,0,10*ROW('Sanitation Data'!G76)))</f>
        <v/>
      </c>
      <c r="DB82" s="278" t="str">
        <f ca="true">+IF(OFFSET('Sanitation Data'!$G$30,0,10*ROW('Sanitation Data'!G76))="","",OFFSET('Sanitation Data'!$G$30,0,10*ROW('Sanitation Data'!G76)))</f>
        <v/>
      </c>
      <c r="DC82" s="278" t="str">
        <f ca="true">+IF(OFFSET('Sanitation Data'!$G$31,0,10*ROW('Sanitation Data'!G76))="","",OFFSET('Sanitation Data'!$G$31,0,10*ROW('Sanitation Data'!G76)))</f>
        <v/>
      </c>
      <c r="DD82" s="278" t="str">
        <f ca="true">+IF(OFFSET('Sanitation Data'!$G$32,0,10*ROW('Sanitation Data'!G76))="","",OFFSET('Sanitation Data'!$G$32,0,10*ROW('Sanitation Data'!G76)))</f>
        <v/>
      </c>
      <c r="DE82" s="278" t="str">
        <f ca="true">+IF(OFFSET('Sanitation Data'!$H$28,0,10*ROW('Sanitation Data'!H76))="","",OFFSET('Sanitation Data'!$H$28,0,10*ROW('Sanitation Data'!H76)))</f>
        <v/>
      </c>
      <c r="DF82" s="278" t="str">
        <f ca="true">+IF(OFFSET('Sanitation Data'!$H$29,0,10*ROW('Sanitation Data'!H76))="","",OFFSET('Sanitation Data'!$H$29,0,10*ROW('Sanitation Data'!H76)))</f>
        <v/>
      </c>
      <c r="DG82" s="278" t="str">
        <f ca="true">+IF(OFFSET('Sanitation Data'!$H$30,0,10*ROW('Sanitation Data'!H76))="","",OFFSET('Sanitation Data'!$H$30,0,10*ROW('Sanitation Data'!H76)))</f>
        <v/>
      </c>
      <c r="DH82" s="278" t="str">
        <f ca="true">+IF(OFFSET('Sanitation Data'!$H$31,0,10*ROW('Sanitation Data'!H76))="","",OFFSET('Sanitation Data'!$H$31,0,10*ROW('Sanitation Data'!H76)))</f>
        <v/>
      </c>
      <c r="DI82" s="278" t="str">
        <f ca="true">+IF(OFFSET('Sanitation Data'!$H$32,0,10*ROW('Sanitation Data'!H76))="","",OFFSET('Sanitation Data'!$H$32,0,10*ROW('Sanitation Data'!H76)))</f>
        <v/>
      </c>
      <c r="DJ82" s="278" t="str">
        <f ca="true">+IF(OFFSET('Sanitation Data'!$I$28,0,10*ROW('Sanitation Data'!I76))="","",OFFSET('Sanitation Data'!$I$28,0,10*ROW('Sanitation Data'!I76)))</f>
        <v/>
      </c>
      <c r="DK82" s="278" t="str">
        <f ca="true">+IF(OFFSET('Sanitation Data'!$I$29,0,10*ROW('Sanitation Data'!I76))="","",OFFSET('Sanitation Data'!$I$29,0,10*ROW('Sanitation Data'!I76)))</f>
        <v/>
      </c>
      <c r="DL82" s="278" t="str">
        <f ca="true">+IF(OFFSET('Sanitation Data'!$I$30,0,10*ROW('Sanitation Data'!I76))="","",OFFSET('Sanitation Data'!$I$30,0,10*ROW('Sanitation Data'!I76)))</f>
        <v/>
      </c>
      <c r="DM82" s="278" t="str">
        <f ca="true">+IF(OFFSET('Sanitation Data'!$I$31,0,10*ROW('Sanitation Data'!I76))="","",OFFSET('Sanitation Data'!$I$31,0,10*ROW('Sanitation Data'!I76)))</f>
        <v/>
      </c>
      <c r="DN82" s="278" t="str">
        <f ca="true">+IF(OFFSET('Sanitation Data'!$I$32,0,10*ROW('Sanitation Data'!I76))="","",OFFSET('Sanitation Data'!$I$32,0,10*ROW('Sanitation Data'!I76)))</f>
        <v/>
      </c>
      <c r="DO82" s="278" t="str">
        <f ca="true">+IF(OFFSET('Hygiene Data'!$D$11,0,10*ROW('Hygiene Data'!D76))="","",OFFSET('Hygiene Data'!$D$11,0,10*ROW('Hygiene Data'!D76)))</f>
        <v/>
      </c>
      <c r="DP82" s="278" t="str">
        <f ca="true">+IF(OFFSET('Hygiene Data'!$D$12,0,10*ROW('Hygiene Data'!D76))="","",OFFSET('Hygiene Data'!$D$12,0,10*ROW('Hygiene Data'!D76)))</f>
        <v/>
      </c>
      <c r="DQ82" s="278" t="str">
        <f ca="true">+IF(OFFSET('Hygiene Data'!$D$13,0,10*ROW('Hygiene Data'!D76))="","",OFFSET('Hygiene Data'!$D$13,0,10*ROW('Hygiene Data'!D76)))</f>
        <v/>
      </c>
      <c r="DR82" s="278" t="str">
        <f ca="true">+IF(OFFSET('Hygiene Data'!$E$11,0,10*ROW('Hygiene Data'!E76))="","",OFFSET('Hygiene Data'!$E$11,0,10*ROW('Hygiene Data'!E76)))</f>
        <v/>
      </c>
      <c r="DS82" s="278" t="str">
        <f ca="true">+IF(OFFSET('Hygiene Data'!$E$12,0,10*ROW('Hygiene Data'!E76))="","",OFFSET('Hygiene Data'!$E$12,0,10*ROW('Hygiene Data'!E76)))</f>
        <v/>
      </c>
      <c r="DT82" s="278" t="str">
        <f ca="true">+IF(OFFSET('Hygiene Data'!$E$13,0,10*ROW('Hygiene Data'!E76))="","",OFFSET('Hygiene Data'!$E$13,0,10*ROW('Hygiene Data'!E76)))</f>
        <v/>
      </c>
      <c r="DU82" s="278" t="str">
        <f ca="true">+IF(OFFSET('Hygiene Data'!$F$11,0,10*ROW('Hygiene Data'!F76))="","",OFFSET('Hygiene Data'!$F$11,0,10*ROW('Hygiene Data'!F76)))</f>
        <v/>
      </c>
      <c r="DV82" s="278" t="str">
        <f ca="true">+IF(OFFSET('Hygiene Data'!$F$12,0,10*ROW('Hygiene Data'!F76))="","",OFFSET('Hygiene Data'!$F$12,0,10*ROW('Hygiene Data'!F76)))</f>
        <v/>
      </c>
      <c r="DW82" s="278" t="str">
        <f ca="true">+IF(OFFSET('Hygiene Data'!$F$13,0,10*ROW('Hygiene Data'!F76))="","",OFFSET('Hygiene Data'!$F$13,0,10*ROW('Hygiene Data'!F76)))</f>
        <v/>
      </c>
      <c r="DX82" s="278" t="str">
        <f ca="true">+IF(OFFSET('Hygiene Data'!$G$11,0,10*ROW('Hygiene Data'!G76))="","",OFFSET('Hygiene Data'!$G$11,0,10*ROW('Hygiene Data'!G76)))</f>
        <v/>
      </c>
      <c r="DY82" s="278" t="str">
        <f ca="true">+IF(OFFSET('Hygiene Data'!$G$12,0,10*ROW('Hygiene Data'!G76))="","",OFFSET('Hygiene Data'!$G$12,0,10*ROW('Hygiene Data'!G76)))</f>
        <v/>
      </c>
      <c r="DZ82" s="278" t="str">
        <f ca="true">+IF(OFFSET('Hygiene Data'!$G$13,0,10*ROW('Hygiene Data'!G76))="","",OFFSET('Hygiene Data'!$G$13,0,10*ROW('Hygiene Data'!G76)))</f>
        <v/>
      </c>
      <c r="EA82" s="278" t="str">
        <f ca="true">+IF(OFFSET('Hygiene Data'!$H$11,0,10*ROW('Hygiene Data'!H76))="","",OFFSET('Hygiene Data'!$H$11,0,10*ROW('Hygiene Data'!H76)))</f>
        <v/>
      </c>
      <c r="EB82" s="278" t="str">
        <f ca="true">+IF(OFFSET('Hygiene Data'!$H$12,0,10*ROW('Hygiene Data'!H76))="","",OFFSET('Hygiene Data'!$H$12,0,10*ROW('Hygiene Data'!H76)))</f>
        <v/>
      </c>
      <c r="EC82" s="278" t="str">
        <f ca="true">+IF(OFFSET('Hygiene Data'!$H$13,0,10*ROW('Hygiene Data'!H76))="","",OFFSET('Hygiene Data'!$H$13,0,10*ROW('Hygiene Data'!H76)))</f>
        <v/>
      </c>
      <c r="ED82" s="278" t="str">
        <f ca="true">+IF(OFFSET('Hygiene Data'!$I$11,0,10*ROW('Hygiene Data'!I76))="","",OFFSET('Hygiene Data'!$I$11,0,10*ROW('Hygiene Data'!I76)))</f>
        <v/>
      </c>
      <c r="EE82" s="278" t="str">
        <f ca="true">+IF(OFFSET('Hygiene Data'!$I$12,0,10*ROW('Hygiene Data'!I76))="","",OFFSET('Hygiene Data'!$I$12,0,10*ROW('Hygiene Data'!I76)))</f>
        <v/>
      </c>
      <c r="EF82" s="278"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4"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8"/>
      <c r="BS83" s="278" t="str">
        <f ca="true">+IF(OFFSET('Water Data'!$D$27,0,10*ROW('Water Data'!D77))="","",OFFSET('Water Data'!$D$27,0,10*ROW('Water Data'!D77)))</f>
        <v/>
      </c>
      <c r="BT83" s="278" t="str">
        <f ca="true">+IF(OFFSET('Water Data'!$D$28,0,10*ROW('Water Data'!D77))="","",OFFSET('Water Data'!$D$28,0,10*ROW('Water Data'!D77)))</f>
        <v/>
      </c>
      <c r="BU83" s="278" t="str">
        <f ca="true">+IF(OFFSET('Water Data'!$D$29,0,10*ROW('Water Data'!D77))="","",OFFSET('Water Data'!$D$29,0,10*ROW('Water Data'!D77)))</f>
        <v/>
      </c>
      <c r="BV83" s="278" t="str">
        <f ca="true">+IF(OFFSET('Water Data'!$E$27,0,10*ROW('Water Data'!E77))="","",OFFSET('Water Data'!$E$27,0,10*ROW('Water Data'!E77)))</f>
        <v/>
      </c>
      <c r="BW83" s="278" t="str">
        <f ca="true">+IF(OFFSET('Water Data'!$E$28,0,10*ROW('Water Data'!E77))="","",OFFSET('Water Data'!$E$28,0,10*ROW('Water Data'!E77)))</f>
        <v/>
      </c>
      <c r="BX83" s="278" t="str">
        <f ca="true">+IF(OFFSET('Water Data'!$E$29,0,10*ROW('Water Data'!E77))="","",OFFSET('Water Data'!$E$29,0,10*ROW('Water Data'!E77)))</f>
        <v/>
      </c>
      <c r="BY83" s="278" t="str">
        <f ca="true">+IF(OFFSET('Water Data'!$F$27,0,10*ROW('Water Data'!F77))="","",OFFSET('Water Data'!$F$27,0,10*ROW('Water Data'!F77)))</f>
        <v/>
      </c>
      <c r="BZ83" s="278" t="str">
        <f ca="true">+IF(OFFSET('Water Data'!$F$28,0,10*ROW('Water Data'!F77))="","",OFFSET('Water Data'!$F$28,0,10*ROW('Water Data'!F77)))</f>
        <v/>
      </c>
      <c r="CA83" s="278" t="str">
        <f ca="true">+IF(OFFSET('Water Data'!$F$29,0,10*ROW('Water Data'!F77))="","",OFFSET('Water Data'!$F$29,0,10*ROW('Water Data'!F77)))</f>
        <v/>
      </c>
      <c r="CB83" s="278" t="str">
        <f ca="true">+IF(OFFSET('Water Data'!$G$27,0,10*ROW('Water Data'!G77))="","",OFFSET('Water Data'!$G$27,0,10*ROW('Water Data'!G77)))</f>
        <v/>
      </c>
      <c r="CC83" s="278" t="str">
        <f ca="true">+IF(OFFSET('Water Data'!$G$28,0,10*ROW('Water Data'!G77))="","",OFFSET('Water Data'!$G$28,0,10*ROW('Water Data'!G77)))</f>
        <v/>
      </c>
      <c r="CD83" s="278" t="str">
        <f ca="true">+IF(OFFSET('Water Data'!$G$29,0,10*ROW('Water Data'!G77))="","",OFFSET('Water Data'!$G$29,0,10*ROW('Water Data'!G77)))</f>
        <v/>
      </c>
      <c r="CE83" s="278" t="str">
        <f ca="true">+IF(OFFSET('Water Data'!$H$27,0,10*ROW('Water Data'!H77))="","",OFFSET('Water Data'!$H$27,0,10*ROW('Water Data'!H77)))</f>
        <v/>
      </c>
      <c r="CF83" s="278" t="str">
        <f ca="true">+IF(OFFSET('Water Data'!$H$28,0,10*ROW('Water Data'!H77))="","",OFFSET('Water Data'!$H$28,0,10*ROW('Water Data'!H77)))</f>
        <v/>
      </c>
      <c r="CG83" s="278" t="str">
        <f ca="true">+IF(OFFSET('Water Data'!$H$29,0,10*ROW('Water Data'!H77))="","",OFFSET('Water Data'!$H$29,0,10*ROW('Water Data'!H77)))</f>
        <v/>
      </c>
      <c r="CH83" s="278" t="str">
        <f ca="true">+IF(OFFSET('Water Data'!$I$27,0,10*ROW('Water Data'!I77))="","",OFFSET('Water Data'!$I$27,0,10*ROW('Water Data'!I77)))</f>
        <v/>
      </c>
      <c r="CI83" s="278" t="str">
        <f ca="true">+IF(OFFSET('Water Data'!$I$28,0,10*ROW('Water Data'!I77))="","",OFFSET('Water Data'!$I$28,0,10*ROW('Water Data'!I77)))</f>
        <v/>
      </c>
      <c r="CJ83" s="278" t="str">
        <f ca="true">+IF(OFFSET('Water Data'!$I$29,0,10*ROW('Water Data'!I77))="","",OFFSET('Water Data'!$I$29,0,10*ROW('Water Data'!I77)))</f>
        <v/>
      </c>
      <c r="CK83" s="278" t="str">
        <f ca="true">+IF(OFFSET('Sanitation Data'!$D$28,0,10*ROW('Sanitation Data'!D77))="","",OFFSET('Sanitation Data'!$D$28,0,10*ROW('Sanitation Data'!D77)))</f>
        <v/>
      </c>
      <c r="CL83" s="278" t="str">
        <f ca="true">+IF(OFFSET('Sanitation Data'!$D$29,0,10*ROW('Sanitation Data'!D77))="","",OFFSET('Sanitation Data'!$D$29,0,10*ROW('Sanitation Data'!D77)))</f>
        <v/>
      </c>
      <c r="CM83" s="278" t="str">
        <f ca="true">+IF(OFFSET('Sanitation Data'!$D$30,0,10*ROW('Sanitation Data'!D77))="","",OFFSET('Sanitation Data'!$D$30,0,10*ROW('Sanitation Data'!D77)))</f>
        <v/>
      </c>
      <c r="CN83" s="278" t="str">
        <f ca="true">+IF(OFFSET('Sanitation Data'!$D$31,0,10*ROW('Sanitation Data'!D77))="","",OFFSET('Sanitation Data'!$D$31,0,10*ROW('Sanitation Data'!D77)))</f>
        <v/>
      </c>
      <c r="CO83" s="278" t="str">
        <f ca="true">+IF(OFFSET('Sanitation Data'!$D$32,0,10*ROW('Sanitation Data'!D77))="","",OFFSET('Sanitation Data'!$D$32,0,10*ROW('Sanitation Data'!D77)))</f>
        <v/>
      </c>
      <c r="CP83" s="278" t="str">
        <f ca="true">+IF(OFFSET('Sanitation Data'!$E$28,0,10*ROW('Sanitation Data'!E77))="","",OFFSET('Sanitation Data'!$E$28,0,10*ROW('Sanitation Data'!E77)))</f>
        <v/>
      </c>
      <c r="CQ83" s="278" t="str">
        <f ca="true">+IF(OFFSET('Sanitation Data'!$E$29,0,10*ROW('Sanitation Data'!E77))="","",OFFSET('Sanitation Data'!$E$29,0,10*ROW('Sanitation Data'!E77)))</f>
        <v/>
      </c>
      <c r="CR83" s="278" t="str">
        <f ca="true">+IF(OFFSET('Sanitation Data'!$E$30,0,10*ROW('Sanitation Data'!E77))="","",OFFSET('Sanitation Data'!$E$30,0,10*ROW('Sanitation Data'!E77)))</f>
        <v/>
      </c>
      <c r="CS83" s="278" t="str">
        <f ca="true">+IF(OFFSET('Sanitation Data'!$E$31,0,10*ROW('Sanitation Data'!E77))="","",OFFSET('Sanitation Data'!$E$31,0,10*ROW('Sanitation Data'!E77)))</f>
        <v/>
      </c>
      <c r="CT83" s="278" t="str">
        <f ca="true">+IF(OFFSET('Sanitation Data'!$E$32,0,10*ROW('Sanitation Data'!E77))="","",OFFSET('Sanitation Data'!$E$32,0,10*ROW('Sanitation Data'!E77)))</f>
        <v/>
      </c>
      <c r="CU83" s="278" t="str">
        <f ca="true">+IF(OFFSET('Sanitation Data'!$F$28,0,10*ROW('Sanitation Data'!F77))="","",OFFSET('Sanitation Data'!$F$28,0,10*ROW('Sanitation Data'!F77)))</f>
        <v/>
      </c>
      <c r="CV83" s="278" t="str">
        <f ca="true">+IF(OFFSET('Sanitation Data'!$F$29,0,10*ROW('Sanitation Data'!F77))="","",OFFSET('Sanitation Data'!$F$29,0,10*ROW('Sanitation Data'!F77)))</f>
        <v/>
      </c>
      <c r="CW83" s="278" t="str">
        <f ca="true">+IF(OFFSET('Sanitation Data'!$F$30,0,10*ROW('Sanitation Data'!F77))="","",OFFSET('Sanitation Data'!$F$30,0,10*ROW('Sanitation Data'!F77)))</f>
        <v/>
      </c>
      <c r="CX83" s="278" t="str">
        <f ca="true">+IF(OFFSET('Sanitation Data'!$F$31,0,10*ROW('Sanitation Data'!F77))="","",OFFSET('Sanitation Data'!$F$31,0,10*ROW('Sanitation Data'!F77)))</f>
        <v/>
      </c>
      <c r="CY83" s="278" t="str">
        <f ca="true">+IF(OFFSET('Sanitation Data'!$F$32,0,10*ROW('Sanitation Data'!F77))="","",OFFSET('Sanitation Data'!$F$32,0,10*ROW('Sanitation Data'!F77)))</f>
        <v/>
      </c>
      <c r="CZ83" s="278" t="str">
        <f ca="true">+IF(OFFSET('Sanitation Data'!$G$28,0,10*ROW('Sanitation Data'!G77))="","",OFFSET('Sanitation Data'!$G$28,0,10*ROW('Sanitation Data'!G77)))</f>
        <v/>
      </c>
      <c r="DA83" s="278" t="str">
        <f ca="true">+IF(OFFSET('Sanitation Data'!$G$29,0,10*ROW('Sanitation Data'!G77))="","",OFFSET('Sanitation Data'!$G$29,0,10*ROW('Sanitation Data'!G77)))</f>
        <v/>
      </c>
      <c r="DB83" s="278" t="str">
        <f ca="true">+IF(OFFSET('Sanitation Data'!$G$30,0,10*ROW('Sanitation Data'!G77))="","",OFFSET('Sanitation Data'!$G$30,0,10*ROW('Sanitation Data'!G77)))</f>
        <v/>
      </c>
      <c r="DC83" s="278" t="str">
        <f ca="true">+IF(OFFSET('Sanitation Data'!$G$31,0,10*ROW('Sanitation Data'!G77))="","",OFFSET('Sanitation Data'!$G$31,0,10*ROW('Sanitation Data'!G77)))</f>
        <v/>
      </c>
      <c r="DD83" s="278" t="str">
        <f ca="true">+IF(OFFSET('Sanitation Data'!$G$32,0,10*ROW('Sanitation Data'!G77))="","",OFFSET('Sanitation Data'!$G$32,0,10*ROW('Sanitation Data'!G77)))</f>
        <v/>
      </c>
      <c r="DE83" s="278" t="str">
        <f ca="true">+IF(OFFSET('Sanitation Data'!$H$28,0,10*ROW('Sanitation Data'!H77))="","",OFFSET('Sanitation Data'!$H$28,0,10*ROW('Sanitation Data'!H77)))</f>
        <v/>
      </c>
      <c r="DF83" s="278" t="str">
        <f ca="true">+IF(OFFSET('Sanitation Data'!$H$29,0,10*ROW('Sanitation Data'!H77))="","",OFFSET('Sanitation Data'!$H$29,0,10*ROW('Sanitation Data'!H77)))</f>
        <v/>
      </c>
      <c r="DG83" s="278" t="str">
        <f ca="true">+IF(OFFSET('Sanitation Data'!$H$30,0,10*ROW('Sanitation Data'!H77))="","",OFFSET('Sanitation Data'!$H$30,0,10*ROW('Sanitation Data'!H77)))</f>
        <v/>
      </c>
      <c r="DH83" s="278" t="str">
        <f ca="true">+IF(OFFSET('Sanitation Data'!$H$31,0,10*ROW('Sanitation Data'!H77))="","",OFFSET('Sanitation Data'!$H$31,0,10*ROW('Sanitation Data'!H77)))</f>
        <v/>
      </c>
      <c r="DI83" s="278" t="str">
        <f ca="true">+IF(OFFSET('Sanitation Data'!$H$32,0,10*ROW('Sanitation Data'!H77))="","",OFFSET('Sanitation Data'!$H$32,0,10*ROW('Sanitation Data'!H77)))</f>
        <v/>
      </c>
      <c r="DJ83" s="278" t="str">
        <f ca="true">+IF(OFFSET('Sanitation Data'!$I$28,0,10*ROW('Sanitation Data'!I77))="","",OFFSET('Sanitation Data'!$I$28,0,10*ROW('Sanitation Data'!I77)))</f>
        <v/>
      </c>
      <c r="DK83" s="278" t="str">
        <f ca="true">+IF(OFFSET('Sanitation Data'!$I$29,0,10*ROW('Sanitation Data'!I77))="","",OFFSET('Sanitation Data'!$I$29,0,10*ROW('Sanitation Data'!I77)))</f>
        <v/>
      </c>
      <c r="DL83" s="278" t="str">
        <f ca="true">+IF(OFFSET('Sanitation Data'!$I$30,0,10*ROW('Sanitation Data'!I77))="","",OFFSET('Sanitation Data'!$I$30,0,10*ROW('Sanitation Data'!I77)))</f>
        <v/>
      </c>
      <c r="DM83" s="278" t="str">
        <f ca="true">+IF(OFFSET('Sanitation Data'!$I$31,0,10*ROW('Sanitation Data'!I77))="","",OFFSET('Sanitation Data'!$I$31,0,10*ROW('Sanitation Data'!I77)))</f>
        <v/>
      </c>
      <c r="DN83" s="278" t="str">
        <f ca="true">+IF(OFFSET('Sanitation Data'!$I$32,0,10*ROW('Sanitation Data'!I77))="","",OFFSET('Sanitation Data'!$I$32,0,10*ROW('Sanitation Data'!I77)))</f>
        <v/>
      </c>
      <c r="DO83" s="278" t="str">
        <f ca="true">+IF(OFFSET('Hygiene Data'!$D$11,0,10*ROW('Hygiene Data'!D77))="","",OFFSET('Hygiene Data'!$D$11,0,10*ROW('Hygiene Data'!D77)))</f>
        <v/>
      </c>
      <c r="DP83" s="278" t="str">
        <f ca="true">+IF(OFFSET('Hygiene Data'!$D$12,0,10*ROW('Hygiene Data'!D77))="","",OFFSET('Hygiene Data'!$D$12,0,10*ROW('Hygiene Data'!D77)))</f>
        <v/>
      </c>
      <c r="DQ83" s="278" t="str">
        <f ca="true">+IF(OFFSET('Hygiene Data'!$D$13,0,10*ROW('Hygiene Data'!D77))="","",OFFSET('Hygiene Data'!$D$13,0,10*ROW('Hygiene Data'!D77)))</f>
        <v/>
      </c>
      <c r="DR83" s="278" t="str">
        <f ca="true">+IF(OFFSET('Hygiene Data'!$E$11,0,10*ROW('Hygiene Data'!E77))="","",OFFSET('Hygiene Data'!$E$11,0,10*ROW('Hygiene Data'!E77)))</f>
        <v/>
      </c>
      <c r="DS83" s="278" t="str">
        <f ca="true">+IF(OFFSET('Hygiene Data'!$E$12,0,10*ROW('Hygiene Data'!E77))="","",OFFSET('Hygiene Data'!$E$12,0,10*ROW('Hygiene Data'!E77)))</f>
        <v/>
      </c>
      <c r="DT83" s="278" t="str">
        <f ca="true">+IF(OFFSET('Hygiene Data'!$E$13,0,10*ROW('Hygiene Data'!E77))="","",OFFSET('Hygiene Data'!$E$13,0,10*ROW('Hygiene Data'!E77)))</f>
        <v/>
      </c>
      <c r="DU83" s="278" t="str">
        <f ca="true">+IF(OFFSET('Hygiene Data'!$F$11,0,10*ROW('Hygiene Data'!F77))="","",OFFSET('Hygiene Data'!$F$11,0,10*ROW('Hygiene Data'!F77)))</f>
        <v/>
      </c>
      <c r="DV83" s="278" t="str">
        <f ca="true">+IF(OFFSET('Hygiene Data'!$F$12,0,10*ROW('Hygiene Data'!F77))="","",OFFSET('Hygiene Data'!$F$12,0,10*ROW('Hygiene Data'!F77)))</f>
        <v/>
      </c>
      <c r="DW83" s="278" t="str">
        <f ca="true">+IF(OFFSET('Hygiene Data'!$F$13,0,10*ROW('Hygiene Data'!F77))="","",OFFSET('Hygiene Data'!$F$13,0,10*ROW('Hygiene Data'!F77)))</f>
        <v/>
      </c>
      <c r="DX83" s="278" t="str">
        <f ca="true">+IF(OFFSET('Hygiene Data'!$G$11,0,10*ROW('Hygiene Data'!G77))="","",OFFSET('Hygiene Data'!$G$11,0,10*ROW('Hygiene Data'!G77)))</f>
        <v/>
      </c>
      <c r="DY83" s="278" t="str">
        <f ca="true">+IF(OFFSET('Hygiene Data'!$G$12,0,10*ROW('Hygiene Data'!G77))="","",OFFSET('Hygiene Data'!$G$12,0,10*ROW('Hygiene Data'!G77)))</f>
        <v/>
      </c>
      <c r="DZ83" s="278" t="str">
        <f ca="true">+IF(OFFSET('Hygiene Data'!$G$13,0,10*ROW('Hygiene Data'!G77))="","",OFFSET('Hygiene Data'!$G$13,0,10*ROW('Hygiene Data'!G77)))</f>
        <v/>
      </c>
      <c r="EA83" s="278" t="str">
        <f ca="true">+IF(OFFSET('Hygiene Data'!$H$11,0,10*ROW('Hygiene Data'!H77))="","",OFFSET('Hygiene Data'!$H$11,0,10*ROW('Hygiene Data'!H77)))</f>
        <v/>
      </c>
      <c r="EB83" s="278" t="str">
        <f ca="true">+IF(OFFSET('Hygiene Data'!$H$12,0,10*ROW('Hygiene Data'!H77))="","",OFFSET('Hygiene Data'!$H$12,0,10*ROW('Hygiene Data'!H77)))</f>
        <v/>
      </c>
      <c r="EC83" s="278" t="str">
        <f ca="true">+IF(OFFSET('Hygiene Data'!$H$13,0,10*ROW('Hygiene Data'!H77))="","",OFFSET('Hygiene Data'!$H$13,0,10*ROW('Hygiene Data'!H77)))</f>
        <v/>
      </c>
      <c r="ED83" s="278" t="str">
        <f ca="true">+IF(OFFSET('Hygiene Data'!$I$11,0,10*ROW('Hygiene Data'!I77))="","",OFFSET('Hygiene Data'!$I$11,0,10*ROW('Hygiene Data'!I77)))</f>
        <v/>
      </c>
      <c r="EE83" s="278" t="str">
        <f ca="true">+IF(OFFSET('Hygiene Data'!$I$12,0,10*ROW('Hygiene Data'!I77))="","",OFFSET('Hygiene Data'!$I$12,0,10*ROW('Hygiene Data'!I77)))</f>
        <v/>
      </c>
      <c r="EF83" s="278"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4"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8"/>
      <c r="BS84" s="278" t="str">
        <f ca="true">+IF(OFFSET('Water Data'!$D$27,0,10*ROW('Water Data'!D78))="","",OFFSET('Water Data'!$D$27,0,10*ROW('Water Data'!D78)))</f>
        <v/>
      </c>
      <c r="BT84" s="278" t="str">
        <f ca="true">+IF(OFFSET('Water Data'!$D$28,0,10*ROW('Water Data'!D78))="","",OFFSET('Water Data'!$D$28,0,10*ROW('Water Data'!D78)))</f>
        <v/>
      </c>
      <c r="BU84" s="278" t="str">
        <f ca="true">+IF(OFFSET('Water Data'!$D$29,0,10*ROW('Water Data'!D78))="","",OFFSET('Water Data'!$D$29,0,10*ROW('Water Data'!D78)))</f>
        <v/>
      </c>
      <c r="BV84" s="278" t="str">
        <f ca="true">+IF(OFFSET('Water Data'!$E$27,0,10*ROW('Water Data'!E78))="","",OFFSET('Water Data'!$E$27,0,10*ROW('Water Data'!E78)))</f>
        <v/>
      </c>
      <c r="BW84" s="278" t="str">
        <f ca="true">+IF(OFFSET('Water Data'!$E$28,0,10*ROW('Water Data'!E78))="","",OFFSET('Water Data'!$E$28,0,10*ROW('Water Data'!E78)))</f>
        <v/>
      </c>
      <c r="BX84" s="278" t="str">
        <f ca="true">+IF(OFFSET('Water Data'!$E$29,0,10*ROW('Water Data'!E78))="","",OFFSET('Water Data'!$E$29,0,10*ROW('Water Data'!E78)))</f>
        <v/>
      </c>
      <c r="BY84" s="278" t="str">
        <f ca="true">+IF(OFFSET('Water Data'!$F$27,0,10*ROW('Water Data'!F78))="","",OFFSET('Water Data'!$F$27,0,10*ROW('Water Data'!F78)))</f>
        <v/>
      </c>
      <c r="BZ84" s="278" t="str">
        <f ca="true">+IF(OFFSET('Water Data'!$F$28,0,10*ROW('Water Data'!F78))="","",OFFSET('Water Data'!$F$28,0,10*ROW('Water Data'!F78)))</f>
        <v/>
      </c>
      <c r="CA84" s="278" t="str">
        <f ca="true">+IF(OFFSET('Water Data'!$F$29,0,10*ROW('Water Data'!F78))="","",OFFSET('Water Data'!$F$29,0,10*ROW('Water Data'!F78)))</f>
        <v/>
      </c>
      <c r="CB84" s="278" t="str">
        <f ca="true">+IF(OFFSET('Water Data'!$G$27,0,10*ROW('Water Data'!G78))="","",OFFSET('Water Data'!$G$27,0,10*ROW('Water Data'!G78)))</f>
        <v/>
      </c>
      <c r="CC84" s="278" t="str">
        <f ca="true">+IF(OFFSET('Water Data'!$G$28,0,10*ROW('Water Data'!G78))="","",OFFSET('Water Data'!$G$28,0,10*ROW('Water Data'!G78)))</f>
        <v/>
      </c>
      <c r="CD84" s="278" t="str">
        <f ca="true">+IF(OFFSET('Water Data'!$G$29,0,10*ROW('Water Data'!G78))="","",OFFSET('Water Data'!$G$29,0,10*ROW('Water Data'!G78)))</f>
        <v/>
      </c>
      <c r="CE84" s="278" t="str">
        <f ca="true">+IF(OFFSET('Water Data'!$H$27,0,10*ROW('Water Data'!H78))="","",OFFSET('Water Data'!$H$27,0,10*ROW('Water Data'!H78)))</f>
        <v/>
      </c>
      <c r="CF84" s="278" t="str">
        <f ca="true">+IF(OFFSET('Water Data'!$H$28,0,10*ROW('Water Data'!H78))="","",OFFSET('Water Data'!$H$28,0,10*ROW('Water Data'!H78)))</f>
        <v/>
      </c>
      <c r="CG84" s="278" t="str">
        <f ca="true">+IF(OFFSET('Water Data'!$H$29,0,10*ROW('Water Data'!H78))="","",OFFSET('Water Data'!$H$29,0,10*ROW('Water Data'!H78)))</f>
        <v/>
      </c>
      <c r="CH84" s="278" t="str">
        <f ca="true">+IF(OFFSET('Water Data'!$I$27,0,10*ROW('Water Data'!I78))="","",OFFSET('Water Data'!$I$27,0,10*ROW('Water Data'!I78)))</f>
        <v/>
      </c>
      <c r="CI84" s="278" t="str">
        <f ca="true">+IF(OFFSET('Water Data'!$I$28,0,10*ROW('Water Data'!I78))="","",OFFSET('Water Data'!$I$28,0,10*ROW('Water Data'!I78)))</f>
        <v/>
      </c>
      <c r="CJ84" s="278" t="str">
        <f ca="true">+IF(OFFSET('Water Data'!$I$29,0,10*ROW('Water Data'!I78))="","",OFFSET('Water Data'!$I$29,0,10*ROW('Water Data'!I78)))</f>
        <v/>
      </c>
      <c r="CK84" s="278" t="str">
        <f ca="true">+IF(OFFSET('Sanitation Data'!$D$28,0,10*ROW('Sanitation Data'!D78))="","",OFFSET('Sanitation Data'!$D$28,0,10*ROW('Sanitation Data'!D78)))</f>
        <v/>
      </c>
      <c r="CL84" s="278" t="str">
        <f ca="true">+IF(OFFSET('Sanitation Data'!$D$29,0,10*ROW('Sanitation Data'!D78))="","",OFFSET('Sanitation Data'!$D$29,0,10*ROW('Sanitation Data'!D78)))</f>
        <v/>
      </c>
      <c r="CM84" s="278" t="str">
        <f ca="true">+IF(OFFSET('Sanitation Data'!$D$30,0,10*ROW('Sanitation Data'!D78))="","",OFFSET('Sanitation Data'!$D$30,0,10*ROW('Sanitation Data'!D78)))</f>
        <v/>
      </c>
      <c r="CN84" s="278" t="str">
        <f ca="true">+IF(OFFSET('Sanitation Data'!$D$31,0,10*ROW('Sanitation Data'!D78))="","",OFFSET('Sanitation Data'!$D$31,0,10*ROW('Sanitation Data'!D78)))</f>
        <v/>
      </c>
      <c r="CO84" s="278" t="str">
        <f ca="true">+IF(OFFSET('Sanitation Data'!$D$32,0,10*ROW('Sanitation Data'!D78))="","",OFFSET('Sanitation Data'!$D$32,0,10*ROW('Sanitation Data'!D78)))</f>
        <v/>
      </c>
      <c r="CP84" s="278" t="str">
        <f ca="true">+IF(OFFSET('Sanitation Data'!$E$28,0,10*ROW('Sanitation Data'!E78))="","",OFFSET('Sanitation Data'!$E$28,0,10*ROW('Sanitation Data'!E78)))</f>
        <v/>
      </c>
      <c r="CQ84" s="278" t="str">
        <f ca="true">+IF(OFFSET('Sanitation Data'!$E$29,0,10*ROW('Sanitation Data'!E78))="","",OFFSET('Sanitation Data'!$E$29,0,10*ROW('Sanitation Data'!E78)))</f>
        <v/>
      </c>
      <c r="CR84" s="278" t="str">
        <f ca="true">+IF(OFFSET('Sanitation Data'!$E$30,0,10*ROW('Sanitation Data'!E78))="","",OFFSET('Sanitation Data'!$E$30,0,10*ROW('Sanitation Data'!E78)))</f>
        <v/>
      </c>
      <c r="CS84" s="278" t="str">
        <f ca="true">+IF(OFFSET('Sanitation Data'!$E$31,0,10*ROW('Sanitation Data'!E78))="","",OFFSET('Sanitation Data'!$E$31,0,10*ROW('Sanitation Data'!E78)))</f>
        <v/>
      </c>
      <c r="CT84" s="278" t="str">
        <f ca="true">+IF(OFFSET('Sanitation Data'!$E$32,0,10*ROW('Sanitation Data'!E78))="","",OFFSET('Sanitation Data'!$E$32,0,10*ROW('Sanitation Data'!E78)))</f>
        <v/>
      </c>
      <c r="CU84" s="278" t="str">
        <f ca="true">+IF(OFFSET('Sanitation Data'!$F$28,0,10*ROW('Sanitation Data'!F78))="","",OFFSET('Sanitation Data'!$F$28,0,10*ROW('Sanitation Data'!F78)))</f>
        <v/>
      </c>
      <c r="CV84" s="278" t="str">
        <f ca="true">+IF(OFFSET('Sanitation Data'!$F$29,0,10*ROW('Sanitation Data'!F78))="","",OFFSET('Sanitation Data'!$F$29,0,10*ROW('Sanitation Data'!F78)))</f>
        <v/>
      </c>
      <c r="CW84" s="278" t="str">
        <f ca="true">+IF(OFFSET('Sanitation Data'!$F$30,0,10*ROW('Sanitation Data'!F78))="","",OFFSET('Sanitation Data'!$F$30,0,10*ROW('Sanitation Data'!F78)))</f>
        <v/>
      </c>
      <c r="CX84" s="278" t="str">
        <f ca="true">+IF(OFFSET('Sanitation Data'!$F$31,0,10*ROW('Sanitation Data'!F78))="","",OFFSET('Sanitation Data'!$F$31,0,10*ROW('Sanitation Data'!F78)))</f>
        <v/>
      </c>
      <c r="CY84" s="278" t="str">
        <f ca="true">+IF(OFFSET('Sanitation Data'!$F$32,0,10*ROW('Sanitation Data'!F78))="","",OFFSET('Sanitation Data'!$F$32,0,10*ROW('Sanitation Data'!F78)))</f>
        <v/>
      </c>
      <c r="CZ84" s="278" t="str">
        <f ca="true">+IF(OFFSET('Sanitation Data'!$G$28,0,10*ROW('Sanitation Data'!G78))="","",OFFSET('Sanitation Data'!$G$28,0,10*ROW('Sanitation Data'!G78)))</f>
        <v/>
      </c>
      <c r="DA84" s="278" t="str">
        <f ca="true">+IF(OFFSET('Sanitation Data'!$G$29,0,10*ROW('Sanitation Data'!G78))="","",OFFSET('Sanitation Data'!$G$29,0,10*ROW('Sanitation Data'!G78)))</f>
        <v/>
      </c>
      <c r="DB84" s="278" t="str">
        <f ca="true">+IF(OFFSET('Sanitation Data'!$G$30,0,10*ROW('Sanitation Data'!G78))="","",OFFSET('Sanitation Data'!$G$30,0,10*ROW('Sanitation Data'!G78)))</f>
        <v/>
      </c>
      <c r="DC84" s="278" t="str">
        <f ca="true">+IF(OFFSET('Sanitation Data'!$G$31,0,10*ROW('Sanitation Data'!G78))="","",OFFSET('Sanitation Data'!$G$31,0,10*ROW('Sanitation Data'!G78)))</f>
        <v/>
      </c>
      <c r="DD84" s="278" t="str">
        <f ca="true">+IF(OFFSET('Sanitation Data'!$G$32,0,10*ROW('Sanitation Data'!G78))="","",OFFSET('Sanitation Data'!$G$32,0,10*ROW('Sanitation Data'!G78)))</f>
        <v/>
      </c>
      <c r="DE84" s="278" t="str">
        <f ca="true">+IF(OFFSET('Sanitation Data'!$H$28,0,10*ROW('Sanitation Data'!H78))="","",OFFSET('Sanitation Data'!$H$28,0,10*ROW('Sanitation Data'!H78)))</f>
        <v/>
      </c>
      <c r="DF84" s="278" t="str">
        <f ca="true">+IF(OFFSET('Sanitation Data'!$H$29,0,10*ROW('Sanitation Data'!H78))="","",OFFSET('Sanitation Data'!$H$29,0,10*ROW('Sanitation Data'!H78)))</f>
        <v/>
      </c>
      <c r="DG84" s="278" t="str">
        <f ca="true">+IF(OFFSET('Sanitation Data'!$H$30,0,10*ROW('Sanitation Data'!H78))="","",OFFSET('Sanitation Data'!$H$30,0,10*ROW('Sanitation Data'!H78)))</f>
        <v/>
      </c>
      <c r="DH84" s="278" t="str">
        <f ca="true">+IF(OFFSET('Sanitation Data'!$H$31,0,10*ROW('Sanitation Data'!H78))="","",OFFSET('Sanitation Data'!$H$31,0,10*ROW('Sanitation Data'!H78)))</f>
        <v/>
      </c>
      <c r="DI84" s="278" t="str">
        <f ca="true">+IF(OFFSET('Sanitation Data'!$H$32,0,10*ROW('Sanitation Data'!H78))="","",OFFSET('Sanitation Data'!$H$32,0,10*ROW('Sanitation Data'!H78)))</f>
        <v/>
      </c>
      <c r="DJ84" s="278" t="str">
        <f ca="true">+IF(OFFSET('Sanitation Data'!$I$28,0,10*ROW('Sanitation Data'!I78))="","",OFFSET('Sanitation Data'!$I$28,0,10*ROW('Sanitation Data'!I78)))</f>
        <v/>
      </c>
      <c r="DK84" s="278" t="str">
        <f ca="true">+IF(OFFSET('Sanitation Data'!$I$29,0,10*ROW('Sanitation Data'!I78))="","",OFFSET('Sanitation Data'!$I$29,0,10*ROW('Sanitation Data'!I78)))</f>
        <v/>
      </c>
      <c r="DL84" s="278" t="str">
        <f ca="true">+IF(OFFSET('Sanitation Data'!$I$30,0,10*ROW('Sanitation Data'!I78))="","",OFFSET('Sanitation Data'!$I$30,0,10*ROW('Sanitation Data'!I78)))</f>
        <v/>
      </c>
      <c r="DM84" s="278" t="str">
        <f ca="true">+IF(OFFSET('Sanitation Data'!$I$31,0,10*ROW('Sanitation Data'!I78))="","",OFFSET('Sanitation Data'!$I$31,0,10*ROW('Sanitation Data'!I78)))</f>
        <v/>
      </c>
      <c r="DN84" s="278" t="str">
        <f ca="true">+IF(OFFSET('Sanitation Data'!$I$32,0,10*ROW('Sanitation Data'!I78))="","",OFFSET('Sanitation Data'!$I$32,0,10*ROW('Sanitation Data'!I78)))</f>
        <v/>
      </c>
      <c r="DO84" s="278" t="str">
        <f ca="true">+IF(OFFSET('Hygiene Data'!$D$11,0,10*ROW('Hygiene Data'!D78))="","",OFFSET('Hygiene Data'!$D$11,0,10*ROW('Hygiene Data'!D78)))</f>
        <v/>
      </c>
      <c r="DP84" s="278" t="str">
        <f ca="true">+IF(OFFSET('Hygiene Data'!$D$12,0,10*ROW('Hygiene Data'!D78))="","",OFFSET('Hygiene Data'!$D$12,0,10*ROW('Hygiene Data'!D78)))</f>
        <v/>
      </c>
      <c r="DQ84" s="278" t="str">
        <f ca="true">+IF(OFFSET('Hygiene Data'!$D$13,0,10*ROW('Hygiene Data'!D78))="","",OFFSET('Hygiene Data'!$D$13,0,10*ROW('Hygiene Data'!D78)))</f>
        <v/>
      </c>
      <c r="DR84" s="278" t="str">
        <f ca="true">+IF(OFFSET('Hygiene Data'!$E$11,0,10*ROW('Hygiene Data'!E78))="","",OFFSET('Hygiene Data'!$E$11,0,10*ROW('Hygiene Data'!E78)))</f>
        <v/>
      </c>
      <c r="DS84" s="278" t="str">
        <f ca="true">+IF(OFFSET('Hygiene Data'!$E$12,0,10*ROW('Hygiene Data'!E78))="","",OFFSET('Hygiene Data'!$E$12,0,10*ROW('Hygiene Data'!E78)))</f>
        <v/>
      </c>
      <c r="DT84" s="278" t="str">
        <f ca="true">+IF(OFFSET('Hygiene Data'!$E$13,0,10*ROW('Hygiene Data'!E78))="","",OFFSET('Hygiene Data'!$E$13,0,10*ROW('Hygiene Data'!E78)))</f>
        <v/>
      </c>
      <c r="DU84" s="278" t="str">
        <f ca="true">+IF(OFFSET('Hygiene Data'!$F$11,0,10*ROW('Hygiene Data'!F78))="","",OFFSET('Hygiene Data'!$F$11,0,10*ROW('Hygiene Data'!F78)))</f>
        <v/>
      </c>
      <c r="DV84" s="278" t="str">
        <f ca="true">+IF(OFFSET('Hygiene Data'!$F$12,0,10*ROW('Hygiene Data'!F78))="","",OFFSET('Hygiene Data'!$F$12,0,10*ROW('Hygiene Data'!F78)))</f>
        <v/>
      </c>
      <c r="DW84" s="278" t="str">
        <f ca="true">+IF(OFFSET('Hygiene Data'!$F$13,0,10*ROW('Hygiene Data'!F78))="","",OFFSET('Hygiene Data'!$F$13,0,10*ROW('Hygiene Data'!F78)))</f>
        <v/>
      </c>
      <c r="DX84" s="278" t="str">
        <f ca="true">+IF(OFFSET('Hygiene Data'!$G$11,0,10*ROW('Hygiene Data'!G78))="","",OFFSET('Hygiene Data'!$G$11,0,10*ROW('Hygiene Data'!G78)))</f>
        <v/>
      </c>
      <c r="DY84" s="278" t="str">
        <f ca="true">+IF(OFFSET('Hygiene Data'!$G$12,0,10*ROW('Hygiene Data'!G78))="","",OFFSET('Hygiene Data'!$G$12,0,10*ROW('Hygiene Data'!G78)))</f>
        <v/>
      </c>
      <c r="DZ84" s="278" t="str">
        <f ca="true">+IF(OFFSET('Hygiene Data'!$G$13,0,10*ROW('Hygiene Data'!G78))="","",OFFSET('Hygiene Data'!$G$13,0,10*ROW('Hygiene Data'!G78)))</f>
        <v/>
      </c>
      <c r="EA84" s="278" t="str">
        <f ca="true">+IF(OFFSET('Hygiene Data'!$H$11,0,10*ROW('Hygiene Data'!H78))="","",OFFSET('Hygiene Data'!$H$11,0,10*ROW('Hygiene Data'!H78)))</f>
        <v/>
      </c>
      <c r="EB84" s="278" t="str">
        <f ca="true">+IF(OFFSET('Hygiene Data'!$H$12,0,10*ROW('Hygiene Data'!H78))="","",OFFSET('Hygiene Data'!$H$12,0,10*ROW('Hygiene Data'!H78)))</f>
        <v/>
      </c>
      <c r="EC84" s="278" t="str">
        <f ca="true">+IF(OFFSET('Hygiene Data'!$H$13,0,10*ROW('Hygiene Data'!H78))="","",OFFSET('Hygiene Data'!$H$13,0,10*ROW('Hygiene Data'!H78)))</f>
        <v/>
      </c>
      <c r="ED84" s="278" t="str">
        <f ca="true">+IF(OFFSET('Hygiene Data'!$I$11,0,10*ROW('Hygiene Data'!I78))="","",OFFSET('Hygiene Data'!$I$11,0,10*ROW('Hygiene Data'!I78)))</f>
        <v/>
      </c>
      <c r="EE84" s="278" t="str">
        <f ca="true">+IF(OFFSET('Hygiene Data'!$I$12,0,10*ROW('Hygiene Data'!I78))="","",OFFSET('Hygiene Data'!$I$12,0,10*ROW('Hygiene Data'!I78)))</f>
        <v/>
      </c>
      <c r="EF84" s="278"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4"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8"/>
      <c r="BS85" s="278" t="str">
        <f ca="true">+IF(OFFSET('Water Data'!$D$27,0,10*ROW('Water Data'!D79))="","",OFFSET('Water Data'!$D$27,0,10*ROW('Water Data'!D79)))</f>
        <v/>
      </c>
      <c r="BT85" s="278" t="str">
        <f ca="true">+IF(OFFSET('Water Data'!$D$28,0,10*ROW('Water Data'!D79))="","",OFFSET('Water Data'!$D$28,0,10*ROW('Water Data'!D79)))</f>
        <v/>
      </c>
      <c r="BU85" s="278" t="str">
        <f ca="true">+IF(OFFSET('Water Data'!$D$29,0,10*ROW('Water Data'!D79))="","",OFFSET('Water Data'!$D$29,0,10*ROW('Water Data'!D79)))</f>
        <v/>
      </c>
      <c r="BV85" s="278" t="str">
        <f ca="true">+IF(OFFSET('Water Data'!$E$27,0,10*ROW('Water Data'!E79))="","",OFFSET('Water Data'!$E$27,0,10*ROW('Water Data'!E79)))</f>
        <v/>
      </c>
      <c r="BW85" s="278" t="str">
        <f ca="true">+IF(OFFSET('Water Data'!$E$28,0,10*ROW('Water Data'!E79))="","",OFFSET('Water Data'!$E$28,0,10*ROW('Water Data'!E79)))</f>
        <v/>
      </c>
      <c r="BX85" s="278" t="str">
        <f ca="true">+IF(OFFSET('Water Data'!$E$29,0,10*ROW('Water Data'!E79))="","",OFFSET('Water Data'!$E$29,0,10*ROW('Water Data'!E79)))</f>
        <v/>
      </c>
      <c r="BY85" s="278" t="str">
        <f ca="true">+IF(OFFSET('Water Data'!$F$27,0,10*ROW('Water Data'!F79))="","",OFFSET('Water Data'!$F$27,0,10*ROW('Water Data'!F79)))</f>
        <v/>
      </c>
      <c r="BZ85" s="278" t="str">
        <f ca="true">+IF(OFFSET('Water Data'!$F$28,0,10*ROW('Water Data'!F79))="","",OFFSET('Water Data'!$F$28,0,10*ROW('Water Data'!F79)))</f>
        <v/>
      </c>
      <c r="CA85" s="278" t="str">
        <f ca="true">+IF(OFFSET('Water Data'!$F$29,0,10*ROW('Water Data'!F79))="","",OFFSET('Water Data'!$F$29,0,10*ROW('Water Data'!F79)))</f>
        <v/>
      </c>
      <c r="CB85" s="278" t="str">
        <f ca="true">+IF(OFFSET('Water Data'!$G$27,0,10*ROW('Water Data'!G79))="","",OFFSET('Water Data'!$G$27,0,10*ROW('Water Data'!G79)))</f>
        <v/>
      </c>
      <c r="CC85" s="278" t="str">
        <f ca="true">+IF(OFFSET('Water Data'!$G$28,0,10*ROW('Water Data'!G79))="","",OFFSET('Water Data'!$G$28,0,10*ROW('Water Data'!G79)))</f>
        <v/>
      </c>
      <c r="CD85" s="278" t="str">
        <f ca="true">+IF(OFFSET('Water Data'!$G$29,0,10*ROW('Water Data'!G79))="","",OFFSET('Water Data'!$G$29,0,10*ROW('Water Data'!G79)))</f>
        <v/>
      </c>
      <c r="CE85" s="278" t="str">
        <f ca="true">+IF(OFFSET('Water Data'!$H$27,0,10*ROW('Water Data'!H79))="","",OFFSET('Water Data'!$H$27,0,10*ROW('Water Data'!H79)))</f>
        <v/>
      </c>
      <c r="CF85" s="278" t="str">
        <f ca="true">+IF(OFFSET('Water Data'!$H$28,0,10*ROW('Water Data'!H79))="","",OFFSET('Water Data'!$H$28,0,10*ROW('Water Data'!H79)))</f>
        <v/>
      </c>
      <c r="CG85" s="278" t="str">
        <f ca="true">+IF(OFFSET('Water Data'!$H$29,0,10*ROW('Water Data'!H79))="","",OFFSET('Water Data'!$H$29,0,10*ROW('Water Data'!H79)))</f>
        <v/>
      </c>
      <c r="CH85" s="278" t="str">
        <f ca="true">+IF(OFFSET('Water Data'!$I$27,0,10*ROW('Water Data'!I79))="","",OFFSET('Water Data'!$I$27,0,10*ROW('Water Data'!I79)))</f>
        <v/>
      </c>
      <c r="CI85" s="278" t="str">
        <f ca="true">+IF(OFFSET('Water Data'!$I$28,0,10*ROW('Water Data'!I79))="","",OFFSET('Water Data'!$I$28,0,10*ROW('Water Data'!I79)))</f>
        <v/>
      </c>
      <c r="CJ85" s="278" t="str">
        <f ca="true">+IF(OFFSET('Water Data'!$I$29,0,10*ROW('Water Data'!I79))="","",OFFSET('Water Data'!$I$29,0,10*ROW('Water Data'!I79)))</f>
        <v/>
      </c>
      <c r="CK85" s="278" t="str">
        <f ca="true">+IF(OFFSET('Sanitation Data'!$D$28,0,10*ROW('Sanitation Data'!D79))="","",OFFSET('Sanitation Data'!$D$28,0,10*ROW('Sanitation Data'!D79)))</f>
        <v/>
      </c>
      <c r="CL85" s="278" t="str">
        <f ca="true">+IF(OFFSET('Sanitation Data'!$D$29,0,10*ROW('Sanitation Data'!D79))="","",OFFSET('Sanitation Data'!$D$29,0,10*ROW('Sanitation Data'!D79)))</f>
        <v/>
      </c>
      <c r="CM85" s="278" t="str">
        <f ca="true">+IF(OFFSET('Sanitation Data'!$D$30,0,10*ROW('Sanitation Data'!D79))="","",OFFSET('Sanitation Data'!$D$30,0,10*ROW('Sanitation Data'!D79)))</f>
        <v/>
      </c>
      <c r="CN85" s="278" t="str">
        <f ca="true">+IF(OFFSET('Sanitation Data'!$D$31,0,10*ROW('Sanitation Data'!D79))="","",OFFSET('Sanitation Data'!$D$31,0,10*ROW('Sanitation Data'!D79)))</f>
        <v/>
      </c>
      <c r="CO85" s="278" t="str">
        <f ca="true">+IF(OFFSET('Sanitation Data'!$D$32,0,10*ROW('Sanitation Data'!D79))="","",OFFSET('Sanitation Data'!$D$32,0,10*ROW('Sanitation Data'!D79)))</f>
        <v/>
      </c>
      <c r="CP85" s="278" t="str">
        <f ca="true">+IF(OFFSET('Sanitation Data'!$E$28,0,10*ROW('Sanitation Data'!E79))="","",OFFSET('Sanitation Data'!$E$28,0,10*ROW('Sanitation Data'!E79)))</f>
        <v/>
      </c>
      <c r="CQ85" s="278" t="str">
        <f ca="true">+IF(OFFSET('Sanitation Data'!$E$29,0,10*ROW('Sanitation Data'!E79))="","",OFFSET('Sanitation Data'!$E$29,0,10*ROW('Sanitation Data'!E79)))</f>
        <v/>
      </c>
      <c r="CR85" s="278" t="str">
        <f ca="true">+IF(OFFSET('Sanitation Data'!$E$30,0,10*ROW('Sanitation Data'!E79))="","",OFFSET('Sanitation Data'!$E$30,0,10*ROW('Sanitation Data'!E79)))</f>
        <v/>
      </c>
      <c r="CS85" s="278" t="str">
        <f ca="true">+IF(OFFSET('Sanitation Data'!$E$31,0,10*ROW('Sanitation Data'!E79))="","",OFFSET('Sanitation Data'!$E$31,0,10*ROW('Sanitation Data'!E79)))</f>
        <v/>
      </c>
      <c r="CT85" s="278" t="str">
        <f ca="true">+IF(OFFSET('Sanitation Data'!$E$32,0,10*ROW('Sanitation Data'!E79))="","",OFFSET('Sanitation Data'!$E$32,0,10*ROW('Sanitation Data'!E79)))</f>
        <v/>
      </c>
      <c r="CU85" s="278" t="str">
        <f ca="true">+IF(OFFSET('Sanitation Data'!$F$28,0,10*ROW('Sanitation Data'!F79))="","",OFFSET('Sanitation Data'!$F$28,0,10*ROW('Sanitation Data'!F79)))</f>
        <v/>
      </c>
      <c r="CV85" s="278" t="str">
        <f ca="true">+IF(OFFSET('Sanitation Data'!$F$29,0,10*ROW('Sanitation Data'!F79))="","",OFFSET('Sanitation Data'!$F$29,0,10*ROW('Sanitation Data'!F79)))</f>
        <v/>
      </c>
      <c r="CW85" s="278" t="str">
        <f ca="true">+IF(OFFSET('Sanitation Data'!$F$30,0,10*ROW('Sanitation Data'!F79))="","",OFFSET('Sanitation Data'!$F$30,0,10*ROW('Sanitation Data'!F79)))</f>
        <v/>
      </c>
      <c r="CX85" s="278" t="str">
        <f ca="true">+IF(OFFSET('Sanitation Data'!$F$31,0,10*ROW('Sanitation Data'!F79))="","",OFFSET('Sanitation Data'!$F$31,0,10*ROW('Sanitation Data'!F79)))</f>
        <v/>
      </c>
      <c r="CY85" s="278" t="str">
        <f ca="true">+IF(OFFSET('Sanitation Data'!$F$32,0,10*ROW('Sanitation Data'!F79))="","",OFFSET('Sanitation Data'!$F$32,0,10*ROW('Sanitation Data'!F79)))</f>
        <v/>
      </c>
      <c r="CZ85" s="278" t="str">
        <f ca="true">+IF(OFFSET('Sanitation Data'!$G$28,0,10*ROW('Sanitation Data'!G79))="","",OFFSET('Sanitation Data'!$G$28,0,10*ROW('Sanitation Data'!G79)))</f>
        <v/>
      </c>
      <c r="DA85" s="278" t="str">
        <f ca="true">+IF(OFFSET('Sanitation Data'!$G$29,0,10*ROW('Sanitation Data'!G79))="","",OFFSET('Sanitation Data'!$G$29,0,10*ROW('Sanitation Data'!G79)))</f>
        <v/>
      </c>
      <c r="DB85" s="278" t="str">
        <f ca="true">+IF(OFFSET('Sanitation Data'!$G$30,0,10*ROW('Sanitation Data'!G79))="","",OFFSET('Sanitation Data'!$G$30,0,10*ROW('Sanitation Data'!G79)))</f>
        <v/>
      </c>
      <c r="DC85" s="278" t="str">
        <f ca="true">+IF(OFFSET('Sanitation Data'!$G$31,0,10*ROW('Sanitation Data'!G79))="","",OFFSET('Sanitation Data'!$G$31,0,10*ROW('Sanitation Data'!G79)))</f>
        <v/>
      </c>
      <c r="DD85" s="278" t="str">
        <f ca="true">+IF(OFFSET('Sanitation Data'!$G$32,0,10*ROW('Sanitation Data'!G79))="","",OFFSET('Sanitation Data'!$G$32,0,10*ROW('Sanitation Data'!G79)))</f>
        <v/>
      </c>
      <c r="DE85" s="278" t="str">
        <f ca="true">+IF(OFFSET('Sanitation Data'!$H$28,0,10*ROW('Sanitation Data'!H79))="","",OFFSET('Sanitation Data'!$H$28,0,10*ROW('Sanitation Data'!H79)))</f>
        <v/>
      </c>
      <c r="DF85" s="278" t="str">
        <f ca="true">+IF(OFFSET('Sanitation Data'!$H$29,0,10*ROW('Sanitation Data'!H79))="","",OFFSET('Sanitation Data'!$H$29,0,10*ROW('Sanitation Data'!H79)))</f>
        <v/>
      </c>
      <c r="DG85" s="278" t="str">
        <f ca="true">+IF(OFFSET('Sanitation Data'!$H$30,0,10*ROW('Sanitation Data'!H79))="","",OFFSET('Sanitation Data'!$H$30,0,10*ROW('Sanitation Data'!H79)))</f>
        <v/>
      </c>
      <c r="DH85" s="278" t="str">
        <f ca="true">+IF(OFFSET('Sanitation Data'!$H$31,0,10*ROW('Sanitation Data'!H79))="","",OFFSET('Sanitation Data'!$H$31,0,10*ROW('Sanitation Data'!H79)))</f>
        <v/>
      </c>
      <c r="DI85" s="278" t="str">
        <f ca="true">+IF(OFFSET('Sanitation Data'!$H$32,0,10*ROW('Sanitation Data'!H79))="","",OFFSET('Sanitation Data'!$H$32,0,10*ROW('Sanitation Data'!H79)))</f>
        <v/>
      </c>
      <c r="DJ85" s="278" t="str">
        <f ca="true">+IF(OFFSET('Sanitation Data'!$I$28,0,10*ROW('Sanitation Data'!I79))="","",OFFSET('Sanitation Data'!$I$28,0,10*ROW('Sanitation Data'!I79)))</f>
        <v/>
      </c>
      <c r="DK85" s="278" t="str">
        <f ca="true">+IF(OFFSET('Sanitation Data'!$I$29,0,10*ROW('Sanitation Data'!I79))="","",OFFSET('Sanitation Data'!$I$29,0,10*ROW('Sanitation Data'!I79)))</f>
        <v/>
      </c>
      <c r="DL85" s="278" t="str">
        <f ca="true">+IF(OFFSET('Sanitation Data'!$I$30,0,10*ROW('Sanitation Data'!I79))="","",OFFSET('Sanitation Data'!$I$30,0,10*ROW('Sanitation Data'!I79)))</f>
        <v/>
      </c>
      <c r="DM85" s="278" t="str">
        <f ca="true">+IF(OFFSET('Sanitation Data'!$I$31,0,10*ROW('Sanitation Data'!I79))="","",OFFSET('Sanitation Data'!$I$31,0,10*ROW('Sanitation Data'!I79)))</f>
        <v/>
      </c>
      <c r="DN85" s="278" t="str">
        <f ca="true">+IF(OFFSET('Sanitation Data'!$I$32,0,10*ROW('Sanitation Data'!I79))="","",OFFSET('Sanitation Data'!$I$32,0,10*ROW('Sanitation Data'!I79)))</f>
        <v/>
      </c>
      <c r="DO85" s="278" t="str">
        <f ca="true">+IF(OFFSET('Hygiene Data'!$D$11,0,10*ROW('Hygiene Data'!D79))="","",OFFSET('Hygiene Data'!$D$11,0,10*ROW('Hygiene Data'!D79)))</f>
        <v/>
      </c>
      <c r="DP85" s="278" t="str">
        <f ca="true">+IF(OFFSET('Hygiene Data'!$D$12,0,10*ROW('Hygiene Data'!D79))="","",OFFSET('Hygiene Data'!$D$12,0,10*ROW('Hygiene Data'!D79)))</f>
        <v/>
      </c>
      <c r="DQ85" s="278" t="str">
        <f ca="true">+IF(OFFSET('Hygiene Data'!$D$13,0,10*ROW('Hygiene Data'!D79))="","",OFFSET('Hygiene Data'!$D$13,0,10*ROW('Hygiene Data'!D79)))</f>
        <v/>
      </c>
      <c r="DR85" s="278" t="str">
        <f ca="true">+IF(OFFSET('Hygiene Data'!$E$11,0,10*ROW('Hygiene Data'!E79))="","",OFFSET('Hygiene Data'!$E$11,0,10*ROW('Hygiene Data'!E79)))</f>
        <v/>
      </c>
      <c r="DS85" s="278" t="str">
        <f ca="true">+IF(OFFSET('Hygiene Data'!$E$12,0,10*ROW('Hygiene Data'!E79))="","",OFFSET('Hygiene Data'!$E$12,0,10*ROW('Hygiene Data'!E79)))</f>
        <v/>
      </c>
      <c r="DT85" s="278" t="str">
        <f ca="true">+IF(OFFSET('Hygiene Data'!$E$13,0,10*ROW('Hygiene Data'!E79))="","",OFFSET('Hygiene Data'!$E$13,0,10*ROW('Hygiene Data'!E79)))</f>
        <v/>
      </c>
      <c r="DU85" s="278" t="str">
        <f ca="true">+IF(OFFSET('Hygiene Data'!$F$11,0,10*ROW('Hygiene Data'!F79))="","",OFFSET('Hygiene Data'!$F$11,0,10*ROW('Hygiene Data'!F79)))</f>
        <v/>
      </c>
      <c r="DV85" s="278" t="str">
        <f ca="true">+IF(OFFSET('Hygiene Data'!$F$12,0,10*ROW('Hygiene Data'!F79))="","",OFFSET('Hygiene Data'!$F$12,0,10*ROW('Hygiene Data'!F79)))</f>
        <v/>
      </c>
      <c r="DW85" s="278" t="str">
        <f ca="true">+IF(OFFSET('Hygiene Data'!$F$13,0,10*ROW('Hygiene Data'!F79))="","",OFFSET('Hygiene Data'!$F$13,0,10*ROW('Hygiene Data'!F79)))</f>
        <v/>
      </c>
      <c r="DX85" s="278" t="str">
        <f ca="true">+IF(OFFSET('Hygiene Data'!$G$11,0,10*ROW('Hygiene Data'!G79))="","",OFFSET('Hygiene Data'!$G$11,0,10*ROW('Hygiene Data'!G79)))</f>
        <v/>
      </c>
      <c r="DY85" s="278" t="str">
        <f ca="true">+IF(OFFSET('Hygiene Data'!$G$12,0,10*ROW('Hygiene Data'!G79))="","",OFFSET('Hygiene Data'!$G$12,0,10*ROW('Hygiene Data'!G79)))</f>
        <v/>
      </c>
      <c r="DZ85" s="278" t="str">
        <f ca="true">+IF(OFFSET('Hygiene Data'!$G$13,0,10*ROW('Hygiene Data'!G79))="","",OFFSET('Hygiene Data'!$G$13,0,10*ROW('Hygiene Data'!G79)))</f>
        <v/>
      </c>
      <c r="EA85" s="278" t="str">
        <f ca="true">+IF(OFFSET('Hygiene Data'!$H$11,0,10*ROW('Hygiene Data'!H79))="","",OFFSET('Hygiene Data'!$H$11,0,10*ROW('Hygiene Data'!H79)))</f>
        <v/>
      </c>
      <c r="EB85" s="278" t="str">
        <f ca="true">+IF(OFFSET('Hygiene Data'!$H$12,0,10*ROW('Hygiene Data'!H79))="","",OFFSET('Hygiene Data'!$H$12,0,10*ROW('Hygiene Data'!H79)))</f>
        <v/>
      </c>
      <c r="EC85" s="278" t="str">
        <f ca="true">+IF(OFFSET('Hygiene Data'!$H$13,0,10*ROW('Hygiene Data'!H79))="","",OFFSET('Hygiene Data'!$H$13,0,10*ROW('Hygiene Data'!H79)))</f>
        <v/>
      </c>
      <c r="ED85" s="278" t="str">
        <f ca="true">+IF(OFFSET('Hygiene Data'!$I$11,0,10*ROW('Hygiene Data'!I79))="","",OFFSET('Hygiene Data'!$I$11,0,10*ROW('Hygiene Data'!I79)))</f>
        <v/>
      </c>
      <c r="EE85" s="278" t="str">
        <f ca="true">+IF(OFFSET('Hygiene Data'!$I$12,0,10*ROW('Hygiene Data'!I79))="","",OFFSET('Hygiene Data'!$I$12,0,10*ROW('Hygiene Data'!I79)))</f>
        <v/>
      </c>
      <c r="EF85" s="278"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4"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8"/>
      <c r="BS86" s="278" t="str">
        <f ca="true">+IF(OFFSET('Water Data'!$D$27,0,10*ROW('Water Data'!D80))="","",OFFSET('Water Data'!$D$27,0,10*ROW('Water Data'!D80)))</f>
        <v/>
      </c>
      <c r="BT86" s="278" t="str">
        <f ca="true">+IF(OFFSET('Water Data'!$D$28,0,10*ROW('Water Data'!D80))="","",OFFSET('Water Data'!$D$28,0,10*ROW('Water Data'!D80)))</f>
        <v/>
      </c>
      <c r="BU86" s="278" t="str">
        <f ca="true">+IF(OFFSET('Water Data'!$D$29,0,10*ROW('Water Data'!D80))="","",OFFSET('Water Data'!$D$29,0,10*ROW('Water Data'!D80)))</f>
        <v/>
      </c>
      <c r="BV86" s="278" t="str">
        <f ca="true">+IF(OFFSET('Water Data'!$E$27,0,10*ROW('Water Data'!E80))="","",OFFSET('Water Data'!$E$27,0,10*ROW('Water Data'!E80)))</f>
        <v/>
      </c>
      <c r="BW86" s="278" t="str">
        <f ca="true">+IF(OFFSET('Water Data'!$E$28,0,10*ROW('Water Data'!E80))="","",OFFSET('Water Data'!$E$28,0,10*ROW('Water Data'!E80)))</f>
        <v/>
      </c>
      <c r="BX86" s="278" t="str">
        <f ca="true">+IF(OFFSET('Water Data'!$E$29,0,10*ROW('Water Data'!E80))="","",OFFSET('Water Data'!$E$29,0,10*ROW('Water Data'!E80)))</f>
        <v/>
      </c>
      <c r="BY86" s="278" t="str">
        <f ca="true">+IF(OFFSET('Water Data'!$F$27,0,10*ROW('Water Data'!F80))="","",OFFSET('Water Data'!$F$27,0,10*ROW('Water Data'!F80)))</f>
        <v/>
      </c>
      <c r="BZ86" s="278" t="str">
        <f ca="true">+IF(OFFSET('Water Data'!$F$28,0,10*ROW('Water Data'!F80))="","",OFFSET('Water Data'!$F$28,0,10*ROW('Water Data'!F80)))</f>
        <v/>
      </c>
      <c r="CA86" s="278" t="str">
        <f ca="true">+IF(OFFSET('Water Data'!$F$29,0,10*ROW('Water Data'!F80))="","",OFFSET('Water Data'!$F$29,0,10*ROW('Water Data'!F80)))</f>
        <v/>
      </c>
      <c r="CB86" s="278" t="str">
        <f ca="true">+IF(OFFSET('Water Data'!$G$27,0,10*ROW('Water Data'!G80))="","",OFFSET('Water Data'!$G$27,0,10*ROW('Water Data'!G80)))</f>
        <v/>
      </c>
      <c r="CC86" s="278" t="str">
        <f ca="true">+IF(OFFSET('Water Data'!$G$28,0,10*ROW('Water Data'!G80))="","",OFFSET('Water Data'!$G$28,0,10*ROW('Water Data'!G80)))</f>
        <v/>
      </c>
      <c r="CD86" s="278" t="str">
        <f ca="true">+IF(OFFSET('Water Data'!$G$29,0,10*ROW('Water Data'!G80))="","",OFFSET('Water Data'!$G$29,0,10*ROW('Water Data'!G80)))</f>
        <v/>
      </c>
      <c r="CE86" s="278" t="str">
        <f ca="true">+IF(OFFSET('Water Data'!$H$27,0,10*ROW('Water Data'!H80))="","",OFFSET('Water Data'!$H$27,0,10*ROW('Water Data'!H80)))</f>
        <v/>
      </c>
      <c r="CF86" s="278" t="str">
        <f ca="true">+IF(OFFSET('Water Data'!$H$28,0,10*ROW('Water Data'!H80))="","",OFFSET('Water Data'!$H$28,0,10*ROW('Water Data'!H80)))</f>
        <v/>
      </c>
      <c r="CG86" s="278" t="str">
        <f ca="true">+IF(OFFSET('Water Data'!$H$29,0,10*ROW('Water Data'!H80))="","",OFFSET('Water Data'!$H$29,0,10*ROW('Water Data'!H80)))</f>
        <v/>
      </c>
      <c r="CH86" s="278" t="str">
        <f ca="true">+IF(OFFSET('Water Data'!$I$27,0,10*ROW('Water Data'!I80))="","",OFFSET('Water Data'!$I$27,0,10*ROW('Water Data'!I80)))</f>
        <v/>
      </c>
      <c r="CI86" s="278" t="str">
        <f ca="true">+IF(OFFSET('Water Data'!$I$28,0,10*ROW('Water Data'!I80))="","",OFFSET('Water Data'!$I$28,0,10*ROW('Water Data'!I80)))</f>
        <v/>
      </c>
      <c r="CJ86" s="278" t="str">
        <f ca="true">+IF(OFFSET('Water Data'!$I$29,0,10*ROW('Water Data'!I80))="","",OFFSET('Water Data'!$I$29,0,10*ROW('Water Data'!I80)))</f>
        <v/>
      </c>
      <c r="CK86" s="278" t="str">
        <f ca="true">+IF(OFFSET('Sanitation Data'!$D$28,0,10*ROW('Sanitation Data'!D80))="","",OFFSET('Sanitation Data'!$D$28,0,10*ROW('Sanitation Data'!D80)))</f>
        <v/>
      </c>
      <c r="CL86" s="278" t="str">
        <f ca="true">+IF(OFFSET('Sanitation Data'!$D$29,0,10*ROW('Sanitation Data'!D80))="","",OFFSET('Sanitation Data'!$D$29,0,10*ROW('Sanitation Data'!D80)))</f>
        <v/>
      </c>
      <c r="CM86" s="278" t="str">
        <f ca="true">+IF(OFFSET('Sanitation Data'!$D$30,0,10*ROW('Sanitation Data'!D80))="","",OFFSET('Sanitation Data'!$D$30,0,10*ROW('Sanitation Data'!D80)))</f>
        <v/>
      </c>
      <c r="CN86" s="278" t="str">
        <f ca="true">+IF(OFFSET('Sanitation Data'!$D$31,0,10*ROW('Sanitation Data'!D80))="","",OFFSET('Sanitation Data'!$D$31,0,10*ROW('Sanitation Data'!D80)))</f>
        <v/>
      </c>
      <c r="CO86" s="278" t="str">
        <f ca="true">+IF(OFFSET('Sanitation Data'!$D$32,0,10*ROW('Sanitation Data'!D80))="","",OFFSET('Sanitation Data'!$D$32,0,10*ROW('Sanitation Data'!D80)))</f>
        <v/>
      </c>
      <c r="CP86" s="278" t="str">
        <f ca="true">+IF(OFFSET('Sanitation Data'!$E$28,0,10*ROW('Sanitation Data'!E80))="","",OFFSET('Sanitation Data'!$E$28,0,10*ROW('Sanitation Data'!E80)))</f>
        <v/>
      </c>
      <c r="CQ86" s="278" t="str">
        <f ca="true">+IF(OFFSET('Sanitation Data'!$E$29,0,10*ROW('Sanitation Data'!E80))="","",OFFSET('Sanitation Data'!$E$29,0,10*ROW('Sanitation Data'!E80)))</f>
        <v/>
      </c>
      <c r="CR86" s="278" t="str">
        <f ca="true">+IF(OFFSET('Sanitation Data'!$E$30,0,10*ROW('Sanitation Data'!E80))="","",OFFSET('Sanitation Data'!$E$30,0,10*ROW('Sanitation Data'!E80)))</f>
        <v/>
      </c>
      <c r="CS86" s="278" t="str">
        <f ca="true">+IF(OFFSET('Sanitation Data'!$E$31,0,10*ROW('Sanitation Data'!E80))="","",OFFSET('Sanitation Data'!$E$31,0,10*ROW('Sanitation Data'!E80)))</f>
        <v/>
      </c>
      <c r="CT86" s="278" t="str">
        <f ca="true">+IF(OFFSET('Sanitation Data'!$E$32,0,10*ROW('Sanitation Data'!E80))="","",OFFSET('Sanitation Data'!$E$32,0,10*ROW('Sanitation Data'!E80)))</f>
        <v/>
      </c>
      <c r="CU86" s="278" t="str">
        <f ca="true">+IF(OFFSET('Sanitation Data'!$F$28,0,10*ROW('Sanitation Data'!F80))="","",OFFSET('Sanitation Data'!$F$28,0,10*ROW('Sanitation Data'!F80)))</f>
        <v/>
      </c>
      <c r="CV86" s="278" t="str">
        <f ca="true">+IF(OFFSET('Sanitation Data'!$F$29,0,10*ROW('Sanitation Data'!F80))="","",OFFSET('Sanitation Data'!$F$29,0,10*ROW('Sanitation Data'!F80)))</f>
        <v/>
      </c>
      <c r="CW86" s="278" t="str">
        <f ca="true">+IF(OFFSET('Sanitation Data'!$F$30,0,10*ROW('Sanitation Data'!F80))="","",OFFSET('Sanitation Data'!$F$30,0,10*ROW('Sanitation Data'!F80)))</f>
        <v/>
      </c>
      <c r="CX86" s="278" t="str">
        <f ca="true">+IF(OFFSET('Sanitation Data'!$F$31,0,10*ROW('Sanitation Data'!F80))="","",OFFSET('Sanitation Data'!$F$31,0,10*ROW('Sanitation Data'!F80)))</f>
        <v/>
      </c>
      <c r="CY86" s="278" t="str">
        <f ca="true">+IF(OFFSET('Sanitation Data'!$F$32,0,10*ROW('Sanitation Data'!F80))="","",OFFSET('Sanitation Data'!$F$32,0,10*ROW('Sanitation Data'!F80)))</f>
        <v/>
      </c>
      <c r="CZ86" s="278" t="str">
        <f ca="true">+IF(OFFSET('Sanitation Data'!$G$28,0,10*ROW('Sanitation Data'!G80))="","",OFFSET('Sanitation Data'!$G$28,0,10*ROW('Sanitation Data'!G80)))</f>
        <v/>
      </c>
      <c r="DA86" s="278" t="str">
        <f ca="true">+IF(OFFSET('Sanitation Data'!$G$29,0,10*ROW('Sanitation Data'!G80))="","",OFFSET('Sanitation Data'!$G$29,0,10*ROW('Sanitation Data'!G80)))</f>
        <v/>
      </c>
      <c r="DB86" s="278" t="str">
        <f ca="true">+IF(OFFSET('Sanitation Data'!$G$30,0,10*ROW('Sanitation Data'!G80))="","",OFFSET('Sanitation Data'!$G$30,0,10*ROW('Sanitation Data'!G80)))</f>
        <v/>
      </c>
      <c r="DC86" s="278" t="str">
        <f ca="true">+IF(OFFSET('Sanitation Data'!$G$31,0,10*ROW('Sanitation Data'!G80))="","",OFFSET('Sanitation Data'!$G$31,0,10*ROW('Sanitation Data'!G80)))</f>
        <v/>
      </c>
      <c r="DD86" s="278" t="str">
        <f ca="true">+IF(OFFSET('Sanitation Data'!$G$32,0,10*ROW('Sanitation Data'!G80))="","",OFFSET('Sanitation Data'!$G$32,0,10*ROW('Sanitation Data'!G80)))</f>
        <v/>
      </c>
      <c r="DE86" s="278" t="str">
        <f ca="true">+IF(OFFSET('Sanitation Data'!$H$28,0,10*ROW('Sanitation Data'!H80))="","",OFFSET('Sanitation Data'!$H$28,0,10*ROW('Sanitation Data'!H80)))</f>
        <v/>
      </c>
      <c r="DF86" s="278" t="str">
        <f ca="true">+IF(OFFSET('Sanitation Data'!$H$29,0,10*ROW('Sanitation Data'!H80))="","",OFFSET('Sanitation Data'!$H$29,0,10*ROW('Sanitation Data'!H80)))</f>
        <v/>
      </c>
      <c r="DG86" s="278" t="str">
        <f ca="true">+IF(OFFSET('Sanitation Data'!$H$30,0,10*ROW('Sanitation Data'!H80))="","",OFFSET('Sanitation Data'!$H$30,0,10*ROW('Sanitation Data'!H80)))</f>
        <v/>
      </c>
      <c r="DH86" s="278" t="str">
        <f ca="true">+IF(OFFSET('Sanitation Data'!$H$31,0,10*ROW('Sanitation Data'!H80))="","",OFFSET('Sanitation Data'!$H$31,0,10*ROW('Sanitation Data'!H80)))</f>
        <v/>
      </c>
      <c r="DI86" s="278" t="str">
        <f ca="true">+IF(OFFSET('Sanitation Data'!$H$32,0,10*ROW('Sanitation Data'!H80))="","",OFFSET('Sanitation Data'!$H$32,0,10*ROW('Sanitation Data'!H80)))</f>
        <v/>
      </c>
      <c r="DJ86" s="278" t="str">
        <f ca="true">+IF(OFFSET('Sanitation Data'!$I$28,0,10*ROW('Sanitation Data'!I80))="","",OFFSET('Sanitation Data'!$I$28,0,10*ROW('Sanitation Data'!I80)))</f>
        <v/>
      </c>
      <c r="DK86" s="278" t="str">
        <f ca="true">+IF(OFFSET('Sanitation Data'!$I$29,0,10*ROW('Sanitation Data'!I80))="","",OFFSET('Sanitation Data'!$I$29,0,10*ROW('Sanitation Data'!I80)))</f>
        <v/>
      </c>
      <c r="DL86" s="278" t="str">
        <f ca="true">+IF(OFFSET('Sanitation Data'!$I$30,0,10*ROW('Sanitation Data'!I80))="","",OFFSET('Sanitation Data'!$I$30,0,10*ROW('Sanitation Data'!I80)))</f>
        <v/>
      </c>
      <c r="DM86" s="278" t="str">
        <f ca="true">+IF(OFFSET('Sanitation Data'!$I$31,0,10*ROW('Sanitation Data'!I80))="","",OFFSET('Sanitation Data'!$I$31,0,10*ROW('Sanitation Data'!I80)))</f>
        <v/>
      </c>
      <c r="DN86" s="278" t="str">
        <f ca="true">+IF(OFFSET('Sanitation Data'!$I$32,0,10*ROW('Sanitation Data'!I80))="","",OFFSET('Sanitation Data'!$I$32,0,10*ROW('Sanitation Data'!I80)))</f>
        <v/>
      </c>
      <c r="DO86" s="278" t="str">
        <f ca="true">+IF(OFFSET('Hygiene Data'!$D$11,0,10*ROW('Hygiene Data'!D80))="","",OFFSET('Hygiene Data'!$D$11,0,10*ROW('Hygiene Data'!D80)))</f>
        <v/>
      </c>
      <c r="DP86" s="278" t="str">
        <f ca="true">+IF(OFFSET('Hygiene Data'!$D$12,0,10*ROW('Hygiene Data'!D80))="","",OFFSET('Hygiene Data'!$D$12,0,10*ROW('Hygiene Data'!D80)))</f>
        <v/>
      </c>
      <c r="DQ86" s="278" t="str">
        <f ca="true">+IF(OFFSET('Hygiene Data'!$D$13,0,10*ROW('Hygiene Data'!D80))="","",OFFSET('Hygiene Data'!$D$13,0,10*ROW('Hygiene Data'!D80)))</f>
        <v/>
      </c>
      <c r="DR86" s="278" t="str">
        <f ca="true">+IF(OFFSET('Hygiene Data'!$E$11,0,10*ROW('Hygiene Data'!E80))="","",OFFSET('Hygiene Data'!$E$11,0,10*ROW('Hygiene Data'!E80)))</f>
        <v/>
      </c>
      <c r="DS86" s="278" t="str">
        <f ca="true">+IF(OFFSET('Hygiene Data'!$E$12,0,10*ROW('Hygiene Data'!E80))="","",OFFSET('Hygiene Data'!$E$12,0,10*ROW('Hygiene Data'!E80)))</f>
        <v/>
      </c>
      <c r="DT86" s="278" t="str">
        <f ca="true">+IF(OFFSET('Hygiene Data'!$E$13,0,10*ROW('Hygiene Data'!E80))="","",OFFSET('Hygiene Data'!$E$13,0,10*ROW('Hygiene Data'!E80)))</f>
        <v/>
      </c>
      <c r="DU86" s="278" t="str">
        <f ca="true">+IF(OFFSET('Hygiene Data'!$F$11,0,10*ROW('Hygiene Data'!F80))="","",OFFSET('Hygiene Data'!$F$11,0,10*ROW('Hygiene Data'!F80)))</f>
        <v/>
      </c>
      <c r="DV86" s="278" t="str">
        <f ca="true">+IF(OFFSET('Hygiene Data'!$F$12,0,10*ROW('Hygiene Data'!F80))="","",OFFSET('Hygiene Data'!$F$12,0,10*ROW('Hygiene Data'!F80)))</f>
        <v/>
      </c>
      <c r="DW86" s="278" t="str">
        <f ca="true">+IF(OFFSET('Hygiene Data'!$F$13,0,10*ROW('Hygiene Data'!F80))="","",OFFSET('Hygiene Data'!$F$13,0,10*ROW('Hygiene Data'!F80)))</f>
        <v/>
      </c>
      <c r="DX86" s="278" t="str">
        <f ca="true">+IF(OFFSET('Hygiene Data'!$G$11,0,10*ROW('Hygiene Data'!G80))="","",OFFSET('Hygiene Data'!$G$11,0,10*ROW('Hygiene Data'!G80)))</f>
        <v/>
      </c>
      <c r="DY86" s="278" t="str">
        <f ca="true">+IF(OFFSET('Hygiene Data'!$G$12,0,10*ROW('Hygiene Data'!G80))="","",OFFSET('Hygiene Data'!$G$12,0,10*ROW('Hygiene Data'!G80)))</f>
        <v/>
      </c>
      <c r="DZ86" s="278" t="str">
        <f ca="true">+IF(OFFSET('Hygiene Data'!$G$13,0,10*ROW('Hygiene Data'!G80))="","",OFFSET('Hygiene Data'!$G$13,0,10*ROW('Hygiene Data'!G80)))</f>
        <v/>
      </c>
      <c r="EA86" s="278" t="str">
        <f ca="true">+IF(OFFSET('Hygiene Data'!$H$11,0,10*ROW('Hygiene Data'!H80))="","",OFFSET('Hygiene Data'!$H$11,0,10*ROW('Hygiene Data'!H80)))</f>
        <v/>
      </c>
      <c r="EB86" s="278" t="str">
        <f ca="true">+IF(OFFSET('Hygiene Data'!$H$12,0,10*ROW('Hygiene Data'!H80))="","",OFFSET('Hygiene Data'!$H$12,0,10*ROW('Hygiene Data'!H80)))</f>
        <v/>
      </c>
      <c r="EC86" s="278" t="str">
        <f ca="true">+IF(OFFSET('Hygiene Data'!$H$13,0,10*ROW('Hygiene Data'!H80))="","",OFFSET('Hygiene Data'!$H$13,0,10*ROW('Hygiene Data'!H80)))</f>
        <v/>
      </c>
      <c r="ED86" s="278" t="str">
        <f ca="true">+IF(OFFSET('Hygiene Data'!$I$11,0,10*ROW('Hygiene Data'!I80))="","",OFFSET('Hygiene Data'!$I$11,0,10*ROW('Hygiene Data'!I80)))</f>
        <v/>
      </c>
      <c r="EE86" s="278" t="str">
        <f ca="true">+IF(OFFSET('Hygiene Data'!$I$12,0,10*ROW('Hygiene Data'!I80))="","",OFFSET('Hygiene Data'!$I$12,0,10*ROW('Hygiene Data'!I80)))</f>
        <v/>
      </c>
      <c r="EF86" s="278"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4"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8"/>
      <c r="BS87" s="278" t="str">
        <f ca="true">+IF(OFFSET('Water Data'!$D$27,0,10*ROW('Water Data'!D81))="","",OFFSET('Water Data'!$D$27,0,10*ROW('Water Data'!D81)))</f>
        <v/>
      </c>
      <c r="BT87" s="278" t="str">
        <f ca="true">+IF(OFFSET('Water Data'!$D$28,0,10*ROW('Water Data'!D81))="","",OFFSET('Water Data'!$D$28,0,10*ROW('Water Data'!D81)))</f>
        <v/>
      </c>
      <c r="BU87" s="278" t="str">
        <f ca="true">+IF(OFFSET('Water Data'!$D$29,0,10*ROW('Water Data'!D81))="","",OFFSET('Water Data'!$D$29,0,10*ROW('Water Data'!D81)))</f>
        <v/>
      </c>
      <c r="BV87" s="278" t="str">
        <f ca="true">+IF(OFFSET('Water Data'!$E$27,0,10*ROW('Water Data'!E81))="","",OFFSET('Water Data'!$E$27,0,10*ROW('Water Data'!E81)))</f>
        <v/>
      </c>
      <c r="BW87" s="278" t="str">
        <f ca="true">+IF(OFFSET('Water Data'!$E$28,0,10*ROW('Water Data'!E81))="","",OFFSET('Water Data'!$E$28,0,10*ROW('Water Data'!E81)))</f>
        <v/>
      </c>
      <c r="BX87" s="278" t="str">
        <f ca="true">+IF(OFFSET('Water Data'!$E$29,0,10*ROW('Water Data'!E81))="","",OFFSET('Water Data'!$E$29,0,10*ROW('Water Data'!E81)))</f>
        <v/>
      </c>
      <c r="BY87" s="278" t="str">
        <f ca="true">+IF(OFFSET('Water Data'!$F$27,0,10*ROW('Water Data'!F81))="","",OFFSET('Water Data'!$F$27,0,10*ROW('Water Data'!F81)))</f>
        <v/>
      </c>
      <c r="BZ87" s="278" t="str">
        <f ca="true">+IF(OFFSET('Water Data'!$F$28,0,10*ROW('Water Data'!F81))="","",OFFSET('Water Data'!$F$28,0,10*ROW('Water Data'!F81)))</f>
        <v/>
      </c>
      <c r="CA87" s="278" t="str">
        <f ca="true">+IF(OFFSET('Water Data'!$F$29,0,10*ROW('Water Data'!F81))="","",OFFSET('Water Data'!$F$29,0,10*ROW('Water Data'!F81)))</f>
        <v/>
      </c>
      <c r="CB87" s="278" t="str">
        <f ca="true">+IF(OFFSET('Water Data'!$G$27,0,10*ROW('Water Data'!G81))="","",OFFSET('Water Data'!$G$27,0,10*ROW('Water Data'!G81)))</f>
        <v/>
      </c>
      <c r="CC87" s="278" t="str">
        <f ca="true">+IF(OFFSET('Water Data'!$G$28,0,10*ROW('Water Data'!G81))="","",OFFSET('Water Data'!$G$28,0,10*ROW('Water Data'!G81)))</f>
        <v/>
      </c>
      <c r="CD87" s="278" t="str">
        <f ca="true">+IF(OFFSET('Water Data'!$G$29,0,10*ROW('Water Data'!G81))="","",OFFSET('Water Data'!$G$29,0,10*ROW('Water Data'!G81)))</f>
        <v/>
      </c>
      <c r="CE87" s="278" t="str">
        <f ca="true">+IF(OFFSET('Water Data'!$H$27,0,10*ROW('Water Data'!H81))="","",OFFSET('Water Data'!$H$27,0,10*ROW('Water Data'!H81)))</f>
        <v/>
      </c>
      <c r="CF87" s="278" t="str">
        <f ca="true">+IF(OFFSET('Water Data'!$H$28,0,10*ROW('Water Data'!H81))="","",OFFSET('Water Data'!$H$28,0,10*ROW('Water Data'!H81)))</f>
        <v/>
      </c>
      <c r="CG87" s="278" t="str">
        <f ca="true">+IF(OFFSET('Water Data'!$H$29,0,10*ROW('Water Data'!H81))="","",OFFSET('Water Data'!$H$29,0,10*ROW('Water Data'!H81)))</f>
        <v/>
      </c>
      <c r="CH87" s="278" t="str">
        <f ca="true">+IF(OFFSET('Water Data'!$I$27,0,10*ROW('Water Data'!I81))="","",OFFSET('Water Data'!$I$27,0,10*ROW('Water Data'!I81)))</f>
        <v/>
      </c>
      <c r="CI87" s="278" t="str">
        <f ca="true">+IF(OFFSET('Water Data'!$I$28,0,10*ROW('Water Data'!I81))="","",OFFSET('Water Data'!$I$28,0,10*ROW('Water Data'!I81)))</f>
        <v/>
      </c>
      <c r="CJ87" s="278" t="str">
        <f ca="true">+IF(OFFSET('Water Data'!$I$29,0,10*ROW('Water Data'!I81))="","",OFFSET('Water Data'!$I$29,0,10*ROW('Water Data'!I81)))</f>
        <v/>
      </c>
      <c r="CK87" s="278" t="str">
        <f ca="true">+IF(OFFSET('Sanitation Data'!$D$28,0,10*ROW('Sanitation Data'!D81))="","",OFFSET('Sanitation Data'!$D$28,0,10*ROW('Sanitation Data'!D81)))</f>
        <v/>
      </c>
      <c r="CL87" s="278" t="str">
        <f ca="true">+IF(OFFSET('Sanitation Data'!$D$29,0,10*ROW('Sanitation Data'!D81))="","",OFFSET('Sanitation Data'!$D$29,0,10*ROW('Sanitation Data'!D81)))</f>
        <v/>
      </c>
      <c r="CM87" s="278" t="str">
        <f ca="true">+IF(OFFSET('Sanitation Data'!$D$30,0,10*ROW('Sanitation Data'!D81))="","",OFFSET('Sanitation Data'!$D$30,0,10*ROW('Sanitation Data'!D81)))</f>
        <v/>
      </c>
      <c r="CN87" s="278" t="str">
        <f ca="true">+IF(OFFSET('Sanitation Data'!$D$31,0,10*ROW('Sanitation Data'!D81))="","",OFFSET('Sanitation Data'!$D$31,0,10*ROW('Sanitation Data'!D81)))</f>
        <v/>
      </c>
      <c r="CO87" s="278" t="str">
        <f ca="true">+IF(OFFSET('Sanitation Data'!$D$32,0,10*ROW('Sanitation Data'!D81))="","",OFFSET('Sanitation Data'!$D$32,0,10*ROW('Sanitation Data'!D81)))</f>
        <v/>
      </c>
      <c r="CP87" s="278" t="str">
        <f ca="true">+IF(OFFSET('Sanitation Data'!$E$28,0,10*ROW('Sanitation Data'!E81))="","",OFFSET('Sanitation Data'!$E$28,0,10*ROW('Sanitation Data'!E81)))</f>
        <v/>
      </c>
      <c r="CQ87" s="278" t="str">
        <f ca="true">+IF(OFFSET('Sanitation Data'!$E$29,0,10*ROW('Sanitation Data'!E81))="","",OFFSET('Sanitation Data'!$E$29,0,10*ROW('Sanitation Data'!E81)))</f>
        <v/>
      </c>
      <c r="CR87" s="278" t="str">
        <f ca="true">+IF(OFFSET('Sanitation Data'!$E$30,0,10*ROW('Sanitation Data'!E81))="","",OFFSET('Sanitation Data'!$E$30,0,10*ROW('Sanitation Data'!E81)))</f>
        <v/>
      </c>
      <c r="CS87" s="278" t="str">
        <f ca="true">+IF(OFFSET('Sanitation Data'!$E$31,0,10*ROW('Sanitation Data'!E81))="","",OFFSET('Sanitation Data'!$E$31,0,10*ROW('Sanitation Data'!E81)))</f>
        <v/>
      </c>
      <c r="CT87" s="278" t="str">
        <f ca="true">+IF(OFFSET('Sanitation Data'!$E$32,0,10*ROW('Sanitation Data'!E81))="","",OFFSET('Sanitation Data'!$E$32,0,10*ROW('Sanitation Data'!E81)))</f>
        <v/>
      </c>
      <c r="CU87" s="278" t="str">
        <f ca="true">+IF(OFFSET('Sanitation Data'!$F$28,0,10*ROW('Sanitation Data'!F81))="","",OFFSET('Sanitation Data'!$F$28,0,10*ROW('Sanitation Data'!F81)))</f>
        <v/>
      </c>
      <c r="CV87" s="278" t="str">
        <f ca="true">+IF(OFFSET('Sanitation Data'!$F$29,0,10*ROW('Sanitation Data'!F81))="","",OFFSET('Sanitation Data'!$F$29,0,10*ROW('Sanitation Data'!F81)))</f>
        <v/>
      </c>
      <c r="CW87" s="278" t="str">
        <f ca="true">+IF(OFFSET('Sanitation Data'!$F$30,0,10*ROW('Sanitation Data'!F81))="","",OFFSET('Sanitation Data'!$F$30,0,10*ROW('Sanitation Data'!F81)))</f>
        <v/>
      </c>
      <c r="CX87" s="278" t="str">
        <f ca="true">+IF(OFFSET('Sanitation Data'!$F$31,0,10*ROW('Sanitation Data'!F81))="","",OFFSET('Sanitation Data'!$F$31,0,10*ROW('Sanitation Data'!F81)))</f>
        <v/>
      </c>
      <c r="CY87" s="278" t="str">
        <f ca="true">+IF(OFFSET('Sanitation Data'!$F$32,0,10*ROW('Sanitation Data'!F81))="","",OFFSET('Sanitation Data'!$F$32,0,10*ROW('Sanitation Data'!F81)))</f>
        <v/>
      </c>
      <c r="CZ87" s="278" t="str">
        <f ca="true">+IF(OFFSET('Sanitation Data'!$G$28,0,10*ROW('Sanitation Data'!G81))="","",OFFSET('Sanitation Data'!$G$28,0,10*ROW('Sanitation Data'!G81)))</f>
        <v/>
      </c>
      <c r="DA87" s="278" t="str">
        <f ca="true">+IF(OFFSET('Sanitation Data'!$G$29,0,10*ROW('Sanitation Data'!G81))="","",OFFSET('Sanitation Data'!$G$29,0,10*ROW('Sanitation Data'!G81)))</f>
        <v/>
      </c>
      <c r="DB87" s="278" t="str">
        <f ca="true">+IF(OFFSET('Sanitation Data'!$G$30,0,10*ROW('Sanitation Data'!G81))="","",OFFSET('Sanitation Data'!$G$30,0,10*ROW('Sanitation Data'!G81)))</f>
        <v/>
      </c>
      <c r="DC87" s="278" t="str">
        <f ca="true">+IF(OFFSET('Sanitation Data'!$G$31,0,10*ROW('Sanitation Data'!G81))="","",OFFSET('Sanitation Data'!$G$31,0,10*ROW('Sanitation Data'!G81)))</f>
        <v/>
      </c>
      <c r="DD87" s="278" t="str">
        <f ca="true">+IF(OFFSET('Sanitation Data'!$G$32,0,10*ROW('Sanitation Data'!G81))="","",OFFSET('Sanitation Data'!$G$32,0,10*ROW('Sanitation Data'!G81)))</f>
        <v/>
      </c>
      <c r="DE87" s="278" t="str">
        <f ca="true">+IF(OFFSET('Sanitation Data'!$H$28,0,10*ROW('Sanitation Data'!H81))="","",OFFSET('Sanitation Data'!$H$28,0,10*ROW('Sanitation Data'!H81)))</f>
        <v/>
      </c>
      <c r="DF87" s="278" t="str">
        <f ca="true">+IF(OFFSET('Sanitation Data'!$H$29,0,10*ROW('Sanitation Data'!H81))="","",OFFSET('Sanitation Data'!$H$29,0,10*ROW('Sanitation Data'!H81)))</f>
        <v/>
      </c>
      <c r="DG87" s="278" t="str">
        <f ca="true">+IF(OFFSET('Sanitation Data'!$H$30,0,10*ROW('Sanitation Data'!H81))="","",OFFSET('Sanitation Data'!$H$30,0,10*ROW('Sanitation Data'!H81)))</f>
        <v/>
      </c>
      <c r="DH87" s="278" t="str">
        <f ca="true">+IF(OFFSET('Sanitation Data'!$H$31,0,10*ROW('Sanitation Data'!H81))="","",OFFSET('Sanitation Data'!$H$31,0,10*ROW('Sanitation Data'!H81)))</f>
        <v/>
      </c>
      <c r="DI87" s="278" t="str">
        <f ca="true">+IF(OFFSET('Sanitation Data'!$H$32,0,10*ROW('Sanitation Data'!H81))="","",OFFSET('Sanitation Data'!$H$32,0,10*ROW('Sanitation Data'!H81)))</f>
        <v/>
      </c>
      <c r="DJ87" s="278" t="str">
        <f ca="true">+IF(OFFSET('Sanitation Data'!$I$28,0,10*ROW('Sanitation Data'!I81))="","",OFFSET('Sanitation Data'!$I$28,0,10*ROW('Sanitation Data'!I81)))</f>
        <v/>
      </c>
      <c r="DK87" s="278" t="str">
        <f ca="true">+IF(OFFSET('Sanitation Data'!$I$29,0,10*ROW('Sanitation Data'!I81))="","",OFFSET('Sanitation Data'!$I$29,0,10*ROW('Sanitation Data'!I81)))</f>
        <v/>
      </c>
      <c r="DL87" s="278" t="str">
        <f ca="true">+IF(OFFSET('Sanitation Data'!$I$30,0,10*ROW('Sanitation Data'!I81))="","",OFFSET('Sanitation Data'!$I$30,0,10*ROW('Sanitation Data'!I81)))</f>
        <v/>
      </c>
      <c r="DM87" s="278" t="str">
        <f ca="true">+IF(OFFSET('Sanitation Data'!$I$31,0,10*ROW('Sanitation Data'!I81))="","",OFFSET('Sanitation Data'!$I$31,0,10*ROW('Sanitation Data'!I81)))</f>
        <v/>
      </c>
      <c r="DN87" s="278" t="str">
        <f ca="true">+IF(OFFSET('Sanitation Data'!$I$32,0,10*ROW('Sanitation Data'!I81))="","",OFFSET('Sanitation Data'!$I$32,0,10*ROW('Sanitation Data'!I81)))</f>
        <v/>
      </c>
      <c r="DO87" s="278" t="str">
        <f ca="true">+IF(OFFSET('Hygiene Data'!$D$11,0,10*ROW('Hygiene Data'!D81))="","",OFFSET('Hygiene Data'!$D$11,0,10*ROW('Hygiene Data'!D81)))</f>
        <v/>
      </c>
      <c r="DP87" s="278" t="str">
        <f ca="true">+IF(OFFSET('Hygiene Data'!$D$12,0,10*ROW('Hygiene Data'!D81))="","",OFFSET('Hygiene Data'!$D$12,0,10*ROW('Hygiene Data'!D81)))</f>
        <v/>
      </c>
      <c r="DQ87" s="278" t="str">
        <f ca="true">+IF(OFFSET('Hygiene Data'!$D$13,0,10*ROW('Hygiene Data'!D81))="","",OFFSET('Hygiene Data'!$D$13,0,10*ROW('Hygiene Data'!D81)))</f>
        <v/>
      </c>
      <c r="DR87" s="278" t="str">
        <f ca="true">+IF(OFFSET('Hygiene Data'!$E$11,0,10*ROW('Hygiene Data'!E81))="","",OFFSET('Hygiene Data'!$E$11,0,10*ROW('Hygiene Data'!E81)))</f>
        <v/>
      </c>
      <c r="DS87" s="278" t="str">
        <f ca="true">+IF(OFFSET('Hygiene Data'!$E$12,0,10*ROW('Hygiene Data'!E81))="","",OFFSET('Hygiene Data'!$E$12,0,10*ROW('Hygiene Data'!E81)))</f>
        <v/>
      </c>
      <c r="DT87" s="278" t="str">
        <f ca="true">+IF(OFFSET('Hygiene Data'!$E$13,0,10*ROW('Hygiene Data'!E81))="","",OFFSET('Hygiene Data'!$E$13,0,10*ROW('Hygiene Data'!E81)))</f>
        <v/>
      </c>
      <c r="DU87" s="278" t="str">
        <f ca="true">+IF(OFFSET('Hygiene Data'!$F$11,0,10*ROW('Hygiene Data'!F81))="","",OFFSET('Hygiene Data'!$F$11,0,10*ROW('Hygiene Data'!F81)))</f>
        <v/>
      </c>
      <c r="DV87" s="278" t="str">
        <f ca="true">+IF(OFFSET('Hygiene Data'!$F$12,0,10*ROW('Hygiene Data'!F81))="","",OFFSET('Hygiene Data'!$F$12,0,10*ROW('Hygiene Data'!F81)))</f>
        <v/>
      </c>
      <c r="DW87" s="278" t="str">
        <f ca="true">+IF(OFFSET('Hygiene Data'!$F$13,0,10*ROW('Hygiene Data'!F81))="","",OFFSET('Hygiene Data'!$F$13,0,10*ROW('Hygiene Data'!F81)))</f>
        <v/>
      </c>
      <c r="DX87" s="278" t="str">
        <f ca="true">+IF(OFFSET('Hygiene Data'!$G$11,0,10*ROW('Hygiene Data'!G81))="","",OFFSET('Hygiene Data'!$G$11,0,10*ROW('Hygiene Data'!G81)))</f>
        <v/>
      </c>
      <c r="DY87" s="278" t="str">
        <f ca="true">+IF(OFFSET('Hygiene Data'!$G$12,0,10*ROW('Hygiene Data'!G81))="","",OFFSET('Hygiene Data'!$G$12,0,10*ROW('Hygiene Data'!G81)))</f>
        <v/>
      </c>
      <c r="DZ87" s="278" t="str">
        <f ca="true">+IF(OFFSET('Hygiene Data'!$G$13,0,10*ROW('Hygiene Data'!G81))="","",OFFSET('Hygiene Data'!$G$13,0,10*ROW('Hygiene Data'!G81)))</f>
        <v/>
      </c>
      <c r="EA87" s="278" t="str">
        <f ca="true">+IF(OFFSET('Hygiene Data'!$H$11,0,10*ROW('Hygiene Data'!H81))="","",OFFSET('Hygiene Data'!$H$11,0,10*ROW('Hygiene Data'!H81)))</f>
        <v/>
      </c>
      <c r="EB87" s="278" t="str">
        <f ca="true">+IF(OFFSET('Hygiene Data'!$H$12,0,10*ROW('Hygiene Data'!H81))="","",OFFSET('Hygiene Data'!$H$12,0,10*ROW('Hygiene Data'!H81)))</f>
        <v/>
      </c>
      <c r="EC87" s="278" t="str">
        <f ca="true">+IF(OFFSET('Hygiene Data'!$H$13,0,10*ROW('Hygiene Data'!H81))="","",OFFSET('Hygiene Data'!$H$13,0,10*ROW('Hygiene Data'!H81)))</f>
        <v/>
      </c>
      <c r="ED87" s="278" t="str">
        <f ca="true">+IF(OFFSET('Hygiene Data'!$I$11,0,10*ROW('Hygiene Data'!I81))="","",OFFSET('Hygiene Data'!$I$11,0,10*ROW('Hygiene Data'!I81)))</f>
        <v/>
      </c>
      <c r="EE87" s="278" t="str">
        <f ca="true">+IF(OFFSET('Hygiene Data'!$I$12,0,10*ROW('Hygiene Data'!I81))="","",OFFSET('Hygiene Data'!$I$12,0,10*ROW('Hygiene Data'!I81)))</f>
        <v/>
      </c>
      <c r="EF87" s="278"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4"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8"/>
      <c r="BS88" s="278" t="str">
        <f ca="true">+IF(OFFSET('Water Data'!$D$27,0,10*ROW('Water Data'!D82))="","",OFFSET('Water Data'!$D$27,0,10*ROW('Water Data'!D82)))</f>
        <v/>
      </c>
      <c r="BT88" s="278" t="str">
        <f ca="true">+IF(OFFSET('Water Data'!$D$28,0,10*ROW('Water Data'!D82))="","",OFFSET('Water Data'!$D$28,0,10*ROW('Water Data'!D82)))</f>
        <v/>
      </c>
      <c r="BU88" s="278" t="str">
        <f ca="true">+IF(OFFSET('Water Data'!$D$29,0,10*ROW('Water Data'!D82))="","",OFFSET('Water Data'!$D$29,0,10*ROW('Water Data'!D82)))</f>
        <v/>
      </c>
      <c r="BV88" s="278" t="str">
        <f ca="true">+IF(OFFSET('Water Data'!$E$27,0,10*ROW('Water Data'!E82))="","",OFFSET('Water Data'!$E$27,0,10*ROW('Water Data'!E82)))</f>
        <v/>
      </c>
      <c r="BW88" s="278" t="str">
        <f ca="true">+IF(OFFSET('Water Data'!$E$28,0,10*ROW('Water Data'!E82))="","",OFFSET('Water Data'!$E$28,0,10*ROW('Water Data'!E82)))</f>
        <v/>
      </c>
      <c r="BX88" s="278" t="str">
        <f ca="true">+IF(OFFSET('Water Data'!$E$29,0,10*ROW('Water Data'!E82))="","",OFFSET('Water Data'!$E$29,0,10*ROW('Water Data'!E82)))</f>
        <v/>
      </c>
      <c r="BY88" s="278" t="str">
        <f ca="true">+IF(OFFSET('Water Data'!$F$27,0,10*ROW('Water Data'!F82))="","",OFFSET('Water Data'!$F$27,0,10*ROW('Water Data'!F82)))</f>
        <v/>
      </c>
      <c r="BZ88" s="278" t="str">
        <f ca="true">+IF(OFFSET('Water Data'!$F$28,0,10*ROW('Water Data'!F82))="","",OFFSET('Water Data'!$F$28,0,10*ROW('Water Data'!F82)))</f>
        <v/>
      </c>
      <c r="CA88" s="278" t="str">
        <f ca="true">+IF(OFFSET('Water Data'!$F$29,0,10*ROW('Water Data'!F82))="","",OFFSET('Water Data'!$F$29,0,10*ROW('Water Data'!F82)))</f>
        <v/>
      </c>
      <c r="CB88" s="278" t="str">
        <f ca="true">+IF(OFFSET('Water Data'!$G$27,0,10*ROW('Water Data'!G82))="","",OFFSET('Water Data'!$G$27,0,10*ROW('Water Data'!G82)))</f>
        <v/>
      </c>
      <c r="CC88" s="278" t="str">
        <f ca="true">+IF(OFFSET('Water Data'!$G$28,0,10*ROW('Water Data'!G82))="","",OFFSET('Water Data'!$G$28,0,10*ROW('Water Data'!G82)))</f>
        <v/>
      </c>
      <c r="CD88" s="278" t="str">
        <f ca="true">+IF(OFFSET('Water Data'!$G$29,0,10*ROW('Water Data'!G82))="","",OFFSET('Water Data'!$G$29,0,10*ROW('Water Data'!G82)))</f>
        <v/>
      </c>
      <c r="CE88" s="278" t="str">
        <f ca="true">+IF(OFFSET('Water Data'!$H$27,0,10*ROW('Water Data'!H82))="","",OFFSET('Water Data'!$H$27,0,10*ROW('Water Data'!H82)))</f>
        <v/>
      </c>
      <c r="CF88" s="278" t="str">
        <f ca="true">+IF(OFFSET('Water Data'!$H$28,0,10*ROW('Water Data'!H82))="","",OFFSET('Water Data'!$H$28,0,10*ROW('Water Data'!H82)))</f>
        <v/>
      </c>
      <c r="CG88" s="278" t="str">
        <f ca="true">+IF(OFFSET('Water Data'!$H$29,0,10*ROW('Water Data'!H82))="","",OFFSET('Water Data'!$H$29,0,10*ROW('Water Data'!H82)))</f>
        <v/>
      </c>
      <c r="CH88" s="278" t="str">
        <f ca="true">+IF(OFFSET('Water Data'!$I$27,0,10*ROW('Water Data'!I82))="","",OFFSET('Water Data'!$I$27,0,10*ROW('Water Data'!I82)))</f>
        <v/>
      </c>
      <c r="CI88" s="278" t="str">
        <f ca="true">+IF(OFFSET('Water Data'!$I$28,0,10*ROW('Water Data'!I82))="","",OFFSET('Water Data'!$I$28,0,10*ROW('Water Data'!I82)))</f>
        <v/>
      </c>
      <c r="CJ88" s="278" t="str">
        <f ca="true">+IF(OFFSET('Water Data'!$I$29,0,10*ROW('Water Data'!I82))="","",OFFSET('Water Data'!$I$29,0,10*ROW('Water Data'!I82)))</f>
        <v/>
      </c>
      <c r="CK88" s="278" t="str">
        <f ca="true">+IF(OFFSET('Sanitation Data'!$D$28,0,10*ROW('Sanitation Data'!D82))="","",OFFSET('Sanitation Data'!$D$28,0,10*ROW('Sanitation Data'!D82)))</f>
        <v/>
      </c>
      <c r="CL88" s="278" t="str">
        <f ca="true">+IF(OFFSET('Sanitation Data'!$D$29,0,10*ROW('Sanitation Data'!D82))="","",OFFSET('Sanitation Data'!$D$29,0,10*ROW('Sanitation Data'!D82)))</f>
        <v/>
      </c>
      <c r="CM88" s="278" t="str">
        <f ca="true">+IF(OFFSET('Sanitation Data'!$D$30,0,10*ROW('Sanitation Data'!D82))="","",OFFSET('Sanitation Data'!$D$30,0,10*ROW('Sanitation Data'!D82)))</f>
        <v/>
      </c>
      <c r="CN88" s="278" t="str">
        <f ca="true">+IF(OFFSET('Sanitation Data'!$D$31,0,10*ROW('Sanitation Data'!D82))="","",OFFSET('Sanitation Data'!$D$31,0,10*ROW('Sanitation Data'!D82)))</f>
        <v/>
      </c>
      <c r="CO88" s="278" t="str">
        <f ca="true">+IF(OFFSET('Sanitation Data'!$D$32,0,10*ROW('Sanitation Data'!D82))="","",OFFSET('Sanitation Data'!$D$32,0,10*ROW('Sanitation Data'!D82)))</f>
        <v/>
      </c>
      <c r="CP88" s="278" t="str">
        <f ca="true">+IF(OFFSET('Sanitation Data'!$E$28,0,10*ROW('Sanitation Data'!E82))="","",OFFSET('Sanitation Data'!$E$28,0,10*ROW('Sanitation Data'!E82)))</f>
        <v/>
      </c>
      <c r="CQ88" s="278" t="str">
        <f ca="true">+IF(OFFSET('Sanitation Data'!$E$29,0,10*ROW('Sanitation Data'!E82))="","",OFFSET('Sanitation Data'!$E$29,0,10*ROW('Sanitation Data'!E82)))</f>
        <v/>
      </c>
      <c r="CR88" s="278" t="str">
        <f ca="true">+IF(OFFSET('Sanitation Data'!$E$30,0,10*ROW('Sanitation Data'!E82))="","",OFFSET('Sanitation Data'!$E$30,0,10*ROW('Sanitation Data'!E82)))</f>
        <v/>
      </c>
      <c r="CS88" s="278" t="str">
        <f ca="true">+IF(OFFSET('Sanitation Data'!$E$31,0,10*ROW('Sanitation Data'!E82))="","",OFFSET('Sanitation Data'!$E$31,0,10*ROW('Sanitation Data'!E82)))</f>
        <v/>
      </c>
      <c r="CT88" s="278" t="str">
        <f ca="true">+IF(OFFSET('Sanitation Data'!$E$32,0,10*ROW('Sanitation Data'!E82))="","",OFFSET('Sanitation Data'!$E$32,0,10*ROW('Sanitation Data'!E82)))</f>
        <v/>
      </c>
      <c r="CU88" s="278" t="str">
        <f ca="true">+IF(OFFSET('Sanitation Data'!$F$28,0,10*ROW('Sanitation Data'!F82))="","",OFFSET('Sanitation Data'!$F$28,0,10*ROW('Sanitation Data'!F82)))</f>
        <v/>
      </c>
      <c r="CV88" s="278" t="str">
        <f ca="true">+IF(OFFSET('Sanitation Data'!$F$29,0,10*ROW('Sanitation Data'!F82))="","",OFFSET('Sanitation Data'!$F$29,0,10*ROW('Sanitation Data'!F82)))</f>
        <v/>
      </c>
      <c r="CW88" s="278" t="str">
        <f ca="true">+IF(OFFSET('Sanitation Data'!$F$30,0,10*ROW('Sanitation Data'!F82))="","",OFFSET('Sanitation Data'!$F$30,0,10*ROW('Sanitation Data'!F82)))</f>
        <v/>
      </c>
      <c r="CX88" s="278" t="str">
        <f ca="true">+IF(OFFSET('Sanitation Data'!$F$31,0,10*ROW('Sanitation Data'!F82))="","",OFFSET('Sanitation Data'!$F$31,0,10*ROW('Sanitation Data'!F82)))</f>
        <v/>
      </c>
      <c r="CY88" s="278" t="str">
        <f ca="true">+IF(OFFSET('Sanitation Data'!$F$32,0,10*ROW('Sanitation Data'!F82))="","",OFFSET('Sanitation Data'!$F$32,0,10*ROW('Sanitation Data'!F82)))</f>
        <v/>
      </c>
      <c r="CZ88" s="278" t="str">
        <f ca="true">+IF(OFFSET('Sanitation Data'!$G$28,0,10*ROW('Sanitation Data'!G82))="","",OFFSET('Sanitation Data'!$G$28,0,10*ROW('Sanitation Data'!G82)))</f>
        <v/>
      </c>
      <c r="DA88" s="278" t="str">
        <f ca="true">+IF(OFFSET('Sanitation Data'!$G$29,0,10*ROW('Sanitation Data'!G82))="","",OFFSET('Sanitation Data'!$G$29,0,10*ROW('Sanitation Data'!G82)))</f>
        <v/>
      </c>
      <c r="DB88" s="278" t="str">
        <f ca="true">+IF(OFFSET('Sanitation Data'!$G$30,0,10*ROW('Sanitation Data'!G82))="","",OFFSET('Sanitation Data'!$G$30,0,10*ROW('Sanitation Data'!G82)))</f>
        <v/>
      </c>
      <c r="DC88" s="278" t="str">
        <f ca="true">+IF(OFFSET('Sanitation Data'!$G$31,0,10*ROW('Sanitation Data'!G82))="","",OFFSET('Sanitation Data'!$G$31,0,10*ROW('Sanitation Data'!G82)))</f>
        <v/>
      </c>
      <c r="DD88" s="278" t="str">
        <f ca="true">+IF(OFFSET('Sanitation Data'!$G$32,0,10*ROW('Sanitation Data'!G82))="","",OFFSET('Sanitation Data'!$G$32,0,10*ROW('Sanitation Data'!G82)))</f>
        <v/>
      </c>
      <c r="DE88" s="278" t="str">
        <f ca="true">+IF(OFFSET('Sanitation Data'!$H$28,0,10*ROW('Sanitation Data'!H82))="","",OFFSET('Sanitation Data'!$H$28,0,10*ROW('Sanitation Data'!H82)))</f>
        <v/>
      </c>
      <c r="DF88" s="278" t="str">
        <f ca="true">+IF(OFFSET('Sanitation Data'!$H$29,0,10*ROW('Sanitation Data'!H82))="","",OFFSET('Sanitation Data'!$H$29,0,10*ROW('Sanitation Data'!H82)))</f>
        <v/>
      </c>
      <c r="DG88" s="278" t="str">
        <f ca="true">+IF(OFFSET('Sanitation Data'!$H$30,0,10*ROW('Sanitation Data'!H82))="","",OFFSET('Sanitation Data'!$H$30,0,10*ROW('Sanitation Data'!H82)))</f>
        <v/>
      </c>
      <c r="DH88" s="278" t="str">
        <f ca="true">+IF(OFFSET('Sanitation Data'!$H$31,0,10*ROW('Sanitation Data'!H82))="","",OFFSET('Sanitation Data'!$H$31,0,10*ROW('Sanitation Data'!H82)))</f>
        <v/>
      </c>
      <c r="DI88" s="278" t="str">
        <f ca="true">+IF(OFFSET('Sanitation Data'!$H$32,0,10*ROW('Sanitation Data'!H82))="","",OFFSET('Sanitation Data'!$H$32,0,10*ROW('Sanitation Data'!H82)))</f>
        <v/>
      </c>
      <c r="DJ88" s="278" t="str">
        <f ca="true">+IF(OFFSET('Sanitation Data'!$I$28,0,10*ROW('Sanitation Data'!I82))="","",OFFSET('Sanitation Data'!$I$28,0,10*ROW('Sanitation Data'!I82)))</f>
        <v/>
      </c>
      <c r="DK88" s="278" t="str">
        <f ca="true">+IF(OFFSET('Sanitation Data'!$I$29,0,10*ROW('Sanitation Data'!I82))="","",OFFSET('Sanitation Data'!$I$29,0,10*ROW('Sanitation Data'!I82)))</f>
        <v/>
      </c>
      <c r="DL88" s="278" t="str">
        <f ca="true">+IF(OFFSET('Sanitation Data'!$I$30,0,10*ROW('Sanitation Data'!I82))="","",OFFSET('Sanitation Data'!$I$30,0,10*ROW('Sanitation Data'!I82)))</f>
        <v/>
      </c>
      <c r="DM88" s="278" t="str">
        <f ca="true">+IF(OFFSET('Sanitation Data'!$I$31,0,10*ROW('Sanitation Data'!I82))="","",OFFSET('Sanitation Data'!$I$31,0,10*ROW('Sanitation Data'!I82)))</f>
        <v/>
      </c>
      <c r="DN88" s="278" t="str">
        <f ca="true">+IF(OFFSET('Sanitation Data'!$I$32,0,10*ROW('Sanitation Data'!I82))="","",OFFSET('Sanitation Data'!$I$32,0,10*ROW('Sanitation Data'!I82)))</f>
        <v/>
      </c>
      <c r="DO88" s="278" t="str">
        <f ca="true">+IF(OFFSET('Hygiene Data'!$D$11,0,10*ROW('Hygiene Data'!D82))="","",OFFSET('Hygiene Data'!$D$11,0,10*ROW('Hygiene Data'!D82)))</f>
        <v/>
      </c>
      <c r="DP88" s="278" t="str">
        <f ca="true">+IF(OFFSET('Hygiene Data'!$D$12,0,10*ROW('Hygiene Data'!D82))="","",OFFSET('Hygiene Data'!$D$12,0,10*ROW('Hygiene Data'!D82)))</f>
        <v/>
      </c>
      <c r="DQ88" s="278" t="str">
        <f ca="true">+IF(OFFSET('Hygiene Data'!$D$13,0,10*ROW('Hygiene Data'!D82))="","",OFFSET('Hygiene Data'!$D$13,0,10*ROW('Hygiene Data'!D82)))</f>
        <v/>
      </c>
      <c r="DR88" s="278" t="str">
        <f ca="true">+IF(OFFSET('Hygiene Data'!$E$11,0,10*ROW('Hygiene Data'!E82))="","",OFFSET('Hygiene Data'!$E$11,0,10*ROW('Hygiene Data'!E82)))</f>
        <v/>
      </c>
      <c r="DS88" s="278" t="str">
        <f ca="true">+IF(OFFSET('Hygiene Data'!$E$12,0,10*ROW('Hygiene Data'!E82))="","",OFFSET('Hygiene Data'!$E$12,0,10*ROW('Hygiene Data'!E82)))</f>
        <v/>
      </c>
      <c r="DT88" s="278" t="str">
        <f ca="true">+IF(OFFSET('Hygiene Data'!$E$13,0,10*ROW('Hygiene Data'!E82))="","",OFFSET('Hygiene Data'!$E$13,0,10*ROW('Hygiene Data'!E82)))</f>
        <v/>
      </c>
      <c r="DU88" s="278" t="str">
        <f ca="true">+IF(OFFSET('Hygiene Data'!$F$11,0,10*ROW('Hygiene Data'!F82))="","",OFFSET('Hygiene Data'!$F$11,0,10*ROW('Hygiene Data'!F82)))</f>
        <v/>
      </c>
      <c r="DV88" s="278" t="str">
        <f ca="true">+IF(OFFSET('Hygiene Data'!$F$12,0,10*ROW('Hygiene Data'!F82))="","",OFFSET('Hygiene Data'!$F$12,0,10*ROW('Hygiene Data'!F82)))</f>
        <v/>
      </c>
      <c r="DW88" s="278" t="str">
        <f ca="true">+IF(OFFSET('Hygiene Data'!$F$13,0,10*ROW('Hygiene Data'!F82))="","",OFFSET('Hygiene Data'!$F$13,0,10*ROW('Hygiene Data'!F82)))</f>
        <v/>
      </c>
      <c r="DX88" s="278" t="str">
        <f ca="true">+IF(OFFSET('Hygiene Data'!$G$11,0,10*ROW('Hygiene Data'!G82))="","",OFFSET('Hygiene Data'!$G$11,0,10*ROW('Hygiene Data'!G82)))</f>
        <v/>
      </c>
      <c r="DY88" s="278" t="str">
        <f ca="true">+IF(OFFSET('Hygiene Data'!$G$12,0,10*ROW('Hygiene Data'!G82))="","",OFFSET('Hygiene Data'!$G$12,0,10*ROW('Hygiene Data'!G82)))</f>
        <v/>
      </c>
      <c r="DZ88" s="278" t="str">
        <f ca="true">+IF(OFFSET('Hygiene Data'!$G$13,0,10*ROW('Hygiene Data'!G82))="","",OFFSET('Hygiene Data'!$G$13,0,10*ROW('Hygiene Data'!G82)))</f>
        <v/>
      </c>
      <c r="EA88" s="278" t="str">
        <f ca="true">+IF(OFFSET('Hygiene Data'!$H$11,0,10*ROW('Hygiene Data'!H82))="","",OFFSET('Hygiene Data'!$H$11,0,10*ROW('Hygiene Data'!H82)))</f>
        <v/>
      </c>
      <c r="EB88" s="278" t="str">
        <f ca="true">+IF(OFFSET('Hygiene Data'!$H$12,0,10*ROW('Hygiene Data'!H82))="","",OFFSET('Hygiene Data'!$H$12,0,10*ROW('Hygiene Data'!H82)))</f>
        <v/>
      </c>
      <c r="EC88" s="278" t="str">
        <f ca="true">+IF(OFFSET('Hygiene Data'!$H$13,0,10*ROW('Hygiene Data'!H82))="","",OFFSET('Hygiene Data'!$H$13,0,10*ROW('Hygiene Data'!H82)))</f>
        <v/>
      </c>
      <c r="ED88" s="278" t="str">
        <f ca="true">+IF(OFFSET('Hygiene Data'!$I$11,0,10*ROW('Hygiene Data'!I82))="","",OFFSET('Hygiene Data'!$I$11,0,10*ROW('Hygiene Data'!I82)))</f>
        <v/>
      </c>
      <c r="EE88" s="278" t="str">
        <f ca="true">+IF(OFFSET('Hygiene Data'!$I$12,0,10*ROW('Hygiene Data'!I82))="","",OFFSET('Hygiene Data'!$I$12,0,10*ROW('Hygiene Data'!I82)))</f>
        <v/>
      </c>
      <c r="EF88" s="278"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4"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8"/>
      <c r="BS89" s="278" t="str">
        <f ca="true">+IF(OFFSET('Water Data'!$D$27,0,10*ROW('Water Data'!D83))="","",OFFSET('Water Data'!$D$27,0,10*ROW('Water Data'!D83)))</f>
        <v/>
      </c>
      <c r="BT89" s="278" t="str">
        <f ca="true">+IF(OFFSET('Water Data'!$D$28,0,10*ROW('Water Data'!D83))="","",OFFSET('Water Data'!$D$28,0,10*ROW('Water Data'!D83)))</f>
        <v/>
      </c>
      <c r="BU89" s="278" t="str">
        <f ca="true">+IF(OFFSET('Water Data'!$D$29,0,10*ROW('Water Data'!D83))="","",OFFSET('Water Data'!$D$29,0,10*ROW('Water Data'!D83)))</f>
        <v/>
      </c>
      <c r="BV89" s="278" t="str">
        <f ca="true">+IF(OFFSET('Water Data'!$E$27,0,10*ROW('Water Data'!E83))="","",OFFSET('Water Data'!$E$27,0,10*ROW('Water Data'!E83)))</f>
        <v/>
      </c>
      <c r="BW89" s="278" t="str">
        <f ca="true">+IF(OFFSET('Water Data'!$E$28,0,10*ROW('Water Data'!E83))="","",OFFSET('Water Data'!$E$28,0,10*ROW('Water Data'!E83)))</f>
        <v/>
      </c>
      <c r="BX89" s="278" t="str">
        <f ca="true">+IF(OFFSET('Water Data'!$E$29,0,10*ROW('Water Data'!E83))="","",OFFSET('Water Data'!$E$29,0,10*ROW('Water Data'!E83)))</f>
        <v/>
      </c>
      <c r="BY89" s="278" t="str">
        <f ca="true">+IF(OFFSET('Water Data'!$F$27,0,10*ROW('Water Data'!F83))="","",OFFSET('Water Data'!$F$27,0,10*ROW('Water Data'!F83)))</f>
        <v/>
      </c>
      <c r="BZ89" s="278" t="str">
        <f ca="true">+IF(OFFSET('Water Data'!$F$28,0,10*ROW('Water Data'!F83))="","",OFFSET('Water Data'!$F$28,0,10*ROW('Water Data'!F83)))</f>
        <v/>
      </c>
      <c r="CA89" s="278" t="str">
        <f ca="true">+IF(OFFSET('Water Data'!$F$29,0,10*ROW('Water Data'!F83))="","",OFFSET('Water Data'!$F$29,0,10*ROW('Water Data'!F83)))</f>
        <v/>
      </c>
      <c r="CB89" s="278" t="str">
        <f ca="true">+IF(OFFSET('Water Data'!$G$27,0,10*ROW('Water Data'!G83))="","",OFFSET('Water Data'!$G$27,0,10*ROW('Water Data'!G83)))</f>
        <v/>
      </c>
      <c r="CC89" s="278" t="str">
        <f ca="true">+IF(OFFSET('Water Data'!$G$28,0,10*ROW('Water Data'!G83))="","",OFFSET('Water Data'!$G$28,0,10*ROW('Water Data'!G83)))</f>
        <v/>
      </c>
      <c r="CD89" s="278" t="str">
        <f ca="true">+IF(OFFSET('Water Data'!$G$29,0,10*ROW('Water Data'!G83))="","",OFFSET('Water Data'!$G$29,0,10*ROW('Water Data'!G83)))</f>
        <v/>
      </c>
      <c r="CE89" s="278" t="str">
        <f ca="true">+IF(OFFSET('Water Data'!$H$27,0,10*ROW('Water Data'!H83))="","",OFFSET('Water Data'!$H$27,0,10*ROW('Water Data'!H83)))</f>
        <v/>
      </c>
      <c r="CF89" s="278" t="str">
        <f ca="true">+IF(OFFSET('Water Data'!$H$28,0,10*ROW('Water Data'!H83))="","",OFFSET('Water Data'!$H$28,0,10*ROW('Water Data'!H83)))</f>
        <v/>
      </c>
      <c r="CG89" s="278" t="str">
        <f ca="true">+IF(OFFSET('Water Data'!$H$29,0,10*ROW('Water Data'!H83))="","",OFFSET('Water Data'!$H$29,0,10*ROW('Water Data'!H83)))</f>
        <v/>
      </c>
      <c r="CH89" s="278" t="str">
        <f ca="true">+IF(OFFSET('Water Data'!$I$27,0,10*ROW('Water Data'!I83))="","",OFFSET('Water Data'!$I$27,0,10*ROW('Water Data'!I83)))</f>
        <v/>
      </c>
      <c r="CI89" s="278" t="str">
        <f ca="true">+IF(OFFSET('Water Data'!$I$28,0,10*ROW('Water Data'!I83))="","",OFFSET('Water Data'!$I$28,0,10*ROW('Water Data'!I83)))</f>
        <v/>
      </c>
      <c r="CJ89" s="278" t="str">
        <f ca="true">+IF(OFFSET('Water Data'!$I$29,0,10*ROW('Water Data'!I83))="","",OFFSET('Water Data'!$I$29,0,10*ROW('Water Data'!I83)))</f>
        <v/>
      </c>
      <c r="CK89" s="278" t="str">
        <f ca="true">+IF(OFFSET('Sanitation Data'!$D$28,0,10*ROW('Sanitation Data'!D83))="","",OFFSET('Sanitation Data'!$D$28,0,10*ROW('Sanitation Data'!D83)))</f>
        <v/>
      </c>
      <c r="CL89" s="278" t="str">
        <f ca="true">+IF(OFFSET('Sanitation Data'!$D$29,0,10*ROW('Sanitation Data'!D83))="","",OFFSET('Sanitation Data'!$D$29,0,10*ROW('Sanitation Data'!D83)))</f>
        <v/>
      </c>
      <c r="CM89" s="278" t="str">
        <f ca="true">+IF(OFFSET('Sanitation Data'!$D$30,0,10*ROW('Sanitation Data'!D83))="","",OFFSET('Sanitation Data'!$D$30,0,10*ROW('Sanitation Data'!D83)))</f>
        <v/>
      </c>
      <c r="CN89" s="278" t="str">
        <f ca="true">+IF(OFFSET('Sanitation Data'!$D$31,0,10*ROW('Sanitation Data'!D83))="","",OFFSET('Sanitation Data'!$D$31,0,10*ROW('Sanitation Data'!D83)))</f>
        <v/>
      </c>
      <c r="CO89" s="278" t="str">
        <f ca="true">+IF(OFFSET('Sanitation Data'!$D$32,0,10*ROW('Sanitation Data'!D83))="","",OFFSET('Sanitation Data'!$D$32,0,10*ROW('Sanitation Data'!D83)))</f>
        <v/>
      </c>
      <c r="CP89" s="278" t="str">
        <f ca="true">+IF(OFFSET('Sanitation Data'!$E$28,0,10*ROW('Sanitation Data'!E83))="","",OFFSET('Sanitation Data'!$E$28,0,10*ROW('Sanitation Data'!E83)))</f>
        <v/>
      </c>
      <c r="CQ89" s="278" t="str">
        <f ca="true">+IF(OFFSET('Sanitation Data'!$E$29,0,10*ROW('Sanitation Data'!E83))="","",OFFSET('Sanitation Data'!$E$29,0,10*ROW('Sanitation Data'!E83)))</f>
        <v/>
      </c>
      <c r="CR89" s="278" t="str">
        <f ca="true">+IF(OFFSET('Sanitation Data'!$E$30,0,10*ROW('Sanitation Data'!E83))="","",OFFSET('Sanitation Data'!$E$30,0,10*ROW('Sanitation Data'!E83)))</f>
        <v/>
      </c>
      <c r="CS89" s="278" t="str">
        <f ca="true">+IF(OFFSET('Sanitation Data'!$E$31,0,10*ROW('Sanitation Data'!E83))="","",OFFSET('Sanitation Data'!$E$31,0,10*ROW('Sanitation Data'!E83)))</f>
        <v/>
      </c>
      <c r="CT89" s="278" t="str">
        <f ca="true">+IF(OFFSET('Sanitation Data'!$E$32,0,10*ROW('Sanitation Data'!E83))="","",OFFSET('Sanitation Data'!$E$32,0,10*ROW('Sanitation Data'!E83)))</f>
        <v/>
      </c>
      <c r="CU89" s="278" t="str">
        <f ca="true">+IF(OFFSET('Sanitation Data'!$F$28,0,10*ROW('Sanitation Data'!F83))="","",OFFSET('Sanitation Data'!$F$28,0,10*ROW('Sanitation Data'!F83)))</f>
        <v/>
      </c>
      <c r="CV89" s="278" t="str">
        <f ca="true">+IF(OFFSET('Sanitation Data'!$F$29,0,10*ROW('Sanitation Data'!F83))="","",OFFSET('Sanitation Data'!$F$29,0,10*ROW('Sanitation Data'!F83)))</f>
        <v/>
      </c>
      <c r="CW89" s="278" t="str">
        <f ca="true">+IF(OFFSET('Sanitation Data'!$F$30,0,10*ROW('Sanitation Data'!F83))="","",OFFSET('Sanitation Data'!$F$30,0,10*ROW('Sanitation Data'!F83)))</f>
        <v/>
      </c>
      <c r="CX89" s="278" t="str">
        <f ca="true">+IF(OFFSET('Sanitation Data'!$F$31,0,10*ROW('Sanitation Data'!F83))="","",OFFSET('Sanitation Data'!$F$31,0,10*ROW('Sanitation Data'!F83)))</f>
        <v/>
      </c>
      <c r="CY89" s="278" t="str">
        <f ca="true">+IF(OFFSET('Sanitation Data'!$F$32,0,10*ROW('Sanitation Data'!F83))="","",OFFSET('Sanitation Data'!$F$32,0,10*ROW('Sanitation Data'!F83)))</f>
        <v/>
      </c>
      <c r="CZ89" s="278" t="str">
        <f ca="true">+IF(OFFSET('Sanitation Data'!$G$28,0,10*ROW('Sanitation Data'!G83))="","",OFFSET('Sanitation Data'!$G$28,0,10*ROW('Sanitation Data'!G83)))</f>
        <v/>
      </c>
      <c r="DA89" s="278" t="str">
        <f ca="true">+IF(OFFSET('Sanitation Data'!$G$29,0,10*ROW('Sanitation Data'!G83))="","",OFFSET('Sanitation Data'!$G$29,0,10*ROW('Sanitation Data'!G83)))</f>
        <v/>
      </c>
      <c r="DB89" s="278" t="str">
        <f ca="true">+IF(OFFSET('Sanitation Data'!$G$30,0,10*ROW('Sanitation Data'!G83))="","",OFFSET('Sanitation Data'!$G$30,0,10*ROW('Sanitation Data'!G83)))</f>
        <v/>
      </c>
      <c r="DC89" s="278" t="str">
        <f ca="true">+IF(OFFSET('Sanitation Data'!$G$31,0,10*ROW('Sanitation Data'!G83))="","",OFFSET('Sanitation Data'!$G$31,0,10*ROW('Sanitation Data'!G83)))</f>
        <v/>
      </c>
      <c r="DD89" s="278" t="str">
        <f ca="true">+IF(OFFSET('Sanitation Data'!$G$32,0,10*ROW('Sanitation Data'!G83))="","",OFFSET('Sanitation Data'!$G$32,0,10*ROW('Sanitation Data'!G83)))</f>
        <v/>
      </c>
      <c r="DE89" s="278" t="str">
        <f ca="true">+IF(OFFSET('Sanitation Data'!$H$28,0,10*ROW('Sanitation Data'!H83))="","",OFFSET('Sanitation Data'!$H$28,0,10*ROW('Sanitation Data'!H83)))</f>
        <v/>
      </c>
      <c r="DF89" s="278" t="str">
        <f ca="true">+IF(OFFSET('Sanitation Data'!$H$29,0,10*ROW('Sanitation Data'!H83))="","",OFFSET('Sanitation Data'!$H$29,0,10*ROW('Sanitation Data'!H83)))</f>
        <v/>
      </c>
      <c r="DG89" s="278" t="str">
        <f ca="true">+IF(OFFSET('Sanitation Data'!$H$30,0,10*ROW('Sanitation Data'!H83))="","",OFFSET('Sanitation Data'!$H$30,0,10*ROW('Sanitation Data'!H83)))</f>
        <v/>
      </c>
      <c r="DH89" s="278" t="str">
        <f ca="true">+IF(OFFSET('Sanitation Data'!$H$31,0,10*ROW('Sanitation Data'!H83))="","",OFFSET('Sanitation Data'!$H$31,0,10*ROW('Sanitation Data'!H83)))</f>
        <v/>
      </c>
      <c r="DI89" s="278" t="str">
        <f ca="true">+IF(OFFSET('Sanitation Data'!$H$32,0,10*ROW('Sanitation Data'!H83))="","",OFFSET('Sanitation Data'!$H$32,0,10*ROW('Sanitation Data'!H83)))</f>
        <v/>
      </c>
      <c r="DJ89" s="278" t="str">
        <f ca="true">+IF(OFFSET('Sanitation Data'!$I$28,0,10*ROW('Sanitation Data'!I83))="","",OFFSET('Sanitation Data'!$I$28,0,10*ROW('Sanitation Data'!I83)))</f>
        <v/>
      </c>
      <c r="DK89" s="278" t="str">
        <f ca="true">+IF(OFFSET('Sanitation Data'!$I$29,0,10*ROW('Sanitation Data'!I83))="","",OFFSET('Sanitation Data'!$I$29,0,10*ROW('Sanitation Data'!I83)))</f>
        <v/>
      </c>
      <c r="DL89" s="278" t="str">
        <f ca="true">+IF(OFFSET('Sanitation Data'!$I$30,0,10*ROW('Sanitation Data'!I83))="","",OFFSET('Sanitation Data'!$I$30,0,10*ROW('Sanitation Data'!I83)))</f>
        <v/>
      </c>
      <c r="DM89" s="278" t="str">
        <f ca="true">+IF(OFFSET('Sanitation Data'!$I$31,0,10*ROW('Sanitation Data'!I83))="","",OFFSET('Sanitation Data'!$I$31,0,10*ROW('Sanitation Data'!I83)))</f>
        <v/>
      </c>
      <c r="DN89" s="278" t="str">
        <f ca="true">+IF(OFFSET('Sanitation Data'!$I$32,0,10*ROW('Sanitation Data'!I83))="","",OFFSET('Sanitation Data'!$I$32,0,10*ROW('Sanitation Data'!I83)))</f>
        <v/>
      </c>
      <c r="DO89" s="278" t="str">
        <f ca="true">+IF(OFFSET('Hygiene Data'!$D$11,0,10*ROW('Hygiene Data'!D83))="","",OFFSET('Hygiene Data'!$D$11,0,10*ROW('Hygiene Data'!D83)))</f>
        <v/>
      </c>
      <c r="DP89" s="278" t="str">
        <f ca="true">+IF(OFFSET('Hygiene Data'!$D$12,0,10*ROW('Hygiene Data'!D83))="","",OFFSET('Hygiene Data'!$D$12,0,10*ROW('Hygiene Data'!D83)))</f>
        <v/>
      </c>
      <c r="DQ89" s="278" t="str">
        <f ca="true">+IF(OFFSET('Hygiene Data'!$D$13,0,10*ROW('Hygiene Data'!D83))="","",OFFSET('Hygiene Data'!$D$13,0,10*ROW('Hygiene Data'!D83)))</f>
        <v/>
      </c>
      <c r="DR89" s="278" t="str">
        <f ca="true">+IF(OFFSET('Hygiene Data'!$E$11,0,10*ROW('Hygiene Data'!E83))="","",OFFSET('Hygiene Data'!$E$11,0,10*ROW('Hygiene Data'!E83)))</f>
        <v/>
      </c>
      <c r="DS89" s="278" t="str">
        <f ca="true">+IF(OFFSET('Hygiene Data'!$E$12,0,10*ROW('Hygiene Data'!E83))="","",OFFSET('Hygiene Data'!$E$12,0,10*ROW('Hygiene Data'!E83)))</f>
        <v/>
      </c>
      <c r="DT89" s="278" t="str">
        <f ca="true">+IF(OFFSET('Hygiene Data'!$E$13,0,10*ROW('Hygiene Data'!E83))="","",OFFSET('Hygiene Data'!$E$13,0,10*ROW('Hygiene Data'!E83)))</f>
        <v/>
      </c>
      <c r="DU89" s="278" t="str">
        <f ca="true">+IF(OFFSET('Hygiene Data'!$F$11,0,10*ROW('Hygiene Data'!F83))="","",OFFSET('Hygiene Data'!$F$11,0,10*ROW('Hygiene Data'!F83)))</f>
        <v/>
      </c>
      <c r="DV89" s="278" t="str">
        <f ca="true">+IF(OFFSET('Hygiene Data'!$F$12,0,10*ROW('Hygiene Data'!F83))="","",OFFSET('Hygiene Data'!$F$12,0,10*ROW('Hygiene Data'!F83)))</f>
        <v/>
      </c>
      <c r="DW89" s="278" t="str">
        <f ca="true">+IF(OFFSET('Hygiene Data'!$F$13,0,10*ROW('Hygiene Data'!F83))="","",OFFSET('Hygiene Data'!$F$13,0,10*ROW('Hygiene Data'!F83)))</f>
        <v/>
      </c>
      <c r="DX89" s="278" t="str">
        <f ca="true">+IF(OFFSET('Hygiene Data'!$G$11,0,10*ROW('Hygiene Data'!G83))="","",OFFSET('Hygiene Data'!$G$11,0,10*ROW('Hygiene Data'!G83)))</f>
        <v/>
      </c>
      <c r="DY89" s="278" t="str">
        <f ca="true">+IF(OFFSET('Hygiene Data'!$G$12,0,10*ROW('Hygiene Data'!G83))="","",OFFSET('Hygiene Data'!$G$12,0,10*ROW('Hygiene Data'!G83)))</f>
        <v/>
      </c>
      <c r="DZ89" s="278" t="str">
        <f ca="true">+IF(OFFSET('Hygiene Data'!$G$13,0,10*ROW('Hygiene Data'!G83))="","",OFFSET('Hygiene Data'!$G$13,0,10*ROW('Hygiene Data'!G83)))</f>
        <v/>
      </c>
      <c r="EA89" s="278" t="str">
        <f ca="true">+IF(OFFSET('Hygiene Data'!$H$11,0,10*ROW('Hygiene Data'!H83))="","",OFFSET('Hygiene Data'!$H$11,0,10*ROW('Hygiene Data'!H83)))</f>
        <v/>
      </c>
      <c r="EB89" s="278" t="str">
        <f ca="true">+IF(OFFSET('Hygiene Data'!$H$12,0,10*ROW('Hygiene Data'!H83))="","",OFFSET('Hygiene Data'!$H$12,0,10*ROW('Hygiene Data'!H83)))</f>
        <v/>
      </c>
      <c r="EC89" s="278" t="str">
        <f ca="true">+IF(OFFSET('Hygiene Data'!$H$13,0,10*ROW('Hygiene Data'!H83))="","",OFFSET('Hygiene Data'!$H$13,0,10*ROW('Hygiene Data'!H83)))</f>
        <v/>
      </c>
      <c r="ED89" s="278" t="str">
        <f ca="true">+IF(OFFSET('Hygiene Data'!$I$11,0,10*ROW('Hygiene Data'!I83))="","",OFFSET('Hygiene Data'!$I$11,0,10*ROW('Hygiene Data'!I83)))</f>
        <v/>
      </c>
      <c r="EE89" s="278" t="str">
        <f ca="true">+IF(OFFSET('Hygiene Data'!$I$12,0,10*ROW('Hygiene Data'!I83))="","",OFFSET('Hygiene Data'!$I$12,0,10*ROW('Hygiene Data'!I83)))</f>
        <v/>
      </c>
      <c r="EF89" s="278"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4"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8"/>
      <c r="BS90" s="278" t="str">
        <f ca="true">+IF(OFFSET('Water Data'!$D$27,0,10*ROW('Water Data'!D84))="","",OFFSET('Water Data'!$D$27,0,10*ROW('Water Data'!D84)))</f>
        <v/>
      </c>
      <c r="BT90" s="278" t="str">
        <f ca="true">+IF(OFFSET('Water Data'!$D$28,0,10*ROW('Water Data'!D84))="","",OFFSET('Water Data'!$D$28,0,10*ROW('Water Data'!D84)))</f>
        <v/>
      </c>
      <c r="BU90" s="278" t="str">
        <f ca="true">+IF(OFFSET('Water Data'!$D$29,0,10*ROW('Water Data'!D84))="","",OFFSET('Water Data'!$D$29,0,10*ROW('Water Data'!D84)))</f>
        <v/>
      </c>
      <c r="BV90" s="278" t="str">
        <f ca="true">+IF(OFFSET('Water Data'!$E$27,0,10*ROW('Water Data'!E84))="","",OFFSET('Water Data'!$E$27,0,10*ROW('Water Data'!E84)))</f>
        <v/>
      </c>
      <c r="BW90" s="278" t="str">
        <f ca="true">+IF(OFFSET('Water Data'!$E$28,0,10*ROW('Water Data'!E84))="","",OFFSET('Water Data'!$E$28,0,10*ROW('Water Data'!E84)))</f>
        <v/>
      </c>
      <c r="BX90" s="278" t="str">
        <f ca="true">+IF(OFFSET('Water Data'!$E$29,0,10*ROW('Water Data'!E84))="","",OFFSET('Water Data'!$E$29,0,10*ROW('Water Data'!E84)))</f>
        <v/>
      </c>
      <c r="BY90" s="278" t="str">
        <f ca="true">+IF(OFFSET('Water Data'!$F$27,0,10*ROW('Water Data'!F84))="","",OFFSET('Water Data'!$F$27,0,10*ROW('Water Data'!F84)))</f>
        <v/>
      </c>
      <c r="BZ90" s="278" t="str">
        <f ca="true">+IF(OFFSET('Water Data'!$F$28,0,10*ROW('Water Data'!F84))="","",OFFSET('Water Data'!$F$28,0,10*ROW('Water Data'!F84)))</f>
        <v/>
      </c>
      <c r="CA90" s="278" t="str">
        <f ca="true">+IF(OFFSET('Water Data'!$F$29,0,10*ROW('Water Data'!F84))="","",OFFSET('Water Data'!$F$29,0,10*ROW('Water Data'!F84)))</f>
        <v/>
      </c>
      <c r="CB90" s="278" t="str">
        <f ca="true">+IF(OFFSET('Water Data'!$G$27,0,10*ROW('Water Data'!G84))="","",OFFSET('Water Data'!$G$27,0,10*ROW('Water Data'!G84)))</f>
        <v/>
      </c>
      <c r="CC90" s="278" t="str">
        <f ca="true">+IF(OFFSET('Water Data'!$G$28,0,10*ROW('Water Data'!G84))="","",OFFSET('Water Data'!$G$28,0,10*ROW('Water Data'!G84)))</f>
        <v/>
      </c>
      <c r="CD90" s="278" t="str">
        <f ca="true">+IF(OFFSET('Water Data'!$G$29,0,10*ROW('Water Data'!G84))="","",OFFSET('Water Data'!$G$29,0,10*ROW('Water Data'!G84)))</f>
        <v/>
      </c>
      <c r="CE90" s="278" t="str">
        <f ca="true">+IF(OFFSET('Water Data'!$H$27,0,10*ROW('Water Data'!H84))="","",OFFSET('Water Data'!$H$27,0,10*ROW('Water Data'!H84)))</f>
        <v/>
      </c>
      <c r="CF90" s="278" t="str">
        <f ca="true">+IF(OFFSET('Water Data'!$H$28,0,10*ROW('Water Data'!H84))="","",OFFSET('Water Data'!$H$28,0,10*ROW('Water Data'!H84)))</f>
        <v/>
      </c>
      <c r="CG90" s="278" t="str">
        <f ca="true">+IF(OFFSET('Water Data'!$H$29,0,10*ROW('Water Data'!H84))="","",OFFSET('Water Data'!$H$29,0,10*ROW('Water Data'!H84)))</f>
        <v/>
      </c>
      <c r="CH90" s="278" t="str">
        <f ca="true">+IF(OFFSET('Water Data'!$I$27,0,10*ROW('Water Data'!I84))="","",OFFSET('Water Data'!$I$27,0,10*ROW('Water Data'!I84)))</f>
        <v/>
      </c>
      <c r="CI90" s="278" t="str">
        <f ca="true">+IF(OFFSET('Water Data'!$I$28,0,10*ROW('Water Data'!I84))="","",OFFSET('Water Data'!$I$28,0,10*ROW('Water Data'!I84)))</f>
        <v/>
      </c>
      <c r="CJ90" s="278" t="str">
        <f ca="true">+IF(OFFSET('Water Data'!$I$29,0,10*ROW('Water Data'!I84))="","",OFFSET('Water Data'!$I$29,0,10*ROW('Water Data'!I84)))</f>
        <v/>
      </c>
      <c r="CK90" s="278" t="str">
        <f ca="true">+IF(OFFSET('Sanitation Data'!$D$28,0,10*ROW('Sanitation Data'!D84))="","",OFFSET('Sanitation Data'!$D$28,0,10*ROW('Sanitation Data'!D84)))</f>
        <v/>
      </c>
      <c r="CL90" s="278" t="str">
        <f ca="true">+IF(OFFSET('Sanitation Data'!$D$29,0,10*ROW('Sanitation Data'!D84))="","",OFFSET('Sanitation Data'!$D$29,0,10*ROW('Sanitation Data'!D84)))</f>
        <v/>
      </c>
      <c r="CM90" s="278" t="str">
        <f ca="true">+IF(OFFSET('Sanitation Data'!$D$30,0,10*ROW('Sanitation Data'!D84))="","",OFFSET('Sanitation Data'!$D$30,0,10*ROW('Sanitation Data'!D84)))</f>
        <v/>
      </c>
      <c r="CN90" s="278" t="str">
        <f ca="true">+IF(OFFSET('Sanitation Data'!$D$31,0,10*ROW('Sanitation Data'!D84))="","",OFFSET('Sanitation Data'!$D$31,0,10*ROW('Sanitation Data'!D84)))</f>
        <v/>
      </c>
      <c r="CO90" s="278" t="str">
        <f ca="true">+IF(OFFSET('Sanitation Data'!$D$32,0,10*ROW('Sanitation Data'!D84))="","",OFFSET('Sanitation Data'!$D$32,0,10*ROW('Sanitation Data'!D84)))</f>
        <v/>
      </c>
      <c r="CP90" s="278" t="str">
        <f ca="true">+IF(OFFSET('Sanitation Data'!$E$28,0,10*ROW('Sanitation Data'!E84))="","",OFFSET('Sanitation Data'!$E$28,0,10*ROW('Sanitation Data'!E84)))</f>
        <v/>
      </c>
      <c r="CQ90" s="278" t="str">
        <f ca="true">+IF(OFFSET('Sanitation Data'!$E$29,0,10*ROW('Sanitation Data'!E84))="","",OFFSET('Sanitation Data'!$E$29,0,10*ROW('Sanitation Data'!E84)))</f>
        <v/>
      </c>
      <c r="CR90" s="278" t="str">
        <f ca="true">+IF(OFFSET('Sanitation Data'!$E$30,0,10*ROW('Sanitation Data'!E84))="","",OFFSET('Sanitation Data'!$E$30,0,10*ROW('Sanitation Data'!E84)))</f>
        <v/>
      </c>
      <c r="CS90" s="278" t="str">
        <f ca="true">+IF(OFFSET('Sanitation Data'!$E$31,0,10*ROW('Sanitation Data'!E84))="","",OFFSET('Sanitation Data'!$E$31,0,10*ROW('Sanitation Data'!E84)))</f>
        <v/>
      </c>
      <c r="CT90" s="278" t="str">
        <f ca="true">+IF(OFFSET('Sanitation Data'!$E$32,0,10*ROW('Sanitation Data'!E84))="","",OFFSET('Sanitation Data'!$E$32,0,10*ROW('Sanitation Data'!E84)))</f>
        <v/>
      </c>
      <c r="CU90" s="278" t="str">
        <f ca="true">+IF(OFFSET('Sanitation Data'!$F$28,0,10*ROW('Sanitation Data'!F84))="","",OFFSET('Sanitation Data'!$F$28,0,10*ROW('Sanitation Data'!F84)))</f>
        <v/>
      </c>
      <c r="CV90" s="278" t="str">
        <f ca="true">+IF(OFFSET('Sanitation Data'!$F$29,0,10*ROW('Sanitation Data'!F84))="","",OFFSET('Sanitation Data'!$F$29,0,10*ROW('Sanitation Data'!F84)))</f>
        <v/>
      </c>
      <c r="CW90" s="278" t="str">
        <f ca="true">+IF(OFFSET('Sanitation Data'!$F$30,0,10*ROW('Sanitation Data'!F84))="","",OFFSET('Sanitation Data'!$F$30,0,10*ROW('Sanitation Data'!F84)))</f>
        <v/>
      </c>
      <c r="CX90" s="278" t="str">
        <f ca="true">+IF(OFFSET('Sanitation Data'!$F$31,0,10*ROW('Sanitation Data'!F84))="","",OFFSET('Sanitation Data'!$F$31,0,10*ROW('Sanitation Data'!F84)))</f>
        <v/>
      </c>
      <c r="CY90" s="278" t="str">
        <f ca="true">+IF(OFFSET('Sanitation Data'!$F$32,0,10*ROW('Sanitation Data'!F84))="","",OFFSET('Sanitation Data'!$F$32,0,10*ROW('Sanitation Data'!F84)))</f>
        <v/>
      </c>
      <c r="CZ90" s="278" t="str">
        <f ca="true">+IF(OFFSET('Sanitation Data'!$G$28,0,10*ROW('Sanitation Data'!G84))="","",OFFSET('Sanitation Data'!$G$28,0,10*ROW('Sanitation Data'!G84)))</f>
        <v/>
      </c>
      <c r="DA90" s="278" t="str">
        <f ca="true">+IF(OFFSET('Sanitation Data'!$G$29,0,10*ROW('Sanitation Data'!G84))="","",OFFSET('Sanitation Data'!$G$29,0,10*ROW('Sanitation Data'!G84)))</f>
        <v/>
      </c>
      <c r="DB90" s="278" t="str">
        <f ca="true">+IF(OFFSET('Sanitation Data'!$G$30,0,10*ROW('Sanitation Data'!G84))="","",OFFSET('Sanitation Data'!$G$30,0,10*ROW('Sanitation Data'!G84)))</f>
        <v/>
      </c>
      <c r="DC90" s="278" t="str">
        <f ca="true">+IF(OFFSET('Sanitation Data'!$G$31,0,10*ROW('Sanitation Data'!G84))="","",OFFSET('Sanitation Data'!$G$31,0,10*ROW('Sanitation Data'!G84)))</f>
        <v/>
      </c>
      <c r="DD90" s="278" t="str">
        <f ca="true">+IF(OFFSET('Sanitation Data'!$G$32,0,10*ROW('Sanitation Data'!G84))="","",OFFSET('Sanitation Data'!$G$32,0,10*ROW('Sanitation Data'!G84)))</f>
        <v/>
      </c>
      <c r="DE90" s="278" t="str">
        <f ca="true">+IF(OFFSET('Sanitation Data'!$H$28,0,10*ROW('Sanitation Data'!H84))="","",OFFSET('Sanitation Data'!$H$28,0,10*ROW('Sanitation Data'!H84)))</f>
        <v/>
      </c>
      <c r="DF90" s="278" t="str">
        <f ca="true">+IF(OFFSET('Sanitation Data'!$H$29,0,10*ROW('Sanitation Data'!H84))="","",OFFSET('Sanitation Data'!$H$29,0,10*ROW('Sanitation Data'!H84)))</f>
        <v/>
      </c>
      <c r="DG90" s="278" t="str">
        <f ca="true">+IF(OFFSET('Sanitation Data'!$H$30,0,10*ROW('Sanitation Data'!H84))="","",OFFSET('Sanitation Data'!$H$30,0,10*ROW('Sanitation Data'!H84)))</f>
        <v/>
      </c>
      <c r="DH90" s="278" t="str">
        <f ca="true">+IF(OFFSET('Sanitation Data'!$H$31,0,10*ROW('Sanitation Data'!H84))="","",OFFSET('Sanitation Data'!$H$31,0,10*ROW('Sanitation Data'!H84)))</f>
        <v/>
      </c>
      <c r="DI90" s="278" t="str">
        <f ca="true">+IF(OFFSET('Sanitation Data'!$H$32,0,10*ROW('Sanitation Data'!H84))="","",OFFSET('Sanitation Data'!$H$32,0,10*ROW('Sanitation Data'!H84)))</f>
        <v/>
      </c>
      <c r="DJ90" s="278" t="str">
        <f ca="true">+IF(OFFSET('Sanitation Data'!$I$28,0,10*ROW('Sanitation Data'!I84))="","",OFFSET('Sanitation Data'!$I$28,0,10*ROW('Sanitation Data'!I84)))</f>
        <v/>
      </c>
      <c r="DK90" s="278" t="str">
        <f ca="true">+IF(OFFSET('Sanitation Data'!$I$29,0,10*ROW('Sanitation Data'!I84))="","",OFFSET('Sanitation Data'!$I$29,0,10*ROW('Sanitation Data'!I84)))</f>
        <v/>
      </c>
      <c r="DL90" s="278" t="str">
        <f ca="true">+IF(OFFSET('Sanitation Data'!$I$30,0,10*ROW('Sanitation Data'!I84))="","",OFFSET('Sanitation Data'!$I$30,0,10*ROW('Sanitation Data'!I84)))</f>
        <v/>
      </c>
      <c r="DM90" s="278" t="str">
        <f ca="true">+IF(OFFSET('Sanitation Data'!$I$31,0,10*ROW('Sanitation Data'!I84))="","",OFFSET('Sanitation Data'!$I$31,0,10*ROW('Sanitation Data'!I84)))</f>
        <v/>
      </c>
      <c r="DN90" s="278" t="str">
        <f ca="true">+IF(OFFSET('Sanitation Data'!$I$32,0,10*ROW('Sanitation Data'!I84))="","",OFFSET('Sanitation Data'!$I$32,0,10*ROW('Sanitation Data'!I84)))</f>
        <v/>
      </c>
      <c r="DO90" s="278" t="str">
        <f ca="true">+IF(OFFSET('Hygiene Data'!$D$11,0,10*ROW('Hygiene Data'!D84))="","",OFFSET('Hygiene Data'!$D$11,0,10*ROW('Hygiene Data'!D84)))</f>
        <v/>
      </c>
      <c r="DP90" s="278" t="str">
        <f ca="true">+IF(OFFSET('Hygiene Data'!$D$12,0,10*ROW('Hygiene Data'!D84))="","",OFFSET('Hygiene Data'!$D$12,0,10*ROW('Hygiene Data'!D84)))</f>
        <v/>
      </c>
      <c r="DQ90" s="278" t="str">
        <f ca="true">+IF(OFFSET('Hygiene Data'!$D$13,0,10*ROW('Hygiene Data'!D84))="","",OFFSET('Hygiene Data'!$D$13,0,10*ROW('Hygiene Data'!D84)))</f>
        <v/>
      </c>
      <c r="DR90" s="278" t="str">
        <f ca="true">+IF(OFFSET('Hygiene Data'!$E$11,0,10*ROW('Hygiene Data'!E84))="","",OFFSET('Hygiene Data'!$E$11,0,10*ROW('Hygiene Data'!E84)))</f>
        <v/>
      </c>
      <c r="DS90" s="278" t="str">
        <f ca="true">+IF(OFFSET('Hygiene Data'!$E$12,0,10*ROW('Hygiene Data'!E84))="","",OFFSET('Hygiene Data'!$E$12,0,10*ROW('Hygiene Data'!E84)))</f>
        <v/>
      </c>
      <c r="DT90" s="278" t="str">
        <f ca="true">+IF(OFFSET('Hygiene Data'!$E$13,0,10*ROW('Hygiene Data'!E84))="","",OFFSET('Hygiene Data'!$E$13,0,10*ROW('Hygiene Data'!E84)))</f>
        <v/>
      </c>
      <c r="DU90" s="278" t="str">
        <f ca="true">+IF(OFFSET('Hygiene Data'!$F$11,0,10*ROW('Hygiene Data'!F84))="","",OFFSET('Hygiene Data'!$F$11,0,10*ROW('Hygiene Data'!F84)))</f>
        <v/>
      </c>
      <c r="DV90" s="278" t="str">
        <f ca="true">+IF(OFFSET('Hygiene Data'!$F$12,0,10*ROW('Hygiene Data'!F84))="","",OFFSET('Hygiene Data'!$F$12,0,10*ROW('Hygiene Data'!F84)))</f>
        <v/>
      </c>
      <c r="DW90" s="278" t="str">
        <f ca="true">+IF(OFFSET('Hygiene Data'!$F$13,0,10*ROW('Hygiene Data'!F84))="","",OFFSET('Hygiene Data'!$F$13,0,10*ROW('Hygiene Data'!F84)))</f>
        <v/>
      </c>
      <c r="DX90" s="278" t="str">
        <f ca="true">+IF(OFFSET('Hygiene Data'!$G$11,0,10*ROW('Hygiene Data'!G84))="","",OFFSET('Hygiene Data'!$G$11,0,10*ROW('Hygiene Data'!G84)))</f>
        <v/>
      </c>
      <c r="DY90" s="278" t="str">
        <f ca="true">+IF(OFFSET('Hygiene Data'!$G$12,0,10*ROW('Hygiene Data'!G84))="","",OFFSET('Hygiene Data'!$G$12,0,10*ROW('Hygiene Data'!G84)))</f>
        <v/>
      </c>
      <c r="DZ90" s="278" t="str">
        <f ca="true">+IF(OFFSET('Hygiene Data'!$G$13,0,10*ROW('Hygiene Data'!G84))="","",OFFSET('Hygiene Data'!$G$13,0,10*ROW('Hygiene Data'!G84)))</f>
        <v/>
      </c>
      <c r="EA90" s="278" t="str">
        <f ca="true">+IF(OFFSET('Hygiene Data'!$H$11,0,10*ROW('Hygiene Data'!H84))="","",OFFSET('Hygiene Data'!$H$11,0,10*ROW('Hygiene Data'!H84)))</f>
        <v/>
      </c>
      <c r="EB90" s="278" t="str">
        <f ca="true">+IF(OFFSET('Hygiene Data'!$H$12,0,10*ROW('Hygiene Data'!H84))="","",OFFSET('Hygiene Data'!$H$12,0,10*ROW('Hygiene Data'!H84)))</f>
        <v/>
      </c>
      <c r="EC90" s="278" t="str">
        <f ca="true">+IF(OFFSET('Hygiene Data'!$H$13,0,10*ROW('Hygiene Data'!H84))="","",OFFSET('Hygiene Data'!$H$13,0,10*ROW('Hygiene Data'!H84)))</f>
        <v/>
      </c>
      <c r="ED90" s="278" t="str">
        <f ca="true">+IF(OFFSET('Hygiene Data'!$I$11,0,10*ROW('Hygiene Data'!I84))="","",OFFSET('Hygiene Data'!$I$11,0,10*ROW('Hygiene Data'!I84)))</f>
        <v/>
      </c>
      <c r="EE90" s="278" t="str">
        <f ca="true">+IF(OFFSET('Hygiene Data'!$I$12,0,10*ROW('Hygiene Data'!I84))="","",OFFSET('Hygiene Data'!$I$12,0,10*ROW('Hygiene Data'!I84)))</f>
        <v/>
      </c>
      <c r="EF90" s="278"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4"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8"/>
      <c r="BS91" s="278" t="str">
        <f ca="true">+IF(OFFSET('Water Data'!$D$27,0,10*ROW('Water Data'!D85))="","",OFFSET('Water Data'!$D$27,0,10*ROW('Water Data'!D85)))</f>
        <v/>
      </c>
      <c r="BT91" s="278" t="str">
        <f ca="true">+IF(OFFSET('Water Data'!$D$28,0,10*ROW('Water Data'!D85))="","",OFFSET('Water Data'!$D$28,0,10*ROW('Water Data'!D85)))</f>
        <v/>
      </c>
      <c r="BU91" s="278" t="str">
        <f ca="true">+IF(OFFSET('Water Data'!$D$29,0,10*ROW('Water Data'!D85))="","",OFFSET('Water Data'!$D$29,0,10*ROW('Water Data'!D85)))</f>
        <v/>
      </c>
      <c r="BV91" s="278" t="str">
        <f ca="true">+IF(OFFSET('Water Data'!$E$27,0,10*ROW('Water Data'!E85))="","",OFFSET('Water Data'!$E$27,0,10*ROW('Water Data'!E85)))</f>
        <v/>
      </c>
      <c r="BW91" s="278" t="str">
        <f ca="true">+IF(OFFSET('Water Data'!$E$28,0,10*ROW('Water Data'!E85))="","",OFFSET('Water Data'!$E$28,0,10*ROW('Water Data'!E85)))</f>
        <v/>
      </c>
      <c r="BX91" s="278" t="str">
        <f ca="true">+IF(OFFSET('Water Data'!$E$29,0,10*ROW('Water Data'!E85))="","",OFFSET('Water Data'!$E$29,0,10*ROW('Water Data'!E85)))</f>
        <v/>
      </c>
      <c r="BY91" s="278" t="str">
        <f ca="true">+IF(OFFSET('Water Data'!$F$27,0,10*ROW('Water Data'!F85))="","",OFFSET('Water Data'!$F$27,0,10*ROW('Water Data'!F85)))</f>
        <v/>
      </c>
      <c r="BZ91" s="278" t="str">
        <f ca="true">+IF(OFFSET('Water Data'!$F$28,0,10*ROW('Water Data'!F85))="","",OFFSET('Water Data'!$F$28,0,10*ROW('Water Data'!F85)))</f>
        <v/>
      </c>
      <c r="CA91" s="278" t="str">
        <f ca="true">+IF(OFFSET('Water Data'!$F$29,0,10*ROW('Water Data'!F85))="","",OFFSET('Water Data'!$F$29,0,10*ROW('Water Data'!F85)))</f>
        <v/>
      </c>
      <c r="CB91" s="278" t="str">
        <f ca="true">+IF(OFFSET('Water Data'!$G$27,0,10*ROW('Water Data'!G85))="","",OFFSET('Water Data'!$G$27,0,10*ROW('Water Data'!G85)))</f>
        <v/>
      </c>
      <c r="CC91" s="278" t="str">
        <f ca="true">+IF(OFFSET('Water Data'!$G$28,0,10*ROW('Water Data'!G85))="","",OFFSET('Water Data'!$G$28,0,10*ROW('Water Data'!G85)))</f>
        <v/>
      </c>
      <c r="CD91" s="278" t="str">
        <f ca="true">+IF(OFFSET('Water Data'!$G$29,0,10*ROW('Water Data'!G85))="","",OFFSET('Water Data'!$G$29,0,10*ROW('Water Data'!G85)))</f>
        <v/>
      </c>
      <c r="CE91" s="278" t="str">
        <f ca="true">+IF(OFFSET('Water Data'!$H$27,0,10*ROW('Water Data'!H85))="","",OFFSET('Water Data'!$H$27,0,10*ROW('Water Data'!H85)))</f>
        <v/>
      </c>
      <c r="CF91" s="278" t="str">
        <f ca="true">+IF(OFFSET('Water Data'!$H$28,0,10*ROW('Water Data'!H85))="","",OFFSET('Water Data'!$H$28,0,10*ROW('Water Data'!H85)))</f>
        <v/>
      </c>
      <c r="CG91" s="278" t="str">
        <f ca="true">+IF(OFFSET('Water Data'!$H$29,0,10*ROW('Water Data'!H85))="","",OFFSET('Water Data'!$H$29,0,10*ROW('Water Data'!H85)))</f>
        <v/>
      </c>
      <c r="CH91" s="278" t="str">
        <f ca="true">+IF(OFFSET('Water Data'!$I$27,0,10*ROW('Water Data'!I85))="","",OFFSET('Water Data'!$I$27,0,10*ROW('Water Data'!I85)))</f>
        <v/>
      </c>
      <c r="CI91" s="278" t="str">
        <f ca="true">+IF(OFFSET('Water Data'!$I$28,0,10*ROW('Water Data'!I85))="","",OFFSET('Water Data'!$I$28,0,10*ROW('Water Data'!I85)))</f>
        <v/>
      </c>
      <c r="CJ91" s="278" t="str">
        <f ca="true">+IF(OFFSET('Water Data'!$I$29,0,10*ROW('Water Data'!I85))="","",OFFSET('Water Data'!$I$29,0,10*ROW('Water Data'!I85)))</f>
        <v/>
      </c>
      <c r="CK91" s="278" t="str">
        <f ca="true">+IF(OFFSET('Sanitation Data'!$D$28,0,10*ROW('Sanitation Data'!D85))="","",OFFSET('Sanitation Data'!$D$28,0,10*ROW('Sanitation Data'!D85)))</f>
        <v/>
      </c>
      <c r="CL91" s="278" t="str">
        <f ca="true">+IF(OFFSET('Sanitation Data'!$D$29,0,10*ROW('Sanitation Data'!D85))="","",OFFSET('Sanitation Data'!$D$29,0,10*ROW('Sanitation Data'!D85)))</f>
        <v/>
      </c>
      <c r="CM91" s="278" t="str">
        <f ca="true">+IF(OFFSET('Sanitation Data'!$D$30,0,10*ROW('Sanitation Data'!D85))="","",OFFSET('Sanitation Data'!$D$30,0,10*ROW('Sanitation Data'!D85)))</f>
        <v/>
      </c>
      <c r="CN91" s="278" t="str">
        <f ca="true">+IF(OFFSET('Sanitation Data'!$D$31,0,10*ROW('Sanitation Data'!D85))="","",OFFSET('Sanitation Data'!$D$31,0,10*ROW('Sanitation Data'!D85)))</f>
        <v/>
      </c>
      <c r="CO91" s="278" t="str">
        <f ca="true">+IF(OFFSET('Sanitation Data'!$D$32,0,10*ROW('Sanitation Data'!D85))="","",OFFSET('Sanitation Data'!$D$32,0,10*ROW('Sanitation Data'!D85)))</f>
        <v/>
      </c>
      <c r="CP91" s="278" t="str">
        <f ca="true">+IF(OFFSET('Sanitation Data'!$E$28,0,10*ROW('Sanitation Data'!E85))="","",OFFSET('Sanitation Data'!$E$28,0,10*ROW('Sanitation Data'!E85)))</f>
        <v/>
      </c>
      <c r="CQ91" s="278" t="str">
        <f ca="true">+IF(OFFSET('Sanitation Data'!$E$29,0,10*ROW('Sanitation Data'!E85))="","",OFFSET('Sanitation Data'!$E$29,0,10*ROW('Sanitation Data'!E85)))</f>
        <v/>
      </c>
      <c r="CR91" s="278" t="str">
        <f ca="true">+IF(OFFSET('Sanitation Data'!$E$30,0,10*ROW('Sanitation Data'!E85))="","",OFFSET('Sanitation Data'!$E$30,0,10*ROW('Sanitation Data'!E85)))</f>
        <v/>
      </c>
      <c r="CS91" s="278" t="str">
        <f ca="true">+IF(OFFSET('Sanitation Data'!$E$31,0,10*ROW('Sanitation Data'!E85))="","",OFFSET('Sanitation Data'!$E$31,0,10*ROW('Sanitation Data'!E85)))</f>
        <v/>
      </c>
      <c r="CT91" s="278" t="str">
        <f ca="true">+IF(OFFSET('Sanitation Data'!$E$32,0,10*ROW('Sanitation Data'!E85))="","",OFFSET('Sanitation Data'!$E$32,0,10*ROW('Sanitation Data'!E85)))</f>
        <v/>
      </c>
      <c r="CU91" s="278" t="str">
        <f ca="true">+IF(OFFSET('Sanitation Data'!$F$28,0,10*ROW('Sanitation Data'!F85))="","",OFFSET('Sanitation Data'!$F$28,0,10*ROW('Sanitation Data'!F85)))</f>
        <v/>
      </c>
      <c r="CV91" s="278" t="str">
        <f ca="true">+IF(OFFSET('Sanitation Data'!$F$29,0,10*ROW('Sanitation Data'!F85))="","",OFFSET('Sanitation Data'!$F$29,0,10*ROW('Sanitation Data'!F85)))</f>
        <v/>
      </c>
      <c r="CW91" s="278" t="str">
        <f ca="true">+IF(OFFSET('Sanitation Data'!$F$30,0,10*ROW('Sanitation Data'!F85))="","",OFFSET('Sanitation Data'!$F$30,0,10*ROW('Sanitation Data'!F85)))</f>
        <v/>
      </c>
      <c r="CX91" s="278" t="str">
        <f ca="true">+IF(OFFSET('Sanitation Data'!$F$31,0,10*ROW('Sanitation Data'!F85))="","",OFFSET('Sanitation Data'!$F$31,0,10*ROW('Sanitation Data'!F85)))</f>
        <v/>
      </c>
      <c r="CY91" s="278" t="str">
        <f ca="true">+IF(OFFSET('Sanitation Data'!$F$32,0,10*ROW('Sanitation Data'!F85))="","",OFFSET('Sanitation Data'!$F$32,0,10*ROW('Sanitation Data'!F85)))</f>
        <v/>
      </c>
      <c r="CZ91" s="278" t="str">
        <f ca="true">+IF(OFFSET('Sanitation Data'!$G$28,0,10*ROW('Sanitation Data'!G85))="","",OFFSET('Sanitation Data'!$G$28,0,10*ROW('Sanitation Data'!G85)))</f>
        <v/>
      </c>
      <c r="DA91" s="278" t="str">
        <f ca="true">+IF(OFFSET('Sanitation Data'!$G$29,0,10*ROW('Sanitation Data'!G85))="","",OFFSET('Sanitation Data'!$G$29,0,10*ROW('Sanitation Data'!G85)))</f>
        <v/>
      </c>
      <c r="DB91" s="278" t="str">
        <f ca="true">+IF(OFFSET('Sanitation Data'!$G$30,0,10*ROW('Sanitation Data'!G85))="","",OFFSET('Sanitation Data'!$G$30,0,10*ROW('Sanitation Data'!G85)))</f>
        <v/>
      </c>
      <c r="DC91" s="278" t="str">
        <f ca="true">+IF(OFFSET('Sanitation Data'!$G$31,0,10*ROW('Sanitation Data'!G85))="","",OFFSET('Sanitation Data'!$G$31,0,10*ROW('Sanitation Data'!G85)))</f>
        <v/>
      </c>
      <c r="DD91" s="278" t="str">
        <f ca="true">+IF(OFFSET('Sanitation Data'!$G$32,0,10*ROW('Sanitation Data'!G85))="","",OFFSET('Sanitation Data'!$G$32,0,10*ROW('Sanitation Data'!G85)))</f>
        <v/>
      </c>
      <c r="DE91" s="278" t="str">
        <f ca="true">+IF(OFFSET('Sanitation Data'!$H$28,0,10*ROW('Sanitation Data'!H85))="","",OFFSET('Sanitation Data'!$H$28,0,10*ROW('Sanitation Data'!H85)))</f>
        <v/>
      </c>
      <c r="DF91" s="278" t="str">
        <f ca="true">+IF(OFFSET('Sanitation Data'!$H$29,0,10*ROW('Sanitation Data'!H85))="","",OFFSET('Sanitation Data'!$H$29,0,10*ROW('Sanitation Data'!H85)))</f>
        <v/>
      </c>
      <c r="DG91" s="278" t="str">
        <f ca="true">+IF(OFFSET('Sanitation Data'!$H$30,0,10*ROW('Sanitation Data'!H85))="","",OFFSET('Sanitation Data'!$H$30,0,10*ROW('Sanitation Data'!H85)))</f>
        <v/>
      </c>
      <c r="DH91" s="278" t="str">
        <f ca="true">+IF(OFFSET('Sanitation Data'!$H$31,0,10*ROW('Sanitation Data'!H85))="","",OFFSET('Sanitation Data'!$H$31,0,10*ROW('Sanitation Data'!H85)))</f>
        <v/>
      </c>
      <c r="DI91" s="278" t="str">
        <f ca="true">+IF(OFFSET('Sanitation Data'!$H$32,0,10*ROW('Sanitation Data'!H85))="","",OFFSET('Sanitation Data'!$H$32,0,10*ROW('Sanitation Data'!H85)))</f>
        <v/>
      </c>
      <c r="DJ91" s="278" t="str">
        <f ca="true">+IF(OFFSET('Sanitation Data'!$I$28,0,10*ROW('Sanitation Data'!I85))="","",OFFSET('Sanitation Data'!$I$28,0,10*ROW('Sanitation Data'!I85)))</f>
        <v/>
      </c>
      <c r="DK91" s="278" t="str">
        <f ca="true">+IF(OFFSET('Sanitation Data'!$I$29,0,10*ROW('Sanitation Data'!I85))="","",OFFSET('Sanitation Data'!$I$29,0,10*ROW('Sanitation Data'!I85)))</f>
        <v/>
      </c>
      <c r="DL91" s="278" t="str">
        <f ca="true">+IF(OFFSET('Sanitation Data'!$I$30,0,10*ROW('Sanitation Data'!I85))="","",OFFSET('Sanitation Data'!$I$30,0,10*ROW('Sanitation Data'!I85)))</f>
        <v/>
      </c>
      <c r="DM91" s="278" t="str">
        <f ca="true">+IF(OFFSET('Sanitation Data'!$I$31,0,10*ROW('Sanitation Data'!I85))="","",OFFSET('Sanitation Data'!$I$31,0,10*ROW('Sanitation Data'!I85)))</f>
        <v/>
      </c>
      <c r="DN91" s="278" t="str">
        <f ca="true">+IF(OFFSET('Sanitation Data'!$I$32,0,10*ROW('Sanitation Data'!I85))="","",OFFSET('Sanitation Data'!$I$32,0,10*ROW('Sanitation Data'!I85)))</f>
        <v/>
      </c>
      <c r="DO91" s="278" t="str">
        <f ca="true">+IF(OFFSET('Hygiene Data'!$D$11,0,10*ROW('Hygiene Data'!D85))="","",OFFSET('Hygiene Data'!$D$11,0,10*ROW('Hygiene Data'!D85)))</f>
        <v/>
      </c>
      <c r="DP91" s="278" t="str">
        <f ca="true">+IF(OFFSET('Hygiene Data'!$D$12,0,10*ROW('Hygiene Data'!D85))="","",OFFSET('Hygiene Data'!$D$12,0,10*ROW('Hygiene Data'!D85)))</f>
        <v/>
      </c>
      <c r="DQ91" s="278" t="str">
        <f ca="true">+IF(OFFSET('Hygiene Data'!$D$13,0,10*ROW('Hygiene Data'!D85))="","",OFFSET('Hygiene Data'!$D$13,0,10*ROW('Hygiene Data'!D85)))</f>
        <v/>
      </c>
      <c r="DR91" s="278" t="str">
        <f ca="true">+IF(OFFSET('Hygiene Data'!$E$11,0,10*ROW('Hygiene Data'!E85))="","",OFFSET('Hygiene Data'!$E$11,0,10*ROW('Hygiene Data'!E85)))</f>
        <v/>
      </c>
      <c r="DS91" s="278" t="str">
        <f ca="true">+IF(OFFSET('Hygiene Data'!$E$12,0,10*ROW('Hygiene Data'!E85))="","",OFFSET('Hygiene Data'!$E$12,0,10*ROW('Hygiene Data'!E85)))</f>
        <v/>
      </c>
      <c r="DT91" s="278" t="str">
        <f ca="true">+IF(OFFSET('Hygiene Data'!$E$13,0,10*ROW('Hygiene Data'!E85))="","",OFFSET('Hygiene Data'!$E$13,0,10*ROW('Hygiene Data'!E85)))</f>
        <v/>
      </c>
      <c r="DU91" s="278" t="str">
        <f ca="true">+IF(OFFSET('Hygiene Data'!$F$11,0,10*ROW('Hygiene Data'!F85))="","",OFFSET('Hygiene Data'!$F$11,0,10*ROW('Hygiene Data'!F85)))</f>
        <v/>
      </c>
      <c r="DV91" s="278" t="str">
        <f ca="true">+IF(OFFSET('Hygiene Data'!$F$12,0,10*ROW('Hygiene Data'!F85))="","",OFFSET('Hygiene Data'!$F$12,0,10*ROW('Hygiene Data'!F85)))</f>
        <v/>
      </c>
      <c r="DW91" s="278" t="str">
        <f ca="true">+IF(OFFSET('Hygiene Data'!$F$13,0,10*ROW('Hygiene Data'!F85))="","",OFFSET('Hygiene Data'!$F$13,0,10*ROW('Hygiene Data'!F85)))</f>
        <v/>
      </c>
      <c r="DX91" s="278" t="str">
        <f ca="true">+IF(OFFSET('Hygiene Data'!$G$11,0,10*ROW('Hygiene Data'!G85))="","",OFFSET('Hygiene Data'!$G$11,0,10*ROW('Hygiene Data'!G85)))</f>
        <v/>
      </c>
      <c r="DY91" s="278" t="str">
        <f ca="true">+IF(OFFSET('Hygiene Data'!$G$12,0,10*ROW('Hygiene Data'!G85))="","",OFFSET('Hygiene Data'!$G$12,0,10*ROW('Hygiene Data'!G85)))</f>
        <v/>
      </c>
      <c r="DZ91" s="278" t="str">
        <f ca="true">+IF(OFFSET('Hygiene Data'!$G$13,0,10*ROW('Hygiene Data'!G85))="","",OFFSET('Hygiene Data'!$G$13,0,10*ROW('Hygiene Data'!G85)))</f>
        <v/>
      </c>
      <c r="EA91" s="278" t="str">
        <f ca="true">+IF(OFFSET('Hygiene Data'!$H$11,0,10*ROW('Hygiene Data'!H85))="","",OFFSET('Hygiene Data'!$H$11,0,10*ROW('Hygiene Data'!H85)))</f>
        <v/>
      </c>
      <c r="EB91" s="278" t="str">
        <f ca="true">+IF(OFFSET('Hygiene Data'!$H$12,0,10*ROW('Hygiene Data'!H85))="","",OFFSET('Hygiene Data'!$H$12,0,10*ROW('Hygiene Data'!H85)))</f>
        <v/>
      </c>
      <c r="EC91" s="278" t="str">
        <f ca="true">+IF(OFFSET('Hygiene Data'!$H$13,0,10*ROW('Hygiene Data'!H85))="","",OFFSET('Hygiene Data'!$H$13,0,10*ROW('Hygiene Data'!H85)))</f>
        <v/>
      </c>
      <c r="ED91" s="278" t="str">
        <f ca="true">+IF(OFFSET('Hygiene Data'!$I$11,0,10*ROW('Hygiene Data'!I85))="","",OFFSET('Hygiene Data'!$I$11,0,10*ROW('Hygiene Data'!I85)))</f>
        <v/>
      </c>
      <c r="EE91" s="278" t="str">
        <f ca="true">+IF(OFFSET('Hygiene Data'!$I$12,0,10*ROW('Hygiene Data'!I85))="","",OFFSET('Hygiene Data'!$I$12,0,10*ROW('Hygiene Data'!I85)))</f>
        <v/>
      </c>
      <c r="EF91" s="278"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4"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8"/>
      <c r="BS92" s="278" t="str">
        <f ca="true">+IF(OFFSET('Water Data'!$D$27,0,10*ROW('Water Data'!D86))="","",OFFSET('Water Data'!$D$27,0,10*ROW('Water Data'!D86)))</f>
        <v/>
      </c>
      <c r="BT92" s="278" t="str">
        <f ca="true">+IF(OFFSET('Water Data'!$D$28,0,10*ROW('Water Data'!D86))="","",OFFSET('Water Data'!$D$28,0,10*ROW('Water Data'!D86)))</f>
        <v/>
      </c>
      <c r="BU92" s="278" t="str">
        <f ca="true">+IF(OFFSET('Water Data'!$D$29,0,10*ROW('Water Data'!D86))="","",OFFSET('Water Data'!$D$29,0,10*ROW('Water Data'!D86)))</f>
        <v/>
      </c>
      <c r="BV92" s="278" t="str">
        <f ca="true">+IF(OFFSET('Water Data'!$E$27,0,10*ROW('Water Data'!E86))="","",OFFSET('Water Data'!$E$27,0,10*ROW('Water Data'!E86)))</f>
        <v/>
      </c>
      <c r="BW92" s="278" t="str">
        <f ca="true">+IF(OFFSET('Water Data'!$E$28,0,10*ROW('Water Data'!E86))="","",OFFSET('Water Data'!$E$28,0,10*ROW('Water Data'!E86)))</f>
        <v/>
      </c>
      <c r="BX92" s="278" t="str">
        <f ca="true">+IF(OFFSET('Water Data'!$E$29,0,10*ROW('Water Data'!E86))="","",OFFSET('Water Data'!$E$29,0,10*ROW('Water Data'!E86)))</f>
        <v/>
      </c>
      <c r="BY92" s="278" t="str">
        <f ca="true">+IF(OFFSET('Water Data'!$F$27,0,10*ROW('Water Data'!F86))="","",OFFSET('Water Data'!$F$27,0,10*ROW('Water Data'!F86)))</f>
        <v/>
      </c>
      <c r="BZ92" s="278" t="str">
        <f ca="true">+IF(OFFSET('Water Data'!$F$28,0,10*ROW('Water Data'!F86))="","",OFFSET('Water Data'!$F$28,0,10*ROW('Water Data'!F86)))</f>
        <v/>
      </c>
      <c r="CA92" s="278" t="str">
        <f ca="true">+IF(OFFSET('Water Data'!$F$29,0,10*ROW('Water Data'!F86))="","",OFFSET('Water Data'!$F$29,0,10*ROW('Water Data'!F86)))</f>
        <v/>
      </c>
      <c r="CB92" s="278" t="str">
        <f ca="true">+IF(OFFSET('Water Data'!$G$27,0,10*ROW('Water Data'!G86))="","",OFFSET('Water Data'!$G$27,0,10*ROW('Water Data'!G86)))</f>
        <v/>
      </c>
      <c r="CC92" s="278" t="str">
        <f ca="true">+IF(OFFSET('Water Data'!$G$28,0,10*ROW('Water Data'!G86))="","",OFFSET('Water Data'!$G$28,0,10*ROW('Water Data'!G86)))</f>
        <v/>
      </c>
      <c r="CD92" s="278" t="str">
        <f ca="true">+IF(OFFSET('Water Data'!$G$29,0,10*ROW('Water Data'!G86))="","",OFFSET('Water Data'!$G$29,0,10*ROW('Water Data'!G86)))</f>
        <v/>
      </c>
      <c r="CE92" s="278" t="str">
        <f ca="true">+IF(OFFSET('Water Data'!$H$27,0,10*ROW('Water Data'!H86))="","",OFFSET('Water Data'!$H$27,0,10*ROW('Water Data'!H86)))</f>
        <v/>
      </c>
      <c r="CF92" s="278" t="str">
        <f ca="true">+IF(OFFSET('Water Data'!$H$28,0,10*ROW('Water Data'!H86))="","",OFFSET('Water Data'!$H$28,0,10*ROW('Water Data'!H86)))</f>
        <v/>
      </c>
      <c r="CG92" s="278" t="str">
        <f ca="true">+IF(OFFSET('Water Data'!$H$29,0,10*ROW('Water Data'!H86))="","",OFFSET('Water Data'!$H$29,0,10*ROW('Water Data'!H86)))</f>
        <v/>
      </c>
      <c r="CH92" s="278" t="str">
        <f ca="true">+IF(OFFSET('Water Data'!$I$27,0,10*ROW('Water Data'!I86))="","",OFFSET('Water Data'!$I$27,0,10*ROW('Water Data'!I86)))</f>
        <v/>
      </c>
      <c r="CI92" s="278" t="str">
        <f ca="true">+IF(OFFSET('Water Data'!$I$28,0,10*ROW('Water Data'!I86))="","",OFFSET('Water Data'!$I$28,0,10*ROW('Water Data'!I86)))</f>
        <v/>
      </c>
      <c r="CJ92" s="278" t="str">
        <f ca="true">+IF(OFFSET('Water Data'!$I$29,0,10*ROW('Water Data'!I86))="","",OFFSET('Water Data'!$I$29,0,10*ROW('Water Data'!I86)))</f>
        <v/>
      </c>
      <c r="CK92" s="278" t="str">
        <f ca="true">+IF(OFFSET('Sanitation Data'!$D$28,0,10*ROW('Sanitation Data'!D86))="","",OFFSET('Sanitation Data'!$D$28,0,10*ROW('Sanitation Data'!D86)))</f>
        <v/>
      </c>
      <c r="CL92" s="278" t="str">
        <f ca="true">+IF(OFFSET('Sanitation Data'!$D$29,0,10*ROW('Sanitation Data'!D86))="","",OFFSET('Sanitation Data'!$D$29,0,10*ROW('Sanitation Data'!D86)))</f>
        <v/>
      </c>
      <c r="CM92" s="278" t="str">
        <f ca="true">+IF(OFFSET('Sanitation Data'!$D$30,0,10*ROW('Sanitation Data'!D86))="","",OFFSET('Sanitation Data'!$D$30,0,10*ROW('Sanitation Data'!D86)))</f>
        <v/>
      </c>
      <c r="CN92" s="278" t="str">
        <f ca="true">+IF(OFFSET('Sanitation Data'!$D$31,0,10*ROW('Sanitation Data'!D86))="","",OFFSET('Sanitation Data'!$D$31,0,10*ROW('Sanitation Data'!D86)))</f>
        <v/>
      </c>
      <c r="CO92" s="278" t="str">
        <f ca="true">+IF(OFFSET('Sanitation Data'!$D$32,0,10*ROW('Sanitation Data'!D86))="","",OFFSET('Sanitation Data'!$D$32,0,10*ROW('Sanitation Data'!D86)))</f>
        <v/>
      </c>
      <c r="CP92" s="278" t="str">
        <f ca="true">+IF(OFFSET('Sanitation Data'!$E$28,0,10*ROW('Sanitation Data'!E86))="","",OFFSET('Sanitation Data'!$E$28,0,10*ROW('Sanitation Data'!E86)))</f>
        <v/>
      </c>
      <c r="CQ92" s="278" t="str">
        <f ca="true">+IF(OFFSET('Sanitation Data'!$E$29,0,10*ROW('Sanitation Data'!E86))="","",OFFSET('Sanitation Data'!$E$29,0,10*ROW('Sanitation Data'!E86)))</f>
        <v/>
      </c>
      <c r="CR92" s="278" t="str">
        <f ca="true">+IF(OFFSET('Sanitation Data'!$E$30,0,10*ROW('Sanitation Data'!E86))="","",OFFSET('Sanitation Data'!$E$30,0,10*ROW('Sanitation Data'!E86)))</f>
        <v/>
      </c>
      <c r="CS92" s="278" t="str">
        <f ca="true">+IF(OFFSET('Sanitation Data'!$E$31,0,10*ROW('Sanitation Data'!E86))="","",OFFSET('Sanitation Data'!$E$31,0,10*ROW('Sanitation Data'!E86)))</f>
        <v/>
      </c>
      <c r="CT92" s="278" t="str">
        <f ca="true">+IF(OFFSET('Sanitation Data'!$E$32,0,10*ROW('Sanitation Data'!E86))="","",OFFSET('Sanitation Data'!$E$32,0,10*ROW('Sanitation Data'!E86)))</f>
        <v/>
      </c>
      <c r="CU92" s="278" t="str">
        <f ca="true">+IF(OFFSET('Sanitation Data'!$F$28,0,10*ROW('Sanitation Data'!F86))="","",OFFSET('Sanitation Data'!$F$28,0,10*ROW('Sanitation Data'!F86)))</f>
        <v/>
      </c>
      <c r="CV92" s="278" t="str">
        <f ca="true">+IF(OFFSET('Sanitation Data'!$F$29,0,10*ROW('Sanitation Data'!F86))="","",OFFSET('Sanitation Data'!$F$29,0,10*ROW('Sanitation Data'!F86)))</f>
        <v/>
      </c>
      <c r="CW92" s="278" t="str">
        <f ca="true">+IF(OFFSET('Sanitation Data'!$F$30,0,10*ROW('Sanitation Data'!F86))="","",OFFSET('Sanitation Data'!$F$30,0,10*ROW('Sanitation Data'!F86)))</f>
        <v/>
      </c>
      <c r="CX92" s="278" t="str">
        <f ca="true">+IF(OFFSET('Sanitation Data'!$F$31,0,10*ROW('Sanitation Data'!F86))="","",OFFSET('Sanitation Data'!$F$31,0,10*ROW('Sanitation Data'!F86)))</f>
        <v/>
      </c>
      <c r="CY92" s="278" t="str">
        <f ca="true">+IF(OFFSET('Sanitation Data'!$F$32,0,10*ROW('Sanitation Data'!F86))="","",OFFSET('Sanitation Data'!$F$32,0,10*ROW('Sanitation Data'!F86)))</f>
        <v/>
      </c>
      <c r="CZ92" s="278" t="str">
        <f ca="true">+IF(OFFSET('Sanitation Data'!$G$28,0,10*ROW('Sanitation Data'!G86))="","",OFFSET('Sanitation Data'!$G$28,0,10*ROW('Sanitation Data'!G86)))</f>
        <v/>
      </c>
      <c r="DA92" s="278" t="str">
        <f ca="true">+IF(OFFSET('Sanitation Data'!$G$29,0,10*ROW('Sanitation Data'!G86))="","",OFFSET('Sanitation Data'!$G$29,0,10*ROW('Sanitation Data'!G86)))</f>
        <v/>
      </c>
      <c r="DB92" s="278" t="str">
        <f ca="true">+IF(OFFSET('Sanitation Data'!$G$30,0,10*ROW('Sanitation Data'!G86))="","",OFFSET('Sanitation Data'!$G$30,0,10*ROW('Sanitation Data'!G86)))</f>
        <v/>
      </c>
      <c r="DC92" s="278" t="str">
        <f ca="true">+IF(OFFSET('Sanitation Data'!$G$31,0,10*ROW('Sanitation Data'!G86))="","",OFFSET('Sanitation Data'!$G$31,0,10*ROW('Sanitation Data'!G86)))</f>
        <v/>
      </c>
      <c r="DD92" s="278" t="str">
        <f ca="true">+IF(OFFSET('Sanitation Data'!$G$32,0,10*ROW('Sanitation Data'!G86))="","",OFFSET('Sanitation Data'!$G$32,0,10*ROW('Sanitation Data'!G86)))</f>
        <v/>
      </c>
      <c r="DE92" s="278" t="str">
        <f ca="true">+IF(OFFSET('Sanitation Data'!$H$28,0,10*ROW('Sanitation Data'!H86))="","",OFFSET('Sanitation Data'!$H$28,0,10*ROW('Sanitation Data'!H86)))</f>
        <v/>
      </c>
      <c r="DF92" s="278" t="str">
        <f ca="true">+IF(OFFSET('Sanitation Data'!$H$29,0,10*ROW('Sanitation Data'!H86))="","",OFFSET('Sanitation Data'!$H$29,0,10*ROW('Sanitation Data'!H86)))</f>
        <v/>
      </c>
      <c r="DG92" s="278" t="str">
        <f ca="true">+IF(OFFSET('Sanitation Data'!$H$30,0,10*ROW('Sanitation Data'!H86))="","",OFFSET('Sanitation Data'!$H$30,0,10*ROW('Sanitation Data'!H86)))</f>
        <v/>
      </c>
      <c r="DH92" s="278" t="str">
        <f ca="true">+IF(OFFSET('Sanitation Data'!$H$31,0,10*ROW('Sanitation Data'!H86))="","",OFFSET('Sanitation Data'!$H$31,0,10*ROW('Sanitation Data'!H86)))</f>
        <v/>
      </c>
      <c r="DI92" s="278" t="str">
        <f ca="true">+IF(OFFSET('Sanitation Data'!$H$32,0,10*ROW('Sanitation Data'!H86))="","",OFFSET('Sanitation Data'!$H$32,0,10*ROW('Sanitation Data'!H86)))</f>
        <v/>
      </c>
      <c r="DJ92" s="278" t="str">
        <f ca="true">+IF(OFFSET('Sanitation Data'!$I$28,0,10*ROW('Sanitation Data'!I86))="","",OFFSET('Sanitation Data'!$I$28,0,10*ROW('Sanitation Data'!I86)))</f>
        <v/>
      </c>
      <c r="DK92" s="278" t="str">
        <f ca="true">+IF(OFFSET('Sanitation Data'!$I$29,0,10*ROW('Sanitation Data'!I86))="","",OFFSET('Sanitation Data'!$I$29,0,10*ROW('Sanitation Data'!I86)))</f>
        <v/>
      </c>
      <c r="DL92" s="278" t="str">
        <f ca="true">+IF(OFFSET('Sanitation Data'!$I$30,0,10*ROW('Sanitation Data'!I86))="","",OFFSET('Sanitation Data'!$I$30,0,10*ROW('Sanitation Data'!I86)))</f>
        <v/>
      </c>
      <c r="DM92" s="278" t="str">
        <f ca="true">+IF(OFFSET('Sanitation Data'!$I$31,0,10*ROW('Sanitation Data'!I86))="","",OFFSET('Sanitation Data'!$I$31,0,10*ROW('Sanitation Data'!I86)))</f>
        <v/>
      </c>
      <c r="DN92" s="278" t="str">
        <f ca="true">+IF(OFFSET('Sanitation Data'!$I$32,0,10*ROW('Sanitation Data'!I86))="","",OFFSET('Sanitation Data'!$I$32,0,10*ROW('Sanitation Data'!I86)))</f>
        <v/>
      </c>
      <c r="DO92" s="278" t="str">
        <f ca="true">+IF(OFFSET('Hygiene Data'!$D$11,0,10*ROW('Hygiene Data'!D86))="","",OFFSET('Hygiene Data'!$D$11,0,10*ROW('Hygiene Data'!D86)))</f>
        <v/>
      </c>
      <c r="DP92" s="278" t="str">
        <f ca="true">+IF(OFFSET('Hygiene Data'!$D$12,0,10*ROW('Hygiene Data'!D86))="","",OFFSET('Hygiene Data'!$D$12,0,10*ROW('Hygiene Data'!D86)))</f>
        <v/>
      </c>
      <c r="DQ92" s="278" t="str">
        <f ca="true">+IF(OFFSET('Hygiene Data'!$D$13,0,10*ROW('Hygiene Data'!D86))="","",OFFSET('Hygiene Data'!$D$13,0,10*ROW('Hygiene Data'!D86)))</f>
        <v/>
      </c>
      <c r="DR92" s="278" t="str">
        <f ca="true">+IF(OFFSET('Hygiene Data'!$E$11,0,10*ROW('Hygiene Data'!E86))="","",OFFSET('Hygiene Data'!$E$11,0,10*ROW('Hygiene Data'!E86)))</f>
        <v/>
      </c>
      <c r="DS92" s="278" t="str">
        <f ca="true">+IF(OFFSET('Hygiene Data'!$E$12,0,10*ROW('Hygiene Data'!E86))="","",OFFSET('Hygiene Data'!$E$12,0,10*ROW('Hygiene Data'!E86)))</f>
        <v/>
      </c>
      <c r="DT92" s="278" t="str">
        <f ca="true">+IF(OFFSET('Hygiene Data'!$E$13,0,10*ROW('Hygiene Data'!E86))="","",OFFSET('Hygiene Data'!$E$13,0,10*ROW('Hygiene Data'!E86)))</f>
        <v/>
      </c>
      <c r="DU92" s="278" t="str">
        <f ca="true">+IF(OFFSET('Hygiene Data'!$F$11,0,10*ROW('Hygiene Data'!F86))="","",OFFSET('Hygiene Data'!$F$11,0,10*ROW('Hygiene Data'!F86)))</f>
        <v/>
      </c>
      <c r="DV92" s="278" t="str">
        <f ca="true">+IF(OFFSET('Hygiene Data'!$F$12,0,10*ROW('Hygiene Data'!F86))="","",OFFSET('Hygiene Data'!$F$12,0,10*ROW('Hygiene Data'!F86)))</f>
        <v/>
      </c>
      <c r="DW92" s="278" t="str">
        <f ca="true">+IF(OFFSET('Hygiene Data'!$F$13,0,10*ROW('Hygiene Data'!F86))="","",OFFSET('Hygiene Data'!$F$13,0,10*ROW('Hygiene Data'!F86)))</f>
        <v/>
      </c>
      <c r="DX92" s="278" t="str">
        <f ca="true">+IF(OFFSET('Hygiene Data'!$G$11,0,10*ROW('Hygiene Data'!G86))="","",OFFSET('Hygiene Data'!$G$11,0,10*ROW('Hygiene Data'!G86)))</f>
        <v/>
      </c>
      <c r="DY92" s="278" t="str">
        <f ca="true">+IF(OFFSET('Hygiene Data'!$G$12,0,10*ROW('Hygiene Data'!G86))="","",OFFSET('Hygiene Data'!$G$12,0,10*ROW('Hygiene Data'!G86)))</f>
        <v/>
      </c>
      <c r="DZ92" s="278" t="str">
        <f ca="true">+IF(OFFSET('Hygiene Data'!$G$13,0,10*ROW('Hygiene Data'!G86))="","",OFFSET('Hygiene Data'!$G$13,0,10*ROW('Hygiene Data'!G86)))</f>
        <v/>
      </c>
      <c r="EA92" s="278" t="str">
        <f ca="true">+IF(OFFSET('Hygiene Data'!$H$11,0,10*ROW('Hygiene Data'!H86))="","",OFFSET('Hygiene Data'!$H$11,0,10*ROW('Hygiene Data'!H86)))</f>
        <v/>
      </c>
      <c r="EB92" s="278" t="str">
        <f ca="true">+IF(OFFSET('Hygiene Data'!$H$12,0,10*ROW('Hygiene Data'!H86))="","",OFFSET('Hygiene Data'!$H$12,0,10*ROW('Hygiene Data'!H86)))</f>
        <v/>
      </c>
      <c r="EC92" s="278" t="str">
        <f ca="true">+IF(OFFSET('Hygiene Data'!$H$13,0,10*ROW('Hygiene Data'!H86))="","",OFFSET('Hygiene Data'!$H$13,0,10*ROW('Hygiene Data'!H86)))</f>
        <v/>
      </c>
      <c r="ED92" s="278" t="str">
        <f ca="true">+IF(OFFSET('Hygiene Data'!$I$11,0,10*ROW('Hygiene Data'!I86))="","",OFFSET('Hygiene Data'!$I$11,0,10*ROW('Hygiene Data'!I86)))</f>
        <v/>
      </c>
      <c r="EE92" s="278" t="str">
        <f ca="true">+IF(OFFSET('Hygiene Data'!$I$12,0,10*ROW('Hygiene Data'!I86))="","",OFFSET('Hygiene Data'!$I$12,0,10*ROW('Hygiene Data'!I86)))</f>
        <v/>
      </c>
      <c r="EF92" s="278"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4"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8"/>
      <c r="BS93" s="278" t="str">
        <f ca="true">+IF(OFFSET('Water Data'!$D$27,0,10*ROW('Water Data'!D87))="","",OFFSET('Water Data'!$D$27,0,10*ROW('Water Data'!D87)))</f>
        <v/>
      </c>
      <c r="BT93" s="278" t="str">
        <f ca="true">+IF(OFFSET('Water Data'!$D$28,0,10*ROW('Water Data'!D87))="","",OFFSET('Water Data'!$D$28,0,10*ROW('Water Data'!D87)))</f>
        <v/>
      </c>
      <c r="BU93" s="278" t="str">
        <f ca="true">+IF(OFFSET('Water Data'!$D$29,0,10*ROW('Water Data'!D87))="","",OFFSET('Water Data'!$D$29,0,10*ROW('Water Data'!D87)))</f>
        <v/>
      </c>
      <c r="BV93" s="278" t="str">
        <f ca="true">+IF(OFFSET('Water Data'!$E$27,0,10*ROW('Water Data'!E87))="","",OFFSET('Water Data'!$E$27,0,10*ROW('Water Data'!E87)))</f>
        <v/>
      </c>
      <c r="BW93" s="278" t="str">
        <f ca="true">+IF(OFFSET('Water Data'!$E$28,0,10*ROW('Water Data'!E87))="","",OFFSET('Water Data'!$E$28,0,10*ROW('Water Data'!E87)))</f>
        <v/>
      </c>
      <c r="BX93" s="278" t="str">
        <f ca="true">+IF(OFFSET('Water Data'!$E$29,0,10*ROW('Water Data'!E87))="","",OFFSET('Water Data'!$E$29,0,10*ROW('Water Data'!E87)))</f>
        <v/>
      </c>
      <c r="BY93" s="278" t="str">
        <f ca="true">+IF(OFFSET('Water Data'!$F$27,0,10*ROW('Water Data'!F87))="","",OFFSET('Water Data'!$F$27,0,10*ROW('Water Data'!F87)))</f>
        <v/>
      </c>
      <c r="BZ93" s="278" t="str">
        <f ca="true">+IF(OFFSET('Water Data'!$F$28,0,10*ROW('Water Data'!F87))="","",OFFSET('Water Data'!$F$28,0,10*ROW('Water Data'!F87)))</f>
        <v/>
      </c>
      <c r="CA93" s="278" t="str">
        <f ca="true">+IF(OFFSET('Water Data'!$F$29,0,10*ROW('Water Data'!F87))="","",OFFSET('Water Data'!$F$29,0,10*ROW('Water Data'!F87)))</f>
        <v/>
      </c>
      <c r="CB93" s="278" t="str">
        <f ca="true">+IF(OFFSET('Water Data'!$G$27,0,10*ROW('Water Data'!G87))="","",OFFSET('Water Data'!$G$27,0,10*ROW('Water Data'!G87)))</f>
        <v/>
      </c>
      <c r="CC93" s="278" t="str">
        <f ca="true">+IF(OFFSET('Water Data'!$G$28,0,10*ROW('Water Data'!G87))="","",OFFSET('Water Data'!$G$28,0,10*ROW('Water Data'!G87)))</f>
        <v/>
      </c>
      <c r="CD93" s="278" t="str">
        <f ca="true">+IF(OFFSET('Water Data'!$G$29,0,10*ROW('Water Data'!G87))="","",OFFSET('Water Data'!$G$29,0,10*ROW('Water Data'!G87)))</f>
        <v/>
      </c>
      <c r="CE93" s="278" t="str">
        <f ca="true">+IF(OFFSET('Water Data'!$H$27,0,10*ROW('Water Data'!H87))="","",OFFSET('Water Data'!$H$27,0,10*ROW('Water Data'!H87)))</f>
        <v/>
      </c>
      <c r="CF93" s="278" t="str">
        <f ca="true">+IF(OFFSET('Water Data'!$H$28,0,10*ROW('Water Data'!H87))="","",OFFSET('Water Data'!$H$28,0,10*ROW('Water Data'!H87)))</f>
        <v/>
      </c>
      <c r="CG93" s="278" t="str">
        <f ca="true">+IF(OFFSET('Water Data'!$H$29,0,10*ROW('Water Data'!H87))="","",OFFSET('Water Data'!$H$29,0,10*ROW('Water Data'!H87)))</f>
        <v/>
      </c>
      <c r="CH93" s="278" t="str">
        <f ca="true">+IF(OFFSET('Water Data'!$I$27,0,10*ROW('Water Data'!I87))="","",OFFSET('Water Data'!$I$27,0,10*ROW('Water Data'!I87)))</f>
        <v/>
      </c>
      <c r="CI93" s="278" t="str">
        <f ca="true">+IF(OFFSET('Water Data'!$I$28,0,10*ROW('Water Data'!I87))="","",OFFSET('Water Data'!$I$28,0,10*ROW('Water Data'!I87)))</f>
        <v/>
      </c>
      <c r="CJ93" s="278" t="str">
        <f ca="true">+IF(OFFSET('Water Data'!$I$29,0,10*ROW('Water Data'!I87))="","",OFFSET('Water Data'!$I$29,0,10*ROW('Water Data'!I87)))</f>
        <v/>
      </c>
      <c r="CK93" s="278" t="str">
        <f ca="true">+IF(OFFSET('Sanitation Data'!$D$28,0,10*ROW('Sanitation Data'!D87))="","",OFFSET('Sanitation Data'!$D$28,0,10*ROW('Sanitation Data'!D87)))</f>
        <v/>
      </c>
      <c r="CL93" s="278" t="str">
        <f ca="true">+IF(OFFSET('Sanitation Data'!$D$29,0,10*ROW('Sanitation Data'!D87))="","",OFFSET('Sanitation Data'!$D$29,0,10*ROW('Sanitation Data'!D87)))</f>
        <v/>
      </c>
      <c r="CM93" s="278" t="str">
        <f ca="true">+IF(OFFSET('Sanitation Data'!$D$30,0,10*ROW('Sanitation Data'!D87))="","",OFFSET('Sanitation Data'!$D$30,0,10*ROW('Sanitation Data'!D87)))</f>
        <v/>
      </c>
      <c r="CN93" s="278" t="str">
        <f ca="true">+IF(OFFSET('Sanitation Data'!$D$31,0,10*ROW('Sanitation Data'!D87))="","",OFFSET('Sanitation Data'!$D$31,0,10*ROW('Sanitation Data'!D87)))</f>
        <v/>
      </c>
      <c r="CO93" s="278" t="str">
        <f ca="true">+IF(OFFSET('Sanitation Data'!$D$32,0,10*ROW('Sanitation Data'!D87))="","",OFFSET('Sanitation Data'!$D$32,0,10*ROW('Sanitation Data'!D87)))</f>
        <v/>
      </c>
      <c r="CP93" s="278" t="str">
        <f ca="true">+IF(OFFSET('Sanitation Data'!$E$28,0,10*ROW('Sanitation Data'!E87))="","",OFFSET('Sanitation Data'!$E$28,0,10*ROW('Sanitation Data'!E87)))</f>
        <v/>
      </c>
      <c r="CQ93" s="278" t="str">
        <f ca="true">+IF(OFFSET('Sanitation Data'!$E$29,0,10*ROW('Sanitation Data'!E87))="","",OFFSET('Sanitation Data'!$E$29,0,10*ROW('Sanitation Data'!E87)))</f>
        <v/>
      </c>
      <c r="CR93" s="278" t="str">
        <f ca="true">+IF(OFFSET('Sanitation Data'!$E$30,0,10*ROW('Sanitation Data'!E87))="","",OFFSET('Sanitation Data'!$E$30,0,10*ROW('Sanitation Data'!E87)))</f>
        <v/>
      </c>
      <c r="CS93" s="278" t="str">
        <f ca="true">+IF(OFFSET('Sanitation Data'!$E$31,0,10*ROW('Sanitation Data'!E87))="","",OFFSET('Sanitation Data'!$E$31,0,10*ROW('Sanitation Data'!E87)))</f>
        <v/>
      </c>
      <c r="CT93" s="278" t="str">
        <f ca="true">+IF(OFFSET('Sanitation Data'!$E$32,0,10*ROW('Sanitation Data'!E87))="","",OFFSET('Sanitation Data'!$E$32,0,10*ROW('Sanitation Data'!E87)))</f>
        <v/>
      </c>
      <c r="CU93" s="278" t="str">
        <f ca="true">+IF(OFFSET('Sanitation Data'!$F$28,0,10*ROW('Sanitation Data'!F87))="","",OFFSET('Sanitation Data'!$F$28,0,10*ROW('Sanitation Data'!F87)))</f>
        <v/>
      </c>
      <c r="CV93" s="278" t="str">
        <f ca="true">+IF(OFFSET('Sanitation Data'!$F$29,0,10*ROW('Sanitation Data'!F87))="","",OFFSET('Sanitation Data'!$F$29,0,10*ROW('Sanitation Data'!F87)))</f>
        <v/>
      </c>
      <c r="CW93" s="278" t="str">
        <f ca="true">+IF(OFFSET('Sanitation Data'!$F$30,0,10*ROW('Sanitation Data'!F87))="","",OFFSET('Sanitation Data'!$F$30,0,10*ROW('Sanitation Data'!F87)))</f>
        <v/>
      </c>
      <c r="CX93" s="278" t="str">
        <f ca="true">+IF(OFFSET('Sanitation Data'!$F$31,0,10*ROW('Sanitation Data'!F87))="","",OFFSET('Sanitation Data'!$F$31,0,10*ROW('Sanitation Data'!F87)))</f>
        <v/>
      </c>
      <c r="CY93" s="278" t="str">
        <f ca="true">+IF(OFFSET('Sanitation Data'!$F$32,0,10*ROW('Sanitation Data'!F87))="","",OFFSET('Sanitation Data'!$F$32,0,10*ROW('Sanitation Data'!F87)))</f>
        <v/>
      </c>
      <c r="CZ93" s="278" t="str">
        <f ca="true">+IF(OFFSET('Sanitation Data'!$G$28,0,10*ROW('Sanitation Data'!G87))="","",OFFSET('Sanitation Data'!$G$28,0,10*ROW('Sanitation Data'!G87)))</f>
        <v/>
      </c>
      <c r="DA93" s="278" t="str">
        <f ca="true">+IF(OFFSET('Sanitation Data'!$G$29,0,10*ROW('Sanitation Data'!G87))="","",OFFSET('Sanitation Data'!$G$29,0,10*ROW('Sanitation Data'!G87)))</f>
        <v/>
      </c>
      <c r="DB93" s="278" t="str">
        <f ca="true">+IF(OFFSET('Sanitation Data'!$G$30,0,10*ROW('Sanitation Data'!G87))="","",OFFSET('Sanitation Data'!$G$30,0,10*ROW('Sanitation Data'!G87)))</f>
        <v/>
      </c>
      <c r="DC93" s="278" t="str">
        <f ca="true">+IF(OFFSET('Sanitation Data'!$G$31,0,10*ROW('Sanitation Data'!G87))="","",OFFSET('Sanitation Data'!$G$31,0,10*ROW('Sanitation Data'!G87)))</f>
        <v/>
      </c>
      <c r="DD93" s="278" t="str">
        <f ca="true">+IF(OFFSET('Sanitation Data'!$G$32,0,10*ROW('Sanitation Data'!G87))="","",OFFSET('Sanitation Data'!$G$32,0,10*ROW('Sanitation Data'!G87)))</f>
        <v/>
      </c>
      <c r="DE93" s="278" t="str">
        <f ca="true">+IF(OFFSET('Sanitation Data'!$H$28,0,10*ROW('Sanitation Data'!H87))="","",OFFSET('Sanitation Data'!$H$28,0,10*ROW('Sanitation Data'!H87)))</f>
        <v/>
      </c>
      <c r="DF93" s="278" t="str">
        <f ca="true">+IF(OFFSET('Sanitation Data'!$H$29,0,10*ROW('Sanitation Data'!H87))="","",OFFSET('Sanitation Data'!$H$29,0,10*ROW('Sanitation Data'!H87)))</f>
        <v/>
      </c>
      <c r="DG93" s="278" t="str">
        <f ca="true">+IF(OFFSET('Sanitation Data'!$H$30,0,10*ROW('Sanitation Data'!H87))="","",OFFSET('Sanitation Data'!$H$30,0,10*ROW('Sanitation Data'!H87)))</f>
        <v/>
      </c>
      <c r="DH93" s="278" t="str">
        <f ca="true">+IF(OFFSET('Sanitation Data'!$H$31,0,10*ROW('Sanitation Data'!H87))="","",OFFSET('Sanitation Data'!$H$31,0,10*ROW('Sanitation Data'!H87)))</f>
        <v/>
      </c>
      <c r="DI93" s="278" t="str">
        <f ca="true">+IF(OFFSET('Sanitation Data'!$H$32,0,10*ROW('Sanitation Data'!H87))="","",OFFSET('Sanitation Data'!$H$32,0,10*ROW('Sanitation Data'!H87)))</f>
        <v/>
      </c>
      <c r="DJ93" s="278" t="str">
        <f ca="true">+IF(OFFSET('Sanitation Data'!$I$28,0,10*ROW('Sanitation Data'!I87))="","",OFFSET('Sanitation Data'!$I$28,0,10*ROW('Sanitation Data'!I87)))</f>
        <v/>
      </c>
      <c r="DK93" s="278" t="str">
        <f ca="true">+IF(OFFSET('Sanitation Data'!$I$29,0,10*ROW('Sanitation Data'!I87))="","",OFFSET('Sanitation Data'!$I$29,0,10*ROW('Sanitation Data'!I87)))</f>
        <v/>
      </c>
      <c r="DL93" s="278" t="str">
        <f ca="true">+IF(OFFSET('Sanitation Data'!$I$30,0,10*ROW('Sanitation Data'!I87))="","",OFFSET('Sanitation Data'!$I$30,0,10*ROW('Sanitation Data'!I87)))</f>
        <v/>
      </c>
      <c r="DM93" s="278" t="str">
        <f ca="true">+IF(OFFSET('Sanitation Data'!$I$31,0,10*ROW('Sanitation Data'!I87))="","",OFFSET('Sanitation Data'!$I$31,0,10*ROW('Sanitation Data'!I87)))</f>
        <v/>
      </c>
      <c r="DN93" s="278" t="str">
        <f ca="true">+IF(OFFSET('Sanitation Data'!$I$32,0,10*ROW('Sanitation Data'!I87))="","",OFFSET('Sanitation Data'!$I$32,0,10*ROW('Sanitation Data'!I87)))</f>
        <v/>
      </c>
      <c r="DO93" s="278" t="str">
        <f ca="true">+IF(OFFSET('Hygiene Data'!$D$11,0,10*ROW('Hygiene Data'!D87))="","",OFFSET('Hygiene Data'!$D$11,0,10*ROW('Hygiene Data'!D87)))</f>
        <v/>
      </c>
      <c r="DP93" s="278" t="str">
        <f ca="true">+IF(OFFSET('Hygiene Data'!$D$12,0,10*ROW('Hygiene Data'!D87))="","",OFFSET('Hygiene Data'!$D$12,0,10*ROW('Hygiene Data'!D87)))</f>
        <v/>
      </c>
      <c r="DQ93" s="278" t="str">
        <f ca="true">+IF(OFFSET('Hygiene Data'!$D$13,0,10*ROW('Hygiene Data'!D87))="","",OFFSET('Hygiene Data'!$D$13,0,10*ROW('Hygiene Data'!D87)))</f>
        <v/>
      </c>
      <c r="DR93" s="278" t="str">
        <f ca="true">+IF(OFFSET('Hygiene Data'!$E$11,0,10*ROW('Hygiene Data'!E87))="","",OFFSET('Hygiene Data'!$E$11,0,10*ROW('Hygiene Data'!E87)))</f>
        <v/>
      </c>
      <c r="DS93" s="278" t="str">
        <f ca="true">+IF(OFFSET('Hygiene Data'!$E$12,0,10*ROW('Hygiene Data'!E87))="","",OFFSET('Hygiene Data'!$E$12,0,10*ROW('Hygiene Data'!E87)))</f>
        <v/>
      </c>
      <c r="DT93" s="278" t="str">
        <f ca="true">+IF(OFFSET('Hygiene Data'!$E$13,0,10*ROW('Hygiene Data'!E87))="","",OFFSET('Hygiene Data'!$E$13,0,10*ROW('Hygiene Data'!E87)))</f>
        <v/>
      </c>
      <c r="DU93" s="278" t="str">
        <f ca="true">+IF(OFFSET('Hygiene Data'!$F$11,0,10*ROW('Hygiene Data'!F87))="","",OFFSET('Hygiene Data'!$F$11,0,10*ROW('Hygiene Data'!F87)))</f>
        <v/>
      </c>
      <c r="DV93" s="278" t="str">
        <f ca="true">+IF(OFFSET('Hygiene Data'!$F$12,0,10*ROW('Hygiene Data'!F87))="","",OFFSET('Hygiene Data'!$F$12,0,10*ROW('Hygiene Data'!F87)))</f>
        <v/>
      </c>
      <c r="DW93" s="278" t="str">
        <f ca="true">+IF(OFFSET('Hygiene Data'!$F$13,0,10*ROW('Hygiene Data'!F87))="","",OFFSET('Hygiene Data'!$F$13,0,10*ROW('Hygiene Data'!F87)))</f>
        <v/>
      </c>
      <c r="DX93" s="278" t="str">
        <f ca="true">+IF(OFFSET('Hygiene Data'!$G$11,0,10*ROW('Hygiene Data'!G87))="","",OFFSET('Hygiene Data'!$G$11,0,10*ROW('Hygiene Data'!G87)))</f>
        <v/>
      </c>
      <c r="DY93" s="278" t="str">
        <f ca="true">+IF(OFFSET('Hygiene Data'!$G$12,0,10*ROW('Hygiene Data'!G87))="","",OFFSET('Hygiene Data'!$G$12,0,10*ROW('Hygiene Data'!G87)))</f>
        <v/>
      </c>
      <c r="DZ93" s="278" t="str">
        <f ca="true">+IF(OFFSET('Hygiene Data'!$G$13,0,10*ROW('Hygiene Data'!G87))="","",OFFSET('Hygiene Data'!$G$13,0,10*ROW('Hygiene Data'!G87)))</f>
        <v/>
      </c>
      <c r="EA93" s="278" t="str">
        <f ca="true">+IF(OFFSET('Hygiene Data'!$H$11,0,10*ROW('Hygiene Data'!H87))="","",OFFSET('Hygiene Data'!$H$11,0,10*ROW('Hygiene Data'!H87)))</f>
        <v/>
      </c>
      <c r="EB93" s="278" t="str">
        <f ca="true">+IF(OFFSET('Hygiene Data'!$H$12,0,10*ROW('Hygiene Data'!H87))="","",OFFSET('Hygiene Data'!$H$12,0,10*ROW('Hygiene Data'!H87)))</f>
        <v/>
      </c>
      <c r="EC93" s="278" t="str">
        <f ca="true">+IF(OFFSET('Hygiene Data'!$H$13,0,10*ROW('Hygiene Data'!H87))="","",OFFSET('Hygiene Data'!$H$13,0,10*ROW('Hygiene Data'!H87)))</f>
        <v/>
      </c>
      <c r="ED93" s="278" t="str">
        <f ca="true">+IF(OFFSET('Hygiene Data'!$I$11,0,10*ROW('Hygiene Data'!I87))="","",OFFSET('Hygiene Data'!$I$11,0,10*ROW('Hygiene Data'!I87)))</f>
        <v/>
      </c>
      <c r="EE93" s="278" t="str">
        <f ca="true">+IF(OFFSET('Hygiene Data'!$I$12,0,10*ROW('Hygiene Data'!I87))="","",OFFSET('Hygiene Data'!$I$12,0,10*ROW('Hygiene Data'!I87)))</f>
        <v/>
      </c>
      <c r="EF93" s="278"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4"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8"/>
      <c r="BS94" s="278" t="str">
        <f ca="true">+IF(OFFSET('Water Data'!$D$27,0,10*ROW('Water Data'!D88))="","",OFFSET('Water Data'!$D$27,0,10*ROW('Water Data'!D88)))</f>
        <v/>
      </c>
      <c r="BT94" s="278" t="str">
        <f ca="true">+IF(OFFSET('Water Data'!$D$28,0,10*ROW('Water Data'!D88))="","",OFFSET('Water Data'!$D$28,0,10*ROW('Water Data'!D88)))</f>
        <v/>
      </c>
      <c r="BU94" s="278" t="str">
        <f ca="true">+IF(OFFSET('Water Data'!$D$29,0,10*ROW('Water Data'!D88))="","",OFFSET('Water Data'!$D$29,0,10*ROW('Water Data'!D88)))</f>
        <v/>
      </c>
      <c r="BV94" s="278" t="str">
        <f ca="true">+IF(OFFSET('Water Data'!$E$27,0,10*ROW('Water Data'!E88))="","",OFFSET('Water Data'!$E$27,0,10*ROW('Water Data'!E88)))</f>
        <v/>
      </c>
      <c r="BW94" s="278" t="str">
        <f ca="true">+IF(OFFSET('Water Data'!$E$28,0,10*ROW('Water Data'!E88))="","",OFFSET('Water Data'!$E$28,0,10*ROW('Water Data'!E88)))</f>
        <v/>
      </c>
      <c r="BX94" s="278" t="str">
        <f ca="true">+IF(OFFSET('Water Data'!$E$29,0,10*ROW('Water Data'!E88))="","",OFFSET('Water Data'!$E$29,0,10*ROW('Water Data'!E88)))</f>
        <v/>
      </c>
      <c r="BY94" s="278" t="str">
        <f ca="true">+IF(OFFSET('Water Data'!$F$27,0,10*ROW('Water Data'!F88))="","",OFFSET('Water Data'!$F$27,0,10*ROW('Water Data'!F88)))</f>
        <v/>
      </c>
      <c r="BZ94" s="278" t="str">
        <f ca="true">+IF(OFFSET('Water Data'!$F$28,0,10*ROW('Water Data'!F88))="","",OFFSET('Water Data'!$F$28,0,10*ROW('Water Data'!F88)))</f>
        <v/>
      </c>
      <c r="CA94" s="278" t="str">
        <f ca="true">+IF(OFFSET('Water Data'!$F$29,0,10*ROW('Water Data'!F88))="","",OFFSET('Water Data'!$F$29,0,10*ROW('Water Data'!F88)))</f>
        <v/>
      </c>
      <c r="CB94" s="278" t="str">
        <f ca="true">+IF(OFFSET('Water Data'!$G$27,0,10*ROW('Water Data'!G88))="","",OFFSET('Water Data'!$G$27,0,10*ROW('Water Data'!G88)))</f>
        <v/>
      </c>
      <c r="CC94" s="278" t="str">
        <f ca="true">+IF(OFFSET('Water Data'!$G$28,0,10*ROW('Water Data'!G88))="","",OFFSET('Water Data'!$G$28,0,10*ROW('Water Data'!G88)))</f>
        <v/>
      </c>
      <c r="CD94" s="278" t="str">
        <f ca="true">+IF(OFFSET('Water Data'!$G$29,0,10*ROW('Water Data'!G88))="","",OFFSET('Water Data'!$G$29,0,10*ROW('Water Data'!G88)))</f>
        <v/>
      </c>
      <c r="CE94" s="278" t="str">
        <f ca="true">+IF(OFFSET('Water Data'!$H$27,0,10*ROW('Water Data'!H88))="","",OFFSET('Water Data'!$H$27,0,10*ROW('Water Data'!H88)))</f>
        <v/>
      </c>
      <c r="CF94" s="278" t="str">
        <f ca="true">+IF(OFFSET('Water Data'!$H$28,0,10*ROW('Water Data'!H88))="","",OFFSET('Water Data'!$H$28,0,10*ROW('Water Data'!H88)))</f>
        <v/>
      </c>
      <c r="CG94" s="278" t="str">
        <f ca="true">+IF(OFFSET('Water Data'!$H$29,0,10*ROW('Water Data'!H88))="","",OFFSET('Water Data'!$H$29,0,10*ROW('Water Data'!H88)))</f>
        <v/>
      </c>
      <c r="CH94" s="278" t="str">
        <f ca="true">+IF(OFFSET('Water Data'!$I$27,0,10*ROW('Water Data'!I88))="","",OFFSET('Water Data'!$I$27,0,10*ROW('Water Data'!I88)))</f>
        <v/>
      </c>
      <c r="CI94" s="278" t="str">
        <f ca="true">+IF(OFFSET('Water Data'!$I$28,0,10*ROW('Water Data'!I88))="","",OFFSET('Water Data'!$I$28,0,10*ROW('Water Data'!I88)))</f>
        <v/>
      </c>
      <c r="CJ94" s="278" t="str">
        <f ca="true">+IF(OFFSET('Water Data'!$I$29,0,10*ROW('Water Data'!I88))="","",OFFSET('Water Data'!$I$29,0,10*ROW('Water Data'!I88)))</f>
        <v/>
      </c>
      <c r="CK94" s="278" t="str">
        <f ca="true">+IF(OFFSET('Sanitation Data'!$D$28,0,10*ROW('Sanitation Data'!D88))="","",OFFSET('Sanitation Data'!$D$28,0,10*ROW('Sanitation Data'!D88)))</f>
        <v/>
      </c>
      <c r="CL94" s="278" t="str">
        <f ca="true">+IF(OFFSET('Sanitation Data'!$D$29,0,10*ROW('Sanitation Data'!D88))="","",OFFSET('Sanitation Data'!$D$29,0,10*ROW('Sanitation Data'!D88)))</f>
        <v/>
      </c>
      <c r="CM94" s="278" t="str">
        <f ca="true">+IF(OFFSET('Sanitation Data'!$D$30,0,10*ROW('Sanitation Data'!D88))="","",OFFSET('Sanitation Data'!$D$30,0,10*ROW('Sanitation Data'!D88)))</f>
        <v/>
      </c>
      <c r="CN94" s="278" t="str">
        <f ca="true">+IF(OFFSET('Sanitation Data'!$D$31,0,10*ROW('Sanitation Data'!D88))="","",OFFSET('Sanitation Data'!$D$31,0,10*ROW('Sanitation Data'!D88)))</f>
        <v/>
      </c>
      <c r="CO94" s="278" t="str">
        <f ca="true">+IF(OFFSET('Sanitation Data'!$D$32,0,10*ROW('Sanitation Data'!D88))="","",OFFSET('Sanitation Data'!$D$32,0,10*ROW('Sanitation Data'!D88)))</f>
        <v/>
      </c>
      <c r="CP94" s="278" t="str">
        <f ca="true">+IF(OFFSET('Sanitation Data'!$E$28,0,10*ROW('Sanitation Data'!E88))="","",OFFSET('Sanitation Data'!$E$28,0,10*ROW('Sanitation Data'!E88)))</f>
        <v/>
      </c>
      <c r="CQ94" s="278" t="str">
        <f ca="true">+IF(OFFSET('Sanitation Data'!$E$29,0,10*ROW('Sanitation Data'!E88))="","",OFFSET('Sanitation Data'!$E$29,0,10*ROW('Sanitation Data'!E88)))</f>
        <v/>
      </c>
      <c r="CR94" s="278" t="str">
        <f ca="true">+IF(OFFSET('Sanitation Data'!$E$30,0,10*ROW('Sanitation Data'!E88))="","",OFFSET('Sanitation Data'!$E$30,0,10*ROW('Sanitation Data'!E88)))</f>
        <v/>
      </c>
      <c r="CS94" s="278" t="str">
        <f ca="true">+IF(OFFSET('Sanitation Data'!$E$31,0,10*ROW('Sanitation Data'!E88))="","",OFFSET('Sanitation Data'!$E$31,0,10*ROW('Sanitation Data'!E88)))</f>
        <v/>
      </c>
      <c r="CT94" s="278" t="str">
        <f ca="true">+IF(OFFSET('Sanitation Data'!$E$32,0,10*ROW('Sanitation Data'!E88))="","",OFFSET('Sanitation Data'!$E$32,0,10*ROW('Sanitation Data'!E88)))</f>
        <v/>
      </c>
      <c r="CU94" s="278" t="str">
        <f ca="true">+IF(OFFSET('Sanitation Data'!$F$28,0,10*ROW('Sanitation Data'!F88))="","",OFFSET('Sanitation Data'!$F$28,0,10*ROW('Sanitation Data'!F88)))</f>
        <v/>
      </c>
      <c r="CV94" s="278" t="str">
        <f ca="true">+IF(OFFSET('Sanitation Data'!$F$29,0,10*ROW('Sanitation Data'!F88))="","",OFFSET('Sanitation Data'!$F$29,0,10*ROW('Sanitation Data'!F88)))</f>
        <v/>
      </c>
      <c r="CW94" s="278" t="str">
        <f ca="true">+IF(OFFSET('Sanitation Data'!$F$30,0,10*ROW('Sanitation Data'!F88))="","",OFFSET('Sanitation Data'!$F$30,0,10*ROW('Sanitation Data'!F88)))</f>
        <v/>
      </c>
      <c r="CX94" s="278" t="str">
        <f ca="true">+IF(OFFSET('Sanitation Data'!$F$31,0,10*ROW('Sanitation Data'!F88))="","",OFFSET('Sanitation Data'!$F$31,0,10*ROW('Sanitation Data'!F88)))</f>
        <v/>
      </c>
      <c r="CY94" s="278" t="str">
        <f ca="true">+IF(OFFSET('Sanitation Data'!$F$32,0,10*ROW('Sanitation Data'!F88))="","",OFFSET('Sanitation Data'!$F$32,0,10*ROW('Sanitation Data'!F88)))</f>
        <v/>
      </c>
      <c r="CZ94" s="278" t="str">
        <f ca="true">+IF(OFFSET('Sanitation Data'!$G$28,0,10*ROW('Sanitation Data'!G88))="","",OFFSET('Sanitation Data'!$G$28,0,10*ROW('Sanitation Data'!G88)))</f>
        <v/>
      </c>
      <c r="DA94" s="278" t="str">
        <f ca="true">+IF(OFFSET('Sanitation Data'!$G$29,0,10*ROW('Sanitation Data'!G88))="","",OFFSET('Sanitation Data'!$G$29,0,10*ROW('Sanitation Data'!G88)))</f>
        <v/>
      </c>
      <c r="DB94" s="278" t="str">
        <f ca="true">+IF(OFFSET('Sanitation Data'!$G$30,0,10*ROW('Sanitation Data'!G88))="","",OFFSET('Sanitation Data'!$G$30,0,10*ROW('Sanitation Data'!G88)))</f>
        <v/>
      </c>
      <c r="DC94" s="278" t="str">
        <f ca="true">+IF(OFFSET('Sanitation Data'!$G$31,0,10*ROW('Sanitation Data'!G88))="","",OFFSET('Sanitation Data'!$G$31,0,10*ROW('Sanitation Data'!G88)))</f>
        <v/>
      </c>
      <c r="DD94" s="278" t="str">
        <f ca="true">+IF(OFFSET('Sanitation Data'!$G$32,0,10*ROW('Sanitation Data'!G88))="","",OFFSET('Sanitation Data'!$G$32,0,10*ROW('Sanitation Data'!G88)))</f>
        <v/>
      </c>
      <c r="DE94" s="278" t="str">
        <f ca="true">+IF(OFFSET('Sanitation Data'!$H$28,0,10*ROW('Sanitation Data'!H88))="","",OFFSET('Sanitation Data'!$H$28,0,10*ROW('Sanitation Data'!H88)))</f>
        <v/>
      </c>
      <c r="DF94" s="278" t="str">
        <f ca="true">+IF(OFFSET('Sanitation Data'!$H$29,0,10*ROW('Sanitation Data'!H88))="","",OFFSET('Sanitation Data'!$H$29,0,10*ROW('Sanitation Data'!H88)))</f>
        <v/>
      </c>
      <c r="DG94" s="278" t="str">
        <f ca="true">+IF(OFFSET('Sanitation Data'!$H$30,0,10*ROW('Sanitation Data'!H88))="","",OFFSET('Sanitation Data'!$H$30,0,10*ROW('Sanitation Data'!H88)))</f>
        <v/>
      </c>
      <c r="DH94" s="278" t="str">
        <f ca="true">+IF(OFFSET('Sanitation Data'!$H$31,0,10*ROW('Sanitation Data'!H88))="","",OFFSET('Sanitation Data'!$H$31,0,10*ROW('Sanitation Data'!H88)))</f>
        <v/>
      </c>
      <c r="DI94" s="278" t="str">
        <f ca="true">+IF(OFFSET('Sanitation Data'!$H$32,0,10*ROW('Sanitation Data'!H88))="","",OFFSET('Sanitation Data'!$H$32,0,10*ROW('Sanitation Data'!H88)))</f>
        <v/>
      </c>
      <c r="DJ94" s="278" t="str">
        <f ca="true">+IF(OFFSET('Sanitation Data'!$I$28,0,10*ROW('Sanitation Data'!I88))="","",OFFSET('Sanitation Data'!$I$28,0,10*ROW('Sanitation Data'!I88)))</f>
        <v/>
      </c>
      <c r="DK94" s="278" t="str">
        <f ca="true">+IF(OFFSET('Sanitation Data'!$I$29,0,10*ROW('Sanitation Data'!I88))="","",OFFSET('Sanitation Data'!$I$29,0,10*ROW('Sanitation Data'!I88)))</f>
        <v/>
      </c>
      <c r="DL94" s="278" t="str">
        <f ca="true">+IF(OFFSET('Sanitation Data'!$I$30,0,10*ROW('Sanitation Data'!I88))="","",OFFSET('Sanitation Data'!$I$30,0,10*ROW('Sanitation Data'!I88)))</f>
        <v/>
      </c>
      <c r="DM94" s="278" t="str">
        <f ca="true">+IF(OFFSET('Sanitation Data'!$I$31,0,10*ROW('Sanitation Data'!I88))="","",OFFSET('Sanitation Data'!$I$31,0,10*ROW('Sanitation Data'!I88)))</f>
        <v/>
      </c>
      <c r="DN94" s="278" t="str">
        <f ca="true">+IF(OFFSET('Sanitation Data'!$I$32,0,10*ROW('Sanitation Data'!I88))="","",OFFSET('Sanitation Data'!$I$32,0,10*ROW('Sanitation Data'!I88)))</f>
        <v/>
      </c>
      <c r="DO94" s="278" t="str">
        <f ca="true">+IF(OFFSET('Hygiene Data'!$D$11,0,10*ROW('Hygiene Data'!D88))="","",OFFSET('Hygiene Data'!$D$11,0,10*ROW('Hygiene Data'!D88)))</f>
        <v/>
      </c>
      <c r="DP94" s="278" t="str">
        <f ca="true">+IF(OFFSET('Hygiene Data'!$D$12,0,10*ROW('Hygiene Data'!D88))="","",OFFSET('Hygiene Data'!$D$12,0,10*ROW('Hygiene Data'!D88)))</f>
        <v/>
      </c>
      <c r="DQ94" s="278" t="str">
        <f ca="true">+IF(OFFSET('Hygiene Data'!$D$13,0,10*ROW('Hygiene Data'!D88))="","",OFFSET('Hygiene Data'!$D$13,0,10*ROW('Hygiene Data'!D88)))</f>
        <v/>
      </c>
      <c r="DR94" s="278" t="str">
        <f ca="true">+IF(OFFSET('Hygiene Data'!$E$11,0,10*ROW('Hygiene Data'!E88))="","",OFFSET('Hygiene Data'!$E$11,0,10*ROW('Hygiene Data'!E88)))</f>
        <v/>
      </c>
      <c r="DS94" s="278" t="str">
        <f ca="true">+IF(OFFSET('Hygiene Data'!$E$12,0,10*ROW('Hygiene Data'!E88))="","",OFFSET('Hygiene Data'!$E$12,0,10*ROW('Hygiene Data'!E88)))</f>
        <v/>
      </c>
      <c r="DT94" s="278" t="str">
        <f ca="true">+IF(OFFSET('Hygiene Data'!$E$13,0,10*ROW('Hygiene Data'!E88))="","",OFFSET('Hygiene Data'!$E$13,0,10*ROW('Hygiene Data'!E88)))</f>
        <v/>
      </c>
      <c r="DU94" s="278" t="str">
        <f ca="true">+IF(OFFSET('Hygiene Data'!$F$11,0,10*ROW('Hygiene Data'!F88))="","",OFFSET('Hygiene Data'!$F$11,0,10*ROW('Hygiene Data'!F88)))</f>
        <v/>
      </c>
      <c r="DV94" s="278" t="str">
        <f ca="true">+IF(OFFSET('Hygiene Data'!$F$12,0,10*ROW('Hygiene Data'!F88))="","",OFFSET('Hygiene Data'!$F$12,0,10*ROW('Hygiene Data'!F88)))</f>
        <v/>
      </c>
      <c r="DW94" s="278" t="str">
        <f ca="true">+IF(OFFSET('Hygiene Data'!$F$13,0,10*ROW('Hygiene Data'!F88))="","",OFFSET('Hygiene Data'!$F$13,0,10*ROW('Hygiene Data'!F88)))</f>
        <v/>
      </c>
      <c r="DX94" s="278" t="str">
        <f ca="true">+IF(OFFSET('Hygiene Data'!$G$11,0,10*ROW('Hygiene Data'!G88))="","",OFFSET('Hygiene Data'!$G$11,0,10*ROW('Hygiene Data'!G88)))</f>
        <v/>
      </c>
      <c r="DY94" s="278" t="str">
        <f ca="true">+IF(OFFSET('Hygiene Data'!$G$12,0,10*ROW('Hygiene Data'!G88))="","",OFFSET('Hygiene Data'!$G$12,0,10*ROW('Hygiene Data'!G88)))</f>
        <v/>
      </c>
      <c r="DZ94" s="278" t="str">
        <f ca="true">+IF(OFFSET('Hygiene Data'!$G$13,0,10*ROW('Hygiene Data'!G88))="","",OFFSET('Hygiene Data'!$G$13,0,10*ROW('Hygiene Data'!G88)))</f>
        <v/>
      </c>
      <c r="EA94" s="278" t="str">
        <f ca="true">+IF(OFFSET('Hygiene Data'!$H$11,0,10*ROW('Hygiene Data'!H88))="","",OFFSET('Hygiene Data'!$H$11,0,10*ROW('Hygiene Data'!H88)))</f>
        <v/>
      </c>
      <c r="EB94" s="278" t="str">
        <f ca="true">+IF(OFFSET('Hygiene Data'!$H$12,0,10*ROW('Hygiene Data'!H88))="","",OFFSET('Hygiene Data'!$H$12,0,10*ROW('Hygiene Data'!H88)))</f>
        <v/>
      </c>
      <c r="EC94" s="278" t="str">
        <f ca="true">+IF(OFFSET('Hygiene Data'!$H$13,0,10*ROW('Hygiene Data'!H88))="","",OFFSET('Hygiene Data'!$H$13,0,10*ROW('Hygiene Data'!H88)))</f>
        <v/>
      </c>
      <c r="ED94" s="278" t="str">
        <f ca="true">+IF(OFFSET('Hygiene Data'!$I$11,0,10*ROW('Hygiene Data'!I88))="","",OFFSET('Hygiene Data'!$I$11,0,10*ROW('Hygiene Data'!I88)))</f>
        <v/>
      </c>
      <c r="EE94" s="278" t="str">
        <f ca="true">+IF(OFFSET('Hygiene Data'!$I$12,0,10*ROW('Hygiene Data'!I88))="","",OFFSET('Hygiene Data'!$I$12,0,10*ROW('Hygiene Data'!I88)))</f>
        <v/>
      </c>
      <c r="EF94" s="278"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4"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8"/>
      <c r="BS95" s="278" t="str">
        <f ca="true">+IF(OFFSET('Water Data'!$D$27,0,10*ROW('Water Data'!D89))="","",OFFSET('Water Data'!$D$27,0,10*ROW('Water Data'!D89)))</f>
        <v/>
      </c>
      <c r="BT95" s="278" t="str">
        <f ca="true">+IF(OFFSET('Water Data'!$D$28,0,10*ROW('Water Data'!D89))="","",OFFSET('Water Data'!$D$28,0,10*ROW('Water Data'!D89)))</f>
        <v/>
      </c>
      <c r="BU95" s="278" t="str">
        <f ca="true">+IF(OFFSET('Water Data'!$D$29,0,10*ROW('Water Data'!D89))="","",OFFSET('Water Data'!$D$29,0,10*ROW('Water Data'!D89)))</f>
        <v/>
      </c>
      <c r="BV95" s="278" t="str">
        <f ca="true">+IF(OFFSET('Water Data'!$E$27,0,10*ROW('Water Data'!E89))="","",OFFSET('Water Data'!$E$27,0,10*ROW('Water Data'!E89)))</f>
        <v/>
      </c>
      <c r="BW95" s="278" t="str">
        <f ca="true">+IF(OFFSET('Water Data'!$E$28,0,10*ROW('Water Data'!E89))="","",OFFSET('Water Data'!$E$28,0,10*ROW('Water Data'!E89)))</f>
        <v/>
      </c>
      <c r="BX95" s="278" t="str">
        <f ca="true">+IF(OFFSET('Water Data'!$E$29,0,10*ROW('Water Data'!E89))="","",OFFSET('Water Data'!$E$29,0,10*ROW('Water Data'!E89)))</f>
        <v/>
      </c>
      <c r="BY95" s="278" t="str">
        <f ca="true">+IF(OFFSET('Water Data'!$F$27,0,10*ROW('Water Data'!F89))="","",OFFSET('Water Data'!$F$27,0,10*ROW('Water Data'!F89)))</f>
        <v/>
      </c>
      <c r="BZ95" s="278" t="str">
        <f ca="true">+IF(OFFSET('Water Data'!$F$28,0,10*ROW('Water Data'!F89))="","",OFFSET('Water Data'!$F$28,0,10*ROW('Water Data'!F89)))</f>
        <v/>
      </c>
      <c r="CA95" s="278" t="str">
        <f ca="true">+IF(OFFSET('Water Data'!$F$29,0,10*ROW('Water Data'!F89))="","",OFFSET('Water Data'!$F$29,0,10*ROW('Water Data'!F89)))</f>
        <v/>
      </c>
      <c r="CB95" s="278" t="str">
        <f ca="true">+IF(OFFSET('Water Data'!$G$27,0,10*ROW('Water Data'!G89))="","",OFFSET('Water Data'!$G$27,0,10*ROW('Water Data'!G89)))</f>
        <v/>
      </c>
      <c r="CC95" s="278" t="str">
        <f ca="true">+IF(OFFSET('Water Data'!$G$28,0,10*ROW('Water Data'!G89))="","",OFFSET('Water Data'!$G$28,0,10*ROW('Water Data'!G89)))</f>
        <v/>
      </c>
      <c r="CD95" s="278" t="str">
        <f ca="true">+IF(OFFSET('Water Data'!$G$29,0,10*ROW('Water Data'!G89))="","",OFFSET('Water Data'!$G$29,0,10*ROW('Water Data'!G89)))</f>
        <v/>
      </c>
      <c r="CE95" s="278" t="str">
        <f ca="true">+IF(OFFSET('Water Data'!$H$27,0,10*ROW('Water Data'!H89))="","",OFFSET('Water Data'!$H$27,0,10*ROW('Water Data'!H89)))</f>
        <v/>
      </c>
      <c r="CF95" s="278" t="str">
        <f ca="true">+IF(OFFSET('Water Data'!$H$28,0,10*ROW('Water Data'!H89))="","",OFFSET('Water Data'!$H$28,0,10*ROW('Water Data'!H89)))</f>
        <v/>
      </c>
      <c r="CG95" s="278" t="str">
        <f ca="true">+IF(OFFSET('Water Data'!$H$29,0,10*ROW('Water Data'!H89))="","",OFFSET('Water Data'!$H$29,0,10*ROW('Water Data'!H89)))</f>
        <v/>
      </c>
      <c r="CH95" s="278" t="str">
        <f ca="true">+IF(OFFSET('Water Data'!$I$27,0,10*ROW('Water Data'!I89))="","",OFFSET('Water Data'!$I$27,0,10*ROW('Water Data'!I89)))</f>
        <v/>
      </c>
      <c r="CI95" s="278" t="str">
        <f ca="true">+IF(OFFSET('Water Data'!$I$28,0,10*ROW('Water Data'!I89))="","",OFFSET('Water Data'!$I$28,0,10*ROW('Water Data'!I89)))</f>
        <v/>
      </c>
      <c r="CJ95" s="278" t="str">
        <f ca="true">+IF(OFFSET('Water Data'!$I$29,0,10*ROW('Water Data'!I89))="","",OFFSET('Water Data'!$I$29,0,10*ROW('Water Data'!I89)))</f>
        <v/>
      </c>
      <c r="CK95" s="278" t="str">
        <f ca="true">+IF(OFFSET('Sanitation Data'!$D$28,0,10*ROW('Sanitation Data'!D89))="","",OFFSET('Sanitation Data'!$D$28,0,10*ROW('Sanitation Data'!D89)))</f>
        <v/>
      </c>
      <c r="CL95" s="278" t="str">
        <f ca="true">+IF(OFFSET('Sanitation Data'!$D$29,0,10*ROW('Sanitation Data'!D89))="","",OFFSET('Sanitation Data'!$D$29,0,10*ROW('Sanitation Data'!D89)))</f>
        <v/>
      </c>
      <c r="CM95" s="278" t="str">
        <f ca="true">+IF(OFFSET('Sanitation Data'!$D$30,0,10*ROW('Sanitation Data'!D89))="","",OFFSET('Sanitation Data'!$D$30,0,10*ROW('Sanitation Data'!D89)))</f>
        <v/>
      </c>
      <c r="CN95" s="278" t="str">
        <f ca="true">+IF(OFFSET('Sanitation Data'!$D$31,0,10*ROW('Sanitation Data'!D89))="","",OFFSET('Sanitation Data'!$D$31,0,10*ROW('Sanitation Data'!D89)))</f>
        <v/>
      </c>
      <c r="CO95" s="278" t="str">
        <f ca="true">+IF(OFFSET('Sanitation Data'!$D$32,0,10*ROW('Sanitation Data'!D89))="","",OFFSET('Sanitation Data'!$D$32,0,10*ROW('Sanitation Data'!D89)))</f>
        <v/>
      </c>
      <c r="CP95" s="278" t="str">
        <f ca="true">+IF(OFFSET('Sanitation Data'!$E$28,0,10*ROW('Sanitation Data'!E89))="","",OFFSET('Sanitation Data'!$E$28,0,10*ROW('Sanitation Data'!E89)))</f>
        <v/>
      </c>
      <c r="CQ95" s="278" t="str">
        <f ca="true">+IF(OFFSET('Sanitation Data'!$E$29,0,10*ROW('Sanitation Data'!E89))="","",OFFSET('Sanitation Data'!$E$29,0,10*ROW('Sanitation Data'!E89)))</f>
        <v/>
      </c>
      <c r="CR95" s="278" t="str">
        <f ca="true">+IF(OFFSET('Sanitation Data'!$E$30,0,10*ROW('Sanitation Data'!E89))="","",OFFSET('Sanitation Data'!$E$30,0,10*ROW('Sanitation Data'!E89)))</f>
        <v/>
      </c>
      <c r="CS95" s="278" t="str">
        <f ca="true">+IF(OFFSET('Sanitation Data'!$E$31,0,10*ROW('Sanitation Data'!E89))="","",OFFSET('Sanitation Data'!$E$31,0,10*ROW('Sanitation Data'!E89)))</f>
        <v/>
      </c>
      <c r="CT95" s="278" t="str">
        <f ca="true">+IF(OFFSET('Sanitation Data'!$E$32,0,10*ROW('Sanitation Data'!E89))="","",OFFSET('Sanitation Data'!$E$32,0,10*ROW('Sanitation Data'!E89)))</f>
        <v/>
      </c>
      <c r="CU95" s="278" t="str">
        <f ca="true">+IF(OFFSET('Sanitation Data'!$F$28,0,10*ROW('Sanitation Data'!F89))="","",OFFSET('Sanitation Data'!$F$28,0,10*ROW('Sanitation Data'!F89)))</f>
        <v/>
      </c>
      <c r="CV95" s="278" t="str">
        <f ca="true">+IF(OFFSET('Sanitation Data'!$F$29,0,10*ROW('Sanitation Data'!F89))="","",OFFSET('Sanitation Data'!$F$29,0,10*ROW('Sanitation Data'!F89)))</f>
        <v/>
      </c>
      <c r="CW95" s="278" t="str">
        <f ca="true">+IF(OFFSET('Sanitation Data'!$F$30,0,10*ROW('Sanitation Data'!F89))="","",OFFSET('Sanitation Data'!$F$30,0,10*ROW('Sanitation Data'!F89)))</f>
        <v/>
      </c>
      <c r="CX95" s="278" t="str">
        <f ca="true">+IF(OFFSET('Sanitation Data'!$F$31,0,10*ROW('Sanitation Data'!F89))="","",OFFSET('Sanitation Data'!$F$31,0,10*ROW('Sanitation Data'!F89)))</f>
        <v/>
      </c>
      <c r="CY95" s="278" t="str">
        <f ca="true">+IF(OFFSET('Sanitation Data'!$F$32,0,10*ROW('Sanitation Data'!F89))="","",OFFSET('Sanitation Data'!$F$32,0,10*ROW('Sanitation Data'!F89)))</f>
        <v/>
      </c>
      <c r="CZ95" s="278" t="str">
        <f ca="true">+IF(OFFSET('Sanitation Data'!$G$28,0,10*ROW('Sanitation Data'!G89))="","",OFFSET('Sanitation Data'!$G$28,0,10*ROW('Sanitation Data'!G89)))</f>
        <v/>
      </c>
      <c r="DA95" s="278" t="str">
        <f ca="true">+IF(OFFSET('Sanitation Data'!$G$29,0,10*ROW('Sanitation Data'!G89))="","",OFFSET('Sanitation Data'!$G$29,0,10*ROW('Sanitation Data'!G89)))</f>
        <v/>
      </c>
      <c r="DB95" s="278" t="str">
        <f ca="true">+IF(OFFSET('Sanitation Data'!$G$30,0,10*ROW('Sanitation Data'!G89))="","",OFFSET('Sanitation Data'!$G$30,0,10*ROW('Sanitation Data'!G89)))</f>
        <v/>
      </c>
      <c r="DC95" s="278" t="str">
        <f ca="true">+IF(OFFSET('Sanitation Data'!$G$31,0,10*ROW('Sanitation Data'!G89))="","",OFFSET('Sanitation Data'!$G$31,0,10*ROW('Sanitation Data'!G89)))</f>
        <v/>
      </c>
      <c r="DD95" s="278" t="str">
        <f ca="true">+IF(OFFSET('Sanitation Data'!$G$32,0,10*ROW('Sanitation Data'!G89))="","",OFFSET('Sanitation Data'!$G$32,0,10*ROW('Sanitation Data'!G89)))</f>
        <v/>
      </c>
      <c r="DE95" s="278" t="str">
        <f ca="true">+IF(OFFSET('Sanitation Data'!$H$28,0,10*ROW('Sanitation Data'!H89))="","",OFFSET('Sanitation Data'!$H$28,0,10*ROW('Sanitation Data'!H89)))</f>
        <v/>
      </c>
      <c r="DF95" s="278" t="str">
        <f ca="true">+IF(OFFSET('Sanitation Data'!$H$29,0,10*ROW('Sanitation Data'!H89))="","",OFFSET('Sanitation Data'!$H$29,0,10*ROW('Sanitation Data'!H89)))</f>
        <v/>
      </c>
      <c r="DG95" s="278" t="str">
        <f ca="true">+IF(OFFSET('Sanitation Data'!$H$30,0,10*ROW('Sanitation Data'!H89))="","",OFFSET('Sanitation Data'!$H$30,0,10*ROW('Sanitation Data'!H89)))</f>
        <v/>
      </c>
      <c r="DH95" s="278" t="str">
        <f ca="true">+IF(OFFSET('Sanitation Data'!$H$31,0,10*ROW('Sanitation Data'!H89))="","",OFFSET('Sanitation Data'!$H$31,0,10*ROW('Sanitation Data'!H89)))</f>
        <v/>
      </c>
      <c r="DI95" s="278" t="str">
        <f ca="true">+IF(OFFSET('Sanitation Data'!$H$32,0,10*ROW('Sanitation Data'!H89))="","",OFFSET('Sanitation Data'!$H$32,0,10*ROW('Sanitation Data'!H89)))</f>
        <v/>
      </c>
      <c r="DJ95" s="278" t="str">
        <f ca="true">+IF(OFFSET('Sanitation Data'!$I$28,0,10*ROW('Sanitation Data'!I89))="","",OFFSET('Sanitation Data'!$I$28,0,10*ROW('Sanitation Data'!I89)))</f>
        <v/>
      </c>
      <c r="DK95" s="278" t="str">
        <f ca="true">+IF(OFFSET('Sanitation Data'!$I$29,0,10*ROW('Sanitation Data'!I89))="","",OFFSET('Sanitation Data'!$I$29,0,10*ROW('Sanitation Data'!I89)))</f>
        <v/>
      </c>
      <c r="DL95" s="278" t="str">
        <f ca="true">+IF(OFFSET('Sanitation Data'!$I$30,0,10*ROW('Sanitation Data'!I89))="","",OFFSET('Sanitation Data'!$I$30,0,10*ROW('Sanitation Data'!I89)))</f>
        <v/>
      </c>
      <c r="DM95" s="278" t="str">
        <f ca="true">+IF(OFFSET('Sanitation Data'!$I$31,0,10*ROW('Sanitation Data'!I89))="","",OFFSET('Sanitation Data'!$I$31,0,10*ROW('Sanitation Data'!I89)))</f>
        <v/>
      </c>
      <c r="DN95" s="278" t="str">
        <f ca="true">+IF(OFFSET('Sanitation Data'!$I$32,0,10*ROW('Sanitation Data'!I89))="","",OFFSET('Sanitation Data'!$I$32,0,10*ROW('Sanitation Data'!I89)))</f>
        <v/>
      </c>
      <c r="DO95" s="278" t="str">
        <f ca="true">+IF(OFFSET('Hygiene Data'!$D$11,0,10*ROW('Hygiene Data'!D89))="","",OFFSET('Hygiene Data'!$D$11,0,10*ROW('Hygiene Data'!D89)))</f>
        <v/>
      </c>
      <c r="DP95" s="278" t="str">
        <f ca="true">+IF(OFFSET('Hygiene Data'!$D$12,0,10*ROW('Hygiene Data'!D89))="","",OFFSET('Hygiene Data'!$D$12,0,10*ROW('Hygiene Data'!D89)))</f>
        <v/>
      </c>
      <c r="DQ95" s="278" t="str">
        <f ca="true">+IF(OFFSET('Hygiene Data'!$D$13,0,10*ROW('Hygiene Data'!D89))="","",OFFSET('Hygiene Data'!$D$13,0,10*ROW('Hygiene Data'!D89)))</f>
        <v/>
      </c>
      <c r="DR95" s="278" t="str">
        <f ca="true">+IF(OFFSET('Hygiene Data'!$E$11,0,10*ROW('Hygiene Data'!E89))="","",OFFSET('Hygiene Data'!$E$11,0,10*ROW('Hygiene Data'!E89)))</f>
        <v/>
      </c>
      <c r="DS95" s="278" t="str">
        <f ca="true">+IF(OFFSET('Hygiene Data'!$E$12,0,10*ROW('Hygiene Data'!E89))="","",OFFSET('Hygiene Data'!$E$12,0,10*ROW('Hygiene Data'!E89)))</f>
        <v/>
      </c>
      <c r="DT95" s="278" t="str">
        <f ca="true">+IF(OFFSET('Hygiene Data'!$E$13,0,10*ROW('Hygiene Data'!E89))="","",OFFSET('Hygiene Data'!$E$13,0,10*ROW('Hygiene Data'!E89)))</f>
        <v/>
      </c>
      <c r="DU95" s="278" t="str">
        <f ca="true">+IF(OFFSET('Hygiene Data'!$F$11,0,10*ROW('Hygiene Data'!F89))="","",OFFSET('Hygiene Data'!$F$11,0,10*ROW('Hygiene Data'!F89)))</f>
        <v/>
      </c>
      <c r="DV95" s="278" t="str">
        <f ca="true">+IF(OFFSET('Hygiene Data'!$F$12,0,10*ROW('Hygiene Data'!F89))="","",OFFSET('Hygiene Data'!$F$12,0,10*ROW('Hygiene Data'!F89)))</f>
        <v/>
      </c>
      <c r="DW95" s="278" t="str">
        <f ca="true">+IF(OFFSET('Hygiene Data'!$F$13,0,10*ROW('Hygiene Data'!F89))="","",OFFSET('Hygiene Data'!$F$13,0,10*ROW('Hygiene Data'!F89)))</f>
        <v/>
      </c>
      <c r="DX95" s="278" t="str">
        <f ca="true">+IF(OFFSET('Hygiene Data'!$G$11,0,10*ROW('Hygiene Data'!G89))="","",OFFSET('Hygiene Data'!$G$11,0,10*ROW('Hygiene Data'!G89)))</f>
        <v/>
      </c>
      <c r="DY95" s="278" t="str">
        <f ca="true">+IF(OFFSET('Hygiene Data'!$G$12,0,10*ROW('Hygiene Data'!G89))="","",OFFSET('Hygiene Data'!$G$12,0,10*ROW('Hygiene Data'!G89)))</f>
        <v/>
      </c>
      <c r="DZ95" s="278" t="str">
        <f ca="true">+IF(OFFSET('Hygiene Data'!$G$13,0,10*ROW('Hygiene Data'!G89))="","",OFFSET('Hygiene Data'!$G$13,0,10*ROW('Hygiene Data'!G89)))</f>
        <v/>
      </c>
      <c r="EA95" s="278" t="str">
        <f ca="true">+IF(OFFSET('Hygiene Data'!$H$11,0,10*ROW('Hygiene Data'!H89))="","",OFFSET('Hygiene Data'!$H$11,0,10*ROW('Hygiene Data'!H89)))</f>
        <v/>
      </c>
      <c r="EB95" s="278" t="str">
        <f ca="true">+IF(OFFSET('Hygiene Data'!$H$12,0,10*ROW('Hygiene Data'!H89))="","",OFFSET('Hygiene Data'!$H$12,0,10*ROW('Hygiene Data'!H89)))</f>
        <v/>
      </c>
      <c r="EC95" s="278" t="str">
        <f ca="true">+IF(OFFSET('Hygiene Data'!$H$13,0,10*ROW('Hygiene Data'!H89))="","",OFFSET('Hygiene Data'!$H$13,0,10*ROW('Hygiene Data'!H89)))</f>
        <v/>
      </c>
      <c r="ED95" s="278" t="str">
        <f ca="true">+IF(OFFSET('Hygiene Data'!$I$11,0,10*ROW('Hygiene Data'!I89))="","",OFFSET('Hygiene Data'!$I$11,0,10*ROW('Hygiene Data'!I89)))</f>
        <v/>
      </c>
      <c r="EE95" s="278" t="str">
        <f ca="true">+IF(OFFSET('Hygiene Data'!$I$12,0,10*ROW('Hygiene Data'!I89))="","",OFFSET('Hygiene Data'!$I$12,0,10*ROW('Hygiene Data'!I89)))</f>
        <v/>
      </c>
      <c r="EF95" s="278"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4"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8"/>
      <c r="BS96" s="278" t="str">
        <f ca="true">+IF(OFFSET('Water Data'!$D$27,0,10*ROW('Water Data'!D90))="","",OFFSET('Water Data'!$D$27,0,10*ROW('Water Data'!D90)))</f>
        <v/>
      </c>
      <c r="BT96" s="278" t="str">
        <f ca="true">+IF(OFFSET('Water Data'!$D$28,0,10*ROW('Water Data'!D90))="","",OFFSET('Water Data'!$D$28,0,10*ROW('Water Data'!D90)))</f>
        <v/>
      </c>
      <c r="BU96" s="278" t="str">
        <f ca="true">+IF(OFFSET('Water Data'!$D$29,0,10*ROW('Water Data'!D90))="","",OFFSET('Water Data'!$D$29,0,10*ROW('Water Data'!D90)))</f>
        <v/>
      </c>
      <c r="BV96" s="278" t="str">
        <f ca="true">+IF(OFFSET('Water Data'!$E$27,0,10*ROW('Water Data'!E90))="","",OFFSET('Water Data'!$E$27,0,10*ROW('Water Data'!E90)))</f>
        <v/>
      </c>
      <c r="BW96" s="278" t="str">
        <f ca="true">+IF(OFFSET('Water Data'!$E$28,0,10*ROW('Water Data'!E90))="","",OFFSET('Water Data'!$E$28,0,10*ROW('Water Data'!E90)))</f>
        <v/>
      </c>
      <c r="BX96" s="278" t="str">
        <f ca="true">+IF(OFFSET('Water Data'!$E$29,0,10*ROW('Water Data'!E90))="","",OFFSET('Water Data'!$E$29,0,10*ROW('Water Data'!E90)))</f>
        <v/>
      </c>
      <c r="BY96" s="278" t="str">
        <f ca="true">+IF(OFFSET('Water Data'!$F$27,0,10*ROW('Water Data'!F90))="","",OFFSET('Water Data'!$F$27,0,10*ROW('Water Data'!F90)))</f>
        <v/>
      </c>
      <c r="BZ96" s="278" t="str">
        <f ca="true">+IF(OFFSET('Water Data'!$F$28,0,10*ROW('Water Data'!F90))="","",OFFSET('Water Data'!$F$28,0,10*ROW('Water Data'!F90)))</f>
        <v/>
      </c>
      <c r="CA96" s="278" t="str">
        <f ca="true">+IF(OFFSET('Water Data'!$F$29,0,10*ROW('Water Data'!F90))="","",OFFSET('Water Data'!$F$29,0,10*ROW('Water Data'!F90)))</f>
        <v/>
      </c>
      <c r="CB96" s="278" t="str">
        <f ca="true">+IF(OFFSET('Water Data'!$G$27,0,10*ROW('Water Data'!G90))="","",OFFSET('Water Data'!$G$27,0,10*ROW('Water Data'!G90)))</f>
        <v/>
      </c>
      <c r="CC96" s="278" t="str">
        <f ca="true">+IF(OFFSET('Water Data'!$G$28,0,10*ROW('Water Data'!G90))="","",OFFSET('Water Data'!$G$28,0,10*ROW('Water Data'!G90)))</f>
        <v/>
      </c>
      <c r="CD96" s="278" t="str">
        <f ca="true">+IF(OFFSET('Water Data'!$G$29,0,10*ROW('Water Data'!G90))="","",OFFSET('Water Data'!$G$29,0,10*ROW('Water Data'!G90)))</f>
        <v/>
      </c>
      <c r="CE96" s="278" t="str">
        <f ca="true">+IF(OFFSET('Water Data'!$H$27,0,10*ROW('Water Data'!H90))="","",OFFSET('Water Data'!$H$27,0,10*ROW('Water Data'!H90)))</f>
        <v/>
      </c>
      <c r="CF96" s="278" t="str">
        <f ca="true">+IF(OFFSET('Water Data'!$H$28,0,10*ROW('Water Data'!H90))="","",OFFSET('Water Data'!$H$28,0,10*ROW('Water Data'!H90)))</f>
        <v/>
      </c>
      <c r="CG96" s="278" t="str">
        <f ca="true">+IF(OFFSET('Water Data'!$H$29,0,10*ROW('Water Data'!H90))="","",OFFSET('Water Data'!$H$29,0,10*ROW('Water Data'!H90)))</f>
        <v/>
      </c>
      <c r="CH96" s="278" t="str">
        <f ca="true">+IF(OFFSET('Water Data'!$I$27,0,10*ROW('Water Data'!I90))="","",OFFSET('Water Data'!$I$27,0,10*ROW('Water Data'!I90)))</f>
        <v/>
      </c>
      <c r="CI96" s="278" t="str">
        <f ca="true">+IF(OFFSET('Water Data'!$I$28,0,10*ROW('Water Data'!I90))="","",OFFSET('Water Data'!$I$28,0,10*ROW('Water Data'!I90)))</f>
        <v/>
      </c>
      <c r="CJ96" s="278" t="str">
        <f ca="true">+IF(OFFSET('Water Data'!$I$29,0,10*ROW('Water Data'!I90))="","",OFFSET('Water Data'!$I$29,0,10*ROW('Water Data'!I90)))</f>
        <v/>
      </c>
      <c r="CK96" s="278" t="str">
        <f ca="true">+IF(OFFSET('Sanitation Data'!$D$28,0,10*ROW('Sanitation Data'!D90))="","",OFFSET('Sanitation Data'!$D$28,0,10*ROW('Sanitation Data'!D90)))</f>
        <v/>
      </c>
      <c r="CL96" s="278" t="str">
        <f ca="true">+IF(OFFSET('Sanitation Data'!$D$29,0,10*ROW('Sanitation Data'!D90))="","",OFFSET('Sanitation Data'!$D$29,0,10*ROW('Sanitation Data'!D90)))</f>
        <v/>
      </c>
      <c r="CM96" s="278" t="str">
        <f ca="true">+IF(OFFSET('Sanitation Data'!$D$30,0,10*ROW('Sanitation Data'!D90))="","",OFFSET('Sanitation Data'!$D$30,0,10*ROW('Sanitation Data'!D90)))</f>
        <v/>
      </c>
      <c r="CN96" s="278" t="str">
        <f ca="true">+IF(OFFSET('Sanitation Data'!$D$31,0,10*ROW('Sanitation Data'!D90))="","",OFFSET('Sanitation Data'!$D$31,0,10*ROW('Sanitation Data'!D90)))</f>
        <v/>
      </c>
      <c r="CO96" s="278" t="str">
        <f ca="true">+IF(OFFSET('Sanitation Data'!$D$32,0,10*ROW('Sanitation Data'!D90))="","",OFFSET('Sanitation Data'!$D$32,0,10*ROW('Sanitation Data'!D90)))</f>
        <v/>
      </c>
      <c r="CP96" s="278" t="str">
        <f ca="true">+IF(OFFSET('Sanitation Data'!$E$28,0,10*ROW('Sanitation Data'!E90))="","",OFFSET('Sanitation Data'!$E$28,0,10*ROW('Sanitation Data'!E90)))</f>
        <v/>
      </c>
      <c r="CQ96" s="278" t="str">
        <f ca="true">+IF(OFFSET('Sanitation Data'!$E$29,0,10*ROW('Sanitation Data'!E90))="","",OFFSET('Sanitation Data'!$E$29,0,10*ROW('Sanitation Data'!E90)))</f>
        <v/>
      </c>
      <c r="CR96" s="278" t="str">
        <f ca="true">+IF(OFFSET('Sanitation Data'!$E$30,0,10*ROW('Sanitation Data'!E90))="","",OFFSET('Sanitation Data'!$E$30,0,10*ROW('Sanitation Data'!E90)))</f>
        <v/>
      </c>
      <c r="CS96" s="278" t="str">
        <f ca="true">+IF(OFFSET('Sanitation Data'!$E$31,0,10*ROW('Sanitation Data'!E90))="","",OFFSET('Sanitation Data'!$E$31,0,10*ROW('Sanitation Data'!E90)))</f>
        <v/>
      </c>
      <c r="CT96" s="278" t="str">
        <f ca="true">+IF(OFFSET('Sanitation Data'!$E$32,0,10*ROW('Sanitation Data'!E90))="","",OFFSET('Sanitation Data'!$E$32,0,10*ROW('Sanitation Data'!E90)))</f>
        <v/>
      </c>
      <c r="CU96" s="278" t="str">
        <f ca="true">+IF(OFFSET('Sanitation Data'!$F$28,0,10*ROW('Sanitation Data'!F90))="","",OFFSET('Sanitation Data'!$F$28,0,10*ROW('Sanitation Data'!F90)))</f>
        <v/>
      </c>
      <c r="CV96" s="278" t="str">
        <f ca="true">+IF(OFFSET('Sanitation Data'!$F$29,0,10*ROW('Sanitation Data'!F90))="","",OFFSET('Sanitation Data'!$F$29,0,10*ROW('Sanitation Data'!F90)))</f>
        <v/>
      </c>
      <c r="CW96" s="278" t="str">
        <f ca="true">+IF(OFFSET('Sanitation Data'!$F$30,0,10*ROW('Sanitation Data'!F90))="","",OFFSET('Sanitation Data'!$F$30,0,10*ROW('Sanitation Data'!F90)))</f>
        <v/>
      </c>
      <c r="CX96" s="278" t="str">
        <f ca="true">+IF(OFFSET('Sanitation Data'!$F$31,0,10*ROW('Sanitation Data'!F90))="","",OFFSET('Sanitation Data'!$F$31,0,10*ROW('Sanitation Data'!F90)))</f>
        <v/>
      </c>
      <c r="CY96" s="278" t="str">
        <f ca="true">+IF(OFFSET('Sanitation Data'!$F$32,0,10*ROW('Sanitation Data'!F90))="","",OFFSET('Sanitation Data'!$F$32,0,10*ROW('Sanitation Data'!F90)))</f>
        <v/>
      </c>
      <c r="CZ96" s="278" t="str">
        <f ca="true">+IF(OFFSET('Sanitation Data'!$G$28,0,10*ROW('Sanitation Data'!G90))="","",OFFSET('Sanitation Data'!$G$28,0,10*ROW('Sanitation Data'!G90)))</f>
        <v/>
      </c>
      <c r="DA96" s="278" t="str">
        <f ca="true">+IF(OFFSET('Sanitation Data'!$G$29,0,10*ROW('Sanitation Data'!G90))="","",OFFSET('Sanitation Data'!$G$29,0,10*ROW('Sanitation Data'!G90)))</f>
        <v/>
      </c>
      <c r="DB96" s="278" t="str">
        <f ca="true">+IF(OFFSET('Sanitation Data'!$G$30,0,10*ROW('Sanitation Data'!G90))="","",OFFSET('Sanitation Data'!$G$30,0,10*ROW('Sanitation Data'!G90)))</f>
        <v/>
      </c>
      <c r="DC96" s="278" t="str">
        <f ca="true">+IF(OFFSET('Sanitation Data'!$G$31,0,10*ROW('Sanitation Data'!G90))="","",OFFSET('Sanitation Data'!$G$31,0,10*ROW('Sanitation Data'!G90)))</f>
        <v/>
      </c>
      <c r="DD96" s="278" t="str">
        <f ca="true">+IF(OFFSET('Sanitation Data'!$G$32,0,10*ROW('Sanitation Data'!G90))="","",OFFSET('Sanitation Data'!$G$32,0,10*ROW('Sanitation Data'!G90)))</f>
        <v/>
      </c>
      <c r="DE96" s="278" t="str">
        <f ca="true">+IF(OFFSET('Sanitation Data'!$H$28,0,10*ROW('Sanitation Data'!H90))="","",OFFSET('Sanitation Data'!$H$28,0,10*ROW('Sanitation Data'!H90)))</f>
        <v/>
      </c>
      <c r="DF96" s="278" t="str">
        <f ca="true">+IF(OFFSET('Sanitation Data'!$H$29,0,10*ROW('Sanitation Data'!H90))="","",OFFSET('Sanitation Data'!$H$29,0,10*ROW('Sanitation Data'!H90)))</f>
        <v/>
      </c>
      <c r="DG96" s="278" t="str">
        <f ca="true">+IF(OFFSET('Sanitation Data'!$H$30,0,10*ROW('Sanitation Data'!H90))="","",OFFSET('Sanitation Data'!$H$30,0,10*ROW('Sanitation Data'!H90)))</f>
        <v/>
      </c>
      <c r="DH96" s="278" t="str">
        <f ca="true">+IF(OFFSET('Sanitation Data'!$H$31,0,10*ROW('Sanitation Data'!H90))="","",OFFSET('Sanitation Data'!$H$31,0,10*ROW('Sanitation Data'!H90)))</f>
        <v/>
      </c>
      <c r="DI96" s="278" t="str">
        <f ca="true">+IF(OFFSET('Sanitation Data'!$H$32,0,10*ROW('Sanitation Data'!H90))="","",OFFSET('Sanitation Data'!$H$32,0,10*ROW('Sanitation Data'!H90)))</f>
        <v/>
      </c>
      <c r="DJ96" s="278" t="str">
        <f ca="true">+IF(OFFSET('Sanitation Data'!$I$28,0,10*ROW('Sanitation Data'!I90))="","",OFFSET('Sanitation Data'!$I$28,0,10*ROW('Sanitation Data'!I90)))</f>
        <v/>
      </c>
      <c r="DK96" s="278" t="str">
        <f ca="true">+IF(OFFSET('Sanitation Data'!$I$29,0,10*ROW('Sanitation Data'!I90))="","",OFFSET('Sanitation Data'!$I$29,0,10*ROW('Sanitation Data'!I90)))</f>
        <v/>
      </c>
      <c r="DL96" s="278" t="str">
        <f ca="true">+IF(OFFSET('Sanitation Data'!$I$30,0,10*ROW('Sanitation Data'!I90))="","",OFFSET('Sanitation Data'!$I$30,0,10*ROW('Sanitation Data'!I90)))</f>
        <v/>
      </c>
      <c r="DM96" s="278" t="str">
        <f ca="true">+IF(OFFSET('Sanitation Data'!$I$31,0,10*ROW('Sanitation Data'!I90))="","",OFFSET('Sanitation Data'!$I$31,0,10*ROW('Sanitation Data'!I90)))</f>
        <v/>
      </c>
      <c r="DN96" s="278" t="str">
        <f ca="true">+IF(OFFSET('Sanitation Data'!$I$32,0,10*ROW('Sanitation Data'!I90))="","",OFFSET('Sanitation Data'!$I$32,0,10*ROW('Sanitation Data'!I90)))</f>
        <v/>
      </c>
      <c r="DO96" s="278" t="str">
        <f ca="true">+IF(OFFSET('Hygiene Data'!$D$11,0,10*ROW('Hygiene Data'!D90))="","",OFFSET('Hygiene Data'!$D$11,0,10*ROW('Hygiene Data'!D90)))</f>
        <v/>
      </c>
      <c r="DP96" s="278" t="str">
        <f ca="true">+IF(OFFSET('Hygiene Data'!$D$12,0,10*ROW('Hygiene Data'!D90))="","",OFFSET('Hygiene Data'!$D$12,0,10*ROW('Hygiene Data'!D90)))</f>
        <v/>
      </c>
      <c r="DQ96" s="278" t="str">
        <f ca="true">+IF(OFFSET('Hygiene Data'!$D$13,0,10*ROW('Hygiene Data'!D90))="","",OFFSET('Hygiene Data'!$D$13,0,10*ROW('Hygiene Data'!D90)))</f>
        <v/>
      </c>
      <c r="DR96" s="278" t="str">
        <f ca="true">+IF(OFFSET('Hygiene Data'!$E$11,0,10*ROW('Hygiene Data'!E90))="","",OFFSET('Hygiene Data'!$E$11,0,10*ROW('Hygiene Data'!E90)))</f>
        <v/>
      </c>
      <c r="DS96" s="278" t="str">
        <f ca="true">+IF(OFFSET('Hygiene Data'!$E$12,0,10*ROW('Hygiene Data'!E90))="","",OFFSET('Hygiene Data'!$E$12,0,10*ROW('Hygiene Data'!E90)))</f>
        <v/>
      </c>
      <c r="DT96" s="278" t="str">
        <f ca="true">+IF(OFFSET('Hygiene Data'!$E$13,0,10*ROW('Hygiene Data'!E90))="","",OFFSET('Hygiene Data'!$E$13,0,10*ROW('Hygiene Data'!E90)))</f>
        <v/>
      </c>
      <c r="DU96" s="278" t="str">
        <f ca="true">+IF(OFFSET('Hygiene Data'!$F$11,0,10*ROW('Hygiene Data'!F90))="","",OFFSET('Hygiene Data'!$F$11,0,10*ROW('Hygiene Data'!F90)))</f>
        <v/>
      </c>
      <c r="DV96" s="278" t="str">
        <f ca="true">+IF(OFFSET('Hygiene Data'!$F$12,0,10*ROW('Hygiene Data'!F90))="","",OFFSET('Hygiene Data'!$F$12,0,10*ROW('Hygiene Data'!F90)))</f>
        <v/>
      </c>
      <c r="DW96" s="278" t="str">
        <f ca="true">+IF(OFFSET('Hygiene Data'!$F$13,0,10*ROW('Hygiene Data'!F90))="","",OFFSET('Hygiene Data'!$F$13,0,10*ROW('Hygiene Data'!F90)))</f>
        <v/>
      </c>
      <c r="DX96" s="278" t="str">
        <f ca="true">+IF(OFFSET('Hygiene Data'!$G$11,0,10*ROW('Hygiene Data'!G90))="","",OFFSET('Hygiene Data'!$G$11,0,10*ROW('Hygiene Data'!G90)))</f>
        <v/>
      </c>
      <c r="DY96" s="278" t="str">
        <f ca="true">+IF(OFFSET('Hygiene Data'!$G$12,0,10*ROW('Hygiene Data'!G90))="","",OFFSET('Hygiene Data'!$G$12,0,10*ROW('Hygiene Data'!G90)))</f>
        <v/>
      </c>
      <c r="DZ96" s="278" t="str">
        <f ca="true">+IF(OFFSET('Hygiene Data'!$G$13,0,10*ROW('Hygiene Data'!G90))="","",OFFSET('Hygiene Data'!$G$13,0,10*ROW('Hygiene Data'!G90)))</f>
        <v/>
      </c>
      <c r="EA96" s="278" t="str">
        <f ca="true">+IF(OFFSET('Hygiene Data'!$H$11,0,10*ROW('Hygiene Data'!H90))="","",OFFSET('Hygiene Data'!$H$11,0,10*ROW('Hygiene Data'!H90)))</f>
        <v/>
      </c>
      <c r="EB96" s="278" t="str">
        <f ca="true">+IF(OFFSET('Hygiene Data'!$H$12,0,10*ROW('Hygiene Data'!H90))="","",OFFSET('Hygiene Data'!$H$12,0,10*ROW('Hygiene Data'!H90)))</f>
        <v/>
      </c>
      <c r="EC96" s="278" t="str">
        <f ca="true">+IF(OFFSET('Hygiene Data'!$H$13,0,10*ROW('Hygiene Data'!H90))="","",OFFSET('Hygiene Data'!$H$13,0,10*ROW('Hygiene Data'!H90)))</f>
        <v/>
      </c>
      <c r="ED96" s="278" t="str">
        <f ca="true">+IF(OFFSET('Hygiene Data'!$I$11,0,10*ROW('Hygiene Data'!I90))="","",OFFSET('Hygiene Data'!$I$11,0,10*ROW('Hygiene Data'!I90)))</f>
        <v/>
      </c>
      <c r="EE96" s="278" t="str">
        <f ca="true">+IF(OFFSET('Hygiene Data'!$I$12,0,10*ROW('Hygiene Data'!I90))="","",OFFSET('Hygiene Data'!$I$12,0,10*ROW('Hygiene Data'!I90)))</f>
        <v/>
      </c>
      <c r="EF96" s="278"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4"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8"/>
      <c r="BS97" s="278" t="str">
        <f ca="true">+IF(OFFSET('Water Data'!$D$27,0,10*ROW('Water Data'!D91))="","",OFFSET('Water Data'!$D$27,0,10*ROW('Water Data'!D91)))</f>
        <v/>
      </c>
      <c r="BT97" s="278" t="str">
        <f ca="true">+IF(OFFSET('Water Data'!$D$28,0,10*ROW('Water Data'!D91))="","",OFFSET('Water Data'!$D$28,0,10*ROW('Water Data'!D91)))</f>
        <v/>
      </c>
      <c r="BU97" s="278" t="str">
        <f ca="true">+IF(OFFSET('Water Data'!$D$29,0,10*ROW('Water Data'!D91))="","",OFFSET('Water Data'!$D$29,0,10*ROW('Water Data'!D91)))</f>
        <v/>
      </c>
      <c r="BV97" s="278" t="str">
        <f ca="true">+IF(OFFSET('Water Data'!$E$27,0,10*ROW('Water Data'!E91))="","",OFFSET('Water Data'!$E$27,0,10*ROW('Water Data'!E91)))</f>
        <v/>
      </c>
      <c r="BW97" s="278" t="str">
        <f ca="true">+IF(OFFSET('Water Data'!$E$28,0,10*ROW('Water Data'!E91))="","",OFFSET('Water Data'!$E$28,0,10*ROW('Water Data'!E91)))</f>
        <v/>
      </c>
      <c r="BX97" s="278" t="str">
        <f ca="true">+IF(OFFSET('Water Data'!$E$29,0,10*ROW('Water Data'!E91))="","",OFFSET('Water Data'!$E$29,0,10*ROW('Water Data'!E91)))</f>
        <v/>
      </c>
      <c r="BY97" s="278" t="str">
        <f ca="true">+IF(OFFSET('Water Data'!$F$27,0,10*ROW('Water Data'!F91))="","",OFFSET('Water Data'!$F$27,0,10*ROW('Water Data'!F91)))</f>
        <v/>
      </c>
      <c r="BZ97" s="278" t="str">
        <f ca="true">+IF(OFFSET('Water Data'!$F$28,0,10*ROW('Water Data'!F91))="","",OFFSET('Water Data'!$F$28,0,10*ROW('Water Data'!F91)))</f>
        <v/>
      </c>
      <c r="CA97" s="278" t="str">
        <f ca="true">+IF(OFFSET('Water Data'!$F$29,0,10*ROW('Water Data'!F91))="","",OFFSET('Water Data'!$F$29,0,10*ROW('Water Data'!F91)))</f>
        <v/>
      </c>
      <c r="CB97" s="278" t="str">
        <f ca="true">+IF(OFFSET('Water Data'!$G$27,0,10*ROW('Water Data'!G91))="","",OFFSET('Water Data'!$G$27,0,10*ROW('Water Data'!G91)))</f>
        <v/>
      </c>
      <c r="CC97" s="278" t="str">
        <f ca="true">+IF(OFFSET('Water Data'!$G$28,0,10*ROW('Water Data'!G91))="","",OFFSET('Water Data'!$G$28,0,10*ROW('Water Data'!G91)))</f>
        <v/>
      </c>
      <c r="CD97" s="278" t="str">
        <f ca="true">+IF(OFFSET('Water Data'!$G$29,0,10*ROW('Water Data'!G91))="","",OFFSET('Water Data'!$G$29,0,10*ROW('Water Data'!G91)))</f>
        <v/>
      </c>
      <c r="CE97" s="278" t="str">
        <f ca="true">+IF(OFFSET('Water Data'!$H$27,0,10*ROW('Water Data'!H91))="","",OFFSET('Water Data'!$H$27,0,10*ROW('Water Data'!H91)))</f>
        <v/>
      </c>
      <c r="CF97" s="278" t="str">
        <f ca="true">+IF(OFFSET('Water Data'!$H$28,0,10*ROW('Water Data'!H91))="","",OFFSET('Water Data'!$H$28,0,10*ROW('Water Data'!H91)))</f>
        <v/>
      </c>
      <c r="CG97" s="278" t="str">
        <f ca="true">+IF(OFFSET('Water Data'!$H$29,0,10*ROW('Water Data'!H91))="","",OFFSET('Water Data'!$H$29,0,10*ROW('Water Data'!H91)))</f>
        <v/>
      </c>
      <c r="CH97" s="278" t="str">
        <f ca="true">+IF(OFFSET('Water Data'!$I$27,0,10*ROW('Water Data'!I91))="","",OFFSET('Water Data'!$I$27,0,10*ROW('Water Data'!I91)))</f>
        <v/>
      </c>
      <c r="CI97" s="278" t="str">
        <f ca="true">+IF(OFFSET('Water Data'!$I$28,0,10*ROW('Water Data'!I91))="","",OFFSET('Water Data'!$I$28,0,10*ROW('Water Data'!I91)))</f>
        <v/>
      </c>
      <c r="CJ97" s="278" t="str">
        <f ca="true">+IF(OFFSET('Water Data'!$I$29,0,10*ROW('Water Data'!I91))="","",OFFSET('Water Data'!$I$29,0,10*ROW('Water Data'!I91)))</f>
        <v/>
      </c>
      <c r="CK97" s="278" t="str">
        <f ca="true">+IF(OFFSET('Sanitation Data'!$D$28,0,10*ROW('Sanitation Data'!D91))="","",OFFSET('Sanitation Data'!$D$28,0,10*ROW('Sanitation Data'!D91)))</f>
        <v/>
      </c>
      <c r="CL97" s="278" t="str">
        <f ca="true">+IF(OFFSET('Sanitation Data'!$D$29,0,10*ROW('Sanitation Data'!D91))="","",OFFSET('Sanitation Data'!$D$29,0,10*ROW('Sanitation Data'!D91)))</f>
        <v/>
      </c>
      <c r="CM97" s="278" t="str">
        <f ca="true">+IF(OFFSET('Sanitation Data'!$D$30,0,10*ROW('Sanitation Data'!D91))="","",OFFSET('Sanitation Data'!$D$30,0,10*ROW('Sanitation Data'!D91)))</f>
        <v/>
      </c>
      <c r="CN97" s="278" t="str">
        <f ca="true">+IF(OFFSET('Sanitation Data'!$D$31,0,10*ROW('Sanitation Data'!D91))="","",OFFSET('Sanitation Data'!$D$31,0,10*ROW('Sanitation Data'!D91)))</f>
        <v/>
      </c>
      <c r="CO97" s="278" t="str">
        <f ca="true">+IF(OFFSET('Sanitation Data'!$D$32,0,10*ROW('Sanitation Data'!D91))="","",OFFSET('Sanitation Data'!$D$32,0,10*ROW('Sanitation Data'!D91)))</f>
        <v/>
      </c>
      <c r="CP97" s="278" t="str">
        <f ca="true">+IF(OFFSET('Sanitation Data'!$E$28,0,10*ROW('Sanitation Data'!E91))="","",OFFSET('Sanitation Data'!$E$28,0,10*ROW('Sanitation Data'!E91)))</f>
        <v/>
      </c>
      <c r="CQ97" s="278" t="str">
        <f ca="true">+IF(OFFSET('Sanitation Data'!$E$29,0,10*ROW('Sanitation Data'!E91))="","",OFFSET('Sanitation Data'!$E$29,0,10*ROW('Sanitation Data'!E91)))</f>
        <v/>
      </c>
      <c r="CR97" s="278" t="str">
        <f ca="true">+IF(OFFSET('Sanitation Data'!$E$30,0,10*ROW('Sanitation Data'!E91))="","",OFFSET('Sanitation Data'!$E$30,0,10*ROW('Sanitation Data'!E91)))</f>
        <v/>
      </c>
      <c r="CS97" s="278" t="str">
        <f ca="true">+IF(OFFSET('Sanitation Data'!$E$31,0,10*ROW('Sanitation Data'!E91))="","",OFFSET('Sanitation Data'!$E$31,0,10*ROW('Sanitation Data'!E91)))</f>
        <v/>
      </c>
      <c r="CT97" s="278" t="str">
        <f ca="true">+IF(OFFSET('Sanitation Data'!$E$32,0,10*ROW('Sanitation Data'!E91))="","",OFFSET('Sanitation Data'!$E$32,0,10*ROW('Sanitation Data'!E91)))</f>
        <v/>
      </c>
      <c r="CU97" s="278" t="str">
        <f ca="true">+IF(OFFSET('Sanitation Data'!$F$28,0,10*ROW('Sanitation Data'!F91))="","",OFFSET('Sanitation Data'!$F$28,0,10*ROW('Sanitation Data'!F91)))</f>
        <v/>
      </c>
      <c r="CV97" s="278" t="str">
        <f ca="true">+IF(OFFSET('Sanitation Data'!$F$29,0,10*ROW('Sanitation Data'!F91))="","",OFFSET('Sanitation Data'!$F$29,0,10*ROW('Sanitation Data'!F91)))</f>
        <v/>
      </c>
      <c r="CW97" s="278" t="str">
        <f ca="true">+IF(OFFSET('Sanitation Data'!$F$30,0,10*ROW('Sanitation Data'!F91))="","",OFFSET('Sanitation Data'!$F$30,0,10*ROW('Sanitation Data'!F91)))</f>
        <v/>
      </c>
      <c r="CX97" s="278" t="str">
        <f ca="true">+IF(OFFSET('Sanitation Data'!$F$31,0,10*ROW('Sanitation Data'!F91))="","",OFFSET('Sanitation Data'!$F$31,0,10*ROW('Sanitation Data'!F91)))</f>
        <v/>
      </c>
      <c r="CY97" s="278" t="str">
        <f ca="true">+IF(OFFSET('Sanitation Data'!$F$32,0,10*ROW('Sanitation Data'!F91))="","",OFFSET('Sanitation Data'!$F$32,0,10*ROW('Sanitation Data'!F91)))</f>
        <v/>
      </c>
      <c r="CZ97" s="278" t="str">
        <f ca="true">+IF(OFFSET('Sanitation Data'!$G$28,0,10*ROW('Sanitation Data'!G91))="","",OFFSET('Sanitation Data'!$G$28,0,10*ROW('Sanitation Data'!G91)))</f>
        <v/>
      </c>
      <c r="DA97" s="278" t="str">
        <f ca="true">+IF(OFFSET('Sanitation Data'!$G$29,0,10*ROW('Sanitation Data'!G91))="","",OFFSET('Sanitation Data'!$G$29,0,10*ROW('Sanitation Data'!G91)))</f>
        <v/>
      </c>
      <c r="DB97" s="278" t="str">
        <f ca="true">+IF(OFFSET('Sanitation Data'!$G$30,0,10*ROW('Sanitation Data'!G91))="","",OFFSET('Sanitation Data'!$G$30,0,10*ROW('Sanitation Data'!G91)))</f>
        <v/>
      </c>
      <c r="DC97" s="278" t="str">
        <f ca="true">+IF(OFFSET('Sanitation Data'!$G$31,0,10*ROW('Sanitation Data'!G91))="","",OFFSET('Sanitation Data'!$G$31,0,10*ROW('Sanitation Data'!G91)))</f>
        <v/>
      </c>
      <c r="DD97" s="278" t="str">
        <f ca="true">+IF(OFFSET('Sanitation Data'!$G$32,0,10*ROW('Sanitation Data'!G91))="","",OFFSET('Sanitation Data'!$G$32,0,10*ROW('Sanitation Data'!G91)))</f>
        <v/>
      </c>
      <c r="DE97" s="278" t="str">
        <f ca="true">+IF(OFFSET('Sanitation Data'!$H$28,0,10*ROW('Sanitation Data'!H91))="","",OFFSET('Sanitation Data'!$H$28,0,10*ROW('Sanitation Data'!H91)))</f>
        <v/>
      </c>
      <c r="DF97" s="278" t="str">
        <f ca="true">+IF(OFFSET('Sanitation Data'!$H$29,0,10*ROW('Sanitation Data'!H91))="","",OFFSET('Sanitation Data'!$H$29,0,10*ROW('Sanitation Data'!H91)))</f>
        <v/>
      </c>
      <c r="DG97" s="278" t="str">
        <f ca="true">+IF(OFFSET('Sanitation Data'!$H$30,0,10*ROW('Sanitation Data'!H91))="","",OFFSET('Sanitation Data'!$H$30,0,10*ROW('Sanitation Data'!H91)))</f>
        <v/>
      </c>
      <c r="DH97" s="278" t="str">
        <f ca="true">+IF(OFFSET('Sanitation Data'!$H$31,0,10*ROW('Sanitation Data'!H91))="","",OFFSET('Sanitation Data'!$H$31,0,10*ROW('Sanitation Data'!H91)))</f>
        <v/>
      </c>
      <c r="DI97" s="278" t="str">
        <f ca="true">+IF(OFFSET('Sanitation Data'!$H$32,0,10*ROW('Sanitation Data'!H91))="","",OFFSET('Sanitation Data'!$H$32,0,10*ROW('Sanitation Data'!H91)))</f>
        <v/>
      </c>
      <c r="DJ97" s="278" t="str">
        <f ca="true">+IF(OFFSET('Sanitation Data'!$I$28,0,10*ROW('Sanitation Data'!I91))="","",OFFSET('Sanitation Data'!$I$28,0,10*ROW('Sanitation Data'!I91)))</f>
        <v/>
      </c>
      <c r="DK97" s="278" t="str">
        <f ca="true">+IF(OFFSET('Sanitation Data'!$I$29,0,10*ROW('Sanitation Data'!I91))="","",OFFSET('Sanitation Data'!$I$29,0,10*ROW('Sanitation Data'!I91)))</f>
        <v/>
      </c>
      <c r="DL97" s="278" t="str">
        <f ca="true">+IF(OFFSET('Sanitation Data'!$I$30,0,10*ROW('Sanitation Data'!I91))="","",OFFSET('Sanitation Data'!$I$30,0,10*ROW('Sanitation Data'!I91)))</f>
        <v/>
      </c>
      <c r="DM97" s="278" t="str">
        <f ca="true">+IF(OFFSET('Sanitation Data'!$I$31,0,10*ROW('Sanitation Data'!I91))="","",OFFSET('Sanitation Data'!$I$31,0,10*ROW('Sanitation Data'!I91)))</f>
        <v/>
      </c>
      <c r="DN97" s="278" t="str">
        <f ca="true">+IF(OFFSET('Sanitation Data'!$I$32,0,10*ROW('Sanitation Data'!I91))="","",OFFSET('Sanitation Data'!$I$32,0,10*ROW('Sanitation Data'!I91)))</f>
        <v/>
      </c>
      <c r="DO97" s="278" t="str">
        <f ca="true">+IF(OFFSET('Hygiene Data'!$D$11,0,10*ROW('Hygiene Data'!D91))="","",OFFSET('Hygiene Data'!$D$11,0,10*ROW('Hygiene Data'!D91)))</f>
        <v/>
      </c>
      <c r="DP97" s="278" t="str">
        <f ca="true">+IF(OFFSET('Hygiene Data'!$D$12,0,10*ROW('Hygiene Data'!D91))="","",OFFSET('Hygiene Data'!$D$12,0,10*ROW('Hygiene Data'!D91)))</f>
        <v/>
      </c>
      <c r="DQ97" s="278" t="str">
        <f ca="true">+IF(OFFSET('Hygiene Data'!$D$13,0,10*ROW('Hygiene Data'!D91))="","",OFFSET('Hygiene Data'!$D$13,0,10*ROW('Hygiene Data'!D91)))</f>
        <v/>
      </c>
      <c r="DR97" s="278" t="str">
        <f ca="true">+IF(OFFSET('Hygiene Data'!$E$11,0,10*ROW('Hygiene Data'!E91))="","",OFFSET('Hygiene Data'!$E$11,0,10*ROW('Hygiene Data'!E91)))</f>
        <v/>
      </c>
      <c r="DS97" s="278" t="str">
        <f ca="true">+IF(OFFSET('Hygiene Data'!$E$12,0,10*ROW('Hygiene Data'!E91))="","",OFFSET('Hygiene Data'!$E$12,0,10*ROW('Hygiene Data'!E91)))</f>
        <v/>
      </c>
      <c r="DT97" s="278" t="str">
        <f ca="true">+IF(OFFSET('Hygiene Data'!$E$13,0,10*ROW('Hygiene Data'!E91))="","",OFFSET('Hygiene Data'!$E$13,0,10*ROW('Hygiene Data'!E91)))</f>
        <v/>
      </c>
      <c r="DU97" s="278" t="str">
        <f ca="true">+IF(OFFSET('Hygiene Data'!$F$11,0,10*ROW('Hygiene Data'!F91))="","",OFFSET('Hygiene Data'!$F$11,0,10*ROW('Hygiene Data'!F91)))</f>
        <v/>
      </c>
      <c r="DV97" s="278" t="str">
        <f ca="true">+IF(OFFSET('Hygiene Data'!$F$12,0,10*ROW('Hygiene Data'!F91))="","",OFFSET('Hygiene Data'!$F$12,0,10*ROW('Hygiene Data'!F91)))</f>
        <v/>
      </c>
      <c r="DW97" s="278" t="str">
        <f ca="true">+IF(OFFSET('Hygiene Data'!$F$13,0,10*ROW('Hygiene Data'!F91))="","",OFFSET('Hygiene Data'!$F$13,0,10*ROW('Hygiene Data'!F91)))</f>
        <v/>
      </c>
      <c r="DX97" s="278" t="str">
        <f ca="true">+IF(OFFSET('Hygiene Data'!$G$11,0,10*ROW('Hygiene Data'!G91))="","",OFFSET('Hygiene Data'!$G$11,0,10*ROW('Hygiene Data'!G91)))</f>
        <v/>
      </c>
      <c r="DY97" s="278" t="str">
        <f ca="true">+IF(OFFSET('Hygiene Data'!$G$12,0,10*ROW('Hygiene Data'!G91))="","",OFFSET('Hygiene Data'!$G$12,0,10*ROW('Hygiene Data'!G91)))</f>
        <v/>
      </c>
      <c r="DZ97" s="278" t="str">
        <f ca="true">+IF(OFFSET('Hygiene Data'!$G$13,0,10*ROW('Hygiene Data'!G91))="","",OFFSET('Hygiene Data'!$G$13,0,10*ROW('Hygiene Data'!G91)))</f>
        <v/>
      </c>
      <c r="EA97" s="278" t="str">
        <f ca="true">+IF(OFFSET('Hygiene Data'!$H$11,0,10*ROW('Hygiene Data'!H91))="","",OFFSET('Hygiene Data'!$H$11,0,10*ROW('Hygiene Data'!H91)))</f>
        <v/>
      </c>
      <c r="EB97" s="278" t="str">
        <f ca="true">+IF(OFFSET('Hygiene Data'!$H$12,0,10*ROW('Hygiene Data'!H91))="","",OFFSET('Hygiene Data'!$H$12,0,10*ROW('Hygiene Data'!H91)))</f>
        <v/>
      </c>
      <c r="EC97" s="278" t="str">
        <f ca="true">+IF(OFFSET('Hygiene Data'!$H$13,0,10*ROW('Hygiene Data'!H91))="","",OFFSET('Hygiene Data'!$H$13,0,10*ROW('Hygiene Data'!H91)))</f>
        <v/>
      </c>
      <c r="ED97" s="278" t="str">
        <f ca="true">+IF(OFFSET('Hygiene Data'!$I$11,0,10*ROW('Hygiene Data'!I91))="","",OFFSET('Hygiene Data'!$I$11,0,10*ROW('Hygiene Data'!I91)))</f>
        <v/>
      </c>
      <c r="EE97" s="278" t="str">
        <f ca="true">+IF(OFFSET('Hygiene Data'!$I$12,0,10*ROW('Hygiene Data'!I91))="","",OFFSET('Hygiene Data'!$I$12,0,10*ROW('Hygiene Data'!I91)))</f>
        <v/>
      </c>
      <c r="EF97" s="278"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4"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8"/>
      <c r="BS98" s="278" t="str">
        <f ca="true">+IF(OFFSET('Water Data'!$D$27,0,10*ROW('Water Data'!D92))="","",OFFSET('Water Data'!$D$27,0,10*ROW('Water Data'!D92)))</f>
        <v/>
      </c>
      <c r="BT98" s="278" t="str">
        <f ca="true">+IF(OFFSET('Water Data'!$D$28,0,10*ROW('Water Data'!D92))="","",OFFSET('Water Data'!$D$28,0,10*ROW('Water Data'!D92)))</f>
        <v/>
      </c>
      <c r="BU98" s="278" t="str">
        <f ca="true">+IF(OFFSET('Water Data'!$D$29,0,10*ROW('Water Data'!D92))="","",OFFSET('Water Data'!$D$29,0,10*ROW('Water Data'!D92)))</f>
        <v/>
      </c>
      <c r="BV98" s="278" t="str">
        <f ca="true">+IF(OFFSET('Water Data'!$E$27,0,10*ROW('Water Data'!E92))="","",OFFSET('Water Data'!$E$27,0,10*ROW('Water Data'!E92)))</f>
        <v/>
      </c>
      <c r="BW98" s="278" t="str">
        <f ca="true">+IF(OFFSET('Water Data'!$E$28,0,10*ROW('Water Data'!E92))="","",OFFSET('Water Data'!$E$28,0,10*ROW('Water Data'!E92)))</f>
        <v/>
      </c>
      <c r="BX98" s="278" t="str">
        <f ca="true">+IF(OFFSET('Water Data'!$E$29,0,10*ROW('Water Data'!E92))="","",OFFSET('Water Data'!$E$29,0,10*ROW('Water Data'!E92)))</f>
        <v/>
      </c>
      <c r="BY98" s="278" t="str">
        <f ca="true">+IF(OFFSET('Water Data'!$F$27,0,10*ROW('Water Data'!F92))="","",OFFSET('Water Data'!$F$27,0,10*ROW('Water Data'!F92)))</f>
        <v/>
      </c>
      <c r="BZ98" s="278" t="str">
        <f ca="true">+IF(OFFSET('Water Data'!$F$28,0,10*ROW('Water Data'!F92))="","",OFFSET('Water Data'!$F$28,0,10*ROW('Water Data'!F92)))</f>
        <v/>
      </c>
      <c r="CA98" s="278" t="str">
        <f ca="true">+IF(OFFSET('Water Data'!$F$29,0,10*ROW('Water Data'!F92))="","",OFFSET('Water Data'!$F$29,0,10*ROW('Water Data'!F92)))</f>
        <v/>
      </c>
      <c r="CB98" s="278" t="str">
        <f ca="true">+IF(OFFSET('Water Data'!$G$27,0,10*ROW('Water Data'!G92))="","",OFFSET('Water Data'!$G$27,0,10*ROW('Water Data'!G92)))</f>
        <v/>
      </c>
      <c r="CC98" s="278" t="str">
        <f ca="true">+IF(OFFSET('Water Data'!$G$28,0,10*ROW('Water Data'!G92))="","",OFFSET('Water Data'!$G$28,0,10*ROW('Water Data'!G92)))</f>
        <v/>
      </c>
      <c r="CD98" s="278" t="str">
        <f ca="true">+IF(OFFSET('Water Data'!$G$29,0,10*ROW('Water Data'!G92))="","",OFFSET('Water Data'!$G$29,0,10*ROW('Water Data'!G92)))</f>
        <v/>
      </c>
      <c r="CE98" s="278" t="str">
        <f ca="true">+IF(OFFSET('Water Data'!$H$27,0,10*ROW('Water Data'!H92))="","",OFFSET('Water Data'!$H$27,0,10*ROW('Water Data'!H92)))</f>
        <v/>
      </c>
      <c r="CF98" s="278" t="str">
        <f ca="true">+IF(OFFSET('Water Data'!$H$28,0,10*ROW('Water Data'!H92))="","",OFFSET('Water Data'!$H$28,0,10*ROW('Water Data'!H92)))</f>
        <v/>
      </c>
      <c r="CG98" s="278" t="str">
        <f ca="true">+IF(OFFSET('Water Data'!$H$29,0,10*ROW('Water Data'!H92))="","",OFFSET('Water Data'!$H$29,0,10*ROW('Water Data'!H92)))</f>
        <v/>
      </c>
      <c r="CH98" s="278" t="str">
        <f ca="true">+IF(OFFSET('Water Data'!$I$27,0,10*ROW('Water Data'!I92))="","",OFFSET('Water Data'!$I$27,0,10*ROW('Water Data'!I92)))</f>
        <v/>
      </c>
      <c r="CI98" s="278" t="str">
        <f ca="true">+IF(OFFSET('Water Data'!$I$28,0,10*ROW('Water Data'!I92))="","",OFFSET('Water Data'!$I$28,0,10*ROW('Water Data'!I92)))</f>
        <v/>
      </c>
      <c r="CJ98" s="278" t="str">
        <f ca="true">+IF(OFFSET('Water Data'!$I$29,0,10*ROW('Water Data'!I92))="","",OFFSET('Water Data'!$I$29,0,10*ROW('Water Data'!I92)))</f>
        <v/>
      </c>
      <c r="CK98" s="278" t="str">
        <f ca="true">+IF(OFFSET('Sanitation Data'!$D$28,0,10*ROW('Sanitation Data'!D92))="","",OFFSET('Sanitation Data'!$D$28,0,10*ROW('Sanitation Data'!D92)))</f>
        <v/>
      </c>
      <c r="CL98" s="278" t="str">
        <f ca="true">+IF(OFFSET('Sanitation Data'!$D$29,0,10*ROW('Sanitation Data'!D92))="","",OFFSET('Sanitation Data'!$D$29,0,10*ROW('Sanitation Data'!D92)))</f>
        <v/>
      </c>
      <c r="CM98" s="278" t="str">
        <f ca="true">+IF(OFFSET('Sanitation Data'!$D$30,0,10*ROW('Sanitation Data'!D92))="","",OFFSET('Sanitation Data'!$D$30,0,10*ROW('Sanitation Data'!D92)))</f>
        <v/>
      </c>
      <c r="CN98" s="278" t="str">
        <f ca="true">+IF(OFFSET('Sanitation Data'!$D$31,0,10*ROW('Sanitation Data'!D92))="","",OFFSET('Sanitation Data'!$D$31,0,10*ROW('Sanitation Data'!D92)))</f>
        <v/>
      </c>
      <c r="CO98" s="278" t="str">
        <f ca="true">+IF(OFFSET('Sanitation Data'!$D$32,0,10*ROW('Sanitation Data'!D92))="","",OFFSET('Sanitation Data'!$D$32,0,10*ROW('Sanitation Data'!D92)))</f>
        <v/>
      </c>
      <c r="CP98" s="278" t="str">
        <f ca="true">+IF(OFFSET('Sanitation Data'!$E$28,0,10*ROW('Sanitation Data'!E92))="","",OFFSET('Sanitation Data'!$E$28,0,10*ROW('Sanitation Data'!E92)))</f>
        <v/>
      </c>
      <c r="CQ98" s="278" t="str">
        <f ca="true">+IF(OFFSET('Sanitation Data'!$E$29,0,10*ROW('Sanitation Data'!E92))="","",OFFSET('Sanitation Data'!$E$29,0,10*ROW('Sanitation Data'!E92)))</f>
        <v/>
      </c>
      <c r="CR98" s="278" t="str">
        <f ca="true">+IF(OFFSET('Sanitation Data'!$E$30,0,10*ROW('Sanitation Data'!E92))="","",OFFSET('Sanitation Data'!$E$30,0,10*ROW('Sanitation Data'!E92)))</f>
        <v/>
      </c>
      <c r="CS98" s="278" t="str">
        <f ca="true">+IF(OFFSET('Sanitation Data'!$E$31,0,10*ROW('Sanitation Data'!E92))="","",OFFSET('Sanitation Data'!$E$31,0,10*ROW('Sanitation Data'!E92)))</f>
        <v/>
      </c>
      <c r="CT98" s="278" t="str">
        <f ca="true">+IF(OFFSET('Sanitation Data'!$E$32,0,10*ROW('Sanitation Data'!E92))="","",OFFSET('Sanitation Data'!$E$32,0,10*ROW('Sanitation Data'!E92)))</f>
        <v/>
      </c>
      <c r="CU98" s="278" t="str">
        <f ca="true">+IF(OFFSET('Sanitation Data'!$F$28,0,10*ROW('Sanitation Data'!F92))="","",OFFSET('Sanitation Data'!$F$28,0,10*ROW('Sanitation Data'!F92)))</f>
        <v/>
      </c>
      <c r="CV98" s="278" t="str">
        <f ca="true">+IF(OFFSET('Sanitation Data'!$F$29,0,10*ROW('Sanitation Data'!F92))="","",OFFSET('Sanitation Data'!$F$29,0,10*ROW('Sanitation Data'!F92)))</f>
        <v/>
      </c>
      <c r="CW98" s="278" t="str">
        <f ca="true">+IF(OFFSET('Sanitation Data'!$F$30,0,10*ROW('Sanitation Data'!F92))="","",OFFSET('Sanitation Data'!$F$30,0,10*ROW('Sanitation Data'!F92)))</f>
        <v/>
      </c>
      <c r="CX98" s="278" t="str">
        <f ca="true">+IF(OFFSET('Sanitation Data'!$F$31,0,10*ROW('Sanitation Data'!F92))="","",OFFSET('Sanitation Data'!$F$31,0,10*ROW('Sanitation Data'!F92)))</f>
        <v/>
      </c>
      <c r="CY98" s="278" t="str">
        <f ca="true">+IF(OFFSET('Sanitation Data'!$F$32,0,10*ROW('Sanitation Data'!F92))="","",OFFSET('Sanitation Data'!$F$32,0,10*ROW('Sanitation Data'!F92)))</f>
        <v/>
      </c>
      <c r="CZ98" s="278" t="str">
        <f ca="true">+IF(OFFSET('Sanitation Data'!$G$28,0,10*ROW('Sanitation Data'!G92))="","",OFFSET('Sanitation Data'!$G$28,0,10*ROW('Sanitation Data'!G92)))</f>
        <v/>
      </c>
      <c r="DA98" s="278" t="str">
        <f ca="true">+IF(OFFSET('Sanitation Data'!$G$29,0,10*ROW('Sanitation Data'!G92))="","",OFFSET('Sanitation Data'!$G$29,0,10*ROW('Sanitation Data'!G92)))</f>
        <v/>
      </c>
      <c r="DB98" s="278" t="str">
        <f ca="true">+IF(OFFSET('Sanitation Data'!$G$30,0,10*ROW('Sanitation Data'!G92))="","",OFFSET('Sanitation Data'!$G$30,0,10*ROW('Sanitation Data'!G92)))</f>
        <v/>
      </c>
      <c r="DC98" s="278" t="str">
        <f ca="true">+IF(OFFSET('Sanitation Data'!$G$31,0,10*ROW('Sanitation Data'!G92))="","",OFFSET('Sanitation Data'!$G$31,0,10*ROW('Sanitation Data'!G92)))</f>
        <v/>
      </c>
      <c r="DD98" s="278" t="str">
        <f ca="true">+IF(OFFSET('Sanitation Data'!$G$32,0,10*ROW('Sanitation Data'!G92))="","",OFFSET('Sanitation Data'!$G$32,0,10*ROW('Sanitation Data'!G92)))</f>
        <v/>
      </c>
      <c r="DE98" s="278" t="str">
        <f ca="true">+IF(OFFSET('Sanitation Data'!$H$28,0,10*ROW('Sanitation Data'!H92))="","",OFFSET('Sanitation Data'!$H$28,0,10*ROW('Sanitation Data'!H92)))</f>
        <v/>
      </c>
      <c r="DF98" s="278" t="str">
        <f ca="true">+IF(OFFSET('Sanitation Data'!$H$29,0,10*ROW('Sanitation Data'!H92))="","",OFFSET('Sanitation Data'!$H$29,0,10*ROW('Sanitation Data'!H92)))</f>
        <v/>
      </c>
      <c r="DG98" s="278" t="str">
        <f ca="true">+IF(OFFSET('Sanitation Data'!$H$30,0,10*ROW('Sanitation Data'!H92))="","",OFFSET('Sanitation Data'!$H$30,0,10*ROW('Sanitation Data'!H92)))</f>
        <v/>
      </c>
      <c r="DH98" s="278" t="str">
        <f ca="true">+IF(OFFSET('Sanitation Data'!$H$31,0,10*ROW('Sanitation Data'!H92))="","",OFFSET('Sanitation Data'!$H$31,0,10*ROW('Sanitation Data'!H92)))</f>
        <v/>
      </c>
      <c r="DI98" s="278" t="str">
        <f ca="true">+IF(OFFSET('Sanitation Data'!$H$32,0,10*ROW('Sanitation Data'!H92))="","",OFFSET('Sanitation Data'!$H$32,0,10*ROW('Sanitation Data'!H92)))</f>
        <v/>
      </c>
      <c r="DJ98" s="278" t="str">
        <f ca="true">+IF(OFFSET('Sanitation Data'!$I$28,0,10*ROW('Sanitation Data'!I92))="","",OFFSET('Sanitation Data'!$I$28,0,10*ROW('Sanitation Data'!I92)))</f>
        <v/>
      </c>
      <c r="DK98" s="278" t="str">
        <f ca="true">+IF(OFFSET('Sanitation Data'!$I$29,0,10*ROW('Sanitation Data'!I92))="","",OFFSET('Sanitation Data'!$I$29,0,10*ROW('Sanitation Data'!I92)))</f>
        <v/>
      </c>
      <c r="DL98" s="278" t="str">
        <f ca="true">+IF(OFFSET('Sanitation Data'!$I$30,0,10*ROW('Sanitation Data'!I92))="","",OFFSET('Sanitation Data'!$I$30,0,10*ROW('Sanitation Data'!I92)))</f>
        <v/>
      </c>
      <c r="DM98" s="278" t="str">
        <f ca="true">+IF(OFFSET('Sanitation Data'!$I$31,0,10*ROW('Sanitation Data'!I92))="","",OFFSET('Sanitation Data'!$I$31,0,10*ROW('Sanitation Data'!I92)))</f>
        <v/>
      </c>
      <c r="DN98" s="278" t="str">
        <f ca="true">+IF(OFFSET('Sanitation Data'!$I$32,0,10*ROW('Sanitation Data'!I92))="","",OFFSET('Sanitation Data'!$I$32,0,10*ROW('Sanitation Data'!I92)))</f>
        <v/>
      </c>
      <c r="DO98" s="278" t="str">
        <f ca="true">+IF(OFFSET('Hygiene Data'!$D$11,0,10*ROW('Hygiene Data'!D92))="","",OFFSET('Hygiene Data'!$D$11,0,10*ROW('Hygiene Data'!D92)))</f>
        <v/>
      </c>
      <c r="DP98" s="278" t="str">
        <f ca="true">+IF(OFFSET('Hygiene Data'!$D$12,0,10*ROW('Hygiene Data'!D92))="","",OFFSET('Hygiene Data'!$D$12,0,10*ROW('Hygiene Data'!D92)))</f>
        <v/>
      </c>
      <c r="DQ98" s="278" t="str">
        <f ca="true">+IF(OFFSET('Hygiene Data'!$D$13,0,10*ROW('Hygiene Data'!D92))="","",OFFSET('Hygiene Data'!$D$13,0,10*ROW('Hygiene Data'!D92)))</f>
        <v/>
      </c>
      <c r="DR98" s="278" t="str">
        <f ca="true">+IF(OFFSET('Hygiene Data'!$E$11,0,10*ROW('Hygiene Data'!E92))="","",OFFSET('Hygiene Data'!$E$11,0,10*ROW('Hygiene Data'!E92)))</f>
        <v/>
      </c>
      <c r="DS98" s="278" t="str">
        <f ca="true">+IF(OFFSET('Hygiene Data'!$E$12,0,10*ROW('Hygiene Data'!E92))="","",OFFSET('Hygiene Data'!$E$12,0,10*ROW('Hygiene Data'!E92)))</f>
        <v/>
      </c>
      <c r="DT98" s="278" t="str">
        <f ca="true">+IF(OFFSET('Hygiene Data'!$E$13,0,10*ROW('Hygiene Data'!E92))="","",OFFSET('Hygiene Data'!$E$13,0,10*ROW('Hygiene Data'!E92)))</f>
        <v/>
      </c>
      <c r="DU98" s="278" t="str">
        <f ca="true">+IF(OFFSET('Hygiene Data'!$F$11,0,10*ROW('Hygiene Data'!F92))="","",OFFSET('Hygiene Data'!$F$11,0,10*ROW('Hygiene Data'!F92)))</f>
        <v/>
      </c>
      <c r="DV98" s="278" t="str">
        <f ca="true">+IF(OFFSET('Hygiene Data'!$F$12,0,10*ROW('Hygiene Data'!F92))="","",OFFSET('Hygiene Data'!$F$12,0,10*ROW('Hygiene Data'!F92)))</f>
        <v/>
      </c>
      <c r="DW98" s="278" t="str">
        <f ca="true">+IF(OFFSET('Hygiene Data'!$F$13,0,10*ROW('Hygiene Data'!F92))="","",OFFSET('Hygiene Data'!$F$13,0,10*ROW('Hygiene Data'!F92)))</f>
        <v/>
      </c>
      <c r="DX98" s="278" t="str">
        <f ca="true">+IF(OFFSET('Hygiene Data'!$G$11,0,10*ROW('Hygiene Data'!G92))="","",OFFSET('Hygiene Data'!$G$11,0,10*ROW('Hygiene Data'!G92)))</f>
        <v/>
      </c>
      <c r="DY98" s="278" t="str">
        <f ca="true">+IF(OFFSET('Hygiene Data'!$G$12,0,10*ROW('Hygiene Data'!G92))="","",OFFSET('Hygiene Data'!$G$12,0,10*ROW('Hygiene Data'!G92)))</f>
        <v/>
      </c>
      <c r="DZ98" s="278" t="str">
        <f ca="true">+IF(OFFSET('Hygiene Data'!$G$13,0,10*ROW('Hygiene Data'!G92))="","",OFFSET('Hygiene Data'!$G$13,0,10*ROW('Hygiene Data'!G92)))</f>
        <v/>
      </c>
      <c r="EA98" s="278" t="str">
        <f ca="true">+IF(OFFSET('Hygiene Data'!$H$11,0,10*ROW('Hygiene Data'!H92))="","",OFFSET('Hygiene Data'!$H$11,0,10*ROW('Hygiene Data'!H92)))</f>
        <v/>
      </c>
      <c r="EB98" s="278" t="str">
        <f ca="true">+IF(OFFSET('Hygiene Data'!$H$12,0,10*ROW('Hygiene Data'!H92))="","",OFFSET('Hygiene Data'!$H$12,0,10*ROW('Hygiene Data'!H92)))</f>
        <v/>
      </c>
      <c r="EC98" s="278" t="str">
        <f ca="true">+IF(OFFSET('Hygiene Data'!$H$13,0,10*ROW('Hygiene Data'!H92))="","",OFFSET('Hygiene Data'!$H$13,0,10*ROW('Hygiene Data'!H92)))</f>
        <v/>
      </c>
      <c r="ED98" s="278" t="str">
        <f ca="true">+IF(OFFSET('Hygiene Data'!$I$11,0,10*ROW('Hygiene Data'!I92))="","",OFFSET('Hygiene Data'!$I$11,0,10*ROW('Hygiene Data'!I92)))</f>
        <v/>
      </c>
      <c r="EE98" s="278" t="str">
        <f ca="true">+IF(OFFSET('Hygiene Data'!$I$12,0,10*ROW('Hygiene Data'!I92))="","",OFFSET('Hygiene Data'!$I$12,0,10*ROW('Hygiene Data'!I92)))</f>
        <v/>
      </c>
      <c r="EF98" s="278"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4"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8"/>
      <c r="BS99" s="278" t="str">
        <f ca="true">+IF(OFFSET('Water Data'!$D$27,0,10*ROW('Water Data'!D93))="","",OFFSET('Water Data'!$D$27,0,10*ROW('Water Data'!D93)))</f>
        <v/>
      </c>
      <c r="BT99" s="278" t="str">
        <f ca="true">+IF(OFFSET('Water Data'!$D$28,0,10*ROW('Water Data'!D93))="","",OFFSET('Water Data'!$D$28,0,10*ROW('Water Data'!D93)))</f>
        <v/>
      </c>
      <c r="BU99" s="278" t="str">
        <f ca="true">+IF(OFFSET('Water Data'!$D$29,0,10*ROW('Water Data'!D93))="","",OFFSET('Water Data'!$D$29,0,10*ROW('Water Data'!D93)))</f>
        <v/>
      </c>
      <c r="BV99" s="278" t="str">
        <f ca="true">+IF(OFFSET('Water Data'!$E$27,0,10*ROW('Water Data'!E93))="","",OFFSET('Water Data'!$E$27,0,10*ROW('Water Data'!E93)))</f>
        <v/>
      </c>
      <c r="BW99" s="278" t="str">
        <f ca="true">+IF(OFFSET('Water Data'!$E$28,0,10*ROW('Water Data'!E93))="","",OFFSET('Water Data'!$E$28,0,10*ROW('Water Data'!E93)))</f>
        <v/>
      </c>
      <c r="BX99" s="278" t="str">
        <f ca="true">+IF(OFFSET('Water Data'!$E$29,0,10*ROW('Water Data'!E93))="","",OFFSET('Water Data'!$E$29,0,10*ROW('Water Data'!E93)))</f>
        <v/>
      </c>
      <c r="BY99" s="278" t="str">
        <f ca="true">+IF(OFFSET('Water Data'!$F$27,0,10*ROW('Water Data'!F93))="","",OFFSET('Water Data'!$F$27,0,10*ROW('Water Data'!F93)))</f>
        <v/>
      </c>
      <c r="BZ99" s="278" t="str">
        <f ca="true">+IF(OFFSET('Water Data'!$F$28,0,10*ROW('Water Data'!F93))="","",OFFSET('Water Data'!$F$28,0,10*ROW('Water Data'!F93)))</f>
        <v/>
      </c>
      <c r="CA99" s="278" t="str">
        <f ca="true">+IF(OFFSET('Water Data'!$F$29,0,10*ROW('Water Data'!F93))="","",OFFSET('Water Data'!$F$29,0,10*ROW('Water Data'!F93)))</f>
        <v/>
      </c>
      <c r="CB99" s="278" t="str">
        <f ca="true">+IF(OFFSET('Water Data'!$G$27,0,10*ROW('Water Data'!G93))="","",OFFSET('Water Data'!$G$27,0,10*ROW('Water Data'!G93)))</f>
        <v/>
      </c>
      <c r="CC99" s="278" t="str">
        <f ca="true">+IF(OFFSET('Water Data'!$G$28,0,10*ROW('Water Data'!G93))="","",OFFSET('Water Data'!$G$28,0,10*ROW('Water Data'!G93)))</f>
        <v/>
      </c>
      <c r="CD99" s="278" t="str">
        <f ca="true">+IF(OFFSET('Water Data'!$G$29,0,10*ROW('Water Data'!G93))="","",OFFSET('Water Data'!$G$29,0,10*ROW('Water Data'!G93)))</f>
        <v/>
      </c>
      <c r="CE99" s="278" t="str">
        <f ca="true">+IF(OFFSET('Water Data'!$H$27,0,10*ROW('Water Data'!H93))="","",OFFSET('Water Data'!$H$27,0,10*ROW('Water Data'!H93)))</f>
        <v/>
      </c>
      <c r="CF99" s="278" t="str">
        <f ca="true">+IF(OFFSET('Water Data'!$H$28,0,10*ROW('Water Data'!H93))="","",OFFSET('Water Data'!$H$28,0,10*ROW('Water Data'!H93)))</f>
        <v/>
      </c>
      <c r="CG99" s="278" t="str">
        <f ca="true">+IF(OFFSET('Water Data'!$H$29,0,10*ROW('Water Data'!H93))="","",OFFSET('Water Data'!$H$29,0,10*ROW('Water Data'!H93)))</f>
        <v/>
      </c>
      <c r="CH99" s="278" t="str">
        <f ca="true">+IF(OFFSET('Water Data'!$I$27,0,10*ROW('Water Data'!I93))="","",OFFSET('Water Data'!$I$27,0,10*ROW('Water Data'!I93)))</f>
        <v/>
      </c>
      <c r="CI99" s="278" t="str">
        <f ca="true">+IF(OFFSET('Water Data'!$I$28,0,10*ROW('Water Data'!I93))="","",OFFSET('Water Data'!$I$28,0,10*ROW('Water Data'!I93)))</f>
        <v/>
      </c>
      <c r="CJ99" s="278" t="str">
        <f ca="true">+IF(OFFSET('Water Data'!$I$29,0,10*ROW('Water Data'!I93))="","",OFFSET('Water Data'!$I$29,0,10*ROW('Water Data'!I93)))</f>
        <v/>
      </c>
      <c r="CK99" s="278" t="str">
        <f ca="true">+IF(OFFSET('Sanitation Data'!$D$28,0,10*ROW('Sanitation Data'!D93))="","",OFFSET('Sanitation Data'!$D$28,0,10*ROW('Sanitation Data'!D93)))</f>
        <v/>
      </c>
      <c r="CL99" s="278" t="str">
        <f ca="true">+IF(OFFSET('Sanitation Data'!$D$29,0,10*ROW('Sanitation Data'!D93))="","",OFFSET('Sanitation Data'!$D$29,0,10*ROW('Sanitation Data'!D93)))</f>
        <v/>
      </c>
      <c r="CM99" s="278" t="str">
        <f ca="true">+IF(OFFSET('Sanitation Data'!$D$30,0,10*ROW('Sanitation Data'!D93))="","",OFFSET('Sanitation Data'!$D$30,0,10*ROW('Sanitation Data'!D93)))</f>
        <v/>
      </c>
      <c r="CN99" s="278" t="str">
        <f ca="true">+IF(OFFSET('Sanitation Data'!$D$31,0,10*ROW('Sanitation Data'!D93))="","",OFFSET('Sanitation Data'!$D$31,0,10*ROW('Sanitation Data'!D93)))</f>
        <v/>
      </c>
      <c r="CO99" s="278" t="str">
        <f ca="true">+IF(OFFSET('Sanitation Data'!$D$32,0,10*ROW('Sanitation Data'!D93))="","",OFFSET('Sanitation Data'!$D$32,0,10*ROW('Sanitation Data'!D93)))</f>
        <v/>
      </c>
      <c r="CP99" s="278" t="str">
        <f ca="true">+IF(OFFSET('Sanitation Data'!$E$28,0,10*ROW('Sanitation Data'!E93))="","",OFFSET('Sanitation Data'!$E$28,0,10*ROW('Sanitation Data'!E93)))</f>
        <v/>
      </c>
      <c r="CQ99" s="278" t="str">
        <f ca="true">+IF(OFFSET('Sanitation Data'!$E$29,0,10*ROW('Sanitation Data'!E93))="","",OFFSET('Sanitation Data'!$E$29,0,10*ROW('Sanitation Data'!E93)))</f>
        <v/>
      </c>
      <c r="CR99" s="278" t="str">
        <f ca="true">+IF(OFFSET('Sanitation Data'!$E$30,0,10*ROW('Sanitation Data'!E93))="","",OFFSET('Sanitation Data'!$E$30,0,10*ROW('Sanitation Data'!E93)))</f>
        <v/>
      </c>
      <c r="CS99" s="278" t="str">
        <f ca="true">+IF(OFFSET('Sanitation Data'!$E$31,0,10*ROW('Sanitation Data'!E93))="","",OFFSET('Sanitation Data'!$E$31,0,10*ROW('Sanitation Data'!E93)))</f>
        <v/>
      </c>
      <c r="CT99" s="278" t="str">
        <f ca="true">+IF(OFFSET('Sanitation Data'!$E$32,0,10*ROW('Sanitation Data'!E93))="","",OFFSET('Sanitation Data'!$E$32,0,10*ROW('Sanitation Data'!E93)))</f>
        <v/>
      </c>
      <c r="CU99" s="278" t="str">
        <f ca="true">+IF(OFFSET('Sanitation Data'!$F$28,0,10*ROW('Sanitation Data'!F93))="","",OFFSET('Sanitation Data'!$F$28,0,10*ROW('Sanitation Data'!F93)))</f>
        <v/>
      </c>
      <c r="CV99" s="278" t="str">
        <f ca="true">+IF(OFFSET('Sanitation Data'!$F$29,0,10*ROW('Sanitation Data'!F93))="","",OFFSET('Sanitation Data'!$F$29,0,10*ROW('Sanitation Data'!F93)))</f>
        <v/>
      </c>
      <c r="CW99" s="278" t="str">
        <f ca="true">+IF(OFFSET('Sanitation Data'!$F$30,0,10*ROW('Sanitation Data'!F93))="","",OFFSET('Sanitation Data'!$F$30,0,10*ROW('Sanitation Data'!F93)))</f>
        <v/>
      </c>
      <c r="CX99" s="278" t="str">
        <f ca="true">+IF(OFFSET('Sanitation Data'!$F$31,0,10*ROW('Sanitation Data'!F93))="","",OFFSET('Sanitation Data'!$F$31,0,10*ROW('Sanitation Data'!F93)))</f>
        <v/>
      </c>
      <c r="CY99" s="278" t="str">
        <f ca="true">+IF(OFFSET('Sanitation Data'!$F$32,0,10*ROW('Sanitation Data'!F93))="","",OFFSET('Sanitation Data'!$F$32,0,10*ROW('Sanitation Data'!F93)))</f>
        <v/>
      </c>
      <c r="CZ99" s="278" t="str">
        <f ca="true">+IF(OFFSET('Sanitation Data'!$G$28,0,10*ROW('Sanitation Data'!G93))="","",OFFSET('Sanitation Data'!$G$28,0,10*ROW('Sanitation Data'!G93)))</f>
        <v/>
      </c>
      <c r="DA99" s="278" t="str">
        <f ca="true">+IF(OFFSET('Sanitation Data'!$G$29,0,10*ROW('Sanitation Data'!G93))="","",OFFSET('Sanitation Data'!$G$29,0,10*ROW('Sanitation Data'!G93)))</f>
        <v/>
      </c>
      <c r="DB99" s="278" t="str">
        <f ca="true">+IF(OFFSET('Sanitation Data'!$G$30,0,10*ROW('Sanitation Data'!G93))="","",OFFSET('Sanitation Data'!$G$30,0,10*ROW('Sanitation Data'!G93)))</f>
        <v/>
      </c>
      <c r="DC99" s="278" t="str">
        <f ca="true">+IF(OFFSET('Sanitation Data'!$G$31,0,10*ROW('Sanitation Data'!G93))="","",OFFSET('Sanitation Data'!$G$31,0,10*ROW('Sanitation Data'!G93)))</f>
        <v/>
      </c>
      <c r="DD99" s="278" t="str">
        <f ca="true">+IF(OFFSET('Sanitation Data'!$G$32,0,10*ROW('Sanitation Data'!G93))="","",OFFSET('Sanitation Data'!$G$32,0,10*ROW('Sanitation Data'!G93)))</f>
        <v/>
      </c>
      <c r="DE99" s="278" t="str">
        <f ca="true">+IF(OFFSET('Sanitation Data'!$H$28,0,10*ROW('Sanitation Data'!H93))="","",OFFSET('Sanitation Data'!$H$28,0,10*ROW('Sanitation Data'!H93)))</f>
        <v/>
      </c>
      <c r="DF99" s="278" t="str">
        <f ca="true">+IF(OFFSET('Sanitation Data'!$H$29,0,10*ROW('Sanitation Data'!H93))="","",OFFSET('Sanitation Data'!$H$29,0,10*ROW('Sanitation Data'!H93)))</f>
        <v/>
      </c>
      <c r="DG99" s="278" t="str">
        <f ca="true">+IF(OFFSET('Sanitation Data'!$H$30,0,10*ROW('Sanitation Data'!H93))="","",OFFSET('Sanitation Data'!$H$30,0,10*ROW('Sanitation Data'!H93)))</f>
        <v/>
      </c>
      <c r="DH99" s="278" t="str">
        <f ca="true">+IF(OFFSET('Sanitation Data'!$H$31,0,10*ROW('Sanitation Data'!H93))="","",OFFSET('Sanitation Data'!$H$31,0,10*ROW('Sanitation Data'!H93)))</f>
        <v/>
      </c>
      <c r="DI99" s="278" t="str">
        <f ca="true">+IF(OFFSET('Sanitation Data'!$H$32,0,10*ROW('Sanitation Data'!H93))="","",OFFSET('Sanitation Data'!$H$32,0,10*ROW('Sanitation Data'!H93)))</f>
        <v/>
      </c>
      <c r="DJ99" s="278" t="str">
        <f ca="true">+IF(OFFSET('Sanitation Data'!$I$28,0,10*ROW('Sanitation Data'!I93))="","",OFFSET('Sanitation Data'!$I$28,0,10*ROW('Sanitation Data'!I93)))</f>
        <v/>
      </c>
      <c r="DK99" s="278" t="str">
        <f ca="true">+IF(OFFSET('Sanitation Data'!$I$29,0,10*ROW('Sanitation Data'!I93))="","",OFFSET('Sanitation Data'!$I$29,0,10*ROW('Sanitation Data'!I93)))</f>
        <v/>
      </c>
      <c r="DL99" s="278" t="str">
        <f ca="true">+IF(OFFSET('Sanitation Data'!$I$30,0,10*ROW('Sanitation Data'!I93))="","",OFFSET('Sanitation Data'!$I$30,0,10*ROW('Sanitation Data'!I93)))</f>
        <v/>
      </c>
      <c r="DM99" s="278" t="str">
        <f ca="true">+IF(OFFSET('Sanitation Data'!$I$31,0,10*ROW('Sanitation Data'!I93))="","",OFFSET('Sanitation Data'!$I$31,0,10*ROW('Sanitation Data'!I93)))</f>
        <v/>
      </c>
      <c r="DN99" s="278" t="str">
        <f ca="true">+IF(OFFSET('Sanitation Data'!$I$32,0,10*ROW('Sanitation Data'!I93))="","",OFFSET('Sanitation Data'!$I$32,0,10*ROW('Sanitation Data'!I93)))</f>
        <v/>
      </c>
      <c r="DO99" s="278" t="str">
        <f ca="true">+IF(OFFSET('Hygiene Data'!$D$11,0,10*ROW('Hygiene Data'!D93))="","",OFFSET('Hygiene Data'!$D$11,0,10*ROW('Hygiene Data'!D93)))</f>
        <v/>
      </c>
      <c r="DP99" s="278" t="str">
        <f ca="true">+IF(OFFSET('Hygiene Data'!$D$12,0,10*ROW('Hygiene Data'!D93))="","",OFFSET('Hygiene Data'!$D$12,0,10*ROW('Hygiene Data'!D93)))</f>
        <v/>
      </c>
      <c r="DQ99" s="278" t="str">
        <f ca="true">+IF(OFFSET('Hygiene Data'!$D$13,0,10*ROW('Hygiene Data'!D93))="","",OFFSET('Hygiene Data'!$D$13,0,10*ROW('Hygiene Data'!D93)))</f>
        <v/>
      </c>
      <c r="DR99" s="278" t="str">
        <f ca="true">+IF(OFFSET('Hygiene Data'!$E$11,0,10*ROW('Hygiene Data'!E93))="","",OFFSET('Hygiene Data'!$E$11,0,10*ROW('Hygiene Data'!E93)))</f>
        <v/>
      </c>
      <c r="DS99" s="278" t="str">
        <f ca="true">+IF(OFFSET('Hygiene Data'!$E$12,0,10*ROW('Hygiene Data'!E93))="","",OFFSET('Hygiene Data'!$E$12,0,10*ROW('Hygiene Data'!E93)))</f>
        <v/>
      </c>
      <c r="DT99" s="278" t="str">
        <f ca="true">+IF(OFFSET('Hygiene Data'!$E$13,0,10*ROW('Hygiene Data'!E93))="","",OFFSET('Hygiene Data'!$E$13,0,10*ROW('Hygiene Data'!E93)))</f>
        <v/>
      </c>
      <c r="DU99" s="278" t="str">
        <f ca="true">+IF(OFFSET('Hygiene Data'!$F$11,0,10*ROW('Hygiene Data'!F93))="","",OFFSET('Hygiene Data'!$F$11,0,10*ROW('Hygiene Data'!F93)))</f>
        <v/>
      </c>
      <c r="DV99" s="278" t="str">
        <f ca="true">+IF(OFFSET('Hygiene Data'!$F$12,0,10*ROW('Hygiene Data'!F93))="","",OFFSET('Hygiene Data'!$F$12,0,10*ROW('Hygiene Data'!F93)))</f>
        <v/>
      </c>
      <c r="DW99" s="278" t="str">
        <f ca="true">+IF(OFFSET('Hygiene Data'!$F$13,0,10*ROW('Hygiene Data'!F93))="","",OFFSET('Hygiene Data'!$F$13,0,10*ROW('Hygiene Data'!F93)))</f>
        <v/>
      </c>
      <c r="DX99" s="278" t="str">
        <f ca="true">+IF(OFFSET('Hygiene Data'!$G$11,0,10*ROW('Hygiene Data'!G93))="","",OFFSET('Hygiene Data'!$G$11,0,10*ROW('Hygiene Data'!G93)))</f>
        <v/>
      </c>
      <c r="DY99" s="278" t="str">
        <f ca="true">+IF(OFFSET('Hygiene Data'!$G$12,0,10*ROW('Hygiene Data'!G93))="","",OFFSET('Hygiene Data'!$G$12,0,10*ROW('Hygiene Data'!G93)))</f>
        <v/>
      </c>
      <c r="DZ99" s="278" t="str">
        <f ca="true">+IF(OFFSET('Hygiene Data'!$G$13,0,10*ROW('Hygiene Data'!G93))="","",OFFSET('Hygiene Data'!$G$13,0,10*ROW('Hygiene Data'!G93)))</f>
        <v/>
      </c>
      <c r="EA99" s="278" t="str">
        <f ca="true">+IF(OFFSET('Hygiene Data'!$H$11,0,10*ROW('Hygiene Data'!H93))="","",OFFSET('Hygiene Data'!$H$11,0,10*ROW('Hygiene Data'!H93)))</f>
        <v/>
      </c>
      <c r="EB99" s="278" t="str">
        <f ca="true">+IF(OFFSET('Hygiene Data'!$H$12,0,10*ROW('Hygiene Data'!H93))="","",OFFSET('Hygiene Data'!$H$12,0,10*ROW('Hygiene Data'!H93)))</f>
        <v/>
      </c>
      <c r="EC99" s="278" t="str">
        <f ca="true">+IF(OFFSET('Hygiene Data'!$H$13,0,10*ROW('Hygiene Data'!H93))="","",OFFSET('Hygiene Data'!$H$13,0,10*ROW('Hygiene Data'!H93)))</f>
        <v/>
      </c>
      <c r="ED99" s="278" t="str">
        <f ca="true">+IF(OFFSET('Hygiene Data'!$I$11,0,10*ROW('Hygiene Data'!I93))="","",OFFSET('Hygiene Data'!$I$11,0,10*ROW('Hygiene Data'!I93)))</f>
        <v/>
      </c>
      <c r="EE99" s="278" t="str">
        <f ca="true">+IF(OFFSET('Hygiene Data'!$I$12,0,10*ROW('Hygiene Data'!I93))="","",OFFSET('Hygiene Data'!$I$12,0,10*ROW('Hygiene Data'!I93)))</f>
        <v/>
      </c>
      <c r="EF99" s="278"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4"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8"/>
      <c r="BS100" s="278" t="str">
        <f ca="true">+IF(OFFSET('Water Data'!$D$27,0,10*ROW('Water Data'!D94))="","",OFFSET('Water Data'!$D$27,0,10*ROW('Water Data'!D94)))</f>
        <v/>
      </c>
      <c r="BT100" s="278" t="str">
        <f ca="true">+IF(OFFSET('Water Data'!$D$28,0,10*ROW('Water Data'!D94))="","",OFFSET('Water Data'!$D$28,0,10*ROW('Water Data'!D94)))</f>
        <v/>
      </c>
      <c r="BU100" s="278" t="str">
        <f ca="true">+IF(OFFSET('Water Data'!$D$29,0,10*ROW('Water Data'!D94))="","",OFFSET('Water Data'!$D$29,0,10*ROW('Water Data'!D94)))</f>
        <v/>
      </c>
      <c r="BV100" s="278" t="str">
        <f ca="true">+IF(OFFSET('Water Data'!$E$27,0,10*ROW('Water Data'!E94))="","",OFFSET('Water Data'!$E$27,0,10*ROW('Water Data'!E94)))</f>
        <v/>
      </c>
      <c r="BW100" s="278" t="str">
        <f ca="true">+IF(OFFSET('Water Data'!$E$28,0,10*ROW('Water Data'!E94))="","",OFFSET('Water Data'!$E$28,0,10*ROW('Water Data'!E94)))</f>
        <v/>
      </c>
      <c r="BX100" s="278" t="str">
        <f ca="true">+IF(OFFSET('Water Data'!$E$29,0,10*ROW('Water Data'!E94))="","",OFFSET('Water Data'!$E$29,0,10*ROW('Water Data'!E94)))</f>
        <v/>
      </c>
      <c r="BY100" s="278" t="str">
        <f ca="true">+IF(OFFSET('Water Data'!$F$27,0,10*ROW('Water Data'!F94))="","",OFFSET('Water Data'!$F$27,0,10*ROW('Water Data'!F94)))</f>
        <v/>
      </c>
      <c r="BZ100" s="278" t="str">
        <f ca="true">+IF(OFFSET('Water Data'!$F$28,0,10*ROW('Water Data'!F94))="","",OFFSET('Water Data'!$F$28,0,10*ROW('Water Data'!F94)))</f>
        <v/>
      </c>
      <c r="CA100" s="278" t="str">
        <f ca="true">+IF(OFFSET('Water Data'!$F$29,0,10*ROW('Water Data'!F94))="","",OFFSET('Water Data'!$F$29,0,10*ROW('Water Data'!F94)))</f>
        <v/>
      </c>
      <c r="CB100" s="278" t="str">
        <f ca="true">+IF(OFFSET('Water Data'!$G$27,0,10*ROW('Water Data'!G94))="","",OFFSET('Water Data'!$G$27,0,10*ROW('Water Data'!G94)))</f>
        <v/>
      </c>
      <c r="CC100" s="278" t="str">
        <f ca="true">+IF(OFFSET('Water Data'!$G$28,0,10*ROW('Water Data'!G94))="","",OFFSET('Water Data'!$G$28,0,10*ROW('Water Data'!G94)))</f>
        <v/>
      </c>
      <c r="CD100" s="278" t="str">
        <f ca="true">+IF(OFFSET('Water Data'!$G$29,0,10*ROW('Water Data'!G94))="","",OFFSET('Water Data'!$G$29,0,10*ROW('Water Data'!G94)))</f>
        <v/>
      </c>
      <c r="CE100" s="278" t="str">
        <f ca="true">+IF(OFFSET('Water Data'!$H$27,0,10*ROW('Water Data'!H94))="","",OFFSET('Water Data'!$H$27,0,10*ROW('Water Data'!H94)))</f>
        <v/>
      </c>
      <c r="CF100" s="278" t="str">
        <f ca="true">+IF(OFFSET('Water Data'!$H$28,0,10*ROW('Water Data'!H94))="","",OFFSET('Water Data'!$H$28,0,10*ROW('Water Data'!H94)))</f>
        <v/>
      </c>
      <c r="CG100" s="278" t="str">
        <f ca="true">+IF(OFFSET('Water Data'!$H$29,0,10*ROW('Water Data'!H94))="","",OFFSET('Water Data'!$H$29,0,10*ROW('Water Data'!H94)))</f>
        <v/>
      </c>
      <c r="CH100" s="278" t="str">
        <f ca="true">+IF(OFFSET('Water Data'!$I$27,0,10*ROW('Water Data'!I94))="","",OFFSET('Water Data'!$I$27,0,10*ROW('Water Data'!I94)))</f>
        <v/>
      </c>
      <c r="CI100" s="278" t="str">
        <f ca="true">+IF(OFFSET('Water Data'!$I$28,0,10*ROW('Water Data'!I94))="","",OFFSET('Water Data'!$I$28,0,10*ROW('Water Data'!I94)))</f>
        <v/>
      </c>
      <c r="CJ100" s="278" t="str">
        <f ca="true">+IF(OFFSET('Water Data'!$I$29,0,10*ROW('Water Data'!I94))="","",OFFSET('Water Data'!$I$29,0,10*ROW('Water Data'!I94)))</f>
        <v/>
      </c>
      <c r="CK100" s="278" t="str">
        <f ca="true">+IF(OFFSET('Sanitation Data'!$D$28,0,10*ROW('Sanitation Data'!D94))="","",OFFSET('Sanitation Data'!$D$28,0,10*ROW('Sanitation Data'!D94)))</f>
        <v/>
      </c>
      <c r="CL100" s="278" t="str">
        <f ca="true">+IF(OFFSET('Sanitation Data'!$D$29,0,10*ROW('Sanitation Data'!D94))="","",OFFSET('Sanitation Data'!$D$29,0,10*ROW('Sanitation Data'!D94)))</f>
        <v/>
      </c>
      <c r="CM100" s="278" t="str">
        <f ca="true">+IF(OFFSET('Sanitation Data'!$D$30,0,10*ROW('Sanitation Data'!D94))="","",OFFSET('Sanitation Data'!$D$30,0,10*ROW('Sanitation Data'!D94)))</f>
        <v/>
      </c>
      <c r="CN100" s="278" t="str">
        <f ca="true">+IF(OFFSET('Sanitation Data'!$D$31,0,10*ROW('Sanitation Data'!D94))="","",OFFSET('Sanitation Data'!$D$31,0,10*ROW('Sanitation Data'!D94)))</f>
        <v/>
      </c>
      <c r="CO100" s="278" t="str">
        <f ca="true">+IF(OFFSET('Sanitation Data'!$D$32,0,10*ROW('Sanitation Data'!D94))="","",OFFSET('Sanitation Data'!$D$32,0,10*ROW('Sanitation Data'!D94)))</f>
        <v/>
      </c>
      <c r="CP100" s="278" t="str">
        <f ca="true">+IF(OFFSET('Sanitation Data'!$E$28,0,10*ROW('Sanitation Data'!E94))="","",OFFSET('Sanitation Data'!$E$28,0,10*ROW('Sanitation Data'!E94)))</f>
        <v/>
      </c>
      <c r="CQ100" s="278" t="str">
        <f ca="true">+IF(OFFSET('Sanitation Data'!$E$29,0,10*ROW('Sanitation Data'!E94))="","",OFFSET('Sanitation Data'!$E$29,0,10*ROW('Sanitation Data'!E94)))</f>
        <v/>
      </c>
      <c r="CR100" s="278" t="str">
        <f ca="true">+IF(OFFSET('Sanitation Data'!$E$30,0,10*ROW('Sanitation Data'!E94))="","",OFFSET('Sanitation Data'!$E$30,0,10*ROW('Sanitation Data'!E94)))</f>
        <v/>
      </c>
      <c r="CS100" s="278" t="str">
        <f ca="true">+IF(OFFSET('Sanitation Data'!$E$31,0,10*ROW('Sanitation Data'!E94))="","",OFFSET('Sanitation Data'!$E$31,0,10*ROW('Sanitation Data'!E94)))</f>
        <v/>
      </c>
      <c r="CT100" s="278" t="str">
        <f ca="true">+IF(OFFSET('Sanitation Data'!$E$32,0,10*ROW('Sanitation Data'!E94))="","",OFFSET('Sanitation Data'!$E$32,0,10*ROW('Sanitation Data'!E94)))</f>
        <v/>
      </c>
      <c r="CU100" s="278" t="str">
        <f ca="true">+IF(OFFSET('Sanitation Data'!$F$28,0,10*ROW('Sanitation Data'!F94))="","",OFFSET('Sanitation Data'!$F$28,0,10*ROW('Sanitation Data'!F94)))</f>
        <v/>
      </c>
      <c r="CV100" s="278" t="str">
        <f ca="true">+IF(OFFSET('Sanitation Data'!$F$29,0,10*ROW('Sanitation Data'!F94))="","",OFFSET('Sanitation Data'!$F$29,0,10*ROW('Sanitation Data'!F94)))</f>
        <v/>
      </c>
      <c r="CW100" s="278" t="str">
        <f ca="true">+IF(OFFSET('Sanitation Data'!$F$30,0,10*ROW('Sanitation Data'!F94))="","",OFFSET('Sanitation Data'!$F$30,0,10*ROW('Sanitation Data'!F94)))</f>
        <v/>
      </c>
      <c r="CX100" s="278" t="str">
        <f ca="true">+IF(OFFSET('Sanitation Data'!$F$31,0,10*ROW('Sanitation Data'!F94))="","",OFFSET('Sanitation Data'!$F$31,0,10*ROW('Sanitation Data'!F94)))</f>
        <v/>
      </c>
      <c r="CY100" s="278" t="str">
        <f ca="true">+IF(OFFSET('Sanitation Data'!$F$32,0,10*ROW('Sanitation Data'!F94))="","",OFFSET('Sanitation Data'!$F$32,0,10*ROW('Sanitation Data'!F94)))</f>
        <v/>
      </c>
      <c r="CZ100" s="278" t="str">
        <f ca="true">+IF(OFFSET('Sanitation Data'!$G$28,0,10*ROW('Sanitation Data'!G94))="","",OFFSET('Sanitation Data'!$G$28,0,10*ROW('Sanitation Data'!G94)))</f>
        <v/>
      </c>
      <c r="DA100" s="278" t="str">
        <f ca="true">+IF(OFFSET('Sanitation Data'!$G$29,0,10*ROW('Sanitation Data'!G94))="","",OFFSET('Sanitation Data'!$G$29,0,10*ROW('Sanitation Data'!G94)))</f>
        <v/>
      </c>
      <c r="DB100" s="278" t="str">
        <f ca="true">+IF(OFFSET('Sanitation Data'!$G$30,0,10*ROW('Sanitation Data'!G94))="","",OFFSET('Sanitation Data'!$G$30,0,10*ROW('Sanitation Data'!G94)))</f>
        <v/>
      </c>
      <c r="DC100" s="278" t="str">
        <f ca="true">+IF(OFFSET('Sanitation Data'!$G$31,0,10*ROW('Sanitation Data'!G94))="","",OFFSET('Sanitation Data'!$G$31,0,10*ROW('Sanitation Data'!G94)))</f>
        <v/>
      </c>
      <c r="DD100" s="278" t="str">
        <f ca="true">+IF(OFFSET('Sanitation Data'!$G$32,0,10*ROW('Sanitation Data'!G94))="","",OFFSET('Sanitation Data'!$G$32,0,10*ROW('Sanitation Data'!G94)))</f>
        <v/>
      </c>
      <c r="DE100" s="278" t="str">
        <f ca="true">+IF(OFFSET('Sanitation Data'!$H$28,0,10*ROW('Sanitation Data'!H94))="","",OFFSET('Sanitation Data'!$H$28,0,10*ROW('Sanitation Data'!H94)))</f>
        <v/>
      </c>
      <c r="DF100" s="278" t="str">
        <f ca="true">+IF(OFFSET('Sanitation Data'!$H$29,0,10*ROW('Sanitation Data'!H94))="","",OFFSET('Sanitation Data'!$H$29,0,10*ROW('Sanitation Data'!H94)))</f>
        <v/>
      </c>
      <c r="DG100" s="278" t="str">
        <f ca="true">+IF(OFFSET('Sanitation Data'!$H$30,0,10*ROW('Sanitation Data'!H94))="","",OFFSET('Sanitation Data'!$H$30,0,10*ROW('Sanitation Data'!H94)))</f>
        <v/>
      </c>
      <c r="DH100" s="278" t="str">
        <f ca="true">+IF(OFFSET('Sanitation Data'!$H$31,0,10*ROW('Sanitation Data'!H94))="","",OFFSET('Sanitation Data'!$H$31,0,10*ROW('Sanitation Data'!H94)))</f>
        <v/>
      </c>
      <c r="DI100" s="278" t="str">
        <f ca="true">+IF(OFFSET('Sanitation Data'!$H$32,0,10*ROW('Sanitation Data'!H94))="","",OFFSET('Sanitation Data'!$H$32,0,10*ROW('Sanitation Data'!H94)))</f>
        <v/>
      </c>
      <c r="DJ100" s="278" t="str">
        <f ca="true">+IF(OFFSET('Sanitation Data'!$I$28,0,10*ROW('Sanitation Data'!I94))="","",OFFSET('Sanitation Data'!$I$28,0,10*ROW('Sanitation Data'!I94)))</f>
        <v/>
      </c>
      <c r="DK100" s="278" t="str">
        <f ca="true">+IF(OFFSET('Sanitation Data'!$I$29,0,10*ROW('Sanitation Data'!I94))="","",OFFSET('Sanitation Data'!$I$29,0,10*ROW('Sanitation Data'!I94)))</f>
        <v/>
      </c>
      <c r="DL100" s="278" t="str">
        <f ca="true">+IF(OFFSET('Sanitation Data'!$I$30,0,10*ROW('Sanitation Data'!I94))="","",OFFSET('Sanitation Data'!$I$30,0,10*ROW('Sanitation Data'!I94)))</f>
        <v/>
      </c>
      <c r="DM100" s="278" t="str">
        <f ca="true">+IF(OFFSET('Sanitation Data'!$I$31,0,10*ROW('Sanitation Data'!I94))="","",OFFSET('Sanitation Data'!$I$31,0,10*ROW('Sanitation Data'!I94)))</f>
        <v/>
      </c>
      <c r="DN100" s="278" t="str">
        <f ca="true">+IF(OFFSET('Sanitation Data'!$I$32,0,10*ROW('Sanitation Data'!I94))="","",OFFSET('Sanitation Data'!$I$32,0,10*ROW('Sanitation Data'!I94)))</f>
        <v/>
      </c>
      <c r="DO100" s="278" t="str">
        <f ca="true">+IF(OFFSET('Hygiene Data'!$D$11,0,10*ROW('Hygiene Data'!D94))="","",OFFSET('Hygiene Data'!$D$11,0,10*ROW('Hygiene Data'!D94)))</f>
        <v/>
      </c>
      <c r="DP100" s="278" t="str">
        <f ca="true">+IF(OFFSET('Hygiene Data'!$D$12,0,10*ROW('Hygiene Data'!D94))="","",OFFSET('Hygiene Data'!$D$12,0,10*ROW('Hygiene Data'!D94)))</f>
        <v/>
      </c>
      <c r="DQ100" s="278" t="str">
        <f ca="true">+IF(OFFSET('Hygiene Data'!$D$13,0,10*ROW('Hygiene Data'!D94))="","",OFFSET('Hygiene Data'!$D$13,0,10*ROW('Hygiene Data'!D94)))</f>
        <v/>
      </c>
      <c r="DR100" s="278" t="str">
        <f ca="true">+IF(OFFSET('Hygiene Data'!$E$11,0,10*ROW('Hygiene Data'!E94))="","",OFFSET('Hygiene Data'!$E$11,0,10*ROW('Hygiene Data'!E94)))</f>
        <v/>
      </c>
      <c r="DS100" s="278" t="str">
        <f ca="true">+IF(OFFSET('Hygiene Data'!$E$12,0,10*ROW('Hygiene Data'!E94))="","",OFFSET('Hygiene Data'!$E$12,0,10*ROW('Hygiene Data'!E94)))</f>
        <v/>
      </c>
      <c r="DT100" s="278" t="str">
        <f ca="true">+IF(OFFSET('Hygiene Data'!$E$13,0,10*ROW('Hygiene Data'!E94))="","",OFFSET('Hygiene Data'!$E$13,0,10*ROW('Hygiene Data'!E94)))</f>
        <v/>
      </c>
      <c r="DU100" s="278" t="str">
        <f ca="true">+IF(OFFSET('Hygiene Data'!$F$11,0,10*ROW('Hygiene Data'!F94))="","",OFFSET('Hygiene Data'!$F$11,0,10*ROW('Hygiene Data'!F94)))</f>
        <v/>
      </c>
      <c r="DV100" s="278" t="str">
        <f ca="true">+IF(OFFSET('Hygiene Data'!$F$12,0,10*ROW('Hygiene Data'!F94))="","",OFFSET('Hygiene Data'!$F$12,0,10*ROW('Hygiene Data'!F94)))</f>
        <v/>
      </c>
      <c r="DW100" s="278" t="str">
        <f ca="true">+IF(OFFSET('Hygiene Data'!$F$13,0,10*ROW('Hygiene Data'!F94))="","",OFFSET('Hygiene Data'!$F$13,0,10*ROW('Hygiene Data'!F94)))</f>
        <v/>
      </c>
      <c r="DX100" s="278" t="str">
        <f ca="true">+IF(OFFSET('Hygiene Data'!$G$11,0,10*ROW('Hygiene Data'!G94))="","",OFFSET('Hygiene Data'!$G$11,0,10*ROW('Hygiene Data'!G94)))</f>
        <v/>
      </c>
      <c r="DY100" s="278" t="str">
        <f ca="true">+IF(OFFSET('Hygiene Data'!$G$12,0,10*ROW('Hygiene Data'!G94))="","",OFFSET('Hygiene Data'!$G$12,0,10*ROW('Hygiene Data'!G94)))</f>
        <v/>
      </c>
      <c r="DZ100" s="278" t="str">
        <f ca="true">+IF(OFFSET('Hygiene Data'!$G$13,0,10*ROW('Hygiene Data'!G94))="","",OFFSET('Hygiene Data'!$G$13,0,10*ROW('Hygiene Data'!G94)))</f>
        <v/>
      </c>
      <c r="EA100" s="278" t="str">
        <f ca="true">+IF(OFFSET('Hygiene Data'!$H$11,0,10*ROW('Hygiene Data'!H94))="","",OFFSET('Hygiene Data'!$H$11,0,10*ROW('Hygiene Data'!H94)))</f>
        <v/>
      </c>
      <c r="EB100" s="278" t="str">
        <f ca="true">+IF(OFFSET('Hygiene Data'!$H$12,0,10*ROW('Hygiene Data'!H94))="","",OFFSET('Hygiene Data'!$H$12,0,10*ROW('Hygiene Data'!H94)))</f>
        <v/>
      </c>
      <c r="EC100" s="278" t="str">
        <f ca="true">+IF(OFFSET('Hygiene Data'!$H$13,0,10*ROW('Hygiene Data'!H94))="","",OFFSET('Hygiene Data'!$H$13,0,10*ROW('Hygiene Data'!H94)))</f>
        <v/>
      </c>
      <c r="ED100" s="278" t="str">
        <f ca="true">+IF(OFFSET('Hygiene Data'!$I$11,0,10*ROW('Hygiene Data'!I94))="","",OFFSET('Hygiene Data'!$I$11,0,10*ROW('Hygiene Data'!I94)))</f>
        <v/>
      </c>
      <c r="EE100" s="278" t="str">
        <f ca="true">+IF(OFFSET('Hygiene Data'!$I$12,0,10*ROW('Hygiene Data'!I94))="","",OFFSET('Hygiene Data'!$I$12,0,10*ROW('Hygiene Data'!I94)))</f>
        <v/>
      </c>
      <c r="EF100" s="278"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4"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8"/>
      <c r="BS101" s="278" t="str">
        <f ca="true">+IF(OFFSET('Water Data'!$D$27,0,10*ROW('Water Data'!D95))="","",OFFSET('Water Data'!$D$27,0,10*ROW('Water Data'!D95)))</f>
        <v/>
      </c>
      <c r="BT101" s="278" t="str">
        <f ca="true">+IF(OFFSET('Water Data'!$D$28,0,10*ROW('Water Data'!D95))="","",OFFSET('Water Data'!$D$28,0,10*ROW('Water Data'!D95)))</f>
        <v/>
      </c>
      <c r="BU101" s="278" t="str">
        <f ca="true">+IF(OFFSET('Water Data'!$D$29,0,10*ROW('Water Data'!D95))="","",OFFSET('Water Data'!$D$29,0,10*ROW('Water Data'!D95)))</f>
        <v/>
      </c>
      <c r="BV101" s="278" t="str">
        <f ca="true">+IF(OFFSET('Water Data'!$E$27,0,10*ROW('Water Data'!E95))="","",OFFSET('Water Data'!$E$27,0,10*ROW('Water Data'!E95)))</f>
        <v/>
      </c>
      <c r="BW101" s="278" t="str">
        <f ca="true">+IF(OFFSET('Water Data'!$E$28,0,10*ROW('Water Data'!E95))="","",OFFSET('Water Data'!$E$28,0,10*ROW('Water Data'!E95)))</f>
        <v/>
      </c>
      <c r="BX101" s="278" t="str">
        <f ca="true">+IF(OFFSET('Water Data'!$E$29,0,10*ROW('Water Data'!E95))="","",OFFSET('Water Data'!$E$29,0,10*ROW('Water Data'!E95)))</f>
        <v/>
      </c>
      <c r="BY101" s="278" t="str">
        <f ca="true">+IF(OFFSET('Water Data'!$F$27,0,10*ROW('Water Data'!F95))="","",OFFSET('Water Data'!$F$27,0,10*ROW('Water Data'!F95)))</f>
        <v/>
      </c>
      <c r="BZ101" s="278" t="str">
        <f ca="true">+IF(OFFSET('Water Data'!$F$28,0,10*ROW('Water Data'!F95))="","",OFFSET('Water Data'!$F$28,0,10*ROW('Water Data'!F95)))</f>
        <v/>
      </c>
      <c r="CA101" s="278" t="str">
        <f ca="true">+IF(OFFSET('Water Data'!$F$29,0,10*ROW('Water Data'!F95))="","",OFFSET('Water Data'!$F$29,0,10*ROW('Water Data'!F95)))</f>
        <v/>
      </c>
      <c r="CB101" s="278" t="str">
        <f ca="true">+IF(OFFSET('Water Data'!$G$27,0,10*ROW('Water Data'!G95))="","",OFFSET('Water Data'!$G$27,0,10*ROW('Water Data'!G95)))</f>
        <v/>
      </c>
      <c r="CC101" s="278" t="str">
        <f ca="true">+IF(OFFSET('Water Data'!$G$28,0,10*ROW('Water Data'!G95))="","",OFFSET('Water Data'!$G$28,0,10*ROW('Water Data'!G95)))</f>
        <v/>
      </c>
      <c r="CD101" s="278" t="str">
        <f ca="true">+IF(OFFSET('Water Data'!$G$29,0,10*ROW('Water Data'!G95))="","",OFFSET('Water Data'!$G$29,0,10*ROW('Water Data'!G95)))</f>
        <v/>
      </c>
      <c r="CE101" s="278" t="str">
        <f ca="true">+IF(OFFSET('Water Data'!$H$27,0,10*ROW('Water Data'!H95))="","",OFFSET('Water Data'!$H$27,0,10*ROW('Water Data'!H95)))</f>
        <v/>
      </c>
      <c r="CF101" s="278" t="str">
        <f ca="true">+IF(OFFSET('Water Data'!$H$28,0,10*ROW('Water Data'!H95))="","",OFFSET('Water Data'!$H$28,0,10*ROW('Water Data'!H95)))</f>
        <v/>
      </c>
      <c r="CG101" s="278" t="str">
        <f ca="true">+IF(OFFSET('Water Data'!$H$29,0,10*ROW('Water Data'!H95))="","",OFFSET('Water Data'!$H$29,0,10*ROW('Water Data'!H95)))</f>
        <v/>
      </c>
      <c r="CH101" s="278" t="str">
        <f ca="true">+IF(OFFSET('Water Data'!$I$27,0,10*ROW('Water Data'!I95))="","",OFFSET('Water Data'!$I$27,0,10*ROW('Water Data'!I95)))</f>
        <v/>
      </c>
      <c r="CI101" s="278" t="str">
        <f ca="true">+IF(OFFSET('Water Data'!$I$28,0,10*ROW('Water Data'!I95))="","",OFFSET('Water Data'!$I$28,0,10*ROW('Water Data'!I95)))</f>
        <v/>
      </c>
      <c r="CJ101" s="278" t="str">
        <f ca="true">+IF(OFFSET('Water Data'!$I$29,0,10*ROW('Water Data'!I95))="","",OFFSET('Water Data'!$I$29,0,10*ROW('Water Data'!I95)))</f>
        <v/>
      </c>
      <c r="CK101" s="278" t="str">
        <f ca="true">+IF(OFFSET('Sanitation Data'!$D$28,0,10*ROW('Sanitation Data'!D95))="","",OFFSET('Sanitation Data'!$D$28,0,10*ROW('Sanitation Data'!D95)))</f>
        <v/>
      </c>
      <c r="CL101" s="278" t="str">
        <f ca="true">+IF(OFFSET('Sanitation Data'!$D$29,0,10*ROW('Sanitation Data'!D95))="","",OFFSET('Sanitation Data'!$D$29,0,10*ROW('Sanitation Data'!D95)))</f>
        <v/>
      </c>
      <c r="CM101" s="278" t="str">
        <f ca="true">+IF(OFFSET('Sanitation Data'!$D$30,0,10*ROW('Sanitation Data'!D95))="","",OFFSET('Sanitation Data'!$D$30,0,10*ROW('Sanitation Data'!D95)))</f>
        <v/>
      </c>
      <c r="CN101" s="278" t="str">
        <f ca="true">+IF(OFFSET('Sanitation Data'!$D$31,0,10*ROW('Sanitation Data'!D95))="","",OFFSET('Sanitation Data'!$D$31,0,10*ROW('Sanitation Data'!D95)))</f>
        <v/>
      </c>
      <c r="CO101" s="278" t="str">
        <f ca="true">+IF(OFFSET('Sanitation Data'!$D$32,0,10*ROW('Sanitation Data'!D95))="","",OFFSET('Sanitation Data'!$D$32,0,10*ROW('Sanitation Data'!D95)))</f>
        <v/>
      </c>
      <c r="CP101" s="278" t="str">
        <f ca="true">+IF(OFFSET('Sanitation Data'!$E$28,0,10*ROW('Sanitation Data'!E95))="","",OFFSET('Sanitation Data'!$E$28,0,10*ROW('Sanitation Data'!E95)))</f>
        <v/>
      </c>
      <c r="CQ101" s="278" t="str">
        <f ca="true">+IF(OFFSET('Sanitation Data'!$E$29,0,10*ROW('Sanitation Data'!E95))="","",OFFSET('Sanitation Data'!$E$29,0,10*ROW('Sanitation Data'!E95)))</f>
        <v/>
      </c>
      <c r="CR101" s="278" t="str">
        <f ca="true">+IF(OFFSET('Sanitation Data'!$E$30,0,10*ROW('Sanitation Data'!E95))="","",OFFSET('Sanitation Data'!$E$30,0,10*ROW('Sanitation Data'!E95)))</f>
        <v/>
      </c>
      <c r="CS101" s="278" t="str">
        <f ca="true">+IF(OFFSET('Sanitation Data'!$E$31,0,10*ROW('Sanitation Data'!E95))="","",OFFSET('Sanitation Data'!$E$31,0,10*ROW('Sanitation Data'!E95)))</f>
        <v/>
      </c>
      <c r="CT101" s="278" t="str">
        <f ca="true">+IF(OFFSET('Sanitation Data'!$E$32,0,10*ROW('Sanitation Data'!E95))="","",OFFSET('Sanitation Data'!$E$32,0,10*ROW('Sanitation Data'!E95)))</f>
        <v/>
      </c>
      <c r="CU101" s="278" t="str">
        <f ca="true">+IF(OFFSET('Sanitation Data'!$F$28,0,10*ROW('Sanitation Data'!F95))="","",OFFSET('Sanitation Data'!$F$28,0,10*ROW('Sanitation Data'!F95)))</f>
        <v/>
      </c>
      <c r="CV101" s="278" t="str">
        <f ca="true">+IF(OFFSET('Sanitation Data'!$F$29,0,10*ROW('Sanitation Data'!F95))="","",OFFSET('Sanitation Data'!$F$29,0,10*ROW('Sanitation Data'!F95)))</f>
        <v/>
      </c>
      <c r="CW101" s="278" t="str">
        <f ca="true">+IF(OFFSET('Sanitation Data'!$F$30,0,10*ROW('Sanitation Data'!F95))="","",OFFSET('Sanitation Data'!$F$30,0,10*ROW('Sanitation Data'!F95)))</f>
        <v/>
      </c>
      <c r="CX101" s="278" t="str">
        <f ca="true">+IF(OFFSET('Sanitation Data'!$F$31,0,10*ROW('Sanitation Data'!F95))="","",OFFSET('Sanitation Data'!$F$31,0,10*ROW('Sanitation Data'!F95)))</f>
        <v/>
      </c>
      <c r="CY101" s="278" t="str">
        <f ca="true">+IF(OFFSET('Sanitation Data'!$F$32,0,10*ROW('Sanitation Data'!F95))="","",OFFSET('Sanitation Data'!$F$32,0,10*ROW('Sanitation Data'!F95)))</f>
        <v/>
      </c>
      <c r="CZ101" s="278" t="str">
        <f ca="true">+IF(OFFSET('Sanitation Data'!$G$28,0,10*ROW('Sanitation Data'!G95))="","",OFFSET('Sanitation Data'!$G$28,0,10*ROW('Sanitation Data'!G95)))</f>
        <v/>
      </c>
      <c r="DA101" s="278" t="str">
        <f ca="true">+IF(OFFSET('Sanitation Data'!$G$29,0,10*ROW('Sanitation Data'!G95))="","",OFFSET('Sanitation Data'!$G$29,0,10*ROW('Sanitation Data'!G95)))</f>
        <v/>
      </c>
      <c r="DB101" s="278" t="str">
        <f ca="true">+IF(OFFSET('Sanitation Data'!$G$30,0,10*ROW('Sanitation Data'!G95))="","",OFFSET('Sanitation Data'!$G$30,0,10*ROW('Sanitation Data'!G95)))</f>
        <v/>
      </c>
      <c r="DC101" s="278" t="str">
        <f ca="true">+IF(OFFSET('Sanitation Data'!$G$31,0,10*ROW('Sanitation Data'!G95))="","",OFFSET('Sanitation Data'!$G$31,0,10*ROW('Sanitation Data'!G95)))</f>
        <v/>
      </c>
      <c r="DD101" s="278" t="str">
        <f ca="true">+IF(OFFSET('Sanitation Data'!$G$32,0,10*ROW('Sanitation Data'!G95))="","",OFFSET('Sanitation Data'!$G$32,0,10*ROW('Sanitation Data'!G95)))</f>
        <v/>
      </c>
      <c r="DE101" s="278" t="str">
        <f ca="true">+IF(OFFSET('Sanitation Data'!$H$28,0,10*ROW('Sanitation Data'!H95))="","",OFFSET('Sanitation Data'!$H$28,0,10*ROW('Sanitation Data'!H95)))</f>
        <v/>
      </c>
      <c r="DF101" s="278" t="str">
        <f ca="true">+IF(OFFSET('Sanitation Data'!$H$29,0,10*ROW('Sanitation Data'!H95))="","",OFFSET('Sanitation Data'!$H$29,0,10*ROW('Sanitation Data'!H95)))</f>
        <v/>
      </c>
      <c r="DG101" s="278" t="str">
        <f ca="true">+IF(OFFSET('Sanitation Data'!$H$30,0,10*ROW('Sanitation Data'!H95))="","",OFFSET('Sanitation Data'!$H$30,0,10*ROW('Sanitation Data'!H95)))</f>
        <v/>
      </c>
      <c r="DH101" s="278" t="str">
        <f ca="true">+IF(OFFSET('Sanitation Data'!$H$31,0,10*ROW('Sanitation Data'!H95))="","",OFFSET('Sanitation Data'!$H$31,0,10*ROW('Sanitation Data'!H95)))</f>
        <v/>
      </c>
      <c r="DI101" s="278" t="str">
        <f ca="true">+IF(OFFSET('Sanitation Data'!$H$32,0,10*ROW('Sanitation Data'!H95))="","",OFFSET('Sanitation Data'!$H$32,0,10*ROW('Sanitation Data'!H95)))</f>
        <v/>
      </c>
      <c r="DJ101" s="278" t="str">
        <f ca="true">+IF(OFFSET('Sanitation Data'!$I$28,0,10*ROW('Sanitation Data'!I95))="","",OFFSET('Sanitation Data'!$I$28,0,10*ROW('Sanitation Data'!I95)))</f>
        <v/>
      </c>
      <c r="DK101" s="278" t="str">
        <f ca="true">+IF(OFFSET('Sanitation Data'!$I$29,0,10*ROW('Sanitation Data'!I95))="","",OFFSET('Sanitation Data'!$I$29,0,10*ROW('Sanitation Data'!I95)))</f>
        <v/>
      </c>
      <c r="DL101" s="278" t="str">
        <f ca="true">+IF(OFFSET('Sanitation Data'!$I$30,0,10*ROW('Sanitation Data'!I95))="","",OFFSET('Sanitation Data'!$I$30,0,10*ROW('Sanitation Data'!I95)))</f>
        <v/>
      </c>
      <c r="DM101" s="278" t="str">
        <f ca="true">+IF(OFFSET('Sanitation Data'!$I$31,0,10*ROW('Sanitation Data'!I95))="","",OFFSET('Sanitation Data'!$I$31,0,10*ROW('Sanitation Data'!I95)))</f>
        <v/>
      </c>
      <c r="DN101" s="278" t="str">
        <f ca="true">+IF(OFFSET('Sanitation Data'!$I$32,0,10*ROW('Sanitation Data'!I95))="","",OFFSET('Sanitation Data'!$I$32,0,10*ROW('Sanitation Data'!I95)))</f>
        <v/>
      </c>
      <c r="DO101" s="278" t="str">
        <f ca="true">+IF(OFFSET('Hygiene Data'!$D$11,0,10*ROW('Hygiene Data'!D95))="","",OFFSET('Hygiene Data'!$D$11,0,10*ROW('Hygiene Data'!D95)))</f>
        <v/>
      </c>
      <c r="DP101" s="278" t="str">
        <f ca="true">+IF(OFFSET('Hygiene Data'!$D$12,0,10*ROW('Hygiene Data'!D95))="","",OFFSET('Hygiene Data'!$D$12,0,10*ROW('Hygiene Data'!D95)))</f>
        <v/>
      </c>
      <c r="DQ101" s="278" t="str">
        <f ca="true">+IF(OFFSET('Hygiene Data'!$D$13,0,10*ROW('Hygiene Data'!D95))="","",OFFSET('Hygiene Data'!$D$13,0,10*ROW('Hygiene Data'!D95)))</f>
        <v/>
      </c>
      <c r="DR101" s="278" t="str">
        <f ca="true">+IF(OFFSET('Hygiene Data'!$E$11,0,10*ROW('Hygiene Data'!E95))="","",OFFSET('Hygiene Data'!$E$11,0,10*ROW('Hygiene Data'!E95)))</f>
        <v/>
      </c>
      <c r="DS101" s="278" t="str">
        <f ca="true">+IF(OFFSET('Hygiene Data'!$E$12,0,10*ROW('Hygiene Data'!E95))="","",OFFSET('Hygiene Data'!$E$12,0,10*ROW('Hygiene Data'!E95)))</f>
        <v/>
      </c>
      <c r="DT101" s="278" t="str">
        <f ca="true">+IF(OFFSET('Hygiene Data'!$E$13,0,10*ROW('Hygiene Data'!E95))="","",OFFSET('Hygiene Data'!$E$13,0,10*ROW('Hygiene Data'!E95)))</f>
        <v/>
      </c>
      <c r="DU101" s="278" t="str">
        <f ca="true">+IF(OFFSET('Hygiene Data'!$F$11,0,10*ROW('Hygiene Data'!F95))="","",OFFSET('Hygiene Data'!$F$11,0,10*ROW('Hygiene Data'!F95)))</f>
        <v/>
      </c>
      <c r="DV101" s="278" t="str">
        <f ca="true">+IF(OFFSET('Hygiene Data'!$F$12,0,10*ROW('Hygiene Data'!F95))="","",OFFSET('Hygiene Data'!$F$12,0,10*ROW('Hygiene Data'!F95)))</f>
        <v/>
      </c>
      <c r="DW101" s="278" t="str">
        <f ca="true">+IF(OFFSET('Hygiene Data'!$F$13,0,10*ROW('Hygiene Data'!F95))="","",OFFSET('Hygiene Data'!$F$13,0,10*ROW('Hygiene Data'!F95)))</f>
        <v/>
      </c>
      <c r="DX101" s="278" t="str">
        <f ca="true">+IF(OFFSET('Hygiene Data'!$G$11,0,10*ROW('Hygiene Data'!G95))="","",OFFSET('Hygiene Data'!$G$11,0,10*ROW('Hygiene Data'!G95)))</f>
        <v/>
      </c>
      <c r="DY101" s="278" t="str">
        <f ca="true">+IF(OFFSET('Hygiene Data'!$G$12,0,10*ROW('Hygiene Data'!G95))="","",OFFSET('Hygiene Data'!$G$12,0,10*ROW('Hygiene Data'!G95)))</f>
        <v/>
      </c>
      <c r="DZ101" s="278" t="str">
        <f ca="true">+IF(OFFSET('Hygiene Data'!$G$13,0,10*ROW('Hygiene Data'!G95))="","",OFFSET('Hygiene Data'!$G$13,0,10*ROW('Hygiene Data'!G95)))</f>
        <v/>
      </c>
      <c r="EA101" s="278" t="str">
        <f ca="true">+IF(OFFSET('Hygiene Data'!$H$11,0,10*ROW('Hygiene Data'!H95))="","",OFFSET('Hygiene Data'!$H$11,0,10*ROW('Hygiene Data'!H95)))</f>
        <v/>
      </c>
      <c r="EB101" s="278" t="str">
        <f ca="true">+IF(OFFSET('Hygiene Data'!$H$12,0,10*ROW('Hygiene Data'!H95))="","",OFFSET('Hygiene Data'!$H$12,0,10*ROW('Hygiene Data'!H95)))</f>
        <v/>
      </c>
      <c r="EC101" s="278" t="str">
        <f ca="true">+IF(OFFSET('Hygiene Data'!$H$13,0,10*ROW('Hygiene Data'!H95))="","",OFFSET('Hygiene Data'!$H$13,0,10*ROW('Hygiene Data'!H95)))</f>
        <v/>
      </c>
      <c r="ED101" s="278" t="str">
        <f ca="true">+IF(OFFSET('Hygiene Data'!$I$11,0,10*ROW('Hygiene Data'!I95))="","",OFFSET('Hygiene Data'!$I$11,0,10*ROW('Hygiene Data'!I95)))</f>
        <v/>
      </c>
      <c r="EE101" s="278" t="str">
        <f ca="true">+IF(OFFSET('Hygiene Data'!$I$12,0,10*ROW('Hygiene Data'!I95))="","",OFFSET('Hygiene Data'!$I$12,0,10*ROW('Hygiene Data'!I95)))</f>
        <v/>
      </c>
      <c r="EF101" s="278"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4"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8"/>
      <c r="BS102" s="278" t="str">
        <f ca="true">+IF(OFFSET('Water Data'!$D$27,0,10*ROW('Water Data'!D96))="","",OFFSET('Water Data'!$D$27,0,10*ROW('Water Data'!D96)))</f>
        <v/>
      </c>
      <c r="BT102" s="278" t="str">
        <f ca="true">+IF(OFFSET('Water Data'!$D$28,0,10*ROW('Water Data'!D96))="","",OFFSET('Water Data'!$D$28,0,10*ROW('Water Data'!D96)))</f>
        <v/>
      </c>
      <c r="BU102" s="278" t="str">
        <f ca="true">+IF(OFFSET('Water Data'!$D$29,0,10*ROW('Water Data'!D96))="","",OFFSET('Water Data'!$D$29,0,10*ROW('Water Data'!D96)))</f>
        <v/>
      </c>
      <c r="BV102" s="278" t="str">
        <f ca="true">+IF(OFFSET('Water Data'!$E$27,0,10*ROW('Water Data'!E96))="","",OFFSET('Water Data'!$E$27,0,10*ROW('Water Data'!E96)))</f>
        <v/>
      </c>
      <c r="BW102" s="278" t="str">
        <f ca="true">+IF(OFFSET('Water Data'!$E$28,0,10*ROW('Water Data'!E96))="","",OFFSET('Water Data'!$E$28,0,10*ROW('Water Data'!E96)))</f>
        <v/>
      </c>
      <c r="BX102" s="278" t="str">
        <f ca="true">+IF(OFFSET('Water Data'!$E$29,0,10*ROW('Water Data'!E96))="","",OFFSET('Water Data'!$E$29,0,10*ROW('Water Data'!E96)))</f>
        <v/>
      </c>
      <c r="BY102" s="278" t="str">
        <f ca="true">+IF(OFFSET('Water Data'!$F$27,0,10*ROW('Water Data'!F96))="","",OFFSET('Water Data'!$F$27,0,10*ROW('Water Data'!F96)))</f>
        <v/>
      </c>
      <c r="BZ102" s="278" t="str">
        <f ca="true">+IF(OFFSET('Water Data'!$F$28,0,10*ROW('Water Data'!F96))="","",OFFSET('Water Data'!$F$28,0,10*ROW('Water Data'!F96)))</f>
        <v/>
      </c>
      <c r="CA102" s="278" t="str">
        <f ca="true">+IF(OFFSET('Water Data'!$F$29,0,10*ROW('Water Data'!F96))="","",OFFSET('Water Data'!$F$29,0,10*ROW('Water Data'!F96)))</f>
        <v/>
      </c>
      <c r="CB102" s="278" t="str">
        <f ca="true">+IF(OFFSET('Water Data'!$G$27,0,10*ROW('Water Data'!G96))="","",OFFSET('Water Data'!$G$27,0,10*ROW('Water Data'!G96)))</f>
        <v/>
      </c>
      <c r="CC102" s="278" t="str">
        <f ca="true">+IF(OFFSET('Water Data'!$G$28,0,10*ROW('Water Data'!G96))="","",OFFSET('Water Data'!$G$28,0,10*ROW('Water Data'!G96)))</f>
        <v/>
      </c>
      <c r="CD102" s="278" t="str">
        <f ca="true">+IF(OFFSET('Water Data'!$G$29,0,10*ROW('Water Data'!G96))="","",OFFSET('Water Data'!$G$29,0,10*ROW('Water Data'!G96)))</f>
        <v/>
      </c>
      <c r="CE102" s="278" t="str">
        <f ca="true">+IF(OFFSET('Water Data'!$H$27,0,10*ROW('Water Data'!H96))="","",OFFSET('Water Data'!$H$27,0,10*ROW('Water Data'!H96)))</f>
        <v/>
      </c>
      <c r="CF102" s="278" t="str">
        <f ca="true">+IF(OFFSET('Water Data'!$H$28,0,10*ROW('Water Data'!H96))="","",OFFSET('Water Data'!$H$28,0,10*ROW('Water Data'!H96)))</f>
        <v/>
      </c>
      <c r="CG102" s="278" t="str">
        <f ca="true">+IF(OFFSET('Water Data'!$H$29,0,10*ROW('Water Data'!H96))="","",OFFSET('Water Data'!$H$29,0,10*ROW('Water Data'!H96)))</f>
        <v/>
      </c>
      <c r="CH102" s="278" t="str">
        <f ca="true">+IF(OFFSET('Water Data'!$I$27,0,10*ROW('Water Data'!I96))="","",OFFSET('Water Data'!$I$27,0,10*ROW('Water Data'!I96)))</f>
        <v/>
      </c>
      <c r="CI102" s="278" t="str">
        <f ca="true">+IF(OFFSET('Water Data'!$I$28,0,10*ROW('Water Data'!I96))="","",OFFSET('Water Data'!$I$28,0,10*ROW('Water Data'!I96)))</f>
        <v/>
      </c>
      <c r="CJ102" s="278" t="str">
        <f ca="true">+IF(OFFSET('Water Data'!$I$29,0,10*ROW('Water Data'!I96))="","",OFFSET('Water Data'!$I$29,0,10*ROW('Water Data'!I96)))</f>
        <v/>
      </c>
      <c r="CK102" s="278" t="str">
        <f ca="true">+IF(OFFSET('Sanitation Data'!$D$28,0,10*ROW('Sanitation Data'!D96))="","",OFFSET('Sanitation Data'!$D$28,0,10*ROW('Sanitation Data'!D96)))</f>
        <v/>
      </c>
      <c r="CL102" s="278" t="str">
        <f ca="true">+IF(OFFSET('Sanitation Data'!$D$29,0,10*ROW('Sanitation Data'!D96))="","",OFFSET('Sanitation Data'!$D$29,0,10*ROW('Sanitation Data'!D96)))</f>
        <v/>
      </c>
      <c r="CM102" s="278" t="str">
        <f ca="true">+IF(OFFSET('Sanitation Data'!$D$30,0,10*ROW('Sanitation Data'!D96))="","",OFFSET('Sanitation Data'!$D$30,0,10*ROW('Sanitation Data'!D96)))</f>
        <v/>
      </c>
      <c r="CN102" s="278" t="str">
        <f ca="true">+IF(OFFSET('Sanitation Data'!$D$31,0,10*ROW('Sanitation Data'!D96))="","",OFFSET('Sanitation Data'!$D$31,0,10*ROW('Sanitation Data'!D96)))</f>
        <v/>
      </c>
      <c r="CO102" s="278" t="str">
        <f ca="true">+IF(OFFSET('Sanitation Data'!$D$32,0,10*ROW('Sanitation Data'!D96))="","",OFFSET('Sanitation Data'!$D$32,0,10*ROW('Sanitation Data'!D96)))</f>
        <v/>
      </c>
      <c r="CP102" s="278" t="str">
        <f ca="true">+IF(OFFSET('Sanitation Data'!$E$28,0,10*ROW('Sanitation Data'!E96))="","",OFFSET('Sanitation Data'!$E$28,0,10*ROW('Sanitation Data'!E96)))</f>
        <v/>
      </c>
      <c r="CQ102" s="278" t="str">
        <f ca="true">+IF(OFFSET('Sanitation Data'!$E$29,0,10*ROW('Sanitation Data'!E96))="","",OFFSET('Sanitation Data'!$E$29,0,10*ROW('Sanitation Data'!E96)))</f>
        <v/>
      </c>
      <c r="CR102" s="278" t="str">
        <f ca="true">+IF(OFFSET('Sanitation Data'!$E$30,0,10*ROW('Sanitation Data'!E96))="","",OFFSET('Sanitation Data'!$E$30,0,10*ROW('Sanitation Data'!E96)))</f>
        <v/>
      </c>
      <c r="CS102" s="278" t="str">
        <f ca="true">+IF(OFFSET('Sanitation Data'!$E$31,0,10*ROW('Sanitation Data'!E96))="","",OFFSET('Sanitation Data'!$E$31,0,10*ROW('Sanitation Data'!E96)))</f>
        <v/>
      </c>
      <c r="CT102" s="278" t="str">
        <f ca="true">+IF(OFFSET('Sanitation Data'!$E$32,0,10*ROW('Sanitation Data'!E96))="","",OFFSET('Sanitation Data'!$E$32,0,10*ROW('Sanitation Data'!E96)))</f>
        <v/>
      </c>
      <c r="CU102" s="278" t="str">
        <f ca="true">+IF(OFFSET('Sanitation Data'!$F$28,0,10*ROW('Sanitation Data'!F96))="","",OFFSET('Sanitation Data'!$F$28,0,10*ROW('Sanitation Data'!F96)))</f>
        <v/>
      </c>
      <c r="CV102" s="278" t="str">
        <f ca="true">+IF(OFFSET('Sanitation Data'!$F$29,0,10*ROW('Sanitation Data'!F96))="","",OFFSET('Sanitation Data'!$F$29,0,10*ROW('Sanitation Data'!F96)))</f>
        <v/>
      </c>
      <c r="CW102" s="278" t="str">
        <f ca="true">+IF(OFFSET('Sanitation Data'!$F$30,0,10*ROW('Sanitation Data'!F96))="","",OFFSET('Sanitation Data'!$F$30,0,10*ROW('Sanitation Data'!F96)))</f>
        <v/>
      </c>
      <c r="CX102" s="278" t="str">
        <f ca="true">+IF(OFFSET('Sanitation Data'!$F$31,0,10*ROW('Sanitation Data'!F96))="","",OFFSET('Sanitation Data'!$F$31,0,10*ROW('Sanitation Data'!F96)))</f>
        <v/>
      </c>
      <c r="CY102" s="278" t="str">
        <f ca="true">+IF(OFFSET('Sanitation Data'!$F$32,0,10*ROW('Sanitation Data'!F96))="","",OFFSET('Sanitation Data'!$F$32,0,10*ROW('Sanitation Data'!F96)))</f>
        <v/>
      </c>
      <c r="CZ102" s="278" t="str">
        <f ca="true">+IF(OFFSET('Sanitation Data'!$G$28,0,10*ROW('Sanitation Data'!G96))="","",OFFSET('Sanitation Data'!$G$28,0,10*ROW('Sanitation Data'!G96)))</f>
        <v/>
      </c>
      <c r="DA102" s="278" t="str">
        <f ca="true">+IF(OFFSET('Sanitation Data'!$G$29,0,10*ROW('Sanitation Data'!G96))="","",OFFSET('Sanitation Data'!$G$29,0,10*ROW('Sanitation Data'!G96)))</f>
        <v/>
      </c>
      <c r="DB102" s="278" t="str">
        <f ca="true">+IF(OFFSET('Sanitation Data'!$G$30,0,10*ROW('Sanitation Data'!G96))="","",OFFSET('Sanitation Data'!$G$30,0,10*ROW('Sanitation Data'!G96)))</f>
        <v/>
      </c>
      <c r="DC102" s="278" t="str">
        <f ca="true">+IF(OFFSET('Sanitation Data'!$G$31,0,10*ROW('Sanitation Data'!G96))="","",OFFSET('Sanitation Data'!$G$31,0,10*ROW('Sanitation Data'!G96)))</f>
        <v/>
      </c>
      <c r="DD102" s="278" t="str">
        <f ca="true">+IF(OFFSET('Sanitation Data'!$G$32,0,10*ROW('Sanitation Data'!G96))="","",OFFSET('Sanitation Data'!$G$32,0,10*ROW('Sanitation Data'!G96)))</f>
        <v/>
      </c>
      <c r="DE102" s="278" t="str">
        <f ca="true">+IF(OFFSET('Sanitation Data'!$H$28,0,10*ROW('Sanitation Data'!H96))="","",OFFSET('Sanitation Data'!$H$28,0,10*ROW('Sanitation Data'!H96)))</f>
        <v/>
      </c>
      <c r="DF102" s="278" t="str">
        <f ca="true">+IF(OFFSET('Sanitation Data'!$H$29,0,10*ROW('Sanitation Data'!H96))="","",OFFSET('Sanitation Data'!$H$29,0,10*ROW('Sanitation Data'!H96)))</f>
        <v/>
      </c>
      <c r="DG102" s="278" t="str">
        <f ca="true">+IF(OFFSET('Sanitation Data'!$H$30,0,10*ROW('Sanitation Data'!H96))="","",OFFSET('Sanitation Data'!$H$30,0,10*ROW('Sanitation Data'!H96)))</f>
        <v/>
      </c>
      <c r="DH102" s="278" t="str">
        <f ca="true">+IF(OFFSET('Sanitation Data'!$H$31,0,10*ROW('Sanitation Data'!H96))="","",OFFSET('Sanitation Data'!$H$31,0,10*ROW('Sanitation Data'!H96)))</f>
        <v/>
      </c>
      <c r="DI102" s="278" t="str">
        <f ca="true">+IF(OFFSET('Sanitation Data'!$H$32,0,10*ROW('Sanitation Data'!H96))="","",OFFSET('Sanitation Data'!$H$32,0,10*ROW('Sanitation Data'!H96)))</f>
        <v/>
      </c>
      <c r="DJ102" s="278" t="str">
        <f ca="true">+IF(OFFSET('Sanitation Data'!$I$28,0,10*ROW('Sanitation Data'!I96))="","",OFFSET('Sanitation Data'!$I$28,0,10*ROW('Sanitation Data'!I96)))</f>
        <v/>
      </c>
      <c r="DK102" s="278" t="str">
        <f ca="true">+IF(OFFSET('Sanitation Data'!$I$29,0,10*ROW('Sanitation Data'!I96))="","",OFFSET('Sanitation Data'!$I$29,0,10*ROW('Sanitation Data'!I96)))</f>
        <v/>
      </c>
      <c r="DL102" s="278" t="str">
        <f ca="true">+IF(OFFSET('Sanitation Data'!$I$30,0,10*ROW('Sanitation Data'!I96))="","",OFFSET('Sanitation Data'!$I$30,0,10*ROW('Sanitation Data'!I96)))</f>
        <v/>
      </c>
      <c r="DM102" s="278" t="str">
        <f ca="true">+IF(OFFSET('Sanitation Data'!$I$31,0,10*ROW('Sanitation Data'!I96))="","",OFFSET('Sanitation Data'!$I$31,0,10*ROW('Sanitation Data'!I96)))</f>
        <v/>
      </c>
      <c r="DN102" s="278" t="str">
        <f ca="true">+IF(OFFSET('Sanitation Data'!$I$32,0,10*ROW('Sanitation Data'!I96))="","",OFFSET('Sanitation Data'!$I$32,0,10*ROW('Sanitation Data'!I96)))</f>
        <v/>
      </c>
      <c r="DO102" s="278" t="str">
        <f ca="true">+IF(OFFSET('Hygiene Data'!$D$11,0,10*ROW('Hygiene Data'!D96))="","",OFFSET('Hygiene Data'!$D$11,0,10*ROW('Hygiene Data'!D96)))</f>
        <v/>
      </c>
      <c r="DP102" s="278" t="str">
        <f ca="true">+IF(OFFSET('Hygiene Data'!$D$12,0,10*ROW('Hygiene Data'!D96))="","",OFFSET('Hygiene Data'!$D$12,0,10*ROW('Hygiene Data'!D96)))</f>
        <v/>
      </c>
      <c r="DQ102" s="278" t="str">
        <f ca="true">+IF(OFFSET('Hygiene Data'!$D$13,0,10*ROW('Hygiene Data'!D96))="","",OFFSET('Hygiene Data'!$D$13,0,10*ROW('Hygiene Data'!D96)))</f>
        <v/>
      </c>
      <c r="DR102" s="278" t="str">
        <f ca="true">+IF(OFFSET('Hygiene Data'!$E$11,0,10*ROW('Hygiene Data'!E96))="","",OFFSET('Hygiene Data'!$E$11,0,10*ROW('Hygiene Data'!E96)))</f>
        <v/>
      </c>
      <c r="DS102" s="278" t="str">
        <f ca="true">+IF(OFFSET('Hygiene Data'!$E$12,0,10*ROW('Hygiene Data'!E96))="","",OFFSET('Hygiene Data'!$E$12,0,10*ROW('Hygiene Data'!E96)))</f>
        <v/>
      </c>
      <c r="DT102" s="278" t="str">
        <f ca="true">+IF(OFFSET('Hygiene Data'!$E$13,0,10*ROW('Hygiene Data'!E96))="","",OFFSET('Hygiene Data'!$E$13,0,10*ROW('Hygiene Data'!E96)))</f>
        <v/>
      </c>
      <c r="DU102" s="278" t="str">
        <f ca="true">+IF(OFFSET('Hygiene Data'!$F$11,0,10*ROW('Hygiene Data'!F96))="","",OFFSET('Hygiene Data'!$F$11,0,10*ROW('Hygiene Data'!F96)))</f>
        <v/>
      </c>
      <c r="DV102" s="278" t="str">
        <f ca="true">+IF(OFFSET('Hygiene Data'!$F$12,0,10*ROW('Hygiene Data'!F96))="","",OFFSET('Hygiene Data'!$F$12,0,10*ROW('Hygiene Data'!F96)))</f>
        <v/>
      </c>
      <c r="DW102" s="278" t="str">
        <f ca="true">+IF(OFFSET('Hygiene Data'!$F$13,0,10*ROW('Hygiene Data'!F96))="","",OFFSET('Hygiene Data'!$F$13,0,10*ROW('Hygiene Data'!F96)))</f>
        <v/>
      </c>
      <c r="DX102" s="278" t="str">
        <f ca="true">+IF(OFFSET('Hygiene Data'!$G$11,0,10*ROW('Hygiene Data'!G96))="","",OFFSET('Hygiene Data'!$G$11,0,10*ROW('Hygiene Data'!G96)))</f>
        <v/>
      </c>
      <c r="DY102" s="278" t="str">
        <f ca="true">+IF(OFFSET('Hygiene Data'!$G$12,0,10*ROW('Hygiene Data'!G96))="","",OFFSET('Hygiene Data'!$G$12,0,10*ROW('Hygiene Data'!G96)))</f>
        <v/>
      </c>
      <c r="DZ102" s="278" t="str">
        <f ca="true">+IF(OFFSET('Hygiene Data'!$G$13,0,10*ROW('Hygiene Data'!G96))="","",OFFSET('Hygiene Data'!$G$13,0,10*ROW('Hygiene Data'!G96)))</f>
        <v/>
      </c>
      <c r="EA102" s="278" t="str">
        <f ca="true">+IF(OFFSET('Hygiene Data'!$H$11,0,10*ROW('Hygiene Data'!H96))="","",OFFSET('Hygiene Data'!$H$11,0,10*ROW('Hygiene Data'!H96)))</f>
        <v/>
      </c>
      <c r="EB102" s="278" t="str">
        <f ca="true">+IF(OFFSET('Hygiene Data'!$H$12,0,10*ROW('Hygiene Data'!H96))="","",OFFSET('Hygiene Data'!$H$12,0,10*ROW('Hygiene Data'!H96)))</f>
        <v/>
      </c>
      <c r="EC102" s="278" t="str">
        <f ca="true">+IF(OFFSET('Hygiene Data'!$H$13,0,10*ROW('Hygiene Data'!H96))="","",OFFSET('Hygiene Data'!$H$13,0,10*ROW('Hygiene Data'!H96)))</f>
        <v/>
      </c>
      <c r="ED102" s="278" t="str">
        <f ca="true">+IF(OFFSET('Hygiene Data'!$I$11,0,10*ROW('Hygiene Data'!I96))="","",OFFSET('Hygiene Data'!$I$11,0,10*ROW('Hygiene Data'!I96)))</f>
        <v/>
      </c>
      <c r="EE102" s="278" t="str">
        <f ca="true">+IF(OFFSET('Hygiene Data'!$I$12,0,10*ROW('Hygiene Data'!I96))="","",OFFSET('Hygiene Data'!$I$12,0,10*ROW('Hygiene Data'!I96)))</f>
        <v/>
      </c>
      <c r="EF102" s="278"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4"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8"/>
      <c r="BS103" s="278" t="str">
        <f ca="true">+IF(OFFSET('Water Data'!$D$27,0,10*ROW('Water Data'!D97))="","",OFFSET('Water Data'!$D$27,0,10*ROW('Water Data'!D97)))</f>
        <v/>
      </c>
      <c r="BT103" s="278" t="str">
        <f ca="true">+IF(OFFSET('Water Data'!$D$28,0,10*ROW('Water Data'!D97))="","",OFFSET('Water Data'!$D$28,0,10*ROW('Water Data'!D97)))</f>
        <v/>
      </c>
      <c r="BU103" s="278" t="str">
        <f ca="true">+IF(OFFSET('Water Data'!$D$29,0,10*ROW('Water Data'!D97))="","",OFFSET('Water Data'!$D$29,0,10*ROW('Water Data'!D97)))</f>
        <v/>
      </c>
      <c r="BV103" s="278" t="str">
        <f ca="true">+IF(OFFSET('Water Data'!$E$27,0,10*ROW('Water Data'!E97))="","",OFFSET('Water Data'!$E$27,0,10*ROW('Water Data'!E97)))</f>
        <v/>
      </c>
      <c r="BW103" s="278" t="str">
        <f ca="true">+IF(OFFSET('Water Data'!$E$28,0,10*ROW('Water Data'!E97))="","",OFFSET('Water Data'!$E$28,0,10*ROW('Water Data'!E97)))</f>
        <v/>
      </c>
      <c r="BX103" s="278" t="str">
        <f ca="true">+IF(OFFSET('Water Data'!$E$29,0,10*ROW('Water Data'!E97))="","",OFFSET('Water Data'!$E$29,0,10*ROW('Water Data'!E97)))</f>
        <v/>
      </c>
      <c r="BY103" s="278" t="str">
        <f ca="true">+IF(OFFSET('Water Data'!$F$27,0,10*ROW('Water Data'!F97))="","",OFFSET('Water Data'!$F$27,0,10*ROW('Water Data'!F97)))</f>
        <v/>
      </c>
      <c r="BZ103" s="278" t="str">
        <f ca="true">+IF(OFFSET('Water Data'!$F$28,0,10*ROW('Water Data'!F97))="","",OFFSET('Water Data'!$F$28,0,10*ROW('Water Data'!F97)))</f>
        <v/>
      </c>
      <c r="CA103" s="278" t="str">
        <f ca="true">+IF(OFFSET('Water Data'!$F$29,0,10*ROW('Water Data'!F97))="","",OFFSET('Water Data'!$F$29,0,10*ROW('Water Data'!F97)))</f>
        <v/>
      </c>
      <c r="CB103" s="278" t="str">
        <f ca="true">+IF(OFFSET('Water Data'!$G$27,0,10*ROW('Water Data'!G97))="","",OFFSET('Water Data'!$G$27,0,10*ROW('Water Data'!G97)))</f>
        <v/>
      </c>
      <c r="CC103" s="278" t="str">
        <f ca="true">+IF(OFFSET('Water Data'!$G$28,0,10*ROW('Water Data'!G97))="","",OFFSET('Water Data'!$G$28,0,10*ROW('Water Data'!G97)))</f>
        <v/>
      </c>
      <c r="CD103" s="278" t="str">
        <f ca="true">+IF(OFFSET('Water Data'!$G$29,0,10*ROW('Water Data'!G97))="","",OFFSET('Water Data'!$G$29,0,10*ROW('Water Data'!G97)))</f>
        <v/>
      </c>
      <c r="CE103" s="278" t="str">
        <f ca="true">+IF(OFFSET('Water Data'!$H$27,0,10*ROW('Water Data'!H97))="","",OFFSET('Water Data'!$H$27,0,10*ROW('Water Data'!H97)))</f>
        <v/>
      </c>
      <c r="CF103" s="278" t="str">
        <f ca="true">+IF(OFFSET('Water Data'!$H$28,0,10*ROW('Water Data'!H97))="","",OFFSET('Water Data'!$H$28,0,10*ROW('Water Data'!H97)))</f>
        <v/>
      </c>
      <c r="CG103" s="278" t="str">
        <f ca="true">+IF(OFFSET('Water Data'!$H$29,0,10*ROW('Water Data'!H97))="","",OFFSET('Water Data'!$H$29,0,10*ROW('Water Data'!H97)))</f>
        <v/>
      </c>
      <c r="CH103" s="278" t="str">
        <f ca="true">+IF(OFFSET('Water Data'!$I$27,0,10*ROW('Water Data'!I97))="","",OFFSET('Water Data'!$I$27,0,10*ROW('Water Data'!I97)))</f>
        <v/>
      </c>
      <c r="CI103" s="278" t="str">
        <f ca="true">+IF(OFFSET('Water Data'!$I$28,0,10*ROW('Water Data'!I97))="","",OFFSET('Water Data'!$I$28,0,10*ROW('Water Data'!I97)))</f>
        <v/>
      </c>
      <c r="CJ103" s="278" t="str">
        <f ca="true">+IF(OFFSET('Water Data'!$I$29,0,10*ROW('Water Data'!I97))="","",OFFSET('Water Data'!$I$29,0,10*ROW('Water Data'!I97)))</f>
        <v/>
      </c>
      <c r="CK103" s="278" t="str">
        <f ca="true">+IF(OFFSET('Sanitation Data'!$D$28,0,10*ROW('Sanitation Data'!D97))="","",OFFSET('Sanitation Data'!$D$28,0,10*ROW('Sanitation Data'!D97)))</f>
        <v/>
      </c>
      <c r="CL103" s="278" t="str">
        <f ca="true">+IF(OFFSET('Sanitation Data'!$D$29,0,10*ROW('Sanitation Data'!D97))="","",OFFSET('Sanitation Data'!$D$29,0,10*ROW('Sanitation Data'!D97)))</f>
        <v/>
      </c>
      <c r="CM103" s="278" t="str">
        <f ca="true">+IF(OFFSET('Sanitation Data'!$D$30,0,10*ROW('Sanitation Data'!D97))="","",OFFSET('Sanitation Data'!$D$30,0,10*ROW('Sanitation Data'!D97)))</f>
        <v/>
      </c>
      <c r="CN103" s="278" t="str">
        <f ca="true">+IF(OFFSET('Sanitation Data'!$D$31,0,10*ROW('Sanitation Data'!D97))="","",OFFSET('Sanitation Data'!$D$31,0,10*ROW('Sanitation Data'!D97)))</f>
        <v/>
      </c>
      <c r="CO103" s="278" t="str">
        <f ca="true">+IF(OFFSET('Sanitation Data'!$D$32,0,10*ROW('Sanitation Data'!D97))="","",OFFSET('Sanitation Data'!$D$32,0,10*ROW('Sanitation Data'!D97)))</f>
        <v/>
      </c>
      <c r="CP103" s="278" t="str">
        <f ca="true">+IF(OFFSET('Sanitation Data'!$E$28,0,10*ROW('Sanitation Data'!E97))="","",OFFSET('Sanitation Data'!$E$28,0,10*ROW('Sanitation Data'!E97)))</f>
        <v/>
      </c>
      <c r="CQ103" s="278" t="str">
        <f ca="true">+IF(OFFSET('Sanitation Data'!$E$29,0,10*ROW('Sanitation Data'!E97))="","",OFFSET('Sanitation Data'!$E$29,0,10*ROW('Sanitation Data'!E97)))</f>
        <v/>
      </c>
      <c r="CR103" s="278" t="str">
        <f ca="true">+IF(OFFSET('Sanitation Data'!$E$30,0,10*ROW('Sanitation Data'!E97))="","",OFFSET('Sanitation Data'!$E$30,0,10*ROW('Sanitation Data'!E97)))</f>
        <v/>
      </c>
      <c r="CS103" s="278" t="str">
        <f ca="true">+IF(OFFSET('Sanitation Data'!$E$31,0,10*ROW('Sanitation Data'!E97))="","",OFFSET('Sanitation Data'!$E$31,0,10*ROW('Sanitation Data'!E97)))</f>
        <v/>
      </c>
      <c r="CT103" s="278" t="str">
        <f ca="true">+IF(OFFSET('Sanitation Data'!$E$32,0,10*ROW('Sanitation Data'!E97))="","",OFFSET('Sanitation Data'!$E$32,0,10*ROW('Sanitation Data'!E97)))</f>
        <v/>
      </c>
      <c r="CU103" s="278" t="str">
        <f ca="true">+IF(OFFSET('Sanitation Data'!$F$28,0,10*ROW('Sanitation Data'!F97))="","",OFFSET('Sanitation Data'!$F$28,0,10*ROW('Sanitation Data'!F97)))</f>
        <v/>
      </c>
      <c r="CV103" s="278" t="str">
        <f ca="true">+IF(OFFSET('Sanitation Data'!$F$29,0,10*ROW('Sanitation Data'!F97))="","",OFFSET('Sanitation Data'!$F$29,0,10*ROW('Sanitation Data'!F97)))</f>
        <v/>
      </c>
      <c r="CW103" s="278" t="str">
        <f ca="true">+IF(OFFSET('Sanitation Data'!$F$30,0,10*ROW('Sanitation Data'!F97))="","",OFFSET('Sanitation Data'!$F$30,0,10*ROW('Sanitation Data'!F97)))</f>
        <v/>
      </c>
      <c r="CX103" s="278" t="str">
        <f ca="true">+IF(OFFSET('Sanitation Data'!$F$31,0,10*ROW('Sanitation Data'!F97))="","",OFFSET('Sanitation Data'!$F$31,0,10*ROW('Sanitation Data'!F97)))</f>
        <v/>
      </c>
      <c r="CY103" s="278" t="str">
        <f ca="true">+IF(OFFSET('Sanitation Data'!$F$32,0,10*ROW('Sanitation Data'!F97))="","",OFFSET('Sanitation Data'!$F$32,0,10*ROW('Sanitation Data'!F97)))</f>
        <v/>
      </c>
      <c r="CZ103" s="278" t="str">
        <f ca="true">+IF(OFFSET('Sanitation Data'!$G$28,0,10*ROW('Sanitation Data'!G97))="","",OFFSET('Sanitation Data'!$G$28,0,10*ROW('Sanitation Data'!G97)))</f>
        <v/>
      </c>
      <c r="DA103" s="278" t="str">
        <f ca="true">+IF(OFFSET('Sanitation Data'!$G$29,0,10*ROW('Sanitation Data'!G97))="","",OFFSET('Sanitation Data'!$G$29,0,10*ROW('Sanitation Data'!G97)))</f>
        <v/>
      </c>
      <c r="DB103" s="278" t="str">
        <f ca="true">+IF(OFFSET('Sanitation Data'!$G$30,0,10*ROW('Sanitation Data'!G97))="","",OFFSET('Sanitation Data'!$G$30,0,10*ROW('Sanitation Data'!G97)))</f>
        <v/>
      </c>
      <c r="DC103" s="278" t="str">
        <f ca="true">+IF(OFFSET('Sanitation Data'!$G$31,0,10*ROW('Sanitation Data'!G97))="","",OFFSET('Sanitation Data'!$G$31,0,10*ROW('Sanitation Data'!G97)))</f>
        <v/>
      </c>
      <c r="DD103" s="278" t="str">
        <f ca="true">+IF(OFFSET('Sanitation Data'!$G$32,0,10*ROW('Sanitation Data'!G97))="","",OFFSET('Sanitation Data'!$G$32,0,10*ROW('Sanitation Data'!G97)))</f>
        <v/>
      </c>
      <c r="DE103" s="278" t="str">
        <f ca="true">+IF(OFFSET('Sanitation Data'!$H$28,0,10*ROW('Sanitation Data'!H97))="","",OFFSET('Sanitation Data'!$H$28,0,10*ROW('Sanitation Data'!H97)))</f>
        <v/>
      </c>
      <c r="DF103" s="278" t="str">
        <f ca="true">+IF(OFFSET('Sanitation Data'!$H$29,0,10*ROW('Sanitation Data'!H97))="","",OFFSET('Sanitation Data'!$H$29,0,10*ROW('Sanitation Data'!H97)))</f>
        <v/>
      </c>
      <c r="DG103" s="278" t="str">
        <f ca="true">+IF(OFFSET('Sanitation Data'!$H$30,0,10*ROW('Sanitation Data'!H97))="","",OFFSET('Sanitation Data'!$H$30,0,10*ROW('Sanitation Data'!H97)))</f>
        <v/>
      </c>
      <c r="DH103" s="278" t="str">
        <f ca="true">+IF(OFFSET('Sanitation Data'!$H$31,0,10*ROW('Sanitation Data'!H97))="","",OFFSET('Sanitation Data'!$H$31,0,10*ROW('Sanitation Data'!H97)))</f>
        <v/>
      </c>
      <c r="DI103" s="278" t="str">
        <f ca="true">+IF(OFFSET('Sanitation Data'!$H$32,0,10*ROW('Sanitation Data'!H97))="","",OFFSET('Sanitation Data'!$H$32,0,10*ROW('Sanitation Data'!H97)))</f>
        <v/>
      </c>
      <c r="DJ103" s="278" t="str">
        <f ca="true">+IF(OFFSET('Sanitation Data'!$I$28,0,10*ROW('Sanitation Data'!I97))="","",OFFSET('Sanitation Data'!$I$28,0,10*ROW('Sanitation Data'!I97)))</f>
        <v/>
      </c>
      <c r="DK103" s="278" t="str">
        <f ca="true">+IF(OFFSET('Sanitation Data'!$I$29,0,10*ROW('Sanitation Data'!I97))="","",OFFSET('Sanitation Data'!$I$29,0,10*ROW('Sanitation Data'!I97)))</f>
        <v/>
      </c>
      <c r="DL103" s="278" t="str">
        <f ca="true">+IF(OFFSET('Sanitation Data'!$I$30,0,10*ROW('Sanitation Data'!I97))="","",OFFSET('Sanitation Data'!$I$30,0,10*ROW('Sanitation Data'!I97)))</f>
        <v/>
      </c>
      <c r="DM103" s="278" t="str">
        <f ca="true">+IF(OFFSET('Sanitation Data'!$I$31,0,10*ROW('Sanitation Data'!I97))="","",OFFSET('Sanitation Data'!$I$31,0,10*ROW('Sanitation Data'!I97)))</f>
        <v/>
      </c>
      <c r="DN103" s="278" t="str">
        <f ca="true">+IF(OFFSET('Sanitation Data'!$I$32,0,10*ROW('Sanitation Data'!I97))="","",OFFSET('Sanitation Data'!$I$32,0,10*ROW('Sanitation Data'!I97)))</f>
        <v/>
      </c>
      <c r="DO103" s="278" t="str">
        <f ca="true">+IF(OFFSET('Hygiene Data'!$D$11,0,10*ROW('Hygiene Data'!D97))="","",OFFSET('Hygiene Data'!$D$11,0,10*ROW('Hygiene Data'!D97)))</f>
        <v/>
      </c>
      <c r="DP103" s="278" t="str">
        <f ca="true">+IF(OFFSET('Hygiene Data'!$D$12,0,10*ROW('Hygiene Data'!D97))="","",OFFSET('Hygiene Data'!$D$12,0,10*ROW('Hygiene Data'!D97)))</f>
        <v/>
      </c>
      <c r="DQ103" s="278" t="str">
        <f ca="true">+IF(OFFSET('Hygiene Data'!$D$13,0,10*ROW('Hygiene Data'!D97))="","",OFFSET('Hygiene Data'!$D$13,0,10*ROW('Hygiene Data'!D97)))</f>
        <v/>
      </c>
      <c r="DR103" s="278" t="str">
        <f ca="true">+IF(OFFSET('Hygiene Data'!$E$11,0,10*ROW('Hygiene Data'!E97))="","",OFFSET('Hygiene Data'!$E$11,0,10*ROW('Hygiene Data'!E97)))</f>
        <v/>
      </c>
      <c r="DS103" s="278" t="str">
        <f ca="true">+IF(OFFSET('Hygiene Data'!$E$12,0,10*ROW('Hygiene Data'!E97))="","",OFFSET('Hygiene Data'!$E$12,0,10*ROW('Hygiene Data'!E97)))</f>
        <v/>
      </c>
      <c r="DT103" s="278" t="str">
        <f ca="true">+IF(OFFSET('Hygiene Data'!$E$13,0,10*ROW('Hygiene Data'!E97))="","",OFFSET('Hygiene Data'!$E$13,0,10*ROW('Hygiene Data'!E97)))</f>
        <v/>
      </c>
      <c r="DU103" s="278" t="str">
        <f ca="true">+IF(OFFSET('Hygiene Data'!$F$11,0,10*ROW('Hygiene Data'!F97))="","",OFFSET('Hygiene Data'!$F$11,0,10*ROW('Hygiene Data'!F97)))</f>
        <v/>
      </c>
      <c r="DV103" s="278" t="str">
        <f ca="true">+IF(OFFSET('Hygiene Data'!$F$12,0,10*ROW('Hygiene Data'!F97))="","",OFFSET('Hygiene Data'!$F$12,0,10*ROW('Hygiene Data'!F97)))</f>
        <v/>
      </c>
      <c r="DW103" s="278" t="str">
        <f ca="true">+IF(OFFSET('Hygiene Data'!$F$13,0,10*ROW('Hygiene Data'!F97))="","",OFFSET('Hygiene Data'!$F$13,0,10*ROW('Hygiene Data'!F97)))</f>
        <v/>
      </c>
      <c r="DX103" s="278" t="str">
        <f ca="true">+IF(OFFSET('Hygiene Data'!$G$11,0,10*ROW('Hygiene Data'!G97))="","",OFFSET('Hygiene Data'!$G$11,0,10*ROW('Hygiene Data'!G97)))</f>
        <v/>
      </c>
      <c r="DY103" s="278" t="str">
        <f ca="true">+IF(OFFSET('Hygiene Data'!$G$12,0,10*ROW('Hygiene Data'!G97))="","",OFFSET('Hygiene Data'!$G$12,0,10*ROW('Hygiene Data'!G97)))</f>
        <v/>
      </c>
      <c r="DZ103" s="278" t="str">
        <f ca="true">+IF(OFFSET('Hygiene Data'!$G$13,0,10*ROW('Hygiene Data'!G97))="","",OFFSET('Hygiene Data'!$G$13,0,10*ROW('Hygiene Data'!G97)))</f>
        <v/>
      </c>
      <c r="EA103" s="278" t="str">
        <f ca="true">+IF(OFFSET('Hygiene Data'!$H$11,0,10*ROW('Hygiene Data'!H97))="","",OFFSET('Hygiene Data'!$H$11,0,10*ROW('Hygiene Data'!H97)))</f>
        <v/>
      </c>
      <c r="EB103" s="278" t="str">
        <f ca="true">+IF(OFFSET('Hygiene Data'!$H$12,0,10*ROW('Hygiene Data'!H97))="","",OFFSET('Hygiene Data'!$H$12,0,10*ROW('Hygiene Data'!H97)))</f>
        <v/>
      </c>
      <c r="EC103" s="278" t="str">
        <f ca="true">+IF(OFFSET('Hygiene Data'!$H$13,0,10*ROW('Hygiene Data'!H97))="","",OFFSET('Hygiene Data'!$H$13,0,10*ROW('Hygiene Data'!H97)))</f>
        <v/>
      </c>
      <c r="ED103" s="278" t="str">
        <f ca="true">+IF(OFFSET('Hygiene Data'!$I$11,0,10*ROW('Hygiene Data'!I97))="","",OFFSET('Hygiene Data'!$I$11,0,10*ROW('Hygiene Data'!I97)))</f>
        <v/>
      </c>
      <c r="EE103" s="278" t="str">
        <f ca="true">+IF(OFFSET('Hygiene Data'!$I$12,0,10*ROW('Hygiene Data'!I97))="","",OFFSET('Hygiene Data'!$I$12,0,10*ROW('Hygiene Data'!I97)))</f>
        <v/>
      </c>
      <c r="EF103" s="278"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4"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8"/>
      <c r="BS104" s="278" t="str">
        <f ca="true">+IF(OFFSET('Water Data'!$D$27,0,10*ROW('Water Data'!D98))="","",OFFSET('Water Data'!$D$27,0,10*ROW('Water Data'!D98)))</f>
        <v/>
      </c>
      <c r="BT104" s="278" t="str">
        <f ca="true">+IF(OFFSET('Water Data'!$D$28,0,10*ROW('Water Data'!D98))="","",OFFSET('Water Data'!$D$28,0,10*ROW('Water Data'!D98)))</f>
        <v/>
      </c>
      <c r="BU104" s="278" t="str">
        <f ca="true">+IF(OFFSET('Water Data'!$D$29,0,10*ROW('Water Data'!D98))="","",OFFSET('Water Data'!$D$29,0,10*ROW('Water Data'!D98)))</f>
        <v/>
      </c>
      <c r="BV104" s="278" t="str">
        <f ca="true">+IF(OFFSET('Water Data'!$E$27,0,10*ROW('Water Data'!E98))="","",OFFSET('Water Data'!$E$27,0,10*ROW('Water Data'!E98)))</f>
        <v/>
      </c>
      <c r="BW104" s="278" t="str">
        <f ca="true">+IF(OFFSET('Water Data'!$E$28,0,10*ROW('Water Data'!E98))="","",OFFSET('Water Data'!$E$28,0,10*ROW('Water Data'!E98)))</f>
        <v/>
      </c>
      <c r="BX104" s="278" t="str">
        <f ca="true">+IF(OFFSET('Water Data'!$E$29,0,10*ROW('Water Data'!E98))="","",OFFSET('Water Data'!$E$29,0,10*ROW('Water Data'!E98)))</f>
        <v/>
      </c>
      <c r="BY104" s="278" t="str">
        <f ca="true">+IF(OFFSET('Water Data'!$F$27,0,10*ROW('Water Data'!F98))="","",OFFSET('Water Data'!$F$27,0,10*ROW('Water Data'!F98)))</f>
        <v/>
      </c>
      <c r="BZ104" s="278" t="str">
        <f ca="true">+IF(OFFSET('Water Data'!$F$28,0,10*ROW('Water Data'!F98))="","",OFFSET('Water Data'!$F$28,0,10*ROW('Water Data'!F98)))</f>
        <v/>
      </c>
      <c r="CA104" s="278" t="str">
        <f ca="true">+IF(OFFSET('Water Data'!$F$29,0,10*ROW('Water Data'!F98))="","",OFFSET('Water Data'!$F$29,0,10*ROW('Water Data'!F98)))</f>
        <v/>
      </c>
      <c r="CB104" s="278" t="str">
        <f ca="true">+IF(OFFSET('Water Data'!$G$27,0,10*ROW('Water Data'!G98))="","",OFFSET('Water Data'!$G$27,0,10*ROW('Water Data'!G98)))</f>
        <v/>
      </c>
      <c r="CC104" s="278" t="str">
        <f ca="true">+IF(OFFSET('Water Data'!$G$28,0,10*ROW('Water Data'!G98))="","",OFFSET('Water Data'!$G$28,0,10*ROW('Water Data'!G98)))</f>
        <v/>
      </c>
      <c r="CD104" s="278" t="str">
        <f ca="true">+IF(OFFSET('Water Data'!$G$29,0,10*ROW('Water Data'!G98))="","",OFFSET('Water Data'!$G$29,0,10*ROW('Water Data'!G98)))</f>
        <v/>
      </c>
      <c r="CE104" s="278" t="str">
        <f ca="true">+IF(OFFSET('Water Data'!$H$27,0,10*ROW('Water Data'!H98))="","",OFFSET('Water Data'!$H$27,0,10*ROW('Water Data'!H98)))</f>
        <v/>
      </c>
      <c r="CF104" s="278" t="str">
        <f ca="true">+IF(OFFSET('Water Data'!$H$28,0,10*ROW('Water Data'!H98))="","",OFFSET('Water Data'!$H$28,0,10*ROW('Water Data'!H98)))</f>
        <v/>
      </c>
      <c r="CG104" s="278" t="str">
        <f ca="true">+IF(OFFSET('Water Data'!$H$29,0,10*ROW('Water Data'!H98))="","",OFFSET('Water Data'!$H$29,0,10*ROW('Water Data'!H98)))</f>
        <v/>
      </c>
      <c r="CH104" s="278" t="str">
        <f ca="true">+IF(OFFSET('Water Data'!$I$27,0,10*ROW('Water Data'!I98))="","",OFFSET('Water Data'!$I$27,0,10*ROW('Water Data'!I98)))</f>
        <v/>
      </c>
      <c r="CI104" s="278" t="str">
        <f ca="true">+IF(OFFSET('Water Data'!$I$28,0,10*ROW('Water Data'!I98))="","",OFFSET('Water Data'!$I$28,0,10*ROW('Water Data'!I98)))</f>
        <v/>
      </c>
      <c r="CJ104" s="278" t="str">
        <f ca="true">+IF(OFFSET('Water Data'!$I$29,0,10*ROW('Water Data'!I98))="","",OFFSET('Water Data'!$I$29,0,10*ROW('Water Data'!I98)))</f>
        <v/>
      </c>
      <c r="CK104" s="278" t="str">
        <f ca="true">+IF(OFFSET('Sanitation Data'!$D$28,0,10*ROW('Sanitation Data'!D98))="","",OFFSET('Sanitation Data'!$D$28,0,10*ROW('Sanitation Data'!D98)))</f>
        <v/>
      </c>
      <c r="CL104" s="278" t="str">
        <f ca="true">+IF(OFFSET('Sanitation Data'!$D$29,0,10*ROW('Sanitation Data'!D98))="","",OFFSET('Sanitation Data'!$D$29,0,10*ROW('Sanitation Data'!D98)))</f>
        <v/>
      </c>
      <c r="CM104" s="278" t="str">
        <f ca="true">+IF(OFFSET('Sanitation Data'!$D$30,0,10*ROW('Sanitation Data'!D98))="","",OFFSET('Sanitation Data'!$D$30,0,10*ROW('Sanitation Data'!D98)))</f>
        <v/>
      </c>
      <c r="CN104" s="278" t="str">
        <f ca="true">+IF(OFFSET('Sanitation Data'!$D$31,0,10*ROW('Sanitation Data'!D98))="","",OFFSET('Sanitation Data'!$D$31,0,10*ROW('Sanitation Data'!D98)))</f>
        <v/>
      </c>
      <c r="CO104" s="278" t="str">
        <f ca="true">+IF(OFFSET('Sanitation Data'!$D$32,0,10*ROW('Sanitation Data'!D98))="","",OFFSET('Sanitation Data'!$D$32,0,10*ROW('Sanitation Data'!D98)))</f>
        <v/>
      </c>
      <c r="CP104" s="278" t="str">
        <f ca="true">+IF(OFFSET('Sanitation Data'!$E$28,0,10*ROW('Sanitation Data'!E98))="","",OFFSET('Sanitation Data'!$E$28,0,10*ROW('Sanitation Data'!E98)))</f>
        <v/>
      </c>
      <c r="CQ104" s="278" t="str">
        <f ca="true">+IF(OFFSET('Sanitation Data'!$E$29,0,10*ROW('Sanitation Data'!E98))="","",OFFSET('Sanitation Data'!$E$29,0,10*ROW('Sanitation Data'!E98)))</f>
        <v/>
      </c>
      <c r="CR104" s="278" t="str">
        <f ca="true">+IF(OFFSET('Sanitation Data'!$E$30,0,10*ROW('Sanitation Data'!E98))="","",OFFSET('Sanitation Data'!$E$30,0,10*ROW('Sanitation Data'!E98)))</f>
        <v/>
      </c>
      <c r="CS104" s="278" t="str">
        <f ca="true">+IF(OFFSET('Sanitation Data'!$E$31,0,10*ROW('Sanitation Data'!E98))="","",OFFSET('Sanitation Data'!$E$31,0,10*ROW('Sanitation Data'!E98)))</f>
        <v/>
      </c>
      <c r="CT104" s="278" t="str">
        <f ca="true">+IF(OFFSET('Sanitation Data'!$E$32,0,10*ROW('Sanitation Data'!E98))="","",OFFSET('Sanitation Data'!$E$32,0,10*ROW('Sanitation Data'!E98)))</f>
        <v/>
      </c>
      <c r="CU104" s="278" t="str">
        <f ca="true">+IF(OFFSET('Sanitation Data'!$F$28,0,10*ROW('Sanitation Data'!F98))="","",OFFSET('Sanitation Data'!$F$28,0,10*ROW('Sanitation Data'!F98)))</f>
        <v/>
      </c>
      <c r="CV104" s="278" t="str">
        <f ca="true">+IF(OFFSET('Sanitation Data'!$F$29,0,10*ROW('Sanitation Data'!F98))="","",OFFSET('Sanitation Data'!$F$29,0,10*ROW('Sanitation Data'!F98)))</f>
        <v/>
      </c>
      <c r="CW104" s="278" t="str">
        <f ca="true">+IF(OFFSET('Sanitation Data'!$F$30,0,10*ROW('Sanitation Data'!F98))="","",OFFSET('Sanitation Data'!$F$30,0,10*ROW('Sanitation Data'!F98)))</f>
        <v/>
      </c>
      <c r="CX104" s="278" t="str">
        <f ca="true">+IF(OFFSET('Sanitation Data'!$F$31,0,10*ROW('Sanitation Data'!F98))="","",OFFSET('Sanitation Data'!$F$31,0,10*ROW('Sanitation Data'!F98)))</f>
        <v/>
      </c>
      <c r="CY104" s="278" t="str">
        <f ca="true">+IF(OFFSET('Sanitation Data'!$F$32,0,10*ROW('Sanitation Data'!F98))="","",OFFSET('Sanitation Data'!$F$32,0,10*ROW('Sanitation Data'!F98)))</f>
        <v/>
      </c>
      <c r="CZ104" s="278" t="str">
        <f ca="true">+IF(OFFSET('Sanitation Data'!$G$28,0,10*ROW('Sanitation Data'!G98))="","",OFFSET('Sanitation Data'!$G$28,0,10*ROW('Sanitation Data'!G98)))</f>
        <v/>
      </c>
      <c r="DA104" s="278" t="str">
        <f ca="true">+IF(OFFSET('Sanitation Data'!$G$29,0,10*ROW('Sanitation Data'!G98))="","",OFFSET('Sanitation Data'!$G$29,0,10*ROW('Sanitation Data'!G98)))</f>
        <v/>
      </c>
      <c r="DB104" s="278" t="str">
        <f ca="true">+IF(OFFSET('Sanitation Data'!$G$30,0,10*ROW('Sanitation Data'!G98))="","",OFFSET('Sanitation Data'!$G$30,0,10*ROW('Sanitation Data'!G98)))</f>
        <v/>
      </c>
      <c r="DC104" s="278" t="str">
        <f ca="true">+IF(OFFSET('Sanitation Data'!$G$31,0,10*ROW('Sanitation Data'!G98))="","",OFFSET('Sanitation Data'!$G$31,0,10*ROW('Sanitation Data'!G98)))</f>
        <v/>
      </c>
      <c r="DD104" s="278" t="str">
        <f ca="true">+IF(OFFSET('Sanitation Data'!$G$32,0,10*ROW('Sanitation Data'!G98))="","",OFFSET('Sanitation Data'!$G$32,0,10*ROW('Sanitation Data'!G98)))</f>
        <v/>
      </c>
      <c r="DE104" s="278" t="str">
        <f ca="true">+IF(OFFSET('Sanitation Data'!$H$28,0,10*ROW('Sanitation Data'!H98))="","",OFFSET('Sanitation Data'!$H$28,0,10*ROW('Sanitation Data'!H98)))</f>
        <v/>
      </c>
      <c r="DF104" s="278" t="str">
        <f ca="true">+IF(OFFSET('Sanitation Data'!$H$29,0,10*ROW('Sanitation Data'!H98))="","",OFFSET('Sanitation Data'!$H$29,0,10*ROW('Sanitation Data'!H98)))</f>
        <v/>
      </c>
      <c r="DG104" s="278" t="str">
        <f ca="true">+IF(OFFSET('Sanitation Data'!$H$30,0,10*ROW('Sanitation Data'!H98))="","",OFFSET('Sanitation Data'!$H$30,0,10*ROW('Sanitation Data'!H98)))</f>
        <v/>
      </c>
      <c r="DH104" s="278" t="str">
        <f ca="true">+IF(OFFSET('Sanitation Data'!$H$31,0,10*ROW('Sanitation Data'!H98))="","",OFFSET('Sanitation Data'!$H$31,0,10*ROW('Sanitation Data'!H98)))</f>
        <v/>
      </c>
      <c r="DI104" s="278" t="str">
        <f ca="true">+IF(OFFSET('Sanitation Data'!$H$32,0,10*ROW('Sanitation Data'!H98))="","",OFFSET('Sanitation Data'!$H$32,0,10*ROW('Sanitation Data'!H98)))</f>
        <v/>
      </c>
      <c r="DJ104" s="278" t="str">
        <f ca="true">+IF(OFFSET('Sanitation Data'!$I$28,0,10*ROW('Sanitation Data'!I98))="","",OFFSET('Sanitation Data'!$I$28,0,10*ROW('Sanitation Data'!I98)))</f>
        <v/>
      </c>
      <c r="DK104" s="278" t="str">
        <f ca="true">+IF(OFFSET('Sanitation Data'!$I$29,0,10*ROW('Sanitation Data'!I98))="","",OFFSET('Sanitation Data'!$I$29,0,10*ROW('Sanitation Data'!I98)))</f>
        <v/>
      </c>
      <c r="DL104" s="278" t="str">
        <f ca="true">+IF(OFFSET('Sanitation Data'!$I$30,0,10*ROW('Sanitation Data'!I98))="","",OFFSET('Sanitation Data'!$I$30,0,10*ROW('Sanitation Data'!I98)))</f>
        <v/>
      </c>
      <c r="DM104" s="278" t="str">
        <f ca="true">+IF(OFFSET('Sanitation Data'!$I$31,0,10*ROW('Sanitation Data'!I98))="","",OFFSET('Sanitation Data'!$I$31,0,10*ROW('Sanitation Data'!I98)))</f>
        <v/>
      </c>
      <c r="DN104" s="278" t="str">
        <f ca="true">+IF(OFFSET('Sanitation Data'!$I$32,0,10*ROW('Sanitation Data'!I98))="","",OFFSET('Sanitation Data'!$I$32,0,10*ROW('Sanitation Data'!I98)))</f>
        <v/>
      </c>
      <c r="DO104" s="278" t="str">
        <f ca="true">+IF(OFFSET('Hygiene Data'!$D$11,0,10*ROW('Hygiene Data'!D98))="","",OFFSET('Hygiene Data'!$D$11,0,10*ROW('Hygiene Data'!D98)))</f>
        <v/>
      </c>
      <c r="DP104" s="278" t="str">
        <f ca="true">+IF(OFFSET('Hygiene Data'!$D$12,0,10*ROW('Hygiene Data'!D98))="","",OFFSET('Hygiene Data'!$D$12,0,10*ROW('Hygiene Data'!D98)))</f>
        <v/>
      </c>
      <c r="DQ104" s="278" t="str">
        <f ca="true">+IF(OFFSET('Hygiene Data'!$D$13,0,10*ROW('Hygiene Data'!D98))="","",OFFSET('Hygiene Data'!$D$13,0,10*ROW('Hygiene Data'!D98)))</f>
        <v/>
      </c>
      <c r="DR104" s="278" t="str">
        <f ca="true">+IF(OFFSET('Hygiene Data'!$E$11,0,10*ROW('Hygiene Data'!E98))="","",OFFSET('Hygiene Data'!$E$11,0,10*ROW('Hygiene Data'!E98)))</f>
        <v/>
      </c>
      <c r="DS104" s="278" t="str">
        <f ca="true">+IF(OFFSET('Hygiene Data'!$E$12,0,10*ROW('Hygiene Data'!E98))="","",OFFSET('Hygiene Data'!$E$12,0,10*ROW('Hygiene Data'!E98)))</f>
        <v/>
      </c>
      <c r="DT104" s="278" t="str">
        <f ca="true">+IF(OFFSET('Hygiene Data'!$E$13,0,10*ROW('Hygiene Data'!E98))="","",OFFSET('Hygiene Data'!$E$13,0,10*ROW('Hygiene Data'!E98)))</f>
        <v/>
      </c>
      <c r="DU104" s="278" t="str">
        <f ca="true">+IF(OFFSET('Hygiene Data'!$F$11,0,10*ROW('Hygiene Data'!F98))="","",OFFSET('Hygiene Data'!$F$11,0,10*ROW('Hygiene Data'!F98)))</f>
        <v/>
      </c>
      <c r="DV104" s="278" t="str">
        <f ca="true">+IF(OFFSET('Hygiene Data'!$F$12,0,10*ROW('Hygiene Data'!F98))="","",OFFSET('Hygiene Data'!$F$12,0,10*ROW('Hygiene Data'!F98)))</f>
        <v/>
      </c>
      <c r="DW104" s="278" t="str">
        <f ca="true">+IF(OFFSET('Hygiene Data'!$F$13,0,10*ROW('Hygiene Data'!F98))="","",OFFSET('Hygiene Data'!$F$13,0,10*ROW('Hygiene Data'!F98)))</f>
        <v/>
      </c>
      <c r="DX104" s="278" t="str">
        <f ca="true">+IF(OFFSET('Hygiene Data'!$G$11,0,10*ROW('Hygiene Data'!G98))="","",OFFSET('Hygiene Data'!$G$11,0,10*ROW('Hygiene Data'!G98)))</f>
        <v/>
      </c>
      <c r="DY104" s="278" t="str">
        <f ca="true">+IF(OFFSET('Hygiene Data'!$G$12,0,10*ROW('Hygiene Data'!G98))="","",OFFSET('Hygiene Data'!$G$12,0,10*ROW('Hygiene Data'!G98)))</f>
        <v/>
      </c>
      <c r="DZ104" s="278" t="str">
        <f ca="true">+IF(OFFSET('Hygiene Data'!$G$13,0,10*ROW('Hygiene Data'!G98))="","",OFFSET('Hygiene Data'!$G$13,0,10*ROW('Hygiene Data'!G98)))</f>
        <v/>
      </c>
      <c r="EA104" s="278" t="str">
        <f ca="true">+IF(OFFSET('Hygiene Data'!$H$11,0,10*ROW('Hygiene Data'!H98))="","",OFFSET('Hygiene Data'!$H$11,0,10*ROW('Hygiene Data'!H98)))</f>
        <v/>
      </c>
      <c r="EB104" s="278" t="str">
        <f ca="true">+IF(OFFSET('Hygiene Data'!$H$12,0,10*ROW('Hygiene Data'!H98))="","",OFFSET('Hygiene Data'!$H$12,0,10*ROW('Hygiene Data'!H98)))</f>
        <v/>
      </c>
      <c r="EC104" s="278" t="str">
        <f ca="true">+IF(OFFSET('Hygiene Data'!$H$13,0,10*ROW('Hygiene Data'!H98))="","",OFFSET('Hygiene Data'!$H$13,0,10*ROW('Hygiene Data'!H98)))</f>
        <v/>
      </c>
      <c r="ED104" s="278" t="str">
        <f ca="true">+IF(OFFSET('Hygiene Data'!$I$11,0,10*ROW('Hygiene Data'!I98))="","",OFFSET('Hygiene Data'!$I$11,0,10*ROW('Hygiene Data'!I98)))</f>
        <v/>
      </c>
      <c r="EE104" s="278" t="str">
        <f ca="true">+IF(OFFSET('Hygiene Data'!$I$12,0,10*ROW('Hygiene Data'!I98))="","",OFFSET('Hygiene Data'!$I$12,0,10*ROW('Hygiene Data'!I98)))</f>
        <v/>
      </c>
      <c r="EF104" s="278"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4"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8"/>
      <c r="BS105" s="278" t="str">
        <f ca="true">+IF(OFFSET('Water Data'!$D$27,0,10*ROW('Water Data'!D99))="","",OFFSET('Water Data'!$D$27,0,10*ROW('Water Data'!D99)))</f>
        <v/>
      </c>
      <c r="BT105" s="278" t="str">
        <f ca="true">+IF(OFFSET('Water Data'!$D$28,0,10*ROW('Water Data'!D99))="","",OFFSET('Water Data'!$D$28,0,10*ROW('Water Data'!D99)))</f>
        <v/>
      </c>
      <c r="BU105" s="278" t="str">
        <f ca="true">+IF(OFFSET('Water Data'!$D$29,0,10*ROW('Water Data'!D99))="","",OFFSET('Water Data'!$D$29,0,10*ROW('Water Data'!D99)))</f>
        <v/>
      </c>
      <c r="BV105" s="278" t="str">
        <f ca="true">+IF(OFFSET('Water Data'!$E$27,0,10*ROW('Water Data'!E99))="","",OFFSET('Water Data'!$E$27,0,10*ROW('Water Data'!E99)))</f>
        <v/>
      </c>
      <c r="BW105" s="278" t="str">
        <f ca="true">+IF(OFFSET('Water Data'!$E$28,0,10*ROW('Water Data'!E99))="","",OFFSET('Water Data'!$E$28,0,10*ROW('Water Data'!E99)))</f>
        <v/>
      </c>
      <c r="BX105" s="278" t="str">
        <f ca="true">+IF(OFFSET('Water Data'!$E$29,0,10*ROW('Water Data'!E99))="","",OFFSET('Water Data'!$E$29,0,10*ROW('Water Data'!E99)))</f>
        <v/>
      </c>
      <c r="BY105" s="278" t="str">
        <f ca="true">+IF(OFFSET('Water Data'!$F$27,0,10*ROW('Water Data'!F99))="","",OFFSET('Water Data'!$F$27,0,10*ROW('Water Data'!F99)))</f>
        <v/>
      </c>
      <c r="BZ105" s="278" t="str">
        <f ca="true">+IF(OFFSET('Water Data'!$F$28,0,10*ROW('Water Data'!F99))="","",OFFSET('Water Data'!$F$28,0,10*ROW('Water Data'!F99)))</f>
        <v/>
      </c>
      <c r="CA105" s="278" t="str">
        <f ca="true">+IF(OFFSET('Water Data'!$F$29,0,10*ROW('Water Data'!F99))="","",OFFSET('Water Data'!$F$29,0,10*ROW('Water Data'!F99)))</f>
        <v/>
      </c>
      <c r="CB105" s="278" t="str">
        <f ca="true">+IF(OFFSET('Water Data'!$G$27,0,10*ROW('Water Data'!G99))="","",OFFSET('Water Data'!$G$27,0,10*ROW('Water Data'!G99)))</f>
        <v/>
      </c>
      <c r="CC105" s="278" t="str">
        <f ca="true">+IF(OFFSET('Water Data'!$G$28,0,10*ROW('Water Data'!G99))="","",OFFSET('Water Data'!$G$28,0,10*ROW('Water Data'!G99)))</f>
        <v/>
      </c>
      <c r="CD105" s="278" t="str">
        <f ca="true">+IF(OFFSET('Water Data'!$G$29,0,10*ROW('Water Data'!G99))="","",OFFSET('Water Data'!$G$29,0,10*ROW('Water Data'!G99)))</f>
        <v/>
      </c>
      <c r="CE105" s="278" t="str">
        <f ca="true">+IF(OFFSET('Water Data'!$H$27,0,10*ROW('Water Data'!H99))="","",OFFSET('Water Data'!$H$27,0,10*ROW('Water Data'!H99)))</f>
        <v/>
      </c>
      <c r="CF105" s="278" t="str">
        <f ca="true">+IF(OFFSET('Water Data'!$H$28,0,10*ROW('Water Data'!H99))="","",OFFSET('Water Data'!$H$28,0,10*ROW('Water Data'!H99)))</f>
        <v/>
      </c>
      <c r="CG105" s="278" t="str">
        <f ca="true">+IF(OFFSET('Water Data'!$H$29,0,10*ROW('Water Data'!H99))="","",OFFSET('Water Data'!$H$29,0,10*ROW('Water Data'!H99)))</f>
        <v/>
      </c>
      <c r="CH105" s="278" t="str">
        <f ca="true">+IF(OFFSET('Water Data'!$I$27,0,10*ROW('Water Data'!I99))="","",OFFSET('Water Data'!$I$27,0,10*ROW('Water Data'!I99)))</f>
        <v/>
      </c>
      <c r="CI105" s="278" t="str">
        <f ca="true">+IF(OFFSET('Water Data'!$I$28,0,10*ROW('Water Data'!I99))="","",OFFSET('Water Data'!$I$28,0,10*ROW('Water Data'!I99)))</f>
        <v/>
      </c>
      <c r="CJ105" s="278" t="str">
        <f ca="true">+IF(OFFSET('Water Data'!$I$29,0,10*ROW('Water Data'!I99))="","",OFFSET('Water Data'!$I$29,0,10*ROW('Water Data'!I99)))</f>
        <v/>
      </c>
      <c r="CK105" s="278" t="str">
        <f ca="true">+IF(OFFSET('Sanitation Data'!$D$28,0,10*ROW('Sanitation Data'!D99))="","",OFFSET('Sanitation Data'!$D$28,0,10*ROW('Sanitation Data'!D99)))</f>
        <v/>
      </c>
      <c r="CL105" s="278" t="str">
        <f ca="true">+IF(OFFSET('Sanitation Data'!$D$29,0,10*ROW('Sanitation Data'!D99))="","",OFFSET('Sanitation Data'!$D$29,0,10*ROW('Sanitation Data'!D99)))</f>
        <v/>
      </c>
      <c r="CM105" s="278" t="str">
        <f ca="true">+IF(OFFSET('Sanitation Data'!$D$30,0,10*ROW('Sanitation Data'!D99))="","",OFFSET('Sanitation Data'!$D$30,0,10*ROW('Sanitation Data'!D99)))</f>
        <v/>
      </c>
      <c r="CN105" s="278" t="str">
        <f ca="true">+IF(OFFSET('Sanitation Data'!$D$31,0,10*ROW('Sanitation Data'!D99))="","",OFFSET('Sanitation Data'!$D$31,0,10*ROW('Sanitation Data'!D99)))</f>
        <v/>
      </c>
      <c r="CO105" s="278" t="str">
        <f ca="true">+IF(OFFSET('Sanitation Data'!$D$32,0,10*ROW('Sanitation Data'!D99))="","",OFFSET('Sanitation Data'!$D$32,0,10*ROW('Sanitation Data'!D99)))</f>
        <v/>
      </c>
      <c r="CP105" s="278" t="str">
        <f ca="true">+IF(OFFSET('Sanitation Data'!$E$28,0,10*ROW('Sanitation Data'!E99))="","",OFFSET('Sanitation Data'!$E$28,0,10*ROW('Sanitation Data'!E99)))</f>
        <v/>
      </c>
      <c r="CQ105" s="278" t="str">
        <f ca="true">+IF(OFFSET('Sanitation Data'!$E$29,0,10*ROW('Sanitation Data'!E99))="","",OFFSET('Sanitation Data'!$E$29,0,10*ROW('Sanitation Data'!E99)))</f>
        <v/>
      </c>
      <c r="CR105" s="278" t="str">
        <f ca="true">+IF(OFFSET('Sanitation Data'!$E$30,0,10*ROW('Sanitation Data'!E99))="","",OFFSET('Sanitation Data'!$E$30,0,10*ROW('Sanitation Data'!E99)))</f>
        <v/>
      </c>
      <c r="CS105" s="278" t="str">
        <f ca="true">+IF(OFFSET('Sanitation Data'!$E$31,0,10*ROW('Sanitation Data'!E99))="","",OFFSET('Sanitation Data'!$E$31,0,10*ROW('Sanitation Data'!E99)))</f>
        <v/>
      </c>
      <c r="CT105" s="278" t="str">
        <f ca="true">+IF(OFFSET('Sanitation Data'!$E$32,0,10*ROW('Sanitation Data'!E99))="","",OFFSET('Sanitation Data'!$E$32,0,10*ROW('Sanitation Data'!E99)))</f>
        <v/>
      </c>
      <c r="CU105" s="278" t="str">
        <f ca="true">+IF(OFFSET('Sanitation Data'!$F$28,0,10*ROW('Sanitation Data'!F99))="","",OFFSET('Sanitation Data'!$F$28,0,10*ROW('Sanitation Data'!F99)))</f>
        <v/>
      </c>
      <c r="CV105" s="278" t="str">
        <f ca="true">+IF(OFFSET('Sanitation Data'!$F$29,0,10*ROW('Sanitation Data'!F99))="","",OFFSET('Sanitation Data'!$F$29,0,10*ROW('Sanitation Data'!F99)))</f>
        <v/>
      </c>
      <c r="CW105" s="278" t="str">
        <f ca="true">+IF(OFFSET('Sanitation Data'!$F$30,0,10*ROW('Sanitation Data'!F99))="","",OFFSET('Sanitation Data'!$F$30,0,10*ROW('Sanitation Data'!F99)))</f>
        <v/>
      </c>
      <c r="CX105" s="278" t="str">
        <f ca="true">+IF(OFFSET('Sanitation Data'!$F$31,0,10*ROW('Sanitation Data'!F99))="","",OFFSET('Sanitation Data'!$F$31,0,10*ROW('Sanitation Data'!F99)))</f>
        <v/>
      </c>
      <c r="CY105" s="278" t="str">
        <f ca="true">+IF(OFFSET('Sanitation Data'!$F$32,0,10*ROW('Sanitation Data'!F99))="","",OFFSET('Sanitation Data'!$F$32,0,10*ROW('Sanitation Data'!F99)))</f>
        <v/>
      </c>
      <c r="CZ105" s="278" t="str">
        <f ca="true">+IF(OFFSET('Sanitation Data'!$G$28,0,10*ROW('Sanitation Data'!G99))="","",OFFSET('Sanitation Data'!$G$28,0,10*ROW('Sanitation Data'!G99)))</f>
        <v/>
      </c>
      <c r="DA105" s="278" t="str">
        <f ca="true">+IF(OFFSET('Sanitation Data'!$G$29,0,10*ROW('Sanitation Data'!G99))="","",OFFSET('Sanitation Data'!$G$29,0,10*ROW('Sanitation Data'!G99)))</f>
        <v/>
      </c>
      <c r="DB105" s="278" t="str">
        <f ca="true">+IF(OFFSET('Sanitation Data'!$G$30,0,10*ROW('Sanitation Data'!G99))="","",OFFSET('Sanitation Data'!$G$30,0,10*ROW('Sanitation Data'!G99)))</f>
        <v/>
      </c>
      <c r="DC105" s="278" t="str">
        <f ca="true">+IF(OFFSET('Sanitation Data'!$G$31,0,10*ROW('Sanitation Data'!G99))="","",OFFSET('Sanitation Data'!$G$31,0,10*ROW('Sanitation Data'!G99)))</f>
        <v/>
      </c>
      <c r="DD105" s="278" t="str">
        <f ca="true">+IF(OFFSET('Sanitation Data'!$G$32,0,10*ROW('Sanitation Data'!G99))="","",OFFSET('Sanitation Data'!$G$32,0,10*ROW('Sanitation Data'!G99)))</f>
        <v/>
      </c>
      <c r="DE105" s="278" t="str">
        <f ca="true">+IF(OFFSET('Sanitation Data'!$H$28,0,10*ROW('Sanitation Data'!H99))="","",OFFSET('Sanitation Data'!$H$28,0,10*ROW('Sanitation Data'!H99)))</f>
        <v/>
      </c>
      <c r="DF105" s="278" t="str">
        <f ca="true">+IF(OFFSET('Sanitation Data'!$H$29,0,10*ROW('Sanitation Data'!H99))="","",OFFSET('Sanitation Data'!$H$29,0,10*ROW('Sanitation Data'!H99)))</f>
        <v/>
      </c>
      <c r="DG105" s="278" t="str">
        <f ca="true">+IF(OFFSET('Sanitation Data'!$H$30,0,10*ROW('Sanitation Data'!H99))="","",OFFSET('Sanitation Data'!$H$30,0,10*ROW('Sanitation Data'!H99)))</f>
        <v/>
      </c>
      <c r="DH105" s="278" t="str">
        <f ca="true">+IF(OFFSET('Sanitation Data'!$H$31,0,10*ROW('Sanitation Data'!H99))="","",OFFSET('Sanitation Data'!$H$31,0,10*ROW('Sanitation Data'!H99)))</f>
        <v/>
      </c>
      <c r="DI105" s="278" t="str">
        <f ca="true">+IF(OFFSET('Sanitation Data'!$H$32,0,10*ROW('Sanitation Data'!H99))="","",OFFSET('Sanitation Data'!$H$32,0,10*ROW('Sanitation Data'!H99)))</f>
        <v/>
      </c>
      <c r="DJ105" s="278" t="str">
        <f ca="true">+IF(OFFSET('Sanitation Data'!$I$28,0,10*ROW('Sanitation Data'!I99))="","",OFFSET('Sanitation Data'!$I$28,0,10*ROW('Sanitation Data'!I99)))</f>
        <v/>
      </c>
      <c r="DK105" s="278" t="str">
        <f ca="true">+IF(OFFSET('Sanitation Data'!$I$29,0,10*ROW('Sanitation Data'!I99))="","",OFFSET('Sanitation Data'!$I$29,0,10*ROW('Sanitation Data'!I99)))</f>
        <v/>
      </c>
      <c r="DL105" s="278" t="str">
        <f ca="true">+IF(OFFSET('Sanitation Data'!$I$30,0,10*ROW('Sanitation Data'!I99))="","",OFFSET('Sanitation Data'!$I$30,0,10*ROW('Sanitation Data'!I99)))</f>
        <v/>
      </c>
      <c r="DM105" s="278" t="str">
        <f ca="true">+IF(OFFSET('Sanitation Data'!$I$31,0,10*ROW('Sanitation Data'!I99))="","",OFFSET('Sanitation Data'!$I$31,0,10*ROW('Sanitation Data'!I99)))</f>
        <v/>
      </c>
      <c r="DN105" s="278" t="str">
        <f ca="true">+IF(OFFSET('Sanitation Data'!$I$32,0,10*ROW('Sanitation Data'!I99))="","",OFFSET('Sanitation Data'!$I$32,0,10*ROW('Sanitation Data'!I99)))</f>
        <v/>
      </c>
      <c r="DO105" s="278" t="str">
        <f ca="true">+IF(OFFSET('Hygiene Data'!$D$11,0,10*ROW('Hygiene Data'!D99))="","",OFFSET('Hygiene Data'!$D$11,0,10*ROW('Hygiene Data'!D99)))</f>
        <v/>
      </c>
      <c r="DP105" s="278" t="str">
        <f ca="true">+IF(OFFSET('Hygiene Data'!$D$12,0,10*ROW('Hygiene Data'!D99))="","",OFFSET('Hygiene Data'!$D$12,0,10*ROW('Hygiene Data'!D99)))</f>
        <v/>
      </c>
      <c r="DQ105" s="278" t="str">
        <f ca="true">+IF(OFFSET('Hygiene Data'!$D$13,0,10*ROW('Hygiene Data'!D99))="","",OFFSET('Hygiene Data'!$D$13,0,10*ROW('Hygiene Data'!D99)))</f>
        <v/>
      </c>
      <c r="DR105" s="278" t="str">
        <f ca="true">+IF(OFFSET('Hygiene Data'!$E$11,0,10*ROW('Hygiene Data'!E99))="","",OFFSET('Hygiene Data'!$E$11,0,10*ROW('Hygiene Data'!E99)))</f>
        <v/>
      </c>
      <c r="DS105" s="278" t="str">
        <f ca="true">+IF(OFFSET('Hygiene Data'!$E$12,0,10*ROW('Hygiene Data'!E99))="","",OFFSET('Hygiene Data'!$E$12,0,10*ROW('Hygiene Data'!E99)))</f>
        <v/>
      </c>
      <c r="DT105" s="278" t="str">
        <f ca="true">+IF(OFFSET('Hygiene Data'!$E$13,0,10*ROW('Hygiene Data'!E99))="","",OFFSET('Hygiene Data'!$E$13,0,10*ROW('Hygiene Data'!E99)))</f>
        <v/>
      </c>
      <c r="DU105" s="278" t="str">
        <f ca="true">+IF(OFFSET('Hygiene Data'!$F$11,0,10*ROW('Hygiene Data'!F99))="","",OFFSET('Hygiene Data'!$F$11,0,10*ROW('Hygiene Data'!F99)))</f>
        <v/>
      </c>
      <c r="DV105" s="278" t="str">
        <f ca="true">+IF(OFFSET('Hygiene Data'!$F$12,0,10*ROW('Hygiene Data'!F99))="","",OFFSET('Hygiene Data'!$F$12,0,10*ROW('Hygiene Data'!F99)))</f>
        <v/>
      </c>
      <c r="DW105" s="278" t="str">
        <f ca="true">+IF(OFFSET('Hygiene Data'!$F$13,0,10*ROW('Hygiene Data'!F99))="","",OFFSET('Hygiene Data'!$F$13,0,10*ROW('Hygiene Data'!F99)))</f>
        <v/>
      </c>
      <c r="DX105" s="278" t="str">
        <f ca="true">+IF(OFFSET('Hygiene Data'!$G$11,0,10*ROW('Hygiene Data'!G99))="","",OFFSET('Hygiene Data'!$G$11,0,10*ROW('Hygiene Data'!G99)))</f>
        <v/>
      </c>
      <c r="DY105" s="278" t="str">
        <f ca="true">+IF(OFFSET('Hygiene Data'!$G$12,0,10*ROW('Hygiene Data'!G99))="","",OFFSET('Hygiene Data'!$G$12,0,10*ROW('Hygiene Data'!G99)))</f>
        <v/>
      </c>
      <c r="DZ105" s="278" t="str">
        <f ca="true">+IF(OFFSET('Hygiene Data'!$G$13,0,10*ROW('Hygiene Data'!G99))="","",OFFSET('Hygiene Data'!$G$13,0,10*ROW('Hygiene Data'!G99)))</f>
        <v/>
      </c>
      <c r="EA105" s="278" t="str">
        <f ca="true">+IF(OFFSET('Hygiene Data'!$H$11,0,10*ROW('Hygiene Data'!H99))="","",OFFSET('Hygiene Data'!$H$11,0,10*ROW('Hygiene Data'!H99)))</f>
        <v/>
      </c>
      <c r="EB105" s="278" t="str">
        <f ca="true">+IF(OFFSET('Hygiene Data'!$H$12,0,10*ROW('Hygiene Data'!H99))="","",OFFSET('Hygiene Data'!$H$12,0,10*ROW('Hygiene Data'!H99)))</f>
        <v/>
      </c>
      <c r="EC105" s="278" t="str">
        <f ca="true">+IF(OFFSET('Hygiene Data'!$H$13,0,10*ROW('Hygiene Data'!H99))="","",OFFSET('Hygiene Data'!$H$13,0,10*ROW('Hygiene Data'!H99)))</f>
        <v/>
      </c>
      <c r="ED105" s="278" t="str">
        <f ca="true">+IF(OFFSET('Hygiene Data'!$I$11,0,10*ROW('Hygiene Data'!I99))="","",OFFSET('Hygiene Data'!$I$11,0,10*ROW('Hygiene Data'!I99)))</f>
        <v/>
      </c>
      <c r="EE105" s="278" t="str">
        <f ca="true">+IF(OFFSET('Hygiene Data'!$I$12,0,10*ROW('Hygiene Data'!I99))="","",OFFSET('Hygiene Data'!$I$12,0,10*ROW('Hygiene Data'!I99)))</f>
        <v/>
      </c>
      <c r="EF105" s="278"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4"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8"/>
      <c r="BS106" s="278" t="str">
        <f ca="true">+IF(OFFSET('Water Data'!$D$27,0,10*ROW('Water Data'!D100))="","",OFFSET('Water Data'!$D$27,0,10*ROW('Water Data'!D100)))</f>
        <v/>
      </c>
      <c r="BT106" s="278" t="str">
        <f ca="true">+IF(OFFSET('Water Data'!$D$28,0,10*ROW('Water Data'!D100))="","",OFFSET('Water Data'!$D$28,0,10*ROW('Water Data'!D100)))</f>
        <v/>
      </c>
      <c r="BU106" s="278" t="str">
        <f ca="true">+IF(OFFSET('Water Data'!$D$29,0,10*ROW('Water Data'!D100))="","",OFFSET('Water Data'!$D$29,0,10*ROW('Water Data'!D100)))</f>
        <v/>
      </c>
      <c r="BV106" s="278" t="str">
        <f ca="true">+IF(OFFSET('Water Data'!$E$27,0,10*ROW('Water Data'!E100))="","",OFFSET('Water Data'!$E$27,0,10*ROW('Water Data'!E100)))</f>
        <v/>
      </c>
      <c r="BW106" s="278" t="str">
        <f ca="true">+IF(OFFSET('Water Data'!$E$28,0,10*ROW('Water Data'!E100))="","",OFFSET('Water Data'!$E$28,0,10*ROW('Water Data'!E100)))</f>
        <v/>
      </c>
      <c r="BX106" s="278" t="str">
        <f ca="true">+IF(OFFSET('Water Data'!$E$29,0,10*ROW('Water Data'!E100))="","",OFFSET('Water Data'!$E$29,0,10*ROW('Water Data'!E100)))</f>
        <v/>
      </c>
      <c r="BY106" s="278" t="str">
        <f ca="true">+IF(OFFSET('Water Data'!$F$27,0,10*ROW('Water Data'!F100))="","",OFFSET('Water Data'!$F$27,0,10*ROW('Water Data'!F100)))</f>
        <v/>
      </c>
      <c r="BZ106" s="278" t="str">
        <f ca="true">+IF(OFFSET('Water Data'!$F$28,0,10*ROW('Water Data'!F100))="","",OFFSET('Water Data'!$F$28,0,10*ROW('Water Data'!F100)))</f>
        <v/>
      </c>
      <c r="CA106" s="278" t="str">
        <f ca="true">+IF(OFFSET('Water Data'!$F$29,0,10*ROW('Water Data'!F100))="","",OFFSET('Water Data'!$F$29,0,10*ROW('Water Data'!F100)))</f>
        <v/>
      </c>
      <c r="CB106" s="278" t="str">
        <f ca="true">+IF(OFFSET('Water Data'!$G$27,0,10*ROW('Water Data'!G100))="","",OFFSET('Water Data'!$G$27,0,10*ROW('Water Data'!G100)))</f>
        <v/>
      </c>
      <c r="CC106" s="278" t="str">
        <f ca="true">+IF(OFFSET('Water Data'!$G$28,0,10*ROW('Water Data'!G100))="","",OFFSET('Water Data'!$G$28,0,10*ROW('Water Data'!G100)))</f>
        <v/>
      </c>
      <c r="CD106" s="278" t="str">
        <f ca="true">+IF(OFFSET('Water Data'!$G$29,0,10*ROW('Water Data'!G100))="","",OFFSET('Water Data'!$G$29,0,10*ROW('Water Data'!G100)))</f>
        <v/>
      </c>
      <c r="CE106" s="278" t="str">
        <f ca="true">+IF(OFFSET('Water Data'!$H$27,0,10*ROW('Water Data'!H100))="","",OFFSET('Water Data'!$H$27,0,10*ROW('Water Data'!H100)))</f>
        <v/>
      </c>
      <c r="CF106" s="278" t="str">
        <f ca="true">+IF(OFFSET('Water Data'!$H$28,0,10*ROW('Water Data'!H100))="","",OFFSET('Water Data'!$H$28,0,10*ROW('Water Data'!H100)))</f>
        <v/>
      </c>
      <c r="CG106" s="278" t="str">
        <f ca="true">+IF(OFFSET('Water Data'!$H$29,0,10*ROW('Water Data'!H100))="","",OFFSET('Water Data'!$H$29,0,10*ROW('Water Data'!H100)))</f>
        <v/>
      </c>
      <c r="CH106" s="278" t="str">
        <f ca="true">+IF(OFFSET('Water Data'!$I$27,0,10*ROW('Water Data'!I100))="","",OFFSET('Water Data'!$I$27,0,10*ROW('Water Data'!I100)))</f>
        <v/>
      </c>
      <c r="CI106" s="278" t="str">
        <f ca="true">+IF(OFFSET('Water Data'!$I$28,0,10*ROW('Water Data'!I100))="","",OFFSET('Water Data'!$I$28,0,10*ROW('Water Data'!I100)))</f>
        <v/>
      </c>
      <c r="CJ106" s="278" t="str">
        <f ca="true">+IF(OFFSET('Water Data'!$I$29,0,10*ROW('Water Data'!I100))="","",OFFSET('Water Data'!$I$29,0,10*ROW('Water Data'!I100)))</f>
        <v/>
      </c>
      <c r="CK106" s="278" t="str">
        <f ca="true">+IF(OFFSET('Sanitation Data'!$D$28,0,10*ROW('Sanitation Data'!D100))="","",OFFSET('Sanitation Data'!$D$28,0,10*ROW('Sanitation Data'!D100)))</f>
        <v/>
      </c>
      <c r="CL106" s="278" t="str">
        <f ca="true">+IF(OFFSET('Sanitation Data'!$D$29,0,10*ROW('Sanitation Data'!D100))="","",OFFSET('Sanitation Data'!$D$29,0,10*ROW('Sanitation Data'!D100)))</f>
        <v/>
      </c>
      <c r="CM106" s="278" t="str">
        <f ca="true">+IF(OFFSET('Sanitation Data'!$D$30,0,10*ROW('Sanitation Data'!D100))="","",OFFSET('Sanitation Data'!$D$30,0,10*ROW('Sanitation Data'!D100)))</f>
        <v/>
      </c>
      <c r="CN106" s="278" t="str">
        <f ca="true">+IF(OFFSET('Sanitation Data'!$D$31,0,10*ROW('Sanitation Data'!D100))="","",OFFSET('Sanitation Data'!$D$31,0,10*ROW('Sanitation Data'!D100)))</f>
        <v/>
      </c>
      <c r="CO106" s="278" t="str">
        <f ca="true">+IF(OFFSET('Sanitation Data'!$D$32,0,10*ROW('Sanitation Data'!D100))="","",OFFSET('Sanitation Data'!$D$32,0,10*ROW('Sanitation Data'!D100)))</f>
        <v/>
      </c>
      <c r="CP106" s="278" t="str">
        <f ca="true">+IF(OFFSET('Sanitation Data'!$E$28,0,10*ROW('Sanitation Data'!E100))="","",OFFSET('Sanitation Data'!$E$28,0,10*ROW('Sanitation Data'!E100)))</f>
        <v/>
      </c>
      <c r="CQ106" s="278" t="str">
        <f ca="true">+IF(OFFSET('Sanitation Data'!$E$29,0,10*ROW('Sanitation Data'!E100))="","",OFFSET('Sanitation Data'!$E$29,0,10*ROW('Sanitation Data'!E100)))</f>
        <v/>
      </c>
      <c r="CR106" s="278" t="str">
        <f ca="true">+IF(OFFSET('Sanitation Data'!$E$30,0,10*ROW('Sanitation Data'!E100))="","",OFFSET('Sanitation Data'!$E$30,0,10*ROW('Sanitation Data'!E100)))</f>
        <v/>
      </c>
      <c r="CS106" s="278" t="str">
        <f ca="true">+IF(OFFSET('Sanitation Data'!$E$31,0,10*ROW('Sanitation Data'!E100))="","",OFFSET('Sanitation Data'!$E$31,0,10*ROW('Sanitation Data'!E100)))</f>
        <v/>
      </c>
      <c r="CT106" s="278" t="str">
        <f ca="true">+IF(OFFSET('Sanitation Data'!$E$32,0,10*ROW('Sanitation Data'!E100))="","",OFFSET('Sanitation Data'!$E$32,0,10*ROW('Sanitation Data'!E100)))</f>
        <v/>
      </c>
      <c r="CU106" s="278" t="str">
        <f ca="true">+IF(OFFSET('Sanitation Data'!$F$28,0,10*ROW('Sanitation Data'!F100))="","",OFFSET('Sanitation Data'!$F$28,0,10*ROW('Sanitation Data'!F100)))</f>
        <v/>
      </c>
      <c r="CV106" s="278" t="str">
        <f ca="true">+IF(OFFSET('Sanitation Data'!$F$29,0,10*ROW('Sanitation Data'!F100))="","",OFFSET('Sanitation Data'!$F$29,0,10*ROW('Sanitation Data'!F100)))</f>
        <v/>
      </c>
      <c r="CW106" s="278" t="str">
        <f ca="true">+IF(OFFSET('Sanitation Data'!$F$30,0,10*ROW('Sanitation Data'!F100))="","",OFFSET('Sanitation Data'!$F$30,0,10*ROW('Sanitation Data'!F100)))</f>
        <v/>
      </c>
      <c r="CX106" s="278" t="str">
        <f ca="true">+IF(OFFSET('Sanitation Data'!$F$31,0,10*ROW('Sanitation Data'!F100))="","",OFFSET('Sanitation Data'!$F$31,0,10*ROW('Sanitation Data'!F100)))</f>
        <v/>
      </c>
      <c r="CY106" s="278" t="str">
        <f ca="true">+IF(OFFSET('Sanitation Data'!$F$32,0,10*ROW('Sanitation Data'!F100))="","",OFFSET('Sanitation Data'!$F$32,0,10*ROW('Sanitation Data'!F100)))</f>
        <v/>
      </c>
      <c r="CZ106" s="278" t="str">
        <f ca="true">+IF(OFFSET('Sanitation Data'!$G$28,0,10*ROW('Sanitation Data'!G100))="","",OFFSET('Sanitation Data'!$G$28,0,10*ROW('Sanitation Data'!G100)))</f>
        <v/>
      </c>
      <c r="DA106" s="278" t="str">
        <f ca="true">+IF(OFFSET('Sanitation Data'!$G$29,0,10*ROW('Sanitation Data'!G100))="","",OFFSET('Sanitation Data'!$G$29,0,10*ROW('Sanitation Data'!G100)))</f>
        <v/>
      </c>
      <c r="DB106" s="278" t="str">
        <f ca="true">+IF(OFFSET('Sanitation Data'!$G$30,0,10*ROW('Sanitation Data'!G100))="","",OFFSET('Sanitation Data'!$G$30,0,10*ROW('Sanitation Data'!G100)))</f>
        <v/>
      </c>
      <c r="DC106" s="278" t="str">
        <f ca="true">+IF(OFFSET('Sanitation Data'!$G$31,0,10*ROW('Sanitation Data'!G100))="","",OFFSET('Sanitation Data'!$G$31,0,10*ROW('Sanitation Data'!G100)))</f>
        <v/>
      </c>
      <c r="DD106" s="278" t="str">
        <f ca="true">+IF(OFFSET('Sanitation Data'!$G$32,0,10*ROW('Sanitation Data'!G100))="","",OFFSET('Sanitation Data'!$G$32,0,10*ROW('Sanitation Data'!G100)))</f>
        <v/>
      </c>
      <c r="DE106" s="278" t="str">
        <f ca="true">+IF(OFFSET('Sanitation Data'!$H$28,0,10*ROW('Sanitation Data'!H100))="","",OFFSET('Sanitation Data'!$H$28,0,10*ROW('Sanitation Data'!H100)))</f>
        <v/>
      </c>
      <c r="DF106" s="278" t="str">
        <f ca="true">+IF(OFFSET('Sanitation Data'!$H$29,0,10*ROW('Sanitation Data'!H100))="","",OFFSET('Sanitation Data'!$H$29,0,10*ROW('Sanitation Data'!H100)))</f>
        <v/>
      </c>
      <c r="DG106" s="278" t="str">
        <f ca="true">+IF(OFFSET('Sanitation Data'!$H$30,0,10*ROW('Sanitation Data'!H100))="","",OFFSET('Sanitation Data'!$H$30,0,10*ROW('Sanitation Data'!H100)))</f>
        <v/>
      </c>
      <c r="DH106" s="278" t="str">
        <f ca="true">+IF(OFFSET('Sanitation Data'!$H$31,0,10*ROW('Sanitation Data'!H100))="","",OFFSET('Sanitation Data'!$H$31,0,10*ROW('Sanitation Data'!H100)))</f>
        <v/>
      </c>
      <c r="DI106" s="278" t="str">
        <f ca="true">+IF(OFFSET('Sanitation Data'!$H$32,0,10*ROW('Sanitation Data'!H100))="","",OFFSET('Sanitation Data'!$H$32,0,10*ROW('Sanitation Data'!H100)))</f>
        <v/>
      </c>
      <c r="DJ106" s="278" t="str">
        <f ca="true">+IF(OFFSET('Sanitation Data'!$I$28,0,10*ROW('Sanitation Data'!I100))="","",OFFSET('Sanitation Data'!$I$28,0,10*ROW('Sanitation Data'!I100)))</f>
        <v/>
      </c>
      <c r="DK106" s="278" t="str">
        <f ca="true">+IF(OFFSET('Sanitation Data'!$I$29,0,10*ROW('Sanitation Data'!I100))="","",OFFSET('Sanitation Data'!$I$29,0,10*ROW('Sanitation Data'!I100)))</f>
        <v/>
      </c>
      <c r="DL106" s="278" t="str">
        <f ca="true">+IF(OFFSET('Sanitation Data'!$I$30,0,10*ROW('Sanitation Data'!I100))="","",OFFSET('Sanitation Data'!$I$30,0,10*ROW('Sanitation Data'!I100)))</f>
        <v/>
      </c>
      <c r="DM106" s="278" t="str">
        <f ca="true">+IF(OFFSET('Sanitation Data'!$I$31,0,10*ROW('Sanitation Data'!I100))="","",OFFSET('Sanitation Data'!$I$31,0,10*ROW('Sanitation Data'!I100)))</f>
        <v/>
      </c>
      <c r="DN106" s="278" t="str">
        <f ca="true">+IF(OFFSET('Sanitation Data'!$I$32,0,10*ROW('Sanitation Data'!I100))="","",OFFSET('Sanitation Data'!$I$32,0,10*ROW('Sanitation Data'!I100)))</f>
        <v/>
      </c>
      <c r="DO106" s="278" t="str">
        <f ca="true">+IF(OFFSET('Hygiene Data'!$D$11,0,10*ROW('Hygiene Data'!D100))="","",OFFSET('Hygiene Data'!$D$11,0,10*ROW('Hygiene Data'!D100)))</f>
        <v/>
      </c>
      <c r="DP106" s="278" t="str">
        <f ca="true">+IF(OFFSET('Hygiene Data'!$D$12,0,10*ROW('Hygiene Data'!D100))="","",OFFSET('Hygiene Data'!$D$12,0,10*ROW('Hygiene Data'!D100)))</f>
        <v/>
      </c>
      <c r="DQ106" s="278" t="str">
        <f ca="true">+IF(OFFSET('Hygiene Data'!$D$13,0,10*ROW('Hygiene Data'!D100))="","",OFFSET('Hygiene Data'!$D$13,0,10*ROW('Hygiene Data'!D100)))</f>
        <v/>
      </c>
      <c r="DR106" s="278" t="str">
        <f ca="true">+IF(OFFSET('Hygiene Data'!$E$11,0,10*ROW('Hygiene Data'!E100))="","",OFFSET('Hygiene Data'!$E$11,0,10*ROW('Hygiene Data'!E100)))</f>
        <v/>
      </c>
      <c r="DS106" s="278" t="str">
        <f ca="true">+IF(OFFSET('Hygiene Data'!$E$12,0,10*ROW('Hygiene Data'!E100))="","",OFFSET('Hygiene Data'!$E$12,0,10*ROW('Hygiene Data'!E100)))</f>
        <v/>
      </c>
      <c r="DT106" s="278" t="str">
        <f ca="true">+IF(OFFSET('Hygiene Data'!$E$13,0,10*ROW('Hygiene Data'!E100))="","",OFFSET('Hygiene Data'!$E$13,0,10*ROW('Hygiene Data'!E100)))</f>
        <v/>
      </c>
      <c r="DU106" s="278" t="str">
        <f ca="true">+IF(OFFSET('Hygiene Data'!$F$11,0,10*ROW('Hygiene Data'!F100))="","",OFFSET('Hygiene Data'!$F$11,0,10*ROW('Hygiene Data'!F100)))</f>
        <v/>
      </c>
      <c r="DV106" s="278" t="str">
        <f ca="true">+IF(OFFSET('Hygiene Data'!$F$12,0,10*ROW('Hygiene Data'!F100))="","",OFFSET('Hygiene Data'!$F$12,0,10*ROW('Hygiene Data'!F100)))</f>
        <v/>
      </c>
      <c r="DW106" s="278" t="str">
        <f ca="true">+IF(OFFSET('Hygiene Data'!$F$13,0,10*ROW('Hygiene Data'!F100))="","",OFFSET('Hygiene Data'!$F$13,0,10*ROW('Hygiene Data'!F100)))</f>
        <v/>
      </c>
      <c r="DX106" s="278" t="str">
        <f ca="true">+IF(OFFSET('Hygiene Data'!$G$11,0,10*ROW('Hygiene Data'!G100))="","",OFFSET('Hygiene Data'!$G$11,0,10*ROW('Hygiene Data'!G100)))</f>
        <v/>
      </c>
      <c r="DY106" s="278" t="str">
        <f ca="true">+IF(OFFSET('Hygiene Data'!$G$12,0,10*ROW('Hygiene Data'!G100))="","",OFFSET('Hygiene Data'!$G$12,0,10*ROW('Hygiene Data'!G100)))</f>
        <v/>
      </c>
      <c r="DZ106" s="278" t="str">
        <f ca="true">+IF(OFFSET('Hygiene Data'!$G$13,0,10*ROW('Hygiene Data'!G100))="","",OFFSET('Hygiene Data'!$G$13,0,10*ROW('Hygiene Data'!G100)))</f>
        <v/>
      </c>
      <c r="EA106" s="278" t="str">
        <f ca="true">+IF(OFFSET('Hygiene Data'!$H$11,0,10*ROW('Hygiene Data'!H100))="","",OFFSET('Hygiene Data'!$H$11,0,10*ROW('Hygiene Data'!H100)))</f>
        <v/>
      </c>
      <c r="EB106" s="278" t="str">
        <f ca="true">+IF(OFFSET('Hygiene Data'!$H$12,0,10*ROW('Hygiene Data'!H100))="","",OFFSET('Hygiene Data'!$H$12,0,10*ROW('Hygiene Data'!H100)))</f>
        <v/>
      </c>
      <c r="EC106" s="278" t="str">
        <f ca="true">+IF(OFFSET('Hygiene Data'!$H$13,0,10*ROW('Hygiene Data'!H100))="","",OFFSET('Hygiene Data'!$H$13,0,10*ROW('Hygiene Data'!H100)))</f>
        <v/>
      </c>
      <c r="ED106" s="278" t="str">
        <f ca="true">+IF(OFFSET('Hygiene Data'!$I$11,0,10*ROW('Hygiene Data'!I100))="","",OFFSET('Hygiene Data'!$I$11,0,10*ROW('Hygiene Data'!I100)))</f>
        <v/>
      </c>
      <c r="EE106" s="278" t="str">
        <f ca="true">+IF(OFFSET('Hygiene Data'!$I$12,0,10*ROW('Hygiene Data'!I100))="","",OFFSET('Hygiene Data'!$I$12,0,10*ROW('Hygiene Data'!I100)))</f>
        <v/>
      </c>
      <c r="EF106" s="278"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4"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8"/>
      <c r="BS107" s="278" t="str">
        <f ca="true">+IF(OFFSET('Water Data'!$D$27,0,10*ROW('Water Data'!D101))="","",OFFSET('Water Data'!$D$27,0,10*ROW('Water Data'!D101)))</f>
        <v/>
      </c>
      <c r="BT107" s="278" t="str">
        <f ca="true">+IF(OFFSET('Water Data'!$D$28,0,10*ROW('Water Data'!D101))="","",OFFSET('Water Data'!$D$28,0,10*ROW('Water Data'!D101)))</f>
        <v/>
      </c>
      <c r="BU107" s="278" t="str">
        <f ca="true">+IF(OFFSET('Water Data'!$D$29,0,10*ROW('Water Data'!D101))="","",OFFSET('Water Data'!$D$29,0,10*ROW('Water Data'!D101)))</f>
        <v/>
      </c>
      <c r="BV107" s="278" t="str">
        <f ca="true">+IF(OFFSET('Water Data'!$E$27,0,10*ROW('Water Data'!E101))="","",OFFSET('Water Data'!$E$27,0,10*ROW('Water Data'!E101)))</f>
        <v/>
      </c>
      <c r="BW107" s="278" t="str">
        <f ca="true">+IF(OFFSET('Water Data'!$E$28,0,10*ROW('Water Data'!E101))="","",OFFSET('Water Data'!$E$28,0,10*ROW('Water Data'!E101)))</f>
        <v/>
      </c>
      <c r="BX107" s="278" t="str">
        <f ca="true">+IF(OFFSET('Water Data'!$E$29,0,10*ROW('Water Data'!E101))="","",OFFSET('Water Data'!$E$29,0,10*ROW('Water Data'!E101)))</f>
        <v/>
      </c>
      <c r="BY107" s="278" t="str">
        <f ca="true">+IF(OFFSET('Water Data'!$F$27,0,10*ROW('Water Data'!F101))="","",OFFSET('Water Data'!$F$27,0,10*ROW('Water Data'!F101)))</f>
        <v/>
      </c>
      <c r="BZ107" s="278" t="str">
        <f ca="true">+IF(OFFSET('Water Data'!$F$28,0,10*ROW('Water Data'!F101))="","",OFFSET('Water Data'!$F$28,0,10*ROW('Water Data'!F101)))</f>
        <v/>
      </c>
      <c r="CA107" s="278" t="str">
        <f ca="true">+IF(OFFSET('Water Data'!$F$29,0,10*ROW('Water Data'!F101))="","",OFFSET('Water Data'!$F$29,0,10*ROW('Water Data'!F101)))</f>
        <v/>
      </c>
      <c r="CB107" s="278" t="str">
        <f ca="true">+IF(OFFSET('Water Data'!$G$27,0,10*ROW('Water Data'!G101))="","",OFFSET('Water Data'!$G$27,0,10*ROW('Water Data'!G101)))</f>
        <v/>
      </c>
      <c r="CC107" s="278" t="str">
        <f ca="true">+IF(OFFSET('Water Data'!$G$28,0,10*ROW('Water Data'!G101))="","",OFFSET('Water Data'!$G$28,0,10*ROW('Water Data'!G101)))</f>
        <v/>
      </c>
      <c r="CD107" s="278" t="str">
        <f ca="true">+IF(OFFSET('Water Data'!$G$29,0,10*ROW('Water Data'!G101))="","",OFFSET('Water Data'!$G$29,0,10*ROW('Water Data'!G101)))</f>
        <v/>
      </c>
      <c r="CE107" s="278" t="str">
        <f ca="true">+IF(OFFSET('Water Data'!$H$27,0,10*ROW('Water Data'!H101))="","",OFFSET('Water Data'!$H$27,0,10*ROW('Water Data'!H101)))</f>
        <v/>
      </c>
      <c r="CF107" s="278" t="str">
        <f ca="true">+IF(OFFSET('Water Data'!$H$28,0,10*ROW('Water Data'!H101))="","",OFFSET('Water Data'!$H$28,0,10*ROW('Water Data'!H101)))</f>
        <v/>
      </c>
      <c r="CG107" s="278" t="str">
        <f ca="true">+IF(OFFSET('Water Data'!$H$29,0,10*ROW('Water Data'!H101))="","",OFFSET('Water Data'!$H$29,0,10*ROW('Water Data'!H101)))</f>
        <v/>
      </c>
      <c r="CH107" s="278" t="str">
        <f ca="true">+IF(OFFSET('Water Data'!$I$27,0,10*ROW('Water Data'!I101))="","",OFFSET('Water Data'!$I$27,0,10*ROW('Water Data'!I101)))</f>
        <v/>
      </c>
      <c r="CI107" s="278" t="str">
        <f ca="true">+IF(OFFSET('Water Data'!$I$28,0,10*ROW('Water Data'!I101))="","",OFFSET('Water Data'!$I$28,0,10*ROW('Water Data'!I101)))</f>
        <v/>
      </c>
      <c r="CJ107" s="278" t="str">
        <f ca="true">+IF(OFFSET('Water Data'!$I$29,0,10*ROW('Water Data'!I101))="","",OFFSET('Water Data'!$I$29,0,10*ROW('Water Data'!I101)))</f>
        <v/>
      </c>
      <c r="CK107" s="278" t="str">
        <f ca="true">+IF(OFFSET('Sanitation Data'!$D$28,0,10*ROW('Sanitation Data'!D101))="","",OFFSET('Sanitation Data'!$D$28,0,10*ROW('Sanitation Data'!D101)))</f>
        <v/>
      </c>
      <c r="CL107" s="278" t="str">
        <f ca="true">+IF(OFFSET('Sanitation Data'!$D$29,0,10*ROW('Sanitation Data'!D101))="","",OFFSET('Sanitation Data'!$D$29,0,10*ROW('Sanitation Data'!D101)))</f>
        <v/>
      </c>
      <c r="CM107" s="278" t="str">
        <f ca="true">+IF(OFFSET('Sanitation Data'!$D$30,0,10*ROW('Sanitation Data'!D101))="","",OFFSET('Sanitation Data'!$D$30,0,10*ROW('Sanitation Data'!D101)))</f>
        <v/>
      </c>
      <c r="CN107" s="278" t="str">
        <f ca="true">+IF(OFFSET('Sanitation Data'!$D$31,0,10*ROW('Sanitation Data'!D101))="","",OFFSET('Sanitation Data'!$D$31,0,10*ROW('Sanitation Data'!D101)))</f>
        <v/>
      </c>
      <c r="CO107" s="278" t="str">
        <f ca="true">+IF(OFFSET('Sanitation Data'!$D$32,0,10*ROW('Sanitation Data'!D101))="","",OFFSET('Sanitation Data'!$D$32,0,10*ROW('Sanitation Data'!D101)))</f>
        <v/>
      </c>
      <c r="CP107" s="278" t="str">
        <f ca="true">+IF(OFFSET('Sanitation Data'!$E$28,0,10*ROW('Sanitation Data'!E101))="","",OFFSET('Sanitation Data'!$E$28,0,10*ROW('Sanitation Data'!E101)))</f>
        <v/>
      </c>
      <c r="CQ107" s="278" t="str">
        <f ca="true">+IF(OFFSET('Sanitation Data'!$E$29,0,10*ROW('Sanitation Data'!E101))="","",OFFSET('Sanitation Data'!$E$29,0,10*ROW('Sanitation Data'!E101)))</f>
        <v/>
      </c>
      <c r="CR107" s="278" t="str">
        <f ca="true">+IF(OFFSET('Sanitation Data'!$E$30,0,10*ROW('Sanitation Data'!E101))="","",OFFSET('Sanitation Data'!$E$30,0,10*ROW('Sanitation Data'!E101)))</f>
        <v/>
      </c>
      <c r="CS107" s="278" t="str">
        <f ca="true">+IF(OFFSET('Sanitation Data'!$E$31,0,10*ROW('Sanitation Data'!E101))="","",OFFSET('Sanitation Data'!$E$31,0,10*ROW('Sanitation Data'!E101)))</f>
        <v/>
      </c>
      <c r="CT107" s="278" t="str">
        <f ca="true">+IF(OFFSET('Sanitation Data'!$E$32,0,10*ROW('Sanitation Data'!E101))="","",OFFSET('Sanitation Data'!$E$32,0,10*ROW('Sanitation Data'!E101)))</f>
        <v/>
      </c>
      <c r="CU107" s="278" t="str">
        <f ca="true">+IF(OFFSET('Sanitation Data'!$F$28,0,10*ROW('Sanitation Data'!F101))="","",OFFSET('Sanitation Data'!$F$28,0,10*ROW('Sanitation Data'!F101)))</f>
        <v/>
      </c>
      <c r="CV107" s="278" t="str">
        <f ca="true">+IF(OFFSET('Sanitation Data'!$F$29,0,10*ROW('Sanitation Data'!F101))="","",OFFSET('Sanitation Data'!$F$29,0,10*ROW('Sanitation Data'!F101)))</f>
        <v/>
      </c>
      <c r="CW107" s="278" t="str">
        <f ca="true">+IF(OFFSET('Sanitation Data'!$F$30,0,10*ROW('Sanitation Data'!F101))="","",OFFSET('Sanitation Data'!$F$30,0,10*ROW('Sanitation Data'!F101)))</f>
        <v/>
      </c>
      <c r="CX107" s="278" t="str">
        <f ca="true">+IF(OFFSET('Sanitation Data'!$F$31,0,10*ROW('Sanitation Data'!F101))="","",OFFSET('Sanitation Data'!$F$31,0,10*ROW('Sanitation Data'!F101)))</f>
        <v/>
      </c>
      <c r="CY107" s="278" t="str">
        <f ca="true">+IF(OFFSET('Sanitation Data'!$F$32,0,10*ROW('Sanitation Data'!F101))="","",OFFSET('Sanitation Data'!$F$32,0,10*ROW('Sanitation Data'!F101)))</f>
        <v/>
      </c>
      <c r="CZ107" s="278" t="str">
        <f ca="true">+IF(OFFSET('Sanitation Data'!$G$28,0,10*ROW('Sanitation Data'!G101))="","",OFFSET('Sanitation Data'!$G$28,0,10*ROW('Sanitation Data'!G101)))</f>
        <v/>
      </c>
      <c r="DA107" s="278" t="str">
        <f ca="true">+IF(OFFSET('Sanitation Data'!$G$29,0,10*ROW('Sanitation Data'!G101))="","",OFFSET('Sanitation Data'!$G$29,0,10*ROW('Sanitation Data'!G101)))</f>
        <v/>
      </c>
      <c r="DB107" s="278" t="str">
        <f ca="true">+IF(OFFSET('Sanitation Data'!$G$30,0,10*ROW('Sanitation Data'!G101))="","",OFFSET('Sanitation Data'!$G$30,0,10*ROW('Sanitation Data'!G101)))</f>
        <v/>
      </c>
      <c r="DC107" s="278" t="str">
        <f ca="true">+IF(OFFSET('Sanitation Data'!$G$31,0,10*ROW('Sanitation Data'!G101))="","",OFFSET('Sanitation Data'!$G$31,0,10*ROW('Sanitation Data'!G101)))</f>
        <v/>
      </c>
      <c r="DD107" s="278" t="str">
        <f ca="true">+IF(OFFSET('Sanitation Data'!$G$32,0,10*ROW('Sanitation Data'!G101))="","",OFFSET('Sanitation Data'!$G$32,0,10*ROW('Sanitation Data'!G101)))</f>
        <v/>
      </c>
      <c r="DE107" s="278" t="str">
        <f ca="true">+IF(OFFSET('Sanitation Data'!$H$28,0,10*ROW('Sanitation Data'!H101))="","",OFFSET('Sanitation Data'!$H$28,0,10*ROW('Sanitation Data'!H101)))</f>
        <v/>
      </c>
      <c r="DF107" s="278" t="str">
        <f ca="true">+IF(OFFSET('Sanitation Data'!$H$29,0,10*ROW('Sanitation Data'!H101))="","",OFFSET('Sanitation Data'!$H$29,0,10*ROW('Sanitation Data'!H101)))</f>
        <v/>
      </c>
      <c r="DG107" s="278" t="str">
        <f ca="true">+IF(OFFSET('Sanitation Data'!$H$30,0,10*ROW('Sanitation Data'!H101))="","",OFFSET('Sanitation Data'!$H$30,0,10*ROW('Sanitation Data'!H101)))</f>
        <v/>
      </c>
      <c r="DH107" s="278" t="str">
        <f ca="true">+IF(OFFSET('Sanitation Data'!$H$31,0,10*ROW('Sanitation Data'!H101))="","",OFFSET('Sanitation Data'!$H$31,0,10*ROW('Sanitation Data'!H101)))</f>
        <v/>
      </c>
      <c r="DI107" s="278" t="str">
        <f ca="true">+IF(OFFSET('Sanitation Data'!$H$32,0,10*ROW('Sanitation Data'!H101))="","",OFFSET('Sanitation Data'!$H$32,0,10*ROW('Sanitation Data'!H101)))</f>
        <v/>
      </c>
      <c r="DJ107" s="278" t="str">
        <f ca="true">+IF(OFFSET('Sanitation Data'!$I$28,0,10*ROW('Sanitation Data'!I101))="","",OFFSET('Sanitation Data'!$I$28,0,10*ROW('Sanitation Data'!I101)))</f>
        <v/>
      </c>
      <c r="DK107" s="278" t="str">
        <f ca="true">+IF(OFFSET('Sanitation Data'!$I$29,0,10*ROW('Sanitation Data'!I101))="","",OFFSET('Sanitation Data'!$I$29,0,10*ROW('Sanitation Data'!I101)))</f>
        <v/>
      </c>
      <c r="DL107" s="278" t="str">
        <f ca="true">+IF(OFFSET('Sanitation Data'!$I$30,0,10*ROW('Sanitation Data'!I101))="","",OFFSET('Sanitation Data'!$I$30,0,10*ROW('Sanitation Data'!I101)))</f>
        <v/>
      </c>
      <c r="DM107" s="278" t="str">
        <f ca="true">+IF(OFFSET('Sanitation Data'!$I$31,0,10*ROW('Sanitation Data'!I101))="","",OFFSET('Sanitation Data'!$I$31,0,10*ROW('Sanitation Data'!I101)))</f>
        <v/>
      </c>
      <c r="DN107" s="278" t="str">
        <f ca="true">+IF(OFFSET('Sanitation Data'!$I$32,0,10*ROW('Sanitation Data'!I101))="","",OFFSET('Sanitation Data'!$I$32,0,10*ROW('Sanitation Data'!I101)))</f>
        <v/>
      </c>
      <c r="DO107" s="278" t="str">
        <f ca="true">+IF(OFFSET('Hygiene Data'!$D$11,0,10*ROW('Hygiene Data'!D101))="","",OFFSET('Hygiene Data'!$D$11,0,10*ROW('Hygiene Data'!D101)))</f>
        <v/>
      </c>
      <c r="DP107" s="278" t="str">
        <f ca="true">+IF(OFFSET('Hygiene Data'!$D$12,0,10*ROW('Hygiene Data'!D101))="","",OFFSET('Hygiene Data'!$D$12,0,10*ROW('Hygiene Data'!D101)))</f>
        <v/>
      </c>
      <c r="DQ107" s="278" t="str">
        <f ca="true">+IF(OFFSET('Hygiene Data'!$D$13,0,10*ROW('Hygiene Data'!D101))="","",OFFSET('Hygiene Data'!$D$13,0,10*ROW('Hygiene Data'!D101)))</f>
        <v/>
      </c>
      <c r="DR107" s="278" t="str">
        <f ca="true">+IF(OFFSET('Hygiene Data'!$E$11,0,10*ROW('Hygiene Data'!E101))="","",OFFSET('Hygiene Data'!$E$11,0,10*ROW('Hygiene Data'!E101)))</f>
        <v/>
      </c>
      <c r="DS107" s="278" t="str">
        <f ca="true">+IF(OFFSET('Hygiene Data'!$E$12,0,10*ROW('Hygiene Data'!E101))="","",OFFSET('Hygiene Data'!$E$12,0,10*ROW('Hygiene Data'!E101)))</f>
        <v/>
      </c>
      <c r="DT107" s="278" t="str">
        <f ca="true">+IF(OFFSET('Hygiene Data'!$E$13,0,10*ROW('Hygiene Data'!E101))="","",OFFSET('Hygiene Data'!$E$13,0,10*ROW('Hygiene Data'!E101)))</f>
        <v/>
      </c>
      <c r="DU107" s="278" t="str">
        <f ca="true">+IF(OFFSET('Hygiene Data'!$F$11,0,10*ROW('Hygiene Data'!F101))="","",OFFSET('Hygiene Data'!$F$11,0,10*ROW('Hygiene Data'!F101)))</f>
        <v/>
      </c>
      <c r="DV107" s="278" t="str">
        <f ca="true">+IF(OFFSET('Hygiene Data'!$F$12,0,10*ROW('Hygiene Data'!F101))="","",OFFSET('Hygiene Data'!$F$12,0,10*ROW('Hygiene Data'!F101)))</f>
        <v/>
      </c>
      <c r="DW107" s="278" t="str">
        <f ca="true">+IF(OFFSET('Hygiene Data'!$F$13,0,10*ROW('Hygiene Data'!F101))="","",OFFSET('Hygiene Data'!$F$13,0,10*ROW('Hygiene Data'!F101)))</f>
        <v/>
      </c>
      <c r="DX107" s="278" t="str">
        <f ca="true">+IF(OFFSET('Hygiene Data'!$G$11,0,10*ROW('Hygiene Data'!G101))="","",OFFSET('Hygiene Data'!$G$11,0,10*ROW('Hygiene Data'!G101)))</f>
        <v/>
      </c>
      <c r="DY107" s="278" t="str">
        <f ca="true">+IF(OFFSET('Hygiene Data'!$G$12,0,10*ROW('Hygiene Data'!G101))="","",OFFSET('Hygiene Data'!$G$12,0,10*ROW('Hygiene Data'!G101)))</f>
        <v/>
      </c>
      <c r="DZ107" s="278" t="str">
        <f ca="true">+IF(OFFSET('Hygiene Data'!$G$13,0,10*ROW('Hygiene Data'!G101))="","",OFFSET('Hygiene Data'!$G$13,0,10*ROW('Hygiene Data'!G101)))</f>
        <v/>
      </c>
      <c r="EA107" s="278" t="str">
        <f ca="true">+IF(OFFSET('Hygiene Data'!$H$11,0,10*ROW('Hygiene Data'!H101))="","",OFFSET('Hygiene Data'!$H$11,0,10*ROW('Hygiene Data'!H101)))</f>
        <v/>
      </c>
      <c r="EB107" s="278" t="str">
        <f ca="true">+IF(OFFSET('Hygiene Data'!$H$12,0,10*ROW('Hygiene Data'!H101))="","",OFFSET('Hygiene Data'!$H$12,0,10*ROW('Hygiene Data'!H101)))</f>
        <v/>
      </c>
      <c r="EC107" s="278" t="str">
        <f ca="true">+IF(OFFSET('Hygiene Data'!$H$13,0,10*ROW('Hygiene Data'!H101))="","",OFFSET('Hygiene Data'!$H$13,0,10*ROW('Hygiene Data'!H101)))</f>
        <v/>
      </c>
      <c r="ED107" s="278" t="str">
        <f ca="true">+IF(OFFSET('Hygiene Data'!$I$11,0,10*ROW('Hygiene Data'!I101))="","",OFFSET('Hygiene Data'!$I$11,0,10*ROW('Hygiene Data'!I101)))</f>
        <v/>
      </c>
      <c r="EE107" s="278" t="str">
        <f ca="true">+IF(OFFSET('Hygiene Data'!$I$12,0,10*ROW('Hygiene Data'!I101))="","",OFFSET('Hygiene Data'!$I$12,0,10*ROW('Hygiene Data'!I101)))</f>
        <v/>
      </c>
      <c r="EF107" s="278"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4"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8"/>
      <c r="BS108" s="278" t="str">
        <f ca="true">+IF(OFFSET('Water Data'!$D$27,0,10*ROW('Water Data'!D102))="","",OFFSET('Water Data'!$D$27,0,10*ROW('Water Data'!D102)))</f>
        <v/>
      </c>
      <c r="BT108" s="278" t="str">
        <f ca="true">+IF(OFFSET('Water Data'!$D$28,0,10*ROW('Water Data'!D102))="","",OFFSET('Water Data'!$D$28,0,10*ROW('Water Data'!D102)))</f>
        <v/>
      </c>
      <c r="BU108" s="278" t="str">
        <f ca="true">+IF(OFFSET('Water Data'!$D$29,0,10*ROW('Water Data'!D102))="","",OFFSET('Water Data'!$D$29,0,10*ROW('Water Data'!D102)))</f>
        <v/>
      </c>
      <c r="BV108" s="278" t="str">
        <f ca="true">+IF(OFFSET('Water Data'!$E$27,0,10*ROW('Water Data'!E102))="","",OFFSET('Water Data'!$E$27,0,10*ROW('Water Data'!E102)))</f>
        <v/>
      </c>
      <c r="BW108" s="278" t="str">
        <f ca="true">+IF(OFFSET('Water Data'!$E$28,0,10*ROW('Water Data'!E102))="","",OFFSET('Water Data'!$E$28,0,10*ROW('Water Data'!E102)))</f>
        <v/>
      </c>
      <c r="BX108" s="278" t="str">
        <f ca="true">+IF(OFFSET('Water Data'!$E$29,0,10*ROW('Water Data'!E102))="","",OFFSET('Water Data'!$E$29,0,10*ROW('Water Data'!E102)))</f>
        <v/>
      </c>
      <c r="BY108" s="278" t="str">
        <f ca="true">+IF(OFFSET('Water Data'!$F$27,0,10*ROW('Water Data'!F102))="","",OFFSET('Water Data'!$F$27,0,10*ROW('Water Data'!F102)))</f>
        <v/>
      </c>
      <c r="BZ108" s="278" t="str">
        <f ca="true">+IF(OFFSET('Water Data'!$F$28,0,10*ROW('Water Data'!F102))="","",OFFSET('Water Data'!$F$28,0,10*ROW('Water Data'!F102)))</f>
        <v/>
      </c>
      <c r="CA108" s="278" t="str">
        <f ca="true">+IF(OFFSET('Water Data'!$F$29,0,10*ROW('Water Data'!F102))="","",OFFSET('Water Data'!$F$29,0,10*ROW('Water Data'!F102)))</f>
        <v/>
      </c>
      <c r="CB108" s="278" t="str">
        <f ca="true">+IF(OFFSET('Water Data'!$G$27,0,10*ROW('Water Data'!G102))="","",OFFSET('Water Data'!$G$27,0,10*ROW('Water Data'!G102)))</f>
        <v/>
      </c>
      <c r="CC108" s="278" t="str">
        <f ca="true">+IF(OFFSET('Water Data'!$G$28,0,10*ROW('Water Data'!G102))="","",OFFSET('Water Data'!$G$28,0,10*ROW('Water Data'!G102)))</f>
        <v/>
      </c>
      <c r="CD108" s="278" t="str">
        <f ca="true">+IF(OFFSET('Water Data'!$G$29,0,10*ROW('Water Data'!G102))="","",OFFSET('Water Data'!$G$29,0,10*ROW('Water Data'!G102)))</f>
        <v/>
      </c>
      <c r="CE108" s="278" t="str">
        <f ca="true">+IF(OFFSET('Water Data'!$H$27,0,10*ROW('Water Data'!H102))="","",OFFSET('Water Data'!$H$27,0,10*ROW('Water Data'!H102)))</f>
        <v/>
      </c>
      <c r="CF108" s="278" t="str">
        <f ca="true">+IF(OFFSET('Water Data'!$H$28,0,10*ROW('Water Data'!H102))="","",OFFSET('Water Data'!$H$28,0,10*ROW('Water Data'!H102)))</f>
        <v/>
      </c>
      <c r="CG108" s="278" t="str">
        <f ca="true">+IF(OFFSET('Water Data'!$H$29,0,10*ROW('Water Data'!H102))="","",OFFSET('Water Data'!$H$29,0,10*ROW('Water Data'!H102)))</f>
        <v/>
      </c>
      <c r="CH108" s="278" t="str">
        <f ca="true">+IF(OFFSET('Water Data'!$I$27,0,10*ROW('Water Data'!I102))="","",OFFSET('Water Data'!$I$27,0,10*ROW('Water Data'!I102)))</f>
        <v/>
      </c>
      <c r="CI108" s="278" t="str">
        <f ca="true">+IF(OFFSET('Water Data'!$I$28,0,10*ROW('Water Data'!I102))="","",OFFSET('Water Data'!$I$28,0,10*ROW('Water Data'!I102)))</f>
        <v/>
      </c>
      <c r="CJ108" s="278" t="str">
        <f ca="true">+IF(OFFSET('Water Data'!$I$29,0,10*ROW('Water Data'!I102))="","",OFFSET('Water Data'!$I$29,0,10*ROW('Water Data'!I102)))</f>
        <v/>
      </c>
      <c r="CK108" s="278" t="str">
        <f ca="true">+IF(OFFSET('Sanitation Data'!$D$28,0,10*ROW('Sanitation Data'!D102))="","",OFFSET('Sanitation Data'!$D$28,0,10*ROW('Sanitation Data'!D102)))</f>
        <v/>
      </c>
      <c r="CL108" s="278" t="str">
        <f ca="true">+IF(OFFSET('Sanitation Data'!$D$29,0,10*ROW('Sanitation Data'!D102))="","",OFFSET('Sanitation Data'!$D$29,0,10*ROW('Sanitation Data'!D102)))</f>
        <v/>
      </c>
      <c r="CM108" s="278" t="str">
        <f ca="true">+IF(OFFSET('Sanitation Data'!$D$30,0,10*ROW('Sanitation Data'!D102))="","",OFFSET('Sanitation Data'!$D$30,0,10*ROW('Sanitation Data'!D102)))</f>
        <v/>
      </c>
      <c r="CN108" s="278" t="str">
        <f ca="true">+IF(OFFSET('Sanitation Data'!$D$31,0,10*ROW('Sanitation Data'!D102))="","",OFFSET('Sanitation Data'!$D$31,0,10*ROW('Sanitation Data'!D102)))</f>
        <v/>
      </c>
      <c r="CO108" s="278" t="str">
        <f ca="true">+IF(OFFSET('Sanitation Data'!$D$32,0,10*ROW('Sanitation Data'!D102))="","",OFFSET('Sanitation Data'!$D$32,0,10*ROW('Sanitation Data'!D102)))</f>
        <v/>
      </c>
      <c r="CP108" s="278" t="str">
        <f ca="true">+IF(OFFSET('Sanitation Data'!$E$28,0,10*ROW('Sanitation Data'!E102))="","",OFFSET('Sanitation Data'!$E$28,0,10*ROW('Sanitation Data'!E102)))</f>
        <v/>
      </c>
      <c r="CQ108" s="278" t="str">
        <f ca="true">+IF(OFFSET('Sanitation Data'!$E$29,0,10*ROW('Sanitation Data'!E102))="","",OFFSET('Sanitation Data'!$E$29,0,10*ROW('Sanitation Data'!E102)))</f>
        <v/>
      </c>
      <c r="CR108" s="278" t="str">
        <f ca="true">+IF(OFFSET('Sanitation Data'!$E$30,0,10*ROW('Sanitation Data'!E102))="","",OFFSET('Sanitation Data'!$E$30,0,10*ROW('Sanitation Data'!E102)))</f>
        <v/>
      </c>
      <c r="CS108" s="278" t="str">
        <f ca="true">+IF(OFFSET('Sanitation Data'!$E$31,0,10*ROW('Sanitation Data'!E102))="","",OFFSET('Sanitation Data'!$E$31,0,10*ROW('Sanitation Data'!E102)))</f>
        <v/>
      </c>
      <c r="CT108" s="278" t="str">
        <f ca="true">+IF(OFFSET('Sanitation Data'!$E$32,0,10*ROW('Sanitation Data'!E102))="","",OFFSET('Sanitation Data'!$E$32,0,10*ROW('Sanitation Data'!E102)))</f>
        <v/>
      </c>
      <c r="CU108" s="278" t="str">
        <f ca="true">+IF(OFFSET('Sanitation Data'!$F$28,0,10*ROW('Sanitation Data'!F102))="","",OFFSET('Sanitation Data'!$F$28,0,10*ROW('Sanitation Data'!F102)))</f>
        <v/>
      </c>
      <c r="CV108" s="278" t="str">
        <f ca="true">+IF(OFFSET('Sanitation Data'!$F$29,0,10*ROW('Sanitation Data'!F102))="","",OFFSET('Sanitation Data'!$F$29,0,10*ROW('Sanitation Data'!F102)))</f>
        <v/>
      </c>
      <c r="CW108" s="278" t="str">
        <f ca="true">+IF(OFFSET('Sanitation Data'!$F$30,0,10*ROW('Sanitation Data'!F102))="","",OFFSET('Sanitation Data'!$F$30,0,10*ROW('Sanitation Data'!F102)))</f>
        <v/>
      </c>
      <c r="CX108" s="278" t="str">
        <f ca="true">+IF(OFFSET('Sanitation Data'!$F$31,0,10*ROW('Sanitation Data'!F102))="","",OFFSET('Sanitation Data'!$F$31,0,10*ROW('Sanitation Data'!F102)))</f>
        <v/>
      </c>
      <c r="CY108" s="278" t="str">
        <f ca="true">+IF(OFFSET('Sanitation Data'!$F$32,0,10*ROW('Sanitation Data'!F102))="","",OFFSET('Sanitation Data'!$F$32,0,10*ROW('Sanitation Data'!F102)))</f>
        <v/>
      </c>
      <c r="CZ108" s="278" t="str">
        <f ca="true">+IF(OFFSET('Sanitation Data'!$G$28,0,10*ROW('Sanitation Data'!G102))="","",OFFSET('Sanitation Data'!$G$28,0,10*ROW('Sanitation Data'!G102)))</f>
        <v/>
      </c>
      <c r="DA108" s="278" t="str">
        <f ca="true">+IF(OFFSET('Sanitation Data'!$G$29,0,10*ROW('Sanitation Data'!G102))="","",OFFSET('Sanitation Data'!$G$29,0,10*ROW('Sanitation Data'!G102)))</f>
        <v/>
      </c>
      <c r="DB108" s="278" t="str">
        <f ca="true">+IF(OFFSET('Sanitation Data'!$G$30,0,10*ROW('Sanitation Data'!G102))="","",OFFSET('Sanitation Data'!$G$30,0,10*ROW('Sanitation Data'!G102)))</f>
        <v/>
      </c>
      <c r="DC108" s="278" t="str">
        <f ca="true">+IF(OFFSET('Sanitation Data'!$G$31,0,10*ROW('Sanitation Data'!G102))="","",OFFSET('Sanitation Data'!$G$31,0,10*ROW('Sanitation Data'!G102)))</f>
        <v/>
      </c>
      <c r="DD108" s="278" t="str">
        <f ca="true">+IF(OFFSET('Sanitation Data'!$G$32,0,10*ROW('Sanitation Data'!G102))="","",OFFSET('Sanitation Data'!$G$32,0,10*ROW('Sanitation Data'!G102)))</f>
        <v/>
      </c>
      <c r="DE108" s="278" t="str">
        <f ca="true">+IF(OFFSET('Sanitation Data'!$H$28,0,10*ROW('Sanitation Data'!H102))="","",OFFSET('Sanitation Data'!$H$28,0,10*ROW('Sanitation Data'!H102)))</f>
        <v/>
      </c>
      <c r="DF108" s="278" t="str">
        <f ca="true">+IF(OFFSET('Sanitation Data'!$H$29,0,10*ROW('Sanitation Data'!H102))="","",OFFSET('Sanitation Data'!$H$29,0,10*ROW('Sanitation Data'!H102)))</f>
        <v/>
      </c>
      <c r="DG108" s="278" t="str">
        <f ca="true">+IF(OFFSET('Sanitation Data'!$H$30,0,10*ROW('Sanitation Data'!H102))="","",OFFSET('Sanitation Data'!$H$30,0,10*ROW('Sanitation Data'!H102)))</f>
        <v/>
      </c>
      <c r="DH108" s="278" t="str">
        <f ca="true">+IF(OFFSET('Sanitation Data'!$H$31,0,10*ROW('Sanitation Data'!H102))="","",OFFSET('Sanitation Data'!$H$31,0,10*ROW('Sanitation Data'!H102)))</f>
        <v/>
      </c>
      <c r="DI108" s="278" t="str">
        <f ca="true">+IF(OFFSET('Sanitation Data'!$H$32,0,10*ROW('Sanitation Data'!H102))="","",OFFSET('Sanitation Data'!$H$32,0,10*ROW('Sanitation Data'!H102)))</f>
        <v/>
      </c>
      <c r="DJ108" s="278" t="str">
        <f ca="true">+IF(OFFSET('Sanitation Data'!$I$28,0,10*ROW('Sanitation Data'!I102))="","",OFFSET('Sanitation Data'!$I$28,0,10*ROW('Sanitation Data'!I102)))</f>
        <v/>
      </c>
      <c r="DK108" s="278" t="str">
        <f ca="true">+IF(OFFSET('Sanitation Data'!$I$29,0,10*ROW('Sanitation Data'!I102))="","",OFFSET('Sanitation Data'!$I$29,0,10*ROW('Sanitation Data'!I102)))</f>
        <v/>
      </c>
      <c r="DL108" s="278" t="str">
        <f ca="true">+IF(OFFSET('Sanitation Data'!$I$30,0,10*ROW('Sanitation Data'!I102))="","",OFFSET('Sanitation Data'!$I$30,0,10*ROW('Sanitation Data'!I102)))</f>
        <v/>
      </c>
      <c r="DM108" s="278" t="str">
        <f ca="true">+IF(OFFSET('Sanitation Data'!$I$31,0,10*ROW('Sanitation Data'!I102))="","",OFFSET('Sanitation Data'!$I$31,0,10*ROW('Sanitation Data'!I102)))</f>
        <v/>
      </c>
      <c r="DN108" s="278" t="str">
        <f ca="true">+IF(OFFSET('Sanitation Data'!$I$32,0,10*ROW('Sanitation Data'!I102))="","",OFFSET('Sanitation Data'!$I$32,0,10*ROW('Sanitation Data'!I102)))</f>
        <v/>
      </c>
      <c r="DO108" s="278" t="str">
        <f ca="true">+IF(OFFSET('Hygiene Data'!$D$11,0,10*ROW('Hygiene Data'!D102))="","",OFFSET('Hygiene Data'!$D$11,0,10*ROW('Hygiene Data'!D102)))</f>
        <v/>
      </c>
      <c r="DP108" s="278" t="str">
        <f ca="true">+IF(OFFSET('Hygiene Data'!$D$12,0,10*ROW('Hygiene Data'!D102))="","",OFFSET('Hygiene Data'!$D$12,0,10*ROW('Hygiene Data'!D102)))</f>
        <v/>
      </c>
      <c r="DQ108" s="278" t="str">
        <f ca="true">+IF(OFFSET('Hygiene Data'!$D$13,0,10*ROW('Hygiene Data'!D102))="","",OFFSET('Hygiene Data'!$D$13,0,10*ROW('Hygiene Data'!D102)))</f>
        <v/>
      </c>
      <c r="DR108" s="278" t="str">
        <f ca="true">+IF(OFFSET('Hygiene Data'!$E$11,0,10*ROW('Hygiene Data'!E102))="","",OFFSET('Hygiene Data'!$E$11,0,10*ROW('Hygiene Data'!E102)))</f>
        <v/>
      </c>
      <c r="DS108" s="278" t="str">
        <f ca="true">+IF(OFFSET('Hygiene Data'!$E$12,0,10*ROW('Hygiene Data'!E102))="","",OFFSET('Hygiene Data'!$E$12,0,10*ROW('Hygiene Data'!E102)))</f>
        <v/>
      </c>
      <c r="DT108" s="278" t="str">
        <f ca="true">+IF(OFFSET('Hygiene Data'!$E$13,0,10*ROW('Hygiene Data'!E102))="","",OFFSET('Hygiene Data'!$E$13,0,10*ROW('Hygiene Data'!E102)))</f>
        <v/>
      </c>
      <c r="DU108" s="278" t="str">
        <f ca="true">+IF(OFFSET('Hygiene Data'!$F$11,0,10*ROW('Hygiene Data'!F102))="","",OFFSET('Hygiene Data'!$F$11,0,10*ROW('Hygiene Data'!F102)))</f>
        <v/>
      </c>
      <c r="DV108" s="278" t="str">
        <f ca="true">+IF(OFFSET('Hygiene Data'!$F$12,0,10*ROW('Hygiene Data'!F102))="","",OFFSET('Hygiene Data'!$F$12,0,10*ROW('Hygiene Data'!F102)))</f>
        <v/>
      </c>
      <c r="DW108" s="278" t="str">
        <f ca="true">+IF(OFFSET('Hygiene Data'!$F$13,0,10*ROW('Hygiene Data'!F102))="","",OFFSET('Hygiene Data'!$F$13,0,10*ROW('Hygiene Data'!F102)))</f>
        <v/>
      </c>
      <c r="DX108" s="278" t="str">
        <f ca="true">+IF(OFFSET('Hygiene Data'!$G$11,0,10*ROW('Hygiene Data'!G102))="","",OFFSET('Hygiene Data'!$G$11,0,10*ROW('Hygiene Data'!G102)))</f>
        <v/>
      </c>
      <c r="DY108" s="278" t="str">
        <f ca="true">+IF(OFFSET('Hygiene Data'!$G$12,0,10*ROW('Hygiene Data'!G102))="","",OFFSET('Hygiene Data'!$G$12,0,10*ROW('Hygiene Data'!G102)))</f>
        <v/>
      </c>
      <c r="DZ108" s="278" t="str">
        <f ca="true">+IF(OFFSET('Hygiene Data'!$G$13,0,10*ROW('Hygiene Data'!G102))="","",OFFSET('Hygiene Data'!$G$13,0,10*ROW('Hygiene Data'!G102)))</f>
        <v/>
      </c>
      <c r="EA108" s="278" t="str">
        <f ca="true">+IF(OFFSET('Hygiene Data'!$H$11,0,10*ROW('Hygiene Data'!H102))="","",OFFSET('Hygiene Data'!$H$11,0,10*ROW('Hygiene Data'!H102)))</f>
        <v/>
      </c>
      <c r="EB108" s="278" t="str">
        <f ca="true">+IF(OFFSET('Hygiene Data'!$H$12,0,10*ROW('Hygiene Data'!H102))="","",OFFSET('Hygiene Data'!$H$12,0,10*ROW('Hygiene Data'!H102)))</f>
        <v/>
      </c>
      <c r="EC108" s="278" t="str">
        <f ca="true">+IF(OFFSET('Hygiene Data'!$H$13,0,10*ROW('Hygiene Data'!H102))="","",OFFSET('Hygiene Data'!$H$13,0,10*ROW('Hygiene Data'!H102)))</f>
        <v/>
      </c>
      <c r="ED108" s="278" t="str">
        <f ca="true">+IF(OFFSET('Hygiene Data'!$I$11,0,10*ROW('Hygiene Data'!I102))="","",OFFSET('Hygiene Data'!$I$11,0,10*ROW('Hygiene Data'!I102)))</f>
        <v/>
      </c>
      <c r="EE108" s="278" t="str">
        <f ca="true">+IF(OFFSET('Hygiene Data'!$I$12,0,10*ROW('Hygiene Data'!I102))="","",OFFSET('Hygiene Data'!$I$12,0,10*ROW('Hygiene Data'!I102)))</f>
        <v/>
      </c>
      <c r="EF108" s="278"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4"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8"/>
      <c r="BS109" s="278" t="str">
        <f ca="true">+IF(OFFSET('Water Data'!$D$27,0,10*ROW('Water Data'!D103))="","",OFFSET('Water Data'!$D$27,0,10*ROW('Water Data'!D103)))</f>
        <v/>
      </c>
      <c r="BT109" s="278" t="str">
        <f ca="true">+IF(OFFSET('Water Data'!$D$28,0,10*ROW('Water Data'!D103))="","",OFFSET('Water Data'!$D$28,0,10*ROW('Water Data'!D103)))</f>
        <v/>
      </c>
      <c r="BU109" s="278" t="str">
        <f ca="true">+IF(OFFSET('Water Data'!$D$29,0,10*ROW('Water Data'!D103))="","",OFFSET('Water Data'!$D$29,0,10*ROW('Water Data'!D103)))</f>
        <v/>
      </c>
      <c r="BV109" s="278" t="str">
        <f ca="true">+IF(OFFSET('Water Data'!$E$27,0,10*ROW('Water Data'!E103))="","",OFFSET('Water Data'!$E$27,0,10*ROW('Water Data'!E103)))</f>
        <v/>
      </c>
      <c r="BW109" s="278" t="str">
        <f ca="true">+IF(OFFSET('Water Data'!$E$28,0,10*ROW('Water Data'!E103))="","",OFFSET('Water Data'!$E$28,0,10*ROW('Water Data'!E103)))</f>
        <v/>
      </c>
      <c r="BX109" s="278" t="str">
        <f ca="true">+IF(OFFSET('Water Data'!$E$29,0,10*ROW('Water Data'!E103))="","",OFFSET('Water Data'!$E$29,0,10*ROW('Water Data'!E103)))</f>
        <v/>
      </c>
      <c r="BY109" s="278" t="str">
        <f ca="true">+IF(OFFSET('Water Data'!$F$27,0,10*ROW('Water Data'!F103))="","",OFFSET('Water Data'!$F$27,0,10*ROW('Water Data'!F103)))</f>
        <v/>
      </c>
      <c r="BZ109" s="278" t="str">
        <f ca="true">+IF(OFFSET('Water Data'!$F$28,0,10*ROW('Water Data'!F103))="","",OFFSET('Water Data'!$F$28,0,10*ROW('Water Data'!F103)))</f>
        <v/>
      </c>
      <c r="CA109" s="278" t="str">
        <f ca="true">+IF(OFFSET('Water Data'!$F$29,0,10*ROW('Water Data'!F103))="","",OFFSET('Water Data'!$F$29,0,10*ROW('Water Data'!F103)))</f>
        <v/>
      </c>
      <c r="CB109" s="278" t="str">
        <f ca="true">+IF(OFFSET('Water Data'!$G$27,0,10*ROW('Water Data'!G103))="","",OFFSET('Water Data'!$G$27,0,10*ROW('Water Data'!G103)))</f>
        <v/>
      </c>
      <c r="CC109" s="278" t="str">
        <f ca="true">+IF(OFFSET('Water Data'!$G$28,0,10*ROW('Water Data'!G103))="","",OFFSET('Water Data'!$G$28,0,10*ROW('Water Data'!G103)))</f>
        <v/>
      </c>
      <c r="CD109" s="278" t="str">
        <f ca="true">+IF(OFFSET('Water Data'!$G$29,0,10*ROW('Water Data'!G103))="","",OFFSET('Water Data'!$G$29,0,10*ROW('Water Data'!G103)))</f>
        <v/>
      </c>
      <c r="CE109" s="278" t="str">
        <f ca="true">+IF(OFFSET('Water Data'!$H$27,0,10*ROW('Water Data'!H103))="","",OFFSET('Water Data'!$H$27,0,10*ROW('Water Data'!H103)))</f>
        <v/>
      </c>
      <c r="CF109" s="278" t="str">
        <f ca="true">+IF(OFFSET('Water Data'!$H$28,0,10*ROW('Water Data'!H103))="","",OFFSET('Water Data'!$H$28,0,10*ROW('Water Data'!H103)))</f>
        <v/>
      </c>
      <c r="CG109" s="278" t="str">
        <f ca="true">+IF(OFFSET('Water Data'!$H$29,0,10*ROW('Water Data'!H103))="","",OFFSET('Water Data'!$H$29,0,10*ROW('Water Data'!H103)))</f>
        <v/>
      </c>
      <c r="CH109" s="278" t="str">
        <f ca="true">+IF(OFFSET('Water Data'!$I$27,0,10*ROW('Water Data'!I103))="","",OFFSET('Water Data'!$I$27,0,10*ROW('Water Data'!I103)))</f>
        <v/>
      </c>
      <c r="CI109" s="278" t="str">
        <f ca="true">+IF(OFFSET('Water Data'!$I$28,0,10*ROW('Water Data'!I103))="","",OFFSET('Water Data'!$I$28,0,10*ROW('Water Data'!I103)))</f>
        <v/>
      </c>
      <c r="CJ109" s="278" t="str">
        <f ca="true">+IF(OFFSET('Water Data'!$I$29,0,10*ROW('Water Data'!I103))="","",OFFSET('Water Data'!$I$29,0,10*ROW('Water Data'!I103)))</f>
        <v/>
      </c>
      <c r="CK109" s="278" t="str">
        <f ca="true">+IF(OFFSET('Sanitation Data'!$D$28,0,10*ROW('Sanitation Data'!D103))="","",OFFSET('Sanitation Data'!$D$28,0,10*ROW('Sanitation Data'!D103)))</f>
        <v/>
      </c>
      <c r="CL109" s="278" t="str">
        <f ca="true">+IF(OFFSET('Sanitation Data'!$D$29,0,10*ROW('Sanitation Data'!D103))="","",OFFSET('Sanitation Data'!$D$29,0,10*ROW('Sanitation Data'!D103)))</f>
        <v/>
      </c>
      <c r="CM109" s="278" t="str">
        <f ca="true">+IF(OFFSET('Sanitation Data'!$D$30,0,10*ROW('Sanitation Data'!D103))="","",OFFSET('Sanitation Data'!$D$30,0,10*ROW('Sanitation Data'!D103)))</f>
        <v/>
      </c>
      <c r="CN109" s="278" t="str">
        <f ca="true">+IF(OFFSET('Sanitation Data'!$D$31,0,10*ROW('Sanitation Data'!D103))="","",OFFSET('Sanitation Data'!$D$31,0,10*ROW('Sanitation Data'!D103)))</f>
        <v/>
      </c>
      <c r="CO109" s="278" t="str">
        <f ca="true">+IF(OFFSET('Sanitation Data'!$D$32,0,10*ROW('Sanitation Data'!D103))="","",OFFSET('Sanitation Data'!$D$32,0,10*ROW('Sanitation Data'!D103)))</f>
        <v/>
      </c>
      <c r="CP109" s="278" t="str">
        <f ca="true">+IF(OFFSET('Sanitation Data'!$E$28,0,10*ROW('Sanitation Data'!E103))="","",OFFSET('Sanitation Data'!$E$28,0,10*ROW('Sanitation Data'!E103)))</f>
        <v/>
      </c>
      <c r="CQ109" s="278" t="str">
        <f ca="true">+IF(OFFSET('Sanitation Data'!$E$29,0,10*ROW('Sanitation Data'!E103))="","",OFFSET('Sanitation Data'!$E$29,0,10*ROW('Sanitation Data'!E103)))</f>
        <v/>
      </c>
      <c r="CR109" s="278" t="str">
        <f ca="true">+IF(OFFSET('Sanitation Data'!$E$30,0,10*ROW('Sanitation Data'!E103))="","",OFFSET('Sanitation Data'!$E$30,0,10*ROW('Sanitation Data'!E103)))</f>
        <v/>
      </c>
      <c r="CS109" s="278" t="str">
        <f ca="true">+IF(OFFSET('Sanitation Data'!$E$31,0,10*ROW('Sanitation Data'!E103))="","",OFFSET('Sanitation Data'!$E$31,0,10*ROW('Sanitation Data'!E103)))</f>
        <v/>
      </c>
      <c r="CT109" s="278" t="str">
        <f ca="true">+IF(OFFSET('Sanitation Data'!$E$32,0,10*ROW('Sanitation Data'!E103))="","",OFFSET('Sanitation Data'!$E$32,0,10*ROW('Sanitation Data'!E103)))</f>
        <v/>
      </c>
      <c r="CU109" s="278" t="str">
        <f ca="true">+IF(OFFSET('Sanitation Data'!$F$28,0,10*ROW('Sanitation Data'!F103))="","",OFFSET('Sanitation Data'!$F$28,0,10*ROW('Sanitation Data'!F103)))</f>
        <v/>
      </c>
      <c r="CV109" s="278" t="str">
        <f ca="true">+IF(OFFSET('Sanitation Data'!$F$29,0,10*ROW('Sanitation Data'!F103))="","",OFFSET('Sanitation Data'!$F$29,0,10*ROW('Sanitation Data'!F103)))</f>
        <v/>
      </c>
      <c r="CW109" s="278" t="str">
        <f ca="true">+IF(OFFSET('Sanitation Data'!$F$30,0,10*ROW('Sanitation Data'!F103))="","",OFFSET('Sanitation Data'!$F$30,0,10*ROW('Sanitation Data'!F103)))</f>
        <v/>
      </c>
      <c r="CX109" s="278" t="str">
        <f ca="true">+IF(OFFSET('Sanitation Data'!$F$31,0,10*ROW('Sanitation Data'!F103))="","",OFFSET('Sanitation Data'!$F$31,0,10*ROW('Sanitation Data'!F103)))</f>
        <v/>
      </c>
      <c r="CY109" s="278" t="str">
        <f ca="true">+IF(OFFSET('Sanitation Data'!$F$32,0,10*ROW('Sanitation Data'!F103))="","",OFFSET('Sanitation Data'!$F$32,0,10*ROW('Sanitation Data'!F103)))</f>
        <v/>
      </c>
      <c r="CZ109" s="278" t="str">
        <f ca="true">+IF(OFFSET('Sanitation Data'!$G$28,0,10*ROW('Sanitation Data'!G103))="","",OFFSET('Sanitation Data'!$G$28,0,10*ROW('Sanitation Data'!G103)))</f>
        <v/>
      </c>
      <c r="DA109" s="278" t="str">
        <f ca="true">+IF(OFFSET('Sanitation Data'!$G$29,0,10*ROW('Sanitation Data'!G103))="","",OFFSET('Sanitation Data'!$G$29,0,10*ROW('Sanitation Data'!G103)))</f>
        <v/>
      </c>
      <c r="DB109" s="278" t="str">
        <f ca="true">+IF(OFFSET('Sanitation Data'!$G$30,0,10*ROW('Sanitation Data'!G103))="","",OFFSET('Sanitation Data'!$G$30,0,10*ROW('Sanitation Data'!G103)))</f>
        <v/>
      </c>
      <c r="DC109" s="278" t="str">
        <f ca="true">+IF(OFFSET('Sanitation Data'!$G$31,0,10*ROW('Sanitation Data'!G103))="","",OFFSET('Sanitation Data'!$G$31,0,10*ROW('Sanitation Data'!G103)))</f>
        <v/>
      </c>
      <c r="DD109" s="278" t="str">
        <f ca="true">+IF(OFFSET('Sanitation Data'!$G$32,0,10*ROW('Sanitation Data'!G103))="","",OFFSET('Sanitation Data'!$G$32,0,10*ROW('Sanitation Data'!G103)))</f>
        <v/>
      </c>
      <c r="DE109" s="278" t="str">
        <f ca="true">+IF(OFFSET('Sanitation Data'!$H$28,0,10*ROW('Sanitation Data'!H103))="","",OFFSET('Sanitation Data'!$H$28,0,10*ROW('Sanitation Data'!H103)))</f>
        <v/>
      </c>
      <c r="DF109" s="278" t="str">
        <f ca="true">+IF(OFFSET('Sanitation Data'!$H$29,0,10*ROW('Sanitation Data'!H103))="","",OFFSET('Sanitation Data'!$H$29,0,10*ROW('Sanitation Data'!H103)))</f>
        <v/>
      </c>
      <c r="DG109" s="278" t="str">
        <f ca="true">+IF(OFFSET('Sanitation Data'!$H$30,0,10*ROW('Sanitation Data'!H103))="","",OFFSET('Sanitation Data'!$H$30,0,10*ROW('Sanitation Data'!H103)))</f>
        <v/>
      </c>
      <c r="DH109" s="278" t="str">
        <f ca="true">+IF(OFFSET('Sanitation Data'!$H$31,0,10*ROW('Sanitation Data'!H103))="","",OFFSET('Sanitation Data'!$H$31,0,10*ROW('Sanitation Data'!H103)))</f>
        <v/>
      </c>
      <c r="DI109" s="278" t="str">
        <f ca="true">+IF(OFFSET('Sanitation Data'!$H$32,0,10*ROW('Sanitation Data'!H103))="","",OFFSET('Sanitation Data'!$H$32,0,10*ROW('Sanitation Data'!H103)))</f>
        <v/>
      </c>
      <c r="DJ109" s="278" t="str">
        <f ca="true">+IF(OFFSET('Sanitation Data'!$I$28,0,10*ROW('Sanitation Data'!I103))="","",OFFSET('Sanitation Data'!$I$28,0,10*ROW('Sanitation Data'!I103)))</f>
        <v/>
      </c>
      <c r="DK109" s="278" t="str">
        <f ca="true">+IF(OFFSET('Sanitation Data'!$I$29,0,10*ROW('Sanitation Data'!I103))="","",OFFSET('Sanitation Data'!$I$29,0,10*ROW('Sanitation Data'!I103)))</f>
        <v/>
      </c>
      <c r="DL109" s="278" t="str">
        <f ca="true">+IF(OFFSET('Sanitation Data'!$I$30,0,10*ROW('Sanitation Data'!I103))="","",OFFSET('Sanitation Data'!$I$30,0,10*ROW('Sanitation Data'!I103)))</f>
        <v/>
      </c>
      <c r="DM109" s="278" t="str">
        <f ca="true">+IF(OFFSET('Sanitation Data'!$I$31,0,10*ROW('Sanitation Data'!I103))="","",OFFSET('Sanitation Data'!$I$31,0,10*ROW('Sanitation Data'!I103)))</f>
        <v/>
      </c>
      <c r="DN109" s="278" t="str">
        <f ca="true">+IF(OFFSET('Sanitation Data'!$I$32,0,10*ROW('Sanitation Data'!I103))="","",OFFSET('Sanitation Data'!$I$32,0,10*ROW('Sanitation Data'!I103)))</f>
        <v/>
      </c>
      <c r="DO109" s="278" t="str">
        <f ca="true">+IF(OFFSET('Hygiene Data'!$D$11,0,10*ROW('Hygiene Data'!D103))="","",OFFSET('Hygiene Data'!$D$11,0,10*ROW('Hygiene Data'!D103)))</f>
        <v/>
      </c>
      <c r="DP109" s="278" t="str">
        <f ca="true">+IF(OFFSET('Hygiene Data'!$D$12,0,10*ROW('Hygiene Data'!D103))="","",OFFSET('Hygiene Data'!$D$12,0,10*ROW('Hygiene Data'!D103)))</f>
        <v/>
      </c>
      <c r="DQ109" s="278" t="str">
        <f ca="true">+IF(OFFSET('Hygiene Data'!$D$13,0,10*ROW('Hygiene Data'!D103))="","",OFFSET('Hygiene Data'!$D$13,0,10*ROW('Hygiene Data'!D103)))</f>
        <v/>
      </c>
      <c r="DR109" s="278" t="str">
        <f ca="true">+IF(OFFSET('Hygiene Data'!$E$11,0,10*ROW('Hygiene Data'!E103))="","",OFFSET('Hygiene Data'!$E$11,0,10*ROW('Hygiene Data'!E103)))</f>
        <v/>
      </c>
      <c r="DS109" s="278" t="str">
        <f ca="true">+IF(OFFSET('Hygiene Data'!$E$12,0,10*ROW('Hygiene Data'!E103))="","",OFFSET('Hygiene Data'!$E$12,0,10*ROW('Hygiene Data'!E103)))</f>
        <v/>
      </c>
      <c r="DT109" s="278" t="str">
        <f ca="true">+IF(OFFSET('Hygiene Data'!$E$13,0,10*ROW('Hygiene Data'!E103))="","",OFFSET('Hygiene Data'!$E$13,0,10*ROW('Hygiene Data'!E103)))</f>
        <v/>
      </c>
      <c r="DU109" s="278" t="str">
        <f ca="true">+IF(OFFSET('Hygiene Data'!$F$11,0,10*ROW('Hygiene Data'!F103))="","",OFFSET('Hygiene Data'!$F$11,0,10*ROW('Hygiene Data'!F103)))</f>
        <v/>
      </c>
      <c r="DV109" s="278" t="str">
        <f ca="true">+IF(OFFSET('Hygiene Data'!$F$12,0,10*ROW('Hygiene Data'!F103))="","",OFFSET('Hygiene Data'!$F$12,0,10*ROW('Hygiene Data'!F103)))</f>
        <v/>
      </c>
      <c r="DW109" s="278" t="str">
        <f ca="true">+IF(OFFSET('Hygiene Data'!$F$13,0,10*ROW('Hygiene Data'!F103))="","",OFFSET('Hygiene Data'!$F$13,0,10*ROW('Hygiene Data'!F103)))</f>
        <v/>
      </c>
      <c r="DX109" s="278" t="str">
        <f ca="true">+IF(OFFSET('Hygiene Data'!$G$11,0,10*ROW('Hygiene Data'!G103))="","",OFFSET('Hygiene Data'!$G$11,0,10*ROW('Hygiene Data'!G103)))</f>
        <v/>
      </c>
      <c r="DY109" s="278" t="str">
        <f ca="true">+IF(OFFSET('Hygiene Data'!$G$12,0,10*ROW('Hygiene Data'!G103))="","",OFFSET('Hygiene Data'!$G$12,0,10*ROW('Hygiene Data'!G103)))</f>
        <v/>
      </c>
      <c r="DZ109" s="278" t="str">
        <f ca="true">+IF(OFFSET('Hygiene Data'!$G$13,0,10*ROW('Hygiene Data'!G103))="","",OFFSET('Hygiene Data'!$G$13,0,10*ROW('Hygiene Data'!G103)))</f>
        <v/>
      </c>
      <c r="EA109" s="278" t="str">
        <f ca="true">+IF(OFFSET('Hygiene Data'!$H$11,0,10*ROW('Hygiene Data'!H103))="","",OFFSET('Hygiene Data'!$H$11,0,10*ROW('Hygiene Data'!H103)))</f>
        <v/>
      </c>
      <c r="EB109" s="278" t="str">
        <f ca="true">+IF(OFFSET('Hygiene Data'!$H$12,0,10*ROW('Hygiene Data'!H103))="","",OFFSET('Hygiene Data'!$H$12,0,10*ROW('Hygiene Data'!H103)))</f>
        <v/>
      </c>
      <c r="EC109" s="278" t="str">
        <f ca="true">+IF(OFFSET('Hygiene Data'!$H$13,0,10*ROW('Hygiene Data'!H103))="","",OFFSET('Hygiene Data'!$H$13,0,10*ROW('Hygiene Data'!H103)))</f>
        <v/>
      </c>
      <c r="ED109" s="278" t="str">
        <f ca="true">+IF(OFFSET('Hygiene Data'!$I$11,0,10*ROW('Hygiene Data'!I103))="","",OFFSET('Hygiene Data'!$I$11,0,10*ROW('Hygiene Data'!I103)))</f>
        <v/>
      </c>
      <c r="EE109" s="278" t="str">
        <f ca="true">+IF(OFFSET('Hygiene Data'!$I$12,0,10*ROW('Hygiene Data'!I103))="","",OFFSET('Hygiene Data'!$I$12,0,10*ROW('Hygiene Data'!I103)))</f>
        <v/>
      </c>
      <c r="EF109" s="278"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4"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8"/>
      <c r="BS110" s="278" t="str">
        <f ca="true">+IF(OFFSET('Water Data'!$D$27,0,10*ROW('Water Data'!D104))="","",OFFSET('Water Data'!$D$27,0,10*ROW('Water Data'!D104)))</f>
        <v/>
      </c>
      <c r="BT110" s="278" t="str">
        <f ca="true">+IF(OFFSET('Water Data'!$D$28,0,10*ROW('Water Data'!D104))="","",OFFSET('Water Data'!$D$28,0,10*ROW('Water Data'!D104)))</f>
        <v/>
      </c>
      <c r="BU110" s="278" t="str">
        <f ca="true">+IF(OFFSET('Water Data'!$D$29,0,10*ROW('Water Data'!D104))="","",OFFSET('Water Data'!$D$29,0,10*ROW('Water Data'!D104)))</f>
        <v/>
      </c>
      <c r="BV110" s="278" t="str">
        <f ca="true">+IF(OFFSET('Water Data'!$E$27,0,10*ROW('Water Data'!E104))="","",OFFSET('Water Data'!$E$27,0,10*ROW('Water Data'!E104)))</f>
        <v/>
      </c>
      <c r="BW110" s="278" t="str">
        <f ca="true">+IF(OFFSET('Water Data'!$E$28,0,10*ROW('Water Data'!E104))="","",OFFSET('Water Data'!$E$28,0,10*ROW('Water Data'!E104)))</f>
        <v/>
      </c>
      <c r="BX110" s="278" t="str">
        <f ca="true">+IF(OFFSET('Water Data'!$E$29,0,10*ROW('Water Data'!E104))="","",OFFSET('Water Data'!$E$29,0,10*ROW('Water Data'!E104)))</f>
        <v/>
      </c>
      <c r="BY110" s="278" t="str">
        <f ca="true">+IF(OFFSET('Water Data'!$F$27,0,10*ROW('Water Data'!F104))="","",OFFSET('Water Data'!$F$27,0,10*ROW('Water Data'!F104)))</f>
        <v/>
      </c>
      <c r="BZ110" s="278" t="str">
        <f ca="true">+IF(OFFSET('Water Data'!$F$28,0,10*ROW('Water Data'!F104))="","",OFFSET('Water Data'!$F$28,0,10*ROW('Water Data'!F104)))</f>
        <v/>
      </c>
      <c r="CA110" s="278" t="str">
        <f ca="true">+IF(OFFSET('Water Data'!$F$29,0,10*ROW('Water Data'!F104))="","",OFFSET('Water Data'!$F$29,0,10*ROW('Water Data'!F104)))</f>
        <v/>
      </c>
      <c r="CB110" s="278" t="str">
        <f ca="true">+IF(OFFSET('Water Data'!$G$27,0,10*ROW('Water Data'!G104))="","",OFFSET('Water Data'!$G$27,0,10*ROW('Water Data'!G104)))</f>
        <v/>
      </c>
      <c r="CC110" s="278" t="str">
        <f ca="true">+IF(OFFSET('Water Data'!$G$28,0,10*ROW('Water Data'!G104))="","",OFFSET('Water Data'!$G$28,0,10*ROW('Water Data'!G104)))</f>
        <v/>
      </c>
      <c r="CD110" s="278" t="str">
        <f ca="true">+IF(OFFSET('Water Data'!$G$29,0,10*ROW('Water Data'!G104))="","",OFFSET('Water Data'!$G$29,0,10*ROW('Water Data'!G104)))</f>
        <v/>
      </c>
      <c r="CE110" s="278" t="str">
        <f ca="true">+IF(OFFSET('Water Data'!$H$27,0,10*ROW('Water Data'!H104))="","",OFFSET('Water Data'!$H$27,0,10*ROW('Water Data'!H104)))</f>
        <v/>
      </c>
      <c r="CF110" s="278" t="str">
        <f ca="true">+IF(OFFSET('Water Data'!$H$28,0,10*ROW('Water Data'!H104))="","",OFFSET('Water Data'!$H$28,0,10*ROW('Water Data'!H104)))</f>
        <v/>
      </c>
      <c r="CG110" s="278" t="str">
        <f ca="true">+IF(OFFSET('Water Data'!$H$29,0,10*ROW('Water Data'!H104))="","",OFFSET('Water Data'!$H$29,0,10*ROW('Water Data'!H104)))</f>
        <v/>
      </c>
      <c r="CH110" s="278" t="str">
        <f ca="true">+IF(OFFSET('Water Data'!$I$27,0,10*ROW('Water Data'!I104))="","",OFFSET('Water Data'!$I$27,0,10*ROW('Water Data'!I104)))</f>
        <v/>
      </c>
      <c r="CI110" s="278" t="str">
        <f ca="true">+IF(OFFSET('Water Data'!$I$28,0,10*ROW('Water Data'!I104))="","",OFFSET('Water Data'!$I$28,0,10*ROW('Water Data'!I104)))</f>
        <v/>
      </c>
      <c r="CJ110" s="278" t="str">
        <f ca="true">+IF(OFFSET('Water Data'!$I$29,0,10*ROW('Water Data'!I104))="","",OFFSET('Water Data'!$I$29,0,10*ROW('Water Data'!I104)))</f>
        <v/>
      </c>
      <c r="CK110" s="278" t="str">
        <f ca="true">+IF(OFFSET('Sanitation Data'!$D$28,0,10*ROW('Sanitation Data'!D104))="","",OFFSET('Sanitation Data'!$D$28,0,10*ROW('Sanitation Data'!D104)))</f>
        <v/>
      </c>
      <c r="CL110" s="278" t="str">
        <f ca="true">+IF(OFFSET('Sanitation Data'!$D$29,0,10*ROW('Sanitation Data'!D104))="","",OFFSET('Sanitation Data'!$D$29,0,10*ROW('Sanitation Data'!D104)))</f>
        <v/>
      </c>
      <c r="CM110" s="278" t="str">
        <f ca="true">+IF(OFFSET('Sanitation Data'!$D$30,0,10*ROW('Sanitation Data'!D104))="","",OFFSET('Sanitation Data'!$D$30,0,10*ROW('Sanitation Data'!D104)))</f>
        <v/>
      </c>
      <c r="CN110" s="278" t="str">
        <f ca="true">+IF(OFFSET('Sanitation Data'!$D$31,0,10*ROW('Sanitation Data'!D104))="","",OFFSET('Sanitation Data'!$D$31,0,10*ROW('Sanitation Data'!D104)))</f>
        <v/>
      </c>
      <c r="CO110" s="278" t="str">
        <f ca="true">+IF(OFFSET('Sanitation Data'!$D$32,0,10*ROW('Sanitation Data'!D104))="","",OFFSET('Sanitation Data'!$D$32,0,10*ROW('Sanitation Data'!D104)))</f>
        <v/>
      </c>
      <c r="CP110" s="278" t="str">
        <f ca="true">+IF(OFFSET('Sanitation Data'!$E$28,0,10*ROW('Sanitation Data'!E104))="","",OFFSET('Sanitation Data'!$E$28,0,10*ROW('Sanitation Data'!E104)))</f>
        <v/>
      </c>
      <c r="CQ110" s="278" t="str">
        <f ca="true">+IF(OFFSET('Sanitation Data'!$E$29,0,10*ROW('Sanitation Data'!E104))="","",OFFSET('Sanitation Data'!$E$29,0,10*ROW('Sanitation Data'!E104)))</f>
        <v/>
      </c>
      <c r="CR110" s="278" t="str">
        <f ca="true">+IF(OFFSET('Sanitation Data'!$E$30,0,10*ROW('Sanitation Data'!E104))="","",OFFSET('Sanitation Data'!$E$30,0,10*ROW('Sanitation Data'!E104)))</f>
        <v/>
      </c>
      <c r="CS110" s="278" t="str">
        <f ca="true">+IF(OFFSET('Sanitation Data'!$E$31,0,10*ROW('Sanitation Data'!E104))="","",OFFSET('Sanitation Data'!$E$31,0,10*ROW('Sanitation Data'!E104)))</f>
        <v/>
      </c>
      <c r="CT110" s="278" t="str">
        <f ca="true">+IF(OFFSET('Sanitation Data'!$E$32,0,10*ROW('Sanitation Data'!E104))="","",OFFSET('Sanitation Data'!$E$32,0,10*ROW('Sanitation Data'!E104)))</f>
        <v/>
      </c>
      <c r="CU110" s="278" t="str">
        <f ca="true">+IF(OFFSET('Sanitation Data'!$F$28,0,10*ROW('Sanitation Data'!F104))="","",OFFSET('Sanitation Data'!$F$28,0,10*ROW('Sanitation Data'!F104)))</f>
        <v/>
      </c>
      <c r="CV110" s="278" t="str">
        <f ca="true">+IF(OFFSET('Sanitation Data'!$F$29,0,10*ROW('Sanitation Data'!F104))="","",OFFSET('Sanitation Data'!$F$29,0,10*ROW('Sanitation Data'!F104)))</f>
        <v/>
      </c>
      <c r="CW110" s="278" t="str">
        <f ca="true">+IF(OFFSET('Sanitation Data'!$F$30,0,10*ROW('Sanitation Data'!F104))="","",OFFSET('Sanitation Data'!$F$30,0,10*ROW('Sanitation Data'!F104)))</f>
        <v/>
      </c>
      <c r="CX110" s="278" t="str">
        <f ca="true">+IF(OFFSET('Sanitation Data'!$F$31,0,10*ROW('Sanitation Data'!F104))="","",OFFSET('Sanitation Data'!$F$31,0,10*ROW('Sanitation Data'!F104)))</f>
        <v/>
      </c>
      <c r="CY110" s="278" t="str">
        <f ca="true">+IF(OFFSET('Sanitation Data'!$F$32,0,10*ROW('Sanitation Data'!F104))="","",OFFSET('Sanitation Data'!$F$32,0,10*ROW('Sanitation Data'!F104)))</f>
        <v/>
      </c>
      <c r="CZ110" s="278" t="str">
        <f ca="true">+IF(OFFSET('Sanitation Data'!$G$28,0,10*ROW('Sanitation Data'!G104))="","",OFFSET('Sanitation Data'!$G$28,0,10*ROW('Sanitation Data'!G104)))</f>
        <v/>
      </c>
      <c r="DA110" s="278" t="str">
        <f ca="true">+IF(OFFSET('Sanitation Data'!$G$29,0,10*ROW('Sanitation Data'!G104))="","",OFFSET('Sanitation Data'!$G$29,0,10*ROW('Sanitation Data'!G104)))</f>
        <v/>
      </c>
      <c r="DB110" s="278" t="str">
        <f ca="true">+IF(OFFSET('Sanitation Data'!$G$30,0,10*ROW('Sanitation Data'!G104))="","",OFFSET('Sanitation Data'!$G$30,0,10*ROW('Sanitation Data'!G104)))</f>
        <v/>
      </c>
      <c r="DC110" s="278" t="str">
        <f ca="true">+IF(OFFSET('Sanitation Data'!$G$31,0,10*ROW('Sanitation Data'!G104))="","",OFFSET('Sanitation Data'!$G$31,0,10*ROW('Sanitation Data'!G104)))</f>
        <v/>
      </c>
      <c r="DD110" s="278" t="str">
        <f ca="true">+IF(OFFSET('Sanitation Data'!$G$32,0,10*ROW('Sanitation Data'!G104))="","",OFFSET('Sanitation Data'!$G$32,0,10*ROW('Sanitation Data'!G104)))</f>
        <v/>
      </c>
      <c r="DE110" s="278" t="str">
        <f ca="true">+IF(OFFSET('Sanitation Data'!$H$28,0,10*ROW('Sanitation Data'!H104))="","",OFFSET('Sanitation Data'!$H$28,0,10*ROW('Sanitation Data'!H104)))</f>
        <v/>
      </c>
      <c r="DF110" s="278" t="str">
        <f ca="true">+IF(OFFSET('Sanitation Data'!$H$29,0,10*ROW('Sanitation Data'!H104))="","",OFFSET('Sanitation Data'!$H$29,0,10*ROW('Sanitation Data'!H104)))</f>
        <v/>
      </c>
      <c r="DG110" s="278" t="str">
        <f ca="true">+IF(OFFSET('Sanitation Data'!$H$30,0,10*ROW('Sanitation Data'!H104))="","",OFFSET('Sanitation Data'!$H$30,0,10*ROW('Sanitation Data'!H104)))</f>
        <v/>
      </c>
      <c r="DH110" s="278" t="str">
        <f ca="true">+IF(OFFSET('Sanitation Data'!$H$31,0,10*ROW('Sanitation Data'!H104))="","",OFFSET('Sanitation Data'!$H$31,0,10*ROW('Sanitation Data'!H104)))</f>
        <v/>
      </c>
      <c r="DI110" s="278" t="str">
        <f ca="true">+IF(OFFSET('Sanitation Data'!$H$32,0,10*ROW('Sanitation Data'!H104))="","",OFFSET('Sanitation Data'!$H$32,0,10*ROW('Sanitation Data'!H104)))</f>
        <v/>
      </c>
      <c r="DJ110" s="278" t="str">
        <f ca="true">+IF(OFFSET('Sanitation Data'!$I$28,0,10*ROW('Sanitation Data'!I104))="","",OFFSET('Sanitation Data'!$I$28,0,10*ROW('Sanitation Data'!I104)))</f>
        <v/>
      </c>
      <c r="DK110" s="278" t="str">
        <f ca="true">+IF(OFFSET('Sanitation Data'!$I$29,0,10*ROW('Sanitation Data'!I104))="","",OFFSET('Sanitation Data'!$I$29,0,10*ROW('Sanitation Data'!I104)))</f>
        <v/>
      </c>
      <c r="DL110" s="278" t="str">
        <f ca="true">+IF(OFFSET('Sanitation Data'!$I$30,0,10*ROW('Sanitation Data'!I104))="","",OFFSET('Sanitation Data'!$I$30,0,10*ROW('Sanitation Data'!I104)))</f>
        <v/>
      </c>
      <c r="DM110" s="278" t="str">
        <f ca="true">+IF(OFFSET('Sanitation Data'!$I$31,0,10*ROW('Sanitation Data'!I104))="","",OFFSET('Sanitation Data'!$I$31,0,10*ROW('Sanitation Data'!I104)))</f>
        <v/>
      </c>
      <c r="DN110" s="278" t="str">
        <f ca="true">+IF(OFFSET('Sanitation Data'!$I$32,0,10*ROW('Sanitation Data'!I104))="","",OFFSET('Sanitation Data'!$I$32,0,10*ROW('Sanitation Data'!I104)))</f>
        <v/>
      </c>
      <c r="DO110" s="278" t="str">
        <f ca="true">+IF(OFFSET('Hygiene Data'!$D$11,0,10*ROW('Hygiene Data'!D104))="","",OFFSET('Hygiene Data'!$D$11,0,10*ROW('Hygiene Data'!D104)))</f>
        <v/>
      </c>
      <c r="DP110" s="278" t="str">
        <f ca="true">+IF(OFFSET('Hygiene Data'!$D$12,0,10*ROW('Hygiene Data'!D104))="","",OFFSET('Hygiene Data'!$D$12,0,10*ROW('Hygiene Data'!D104)))</f>
        <v/>
      </c>
      <c r="DQ110" s="278" t="str">
        <f ca="true">+IF(OFFSET('Hygiene Data'!$D$13,0,10*ROW('Hygiene Data'!D104))="","",OFFSET('Hygiene Data'!$D$13,0,10*ROW('Hygiene Data'!D104)))</f>
        <v/>
      </c>
      <c r="DR110" s="278" t="str">
        <f ca="true">+IF(OFFSET('Hygiene Data'!$E$11,0,10*ROW('Hygiene Data'!E104))="","",OFFSET('Hygiene Data'!$E$11,0,10*ROW('Hygiene Data'!E104)))</f>
        <v/>
      </c>
      <c r="DS110" s="278" t="str">
        <f ca="true">+IF(OFFSET('Hygiene Data'!$E$12,0,10*ROW('Hygiene Data'!E104))="","",OFFSET('Hygiene Data'!$E$12,0,10*ROW('Hygiene Data'!E104)))</f>
        <v/>
      </c>
      <c r="DT110" s="278" t="str">
        <f ca="true">+IF(OFFSET('Hygiene Data'!$E$13,0,10*ROW('Hygiene Data'!E104))="","",OFFSET('Hygiene Data'!$E$13,0,10*ROW('Hygiene Data'!E104)))</f>
        <v/>
      </c>
      <c r="DU110" s="278" t="str">
        <f ca="true">+IF(OFFSET('Hygiene Data'!$F$11,0,10*ROW('Hygiene Data'!F104))="","",OFFSET('Hygiene Data'!$F$11,0,10*ROW('Hygiene Data'!F104)))</f>
        <v/>
      </c>
      <c r="DV110" s="278" t="str">
        <f ca="true">+IF(OFFSET('Hygiene Data'!$F$12,0,10*ROW('Hygiene Data'!F104))="","",OFFSET('Hygiene Data'!$F$12,0,10*ROW('Hygiene Data'!F104)))</f>
        <v/>
      </c>
      <c r="DW110" s="278" t="str">
        <f ca="true">+IF(OFFSET('Hygiene Data'!$F$13,0,10*ROW('Hygiene Data'!F104))="","",OFFSET('Hygiene Data'!$F$13,0,10*ROW('Hygiene Data'!F104)))</f>
        <v/>
      </c>
      <c r="DX110" s="278" t="str">
        <f ca="true">+IF(OFFSET('Hygiene Data'!$G$11,0,10*ROW('Hygiene Data'!G104))="","",OFFSET('Hygiene Data'!$G$11,0,10*ROW('Hygiene Data'!G104)))</f>
        <v/>
      </c>
      <c r="DY110" s="278" t="str">
        <f ca="true">+IF(OFFSET('Hygiene Data'!$G$12,0,10*ROW('Hygiene Data'!G104))="","",OFFSET('Hygiene Data'!$G$12,0,10*ROW('Hygiene Data'!G104)))</f>
        <v/>
      </c>
      <c r="DZ110" s="278" t="str">
        <f ca="true">+IF(OFFSET('Hygiene Data'!$G$13,0,10*ROW('Hygiene Data'!G104))="","",OFFSET('Hygiene Data'!$G$13,0,10*ROW('Hygiene Data'!G104)))</f>
        <v/>
      </c>
      <c r="EA110" s="278" t="str">
        <f ca="true">+IF(OFFSET('Hygiene Data'!$H$11,0,10*ROW('Hygiene Data'!H104))="","",OFFSET('Hygiene Data'!$H$11,0,10*ROW('Hygiene Data'!H104)))</f>
        <v/>
      </c>
      <c r="EB110" s="278" t="str">
        <f ca="true">+IF(OFFSET('Hygiene Data'!$H$12,0,10*ROW('Hygiene Data'!H104))="","",OFFSET('Hygiene Data'!$H$12,0,10*ROW('Hygiene Data'!H104)))</f>
        <v/>
      </c>
      <c r="EC110" s="278" t="str">
        <f ca="true">+IF(OFFSET('Hygiene Data'!$H$13,0,10*ROW('Hygiene Data'!H104))="","",OFFSET('Hygiene Data'!$H$13,0,10*ROW('Hygiene Data'!H104)))</f>
        <v/>
      </c>
      <c r="ED110" s="278" t="str">
        <f ca="true">+IF(OFFSET('Hygiene Data'!$I$11,0,10*ROW('Hygiene Data'!I104))="","",OFFSET('Hygiene Data'!$I$11,0,10*ROW('Hygiene Data'!I104)))</f>
        <v/>
      </c>
      <c r="EE110" s="278" t="str">
        <f ca="true">+IF(OFFSET('Hygiene Data'!$I$12,0,10*ROW('Hygiene Data'!I104))="","",OFFSET('Hygiene Data'!$I$12,0,10*ROW('Hygiene Data'!I104)))</f>
        <v/>
      </c>
      <c r="EF110" s="278"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4"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8"/>
      <c r="BS111" s="278" t="str">
        <f ca="true">+IF(OFFSET('Water Data'!$D$27,0,10*ROW('Water Data'!D105))="","",OFFSET('Water Data'!$D$27,0,10*ROW('Water Data'!D105)))</f>
        <v/>
      </c>
      <c r="BT111" s="278" t="str">
        <f ca="true">+IF(OFFSET('Water Data'!$D$28,0,10*ROW('Water Data'!D105))="","",OFFSET('Water Data'!$D$28,0,10*ROW('Water Data'!D105)))</f>
        <v/>
      </c>
      <c r="BU111" s="278" t="str">
        <f ca="true">+IF(OFFSET('Water Data'!$D$29,0,10*ROW('Water Data'!D105))="","",OFFSET('Water Data'!$D$29,0,10*ROW('Water Data'!D105)))</f>
        <v/>
      </c>
      <c r="BV111" s="278" t="str">
        <f ca="true">+IF(OFFSET('Water Data'!$E$27,0,10*ROW('Water Data'!E105))="","",OFFSET('Water Data'!$E$27,0,10*ROW('Water Data'!E105)))</f>
        <v/>
      </c>
      <c r="BW111" s="278" t="str">
        <f ca="true">+IF(OFFSET('Water Data'!$E$28,0,10*ROW('Water Data'!E105))="","",OFFSET('Water Data'!$E$28,0,10*ROW('Water Data'!E105)))</f>
        <v/>
      </c>
      <c r="BX111" s="278" t="str">
        <f ca="true">+IF(OFFSET('Water Data'!$E$29,0,10*ROW('Water Data'!E105))="","",OFFSET('Water Data'!$E$29,0,10*ROW('Water Data'!E105)))</f>
        <v/>
      </c>
      <c r="BY111" s="278" t="str">
        <f ca="true">+IF(OFFSET('Water Data'!$F$27,0,10*ROW('Water Data'!F105))="","",OFFSET('Water Data'!$F$27,0,10*ROW('Water Data'!F105)))</f>
        <v/>
      </c>
      <c r="BZ111" s="278" t="str">
        <f ca="true">+IF(OFFSET('Water Data'!$F$28,0,10*ROW('Water Data'!F105))="","",OFFSET('Water Data'!$F$28,0,10*ROW('Water Data'!F105)))</f>
        <v/>
      </c>
      <c r="CA111" s="278" t="str">
        <f ca="true">+IF(OFFSET('Water Data'!$F$29,0,10*ROW('Water Data'!F105))="","",OFFSET('Water Data'!$F$29,0,10*ROW('Water Data'!F105)))</f>
        <v/>
      </c>
      <c r="CB111" s="278" t="str">
        <f ca="true">+IF(OFFSET('Water Data'!$G$27,0,10*ROW('Water Data'!G105))="","",OFFSET('Water Data'!$G$27,0,10*ROW('Water Data'!G105)))</f>
        <v/>
      </c>
      <c r="CC111" s="278" t="str">
        <f ca="true">+IF(OFFSET('Water Data'!$G$28,0,10*ROW('Water Data'!G105))="","",OFFSET('Water Data'!$G$28,0,10*ROW('Water Data'!G105)))</f>
        <v/>
      </c>
      <c r="CD111" s="278" t="str">
        <f ca="true">+IF(OFFSET('Water Data'!$G$29,0,10*ROW('Water Data'!G105))="","",OFFSET('Water Data'!$G$29,0,10*ROW('Water Data'!G105)))</f>
        <v/>
      </c>
      <c r="CE111" s="278" t="str">
        <f ca="true">+IF(OFFSET('Water Data'!$H$27,0,10*ROW('Water Data'!H105))="","",OFFSET('Water Data'!$H$27,0,10*ROW('Water Data'!H105)))</f>
        <v/>
      </c>
      <c r="CF111" s="278" t="str">
        <f ca="true">+IF(OFFSET('Water Data'!$H$28,0,10*ROW('Water Data'!H105))="","",OFFSET('Water Data'!$H$28,0,10*ROW('Water Data'!H105)))</f>
        <v/>
      </c>
      <c r="CG111" s="278" t="str">
        <f ca="true">+IF(OFFSET('Water Data'!$H$29,0,10*ROW('Water Data'!H105))="","",OFFSET('Water Data'!$H$29,0,10*ROW('Water Data'!H105)))</f>
        <v/>
      </c>
      <c r="CH111" s="278" t="str">
        <f ca="true">+IF(OFFSET('Water Data'!$I$27,0,10*ROW('Water Data'!I105))="","",OFFSET('Water Data'!$I$27,0,10*ROW('Water Data'!I105)))</f>
        <v/>
      </c>
      <c r="CI111" s="278" t="str">
        <f ca="true">+IF(OFFSET('Water Data'!$I$28,0,10*ROW('Water Data'!I105))="","",OFFSET('Water Data'!$I$28,0,10*ROW('Water Data'!I105)))</f>
        <v/>
      </c>
      <c r="CJ111" s="278" t="str">
        <f ca="true">+IF(OFFSET('Water Data'!$I$29,0,10*ROW('Water Data'!I105))="","",OFFSET('Water Data'!$I$29,0,10*ROW('Water Data'!I105)))</f>
        <v/>
      </c>
      <c r="CK111" s="278" t="str">
        <f ca="true">+IF(OFFSET('Sanitation Data'!$D$28,0,10*ROW('Sanitation Data'!D105))="","",OFFSET('Sanitation Data'!$D$28,0,10*ROW('Sanitation Data'!D105)))</f>
        <v/>
      </c>
      <c r="CL111" s="278" t="str">
        <f ca="true">+IF(OFFSET('Sanitation Data'!$D$29,0,10*ROW('Sanitation Data'!D105))="","",OFFSET('Sanitation Data'!$D$29,0,10*ROW('Sanitation Data'!D105)))</f>
        <v/>
      </c>
      <c r="CM111" s="278" t="str">
        <f ca="true">+IF(OFFSET('Sanitation Data'!$D$30,0,10*ROW('Sanitation Data'!D105))="","",OFFSET('Sanitation Data'!$D$30,0,10*ROW('Sanitation Data'!D105)))</f>
        <v/>
      </c>
      <c r="CN111" s="278" t="str">
        <f ca="true">+IF(OFFSET('Sanitation Data'!$D$31,0,10*ROW('Sanitation Data'!D105))="","",OFFSET('Sanitation Data'!$D$31,0,10*ROW('Sanitation Data'!D105)))</f>
        <v/>
      </c>
      <c r="CO111" s="278" t="str">
        <f ca="true">+IF(OFFSET('Sanitation Data'!$D$32,0,10*ROW('Sanitation Data'!D105))="","",OFFSET('Sanitation Data'!$D$32,0,10*ROW('Sanitation Data'!D105)))</f>
        <v/>
      </c>
      <c r="CP111" s="278" t="str">
        <f ca="true">+IF(OFFSET('Sanitation Data'!$E$28,0,10*ROW('Sanitation Data'!E105))="","",OFFSET('Sanitation Data'!$E$28,0,10*ROW('Sanitation Data'!E105)))</f>
        <v/>
      </c>
      <c r="CQ111" s="278" t="str">
        <f ca="true">+IF(OFFSET('Sanitation Data'!$E$29,0,10*ROW('Sanitation Data'!E105))="","",OFFSET('Sanitation Data'!$E$29,0,10*ROW('Sanitation Data'!E105)))</f>
        <v/>
      </c>
      <c r="CR111" s="278" t="str">
        <f ca="true">+IF(OFFSET('Sanitation Data'!$E$30,0,10*ROW('Sanitation Data'!E105))="","",OFFSET('Sanitation Data'!$E$30,0,10*ROW('Sanitation Data'!E105)))</f>
        <v/>
      </c>
      <c r="CS111" s="278" t="str">
        <f ca="true">+IF(OFFSET('Sanitation Data'!$E$31,0,10*ROW('Sanitation Data'!E105))="","",OFFSET('Sanitation Data'!$E$31,0,10*ROW('Sanitation Data'!E105)))</f>
        <v/>
      </c>
      <c r="CT111" s="278" t="str">
        <f ca="true">+IF(OFFSET('Sanitation Data'!$E$32,0,10*ROW('Sanitation Data'!E105))="","",OFFSET('Sanitation Data'!$E$32,0,10*ROW('Sanitation Data'!E105)))</f>
        <v/>
      </c>
      <c r="CU111" s="278" t="str">
        <f ca="true">+IF(OFFSET('Sanitation Data'!$F$28,0,10*ROW('Sanitation Data'!F105))="","",OFFSET('Sanitation Data'!$F$28,0,10*ROW('Sanitation Data'!F105)))</f>
        <v/>
      </c>
      <c r="CV111" s="278" t="str">
        <f ca="true">+IF(OFFSET('Sanitation Data'!$F$29,0,10*ROW('Sanitation Data'!F105))="","",OFFSET('Sanitation Data'!$F$29,0,10*ROW('Sanitation Data'!F105)))</f>
        <v/>
      </c>
      <c r="CW111" s="278" t="str">
        <f ca="true">+IF(OFFSET('Sanitation Data'!$F$30,0,10*ROW('Sanitation Data'!F105))="","",OFFSET('Sanitation Data'!$F$30,0,10*ROW('Sanitation Data'!F105)))</f>
        <v/>
      </c>
      <c r="CX111" s="278" t="str">
        <f ca="true">+IF(OFFSET('Sanitation Data'!$F$31,0,10*ROW('Sanitation Data'!F105))="","",OFFSET('Sanitation Data'!$F$31,0,10*ROW('Sanitation Data'!F105)))</f>
        <v/>
      </c>
      <c r="CY111" s="278" t="str">
        <f ca="true">+IF(OFFSET('Sanitation Data'!$F$32,0,10*ROW('Sanitation Data'!F105))="","",OFFSET('Sanitation Data'!$F$32,0,10*ROW('Sanitation Data'!F105)))</f>
        <v/>
      </c>
      <c r="CZ111" s="278" t="str">
        <f ca="true">+IF(OFFSET('Sanitation Data'!$G$28,0,10*ROW('Sanitation Data'!G105))="","",OFFSET('Sanitation Data'!$G$28,0,10*ROW('Sanitation Data'!G105)))</f>
        <v/>
      </c>
      <c r="DA111" s="278" t="str">
        <f ca="true">+IF(OFFSET('Sanitation Data'!$G$29,0,10*ROW('Sanitation Data'!G105))="","",OFFSET('Sanitation Data'!$G$29,0,10*ROW('Sanitation Data'!G105)))</f>
        <v/>
      </c>
      <c r="DB111" s="278" t="str">
        <f ca="true">+IF(OFFSET('Sanitation Data'!$G$30,0,10*ROW('Sanitation Data'!G105))="","",OFFSET('Sanitation Data'!$G$30,0,10*ROW('Sanitation Data'!G105)))</f>
        <v/>
      </c>
      <c r="DC111" s="278" t="str">
        <f ca="true">+IF(OFFSET('Sanitation Data'!$G$31,0,10*ROW('Sanitation Data'!G105))="","",OFFSET('Sanitation Data'!$G$31,0,10*ROW('Sanitation Data'!G105)))</f>
        <v/>
      </c>
      <c r="DD111" s="278" t="str">
        <f ca="true">+IF(OFFSET('Sanitation Data'!$G$32,0,10*ROW('Sanitation Data'!G105))="","",OFFSET('Sanitation Data'!$G$32,0,10*ROW('Sanitation Data'!G105)))</f>
        <v/>
      </c>
      <c r="DE111" s="278" t="str">
        <f ca="true">+IF(OFFSET('Sanitation Data'!$H$28,0,10*ROW('Sanitation Data'!H105))="","",OFFSET('Sanitation Data'!$H$28,0,10*ROW('Sanitation Data'!H105)))</f>
        <v/>
      </c>
      <c r="DF111" s="278" t="str">
        <f ca="true">+IF(OFFSET('Sanitation Data'!$H$29,0,10*ROW('Sanitation Data'!H105))="","",OFFSET('Sanitation Data'!$H$29,0,10*ROW('Sanitation Data'!H105)))</f>
        <v/>
      </c>
      <c r="DG111" s="278" t="str">
        <f ca="true">+IF(OFFSET('Sanitation Data'!$H$30,0,10*ROW('Sanitation Data'!H105))="","",OFFSET('Sanitation Data'!$H$30,0,10*ROW('Sanitation Data'!H105)))</f>
        <v/>
      </c>
      <c r="DH111" s="278" t="str">
        <f ca="true">+IF(OFFSET('Sanitation Data'!$H$31,0,10*ROW('Sanitation Data'!H105))="","",OFFSET('Sanitation Data'!$H$31,0,10*ROW('Sanitation Data'!H105)))</f>
        <v/>
      </c>
      <c r="DI111" s="278" t="str">
        <f ca="true">+IF(OFFSET('Sanitation Data'!$H$32,0,10*ROW('Sanitation Data'!H105))="","",OFFSET('Sanitation Data'!$H$32,0,10*ROW('Sanitation Data'!H105)))</f>
        <v/>
      </c>
      <c r="DJ111" s="278" t="str">
        <f ca="true">+IF(OFFSET('Sanitation Data'!$I$28,0,10*ROW('Sanitation Data'!I105))="","",OFFSET('Sanitation Data'!$I$28,0,10*ROW('Sanitation Data'!I105)))</f>
        <v/>
      </c>
      <c r="DK111" s="278" t="str">
        <f ca="true">+IF(OFFSET('Sanitation Data'!$I$29,0,10*ROW('Sanitation Data'!I105))="","",OFFSET('Sanitation Data'!$I$29,0,10*ROW('Sanitation Data'!I105)))</f>
        <v/>
      </c>
      <c r="DL111" s="278" t="str">
        <f ca="true">+IF(OFFSET('Sanitation Data'!$I$30,0,10*ROW('Sanitation Data'!I105))="","",OFFSET('Sanitation Data'!$I$30,0,10*ROW('Sanitation Data'!I105)))</f>
        <v/>
      </c>
      <c r="DM111" s="278" t="str">
        <f ca="true">+IF(OFFSET('Sanitation Data'!$I$31,0,10*ROW('Sanitation Data'!I105))="","",OFFSET('Sanitation Data'!$I$31,0,10*ROW('Sanitation Data'!I105)))</f>
        <v/>
      </c>
      <c r="DN111" s="278" t="str">
        <f ca="true">+IF(OFFSET('Sanitation Data'!$I$32,0,10*ROW('Sanitation Data'!I105))="","",OFFSET('Sanitation Data'!$I$32,0,10*ROW('Sanitation Data'!I105)))</f>
        <v/>
      </c>
      <c r="DO111" s="278" t="str">
        <f ca="true">+IF(OFFSET('Hygiene Data'!$D$11,0,10*ROW('Hygiene Data'!D105))="","",OFFSET('Hygiene Data'!$D$11,0,10*ROW('Hygiene Data'!D105)))</f>
        <v/>
      </c>
      <c r="DP111" s="278" t="str">
        <f ca="true">+IF(OFFSET('Hygiene Data'!$D$12,0,10*ROW('Hygiene Data'!D105))="","",OFFSET('Hygiene Data'!$D$12,0,10*ROW('Hygiene Data'!D105)))</f>
        <v/>
      </c>
      <c r="DQ111" s="278" t="str">
        <f ca="true">+IF(OFFSET('Hygiene Data'!$D$13,0,10*ROW('Hygiene Data'!D105))="","",OFFSET('Hygiene Data'!$D$13,0,10*ROW('Hygiene Data'!D105)))</f>
        <v/>
      </c>
      <c r="DR111" s="278" t="str">
        <f ca="true">+IF(OFFSET('Hygiene Data'!$E$11,0,10*ROW('Hygiene Data'!E105))="","",OFFSET('Hygiene Data'!$E$11,0,10*ROW('Hygiene Data'!E105)))</f>
        <v/>
      </c>
      <c r="DS111" s="278" t="str">
        <f ca="true">+IF(OFFSET('Hygiene Data'!$E$12,0,10*ROW('Hygiene Data'!E105))="","",OFFSET('Hygiene Data'!$E$12,0,10*ROW('Hygiene Data'!E105)))</f>
        <v/>
      </c>
      <c r="DT111" s="278" t="str">
        <f ca="true">+IF(OFFSET('Hygiene Data'!$E$13,0,10*ROW('Hygiene Data'!E105))="","",OFFSET('Hygiene Data'!$E$13,0,10*ROW('Hygiene Data'!E105)))</f>
        <v/>
      </c>
      <c r="DU111" s="278" t="str">
        <f ca="true">+IF(OFFSET('Hygiene Data'!$F$11,0,10*ROW('Hygiene Data'!F105))="","",OFFSET('Hygiene Data'!$F$11,0,10*ROW('Hygiene Data'!F105)))</f>
        <v/>
      </c>
      <c r="DV111" s="278" t="str">
        <f ca="true">+IF(OFFSET('Hygiene Data'!$F$12,0,10*ROW('Hygiene Data'!F105))="","",OFFSET('Hygiene Data'!$F$12,0,10*ROW('Hygiene Data'!F105)))</f>
        <v/>
      </c>
      <c r="DW111" s="278" t="str">
        <f ca="true">+IF(OFFSET('Hygiene Data'!$F$13,0,10*ROW('Hygiene Data'!F105))="","",OFFSET('Hygiene Data'!$F$13,0,10*ROW('Hygiene Data'!F105)))</f>
        <v/>
      </c>
      <c r="DX111" s="278" t="str">
        <f ca="true">+IF(OFFSET('Hygiene Data'!$G$11,0,10*ROW('Hygiene Data'!G105))="","",OFFSET('Hygiene Data'!$G$11,0,10*ROW('Hygiene Data'!G105)))</f>
        <v/>
      </c>
      <c r="DY111" s="278" t="str">
        <f ca="true">+IF(OFFSET('Hygiene Data'!$G$12,0,10*ROW('Hygiene Data'!G105))="","",OFFSET('Hygiene Data'!$G$12,0,10*ROW('Hygiene Data'!G105)))</f>
        <v/>
      </c>
      <c r="DZ111" s="278" t="str">
        <f ca="true">+IF(OFFSET('Hygiene Data'!$G$13,0,10*ROW('Hygiene Data'!G105))="","",OFFSET('Hygiene Data'!$G$13,0,10*ROW('Hygiene Data'!G105)))</f>
        <v/>
      </c>
      <c r="EA111" s="278" t="str">
        <f ca="true">+IF(OFFSET('Hygiene Data'!$H$11,0,10*ROW('Hygiene Data'!H105))="","",OFFSET('Hygiene Data'!$H$11,0,10*ROW('Hygiene Data'!H105)))</f>
        <v/>
      </c>
      <c r="EB111" s="278" t="str">
        <f ca="true">+IF(OFFSET('Hygiene Data'!$H$12,0,10*ROW('Hygiene Data'!H105))="","",OFFSET('Hygiene Data'!$H$12,0,10*ROW('Hygiene Data'!H105)))</f>
        <v/>
      </c>
      <c r="EC111" s="278" t="str">
        <f ca="true">+IF(OFFSET('Hygiene Data'!$H$13,0,10*ROW('Hygiene Data'!H105))="","",OFFSET('Hygiene Data'!$H$13,0,10*ROW('Hygiene Data'!H105)))</f>
        <v/>
      </c>
      <c r="ED111" s="278" t="str">
        <f ca="true">+IF(OFFSET('Hygiene Data'!$I$11,0,10*ROW('Hygiene Data'!I105))="","",OFFSET('Hygiene Data'!$I$11,0,10*ROW('Hygiene Data'!I105)))</f>
        <v/>
      </c>
      <c r="EE111" s="278" t="str">
        <f ca="true">+IF(OFFSET('Hygiene Data'!$I$12,0,10*ROW('Hygiene Data'!I105))="","",OFFSET('Hygiene Data'!$I$12,0,10*ROW('Hygiene Data'!I105)))</f>
        <v/>
      </c>
      <c r="EF111" s="278"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4"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8"/>
      <c r="BS112" s="278" t="str">
        <f ca="true">+IF(OFFSET('Water Data'!$D$27,0,10*ROW('Water Data'!D106))="","",OFFSET('Water Data'!$D$27,0,10*ROW('Water Data'!D106)))</f>
        <v/>
      </c>
      <c r="BT112" s="278" t="str">
        <f ca="true">+IF(OFFSET('Water Data'!$D$28,0,10*ROW('Water Data'!D106))="","",OFFSET('Water Data'!$D$28,0,10*ROW('Water Data'!D106)))</f>
        <v/>
      </c>
      <c r="BU112" s="278" t="str">
        <f ca="true">+IF(OFFSET('Water Data'!$D$29,0,10*ROW('Water Data'!D106))="","",OFFSET('Water Data'!$D$29,0,10*ROW('Water Data'!D106)))</f>
        <v/>
      </c>
      <c r="BV112" s="278" t="str">
        <f ca="true">+IF(OFFSET('Water Data'!$E$27,0,10*ROW('Water Data'!E106))="","",OFFSET('Water Data'!$E$27,0,10*ROW('Water Data'!E106)))</f>
        <v/>
      </c>
      <c r="BW112" s="278" t="str">
        <f ca="true">+IF(OFFSET('Water Data'!$E$28,0,10*ROW('Water Data'!E106))="","",OFFSET('Water Data'!$E$28,0,10*ROW('Water Data'!E106)))</f>
        <v/>
      </c>
      <c r="BX112" s="278" t="str">
        <f ca="true">+IF(OFFSET('Water Data'!$E$29,0,10*ROW('Water Data'!E106))="","",OFFSET('Water Data'!$E$29,0,10*ROW('Water Data'!E106)))</f>
        <v/>
      </c>
      <c r="BY112" s="278" t="str">
        <f ca="true">+IF(OFFSET('Water Data'!$F$27,0,10*ROW('Water Data'!F106))="","",OFFSET('Water Data'!$F$27,0,10*ROW('Water Data'!F106)))</f>
        <v/>
      </c>
      <c r="BZ112" s="278" t="str">
        <f ca="true">+IF(OFFSET('Water Data'!$F$28,0,10*ROW('Water Data'!F106))="","",OFFSET('Water Data'!$F$28,0,10*ROW('Water Data'!F106)))</f>
        <v/>
      </c>
      <c r="CA112" s="278" t="str">
        <f ca="true">+IF(OFFSET('Water Data'!$F$29,0,10*ROW('Water Data'!F106))="","",OFFSET('Water Data'!$F$29,0,10*ROW('Water Data'!F106)))</f>
        <v/>
      </c>
      <c r="CB112" s="278" t="str">
        <f ca="true">+IF(OFFSET('Water Data'!$G$27,0,10*ROW('Water Data'!G106))="","",OFFSET('Water Data'!$G$27,0,10*ROW('Water Data'!G106)))</f>
        <v/>
      </c>
      <c r="CC112" s="278" t="str">
        <f ca="true">+IF(OFFSET('Water Data'!$G$28,0,10*ROW('Water Data'!G106))="","",OFFSET('Water Data'!$G$28,0,10*ROW('Water Data'!G106)))</f>
        <v/>
      </c>
      <c r="CD112" s="278" t="str">
        <f ca="true">+IF(OFFSET('Water Data'!$G$29,0,10*ROW('Water Data'!G106))="","",OFFSET('Water Data'!$G$29,0,10*ROW('Water Data'!G106)))</f>
        <v/>
      </c>
      <c r="CE112" s="278" t="str">
        <f ca="true">+IF(OFFSET('Water Data'!$H$27,0,10*ROW('Water Data'!H106))="","",OFFSET('Water Data'!$H$27,0,10*ROW('Water Data'!H106)))</f>
        <v/>
      </c>
      <c r="CF112" s="278" t="str">
        <f ca="true">+IF(OFFSET('Water Data'!$H$28,0,10*ROW('Water Data'!H106))="","",OFFSET('Water Data'!$H$28,0,10*ROW('Water Data'!H106)))</f>
        <v/>
      </c>
      <c r="CG112" s="278" t="str">
        <f ca="true">+IF(OFFSET('Water Data'!$H$29,0,10*ROW('Water Data'!H106))="","",OFFSET('Water Data'!$H$29,0,10*ROW('Water Data'!H106)))</f>
        <v/>
      </c>
      <c r="CH112" s="278" t="str">
        <f ca="true">+IF(OFFSET('Water Data'!$I$27,0,10*ROW('Water Data'!I106))="","",OFFSET('Water Data'!$I$27,0,10*ROW('Water Data'!I106)))</f>
        <v/>
      </c>
      <c r="CI112" s="278" t="str">
        <f ca="true">+IF(OFFSET('Water Data'!$I$28,0,10*ROW('Water Data'!I106))="","",OFFSET('Water Data'!$I$28,0,10*ROW('Water Data'!I106)))</f>
        <v/>
      </c>
      <c r="CJ112" s="278" t="str">
        <f ca="true">+IF(OFFSET('Water Data'!$I$29,0,10*ROW('Water Data'!I106))="","",OFFSET('Water Data'!$I$29,0,10*ROW('Water Data'!I106)))</f>
        <v/>
      </c>
      <c r="CK112" s="278" t="str">
        <f ca="true">+IF(OFFSET('Sanitation Data'!$D$28,0,10*ROW('Sanitation Data'!D106))="","",OFFSET('Sanitation Data'!$D$28,0,10*ROW('Sanitation Data'!D106)))</f>
        <v/>
      </c>
      <c r="CL112" s="278" t="str">
        <f ca="true">+IF(OFFSET('Sanitation Data'!$D$29,0,10*ROW('Sanitation Data'!D106))="","",OFFSET('Sanitation Data'!$D$29,0,10*ROW('Sanitation Data'!D106)))</f>
        <v/>
      </c>
      <c r="CM112" s="278" t="str">
        <f ca="true">+IF(OFFSET('Sanitation Data'!$D$30,0,10*ROW('Sanitation Data'!D106))="","",OFFSET('Sanitation Data'!$D$30,0,10*ROW('Sanitation Data'!D106)))</f>
        <v/>
      </c>
      <c r="CN112" s="278" t="str">
        <f ca="true">+IF(OFFSET('Sanitation Data'!$D$31,0,10*ROW('Sanitation Data'!D106))="","",OFFSET('Sanitation Data'!$D$31,0,10*ROW('Sanitation Data'!D106)))</f>
        <v/>
      </c>
      <c r="CO112" s="278" t="str">
        <f ca="true">+IF(OFFSET('Sanitation Data'!$D$32,0,10*ROW('Sanitation Data'!D106))="","",OFFSET('Sanitation Data'!$D$32,0,10*ROW('Sanitation Data'!D106)))</f>
        <v/>
      </c>
      <c r="CP112" s="278" t="str">
        <f ca="true">+IF(OFFSET('Sanitation Data'!$E$28,0,10*ROW('Sanitation Data'!E106))="","",OFFSET('Sanitation Data'!$E$28,0,10*ROW('Sanitation Data'!E106)))</f>
        <v/>
      </c>
      <c r="CQ112" s="278" t="str">
        <f ca="true">+IF(OFFSET('Sanitation Data'!$E$29,0,10*ROW('Sanitation Data'!E106))="","",OFFSET('Sanitation Data'!$E$29,0,10*ROW('Sanitation Data'!E106)))</f>
        <v/>
      </c>
      <c r="CR112" s="278" t="str">
        <f ca="true">+IF(OFFSET('Sanitation Data'!$E$30,0,10*ROW('Sanitation Data'!E106))="","",OFFSET('Sanitation Data'!$E$30,0,10*ROW('Sanitation Data'!E106)))</f>
        <v/>
      </c>
      <c r="CS112" s="278" t="str">
        <f ca="true">+IF(OFFSET('Sanitation Data'!$E$31,0,10*ROW('Sanitation Data'!E106))="","",OFFSET('Sanitation Data'!$E$31,0,10*ROW('Sanitation Data'!E106)))</f>
        <v/>
      </c>
      <c r="CT112" s="278" t="str">
        <f ca="true">+IF(OFFSET('Sanitation Data'!$E$32,0,10*ROW('Sanitation Data'!E106))="","",OFFSET('Sanitation Data'!$E$32,0,10*ROW('Sanitation Data'!E106)))</f>
        <v/>
      </c>
      <c r="CU112" s="278" t="str">
        <f ca="true">+IF(OFFSET('Sanitation Data'!$F$28,0,10*ROW('Sanitation Data'!F106))="","",OFFSET('Sanitation Data'!$F$28,0,10*ROW('Sanitation Data'!F106)))</f>
        <v/>
      </c>
      <c r="CV112" s="278" t="str">
        <f ca="true">+IF(OFFSET('Sanitation Data'!$F$29,0,10*ROW('Sanitation Data'!F106))="","",OFFSET('Sanitation Data'!$F$29,0,10*ROW('Sanitation Data'!F106)))</f>
        <v/>
      </c>
      <c r="CW112" s="278" t="str">
        <f ca="true">+IF(OFFSET('Sanitation Data'!$F$30,0,10*ROW('Sanitation Data'!F106))="","",OFFSET('Sanitation Data'!$F$30,0,10*ROW('Sanitation Data'!F106)))</f>
        <v/>
      </c>
      <c r="CX112" s="278" t="str">
        <f ca="true">+IF(OFFSET('Sanitation Data'!$F$31,0,10*ROW('Sanitation Data'!F106))="","",OFFSET('Sanitation Data'!$F$31,0,10*ROW('Sanitation Data'!F106)))</f>
        <v/>
      </c>
      <c r="CY112" s="278" t="str">
        <f ca="true">+IF(OFFSET('Sanitation Data'!$F$32,0,10*ROW('Sanitation Data'!F106))="","",OFFSET('Sanitation Data'!$F$32,0,10*ROW('Sanitation Data'!F106)))</f>
        <v/>
      </c>
      <c r="CZ112" s="278" t="str">
        <f ca="true">+IF(OFFSET('Sanitation Data'!$G$28,0,10*ROW('Sanitation Data'!G106))="","",OFFSET('Sanitation Data'!$G$28,0,10*ROW('Sanitation Data'!G106)))</f>
        <v/>
      </c>
      <c r="DA112" s="278" t="str">
        <f ca="true">+IF(OFFSET('Sanitation Data'!$G$29,0,10*ROW('Sanitation Data'!G106))="","",OFFSET('Sanitation Data'!$G$29,0,10*ROW('Sanitation Data'!G106)))</f>
        <v/>
      </c>
      <c r="DB112" s="278" t="str">
        <f ca="true">+IF(OFFSET('Sanitation Data'!$G$30,0,10*ROW('Sanitation Data'!G106))="","",OFFSET('Sanitation Data'!$G$30,0,10*ROW('Sanitation Data'!G106)))</f>
        <v/>
      </c>
      <c r="DC112" s="278" t="str">
        <f ca="true">+IF(OFFSET('Sanitation Data'!$G$31,0,10*ROW('Sanitation Data'!G106))="","",OFFSET('Sanitation Data'!$G$31,0,10*ROW('Sanitation Data'!G106)))</f>
        <v/>
      </c>
      <c r="DD112" s="278" t="str">
        <f ca="true">+IF(OFFSET('Sanitation Data'!$G$32,0,10*ROW('Sanitation Data'!G106))="","",OFFSET('Sanitation Data'!$G$32,0,10*ROW('Sanitation Data'!G106)))</f>
        <v/>
      </c>
      <c r="DE112" s="278" t="str">
        <f ca="true">+IF(OFFSET('Sanitation Data'!$H$28,0,10*ROW('Sanitation Data'!H106))="","",OFFSET('Sanitation Data'!$H$28,0,10*ROW('Sanitation Data'!H106)))</f>
        <v/>
      </c>
      <c r="DF112" s="278" t="str">
        <f ca="true">+IF(OFFSET('Sanitation Data'!$H$29,0,10*ROW('Sanitation Data'!H106))="","",OFFSET('Sanitation Data'!$H$29,0,10*ROW('Sanitation Data'!H106)))</f>
        <v/>
      </c>
      <c r="DG112" s="278" t="str">
        <f ca="true">+IF(OFFSET('Sanitation Data'!$H$30,0,10*ROW('Sanitation Data'!H106))="","",OFFSET('Sanitation Data'!$H$30,0,10*ROW('Sanitation Data'!H106)))</f>
        <v/>
      </c>
      <c r="DH112" s="278" t="str">
        <f ca="true">+IF(OFFSET('Sanitation Data'!$H$31,0,10*ROW('Sanitation Data'!H106))="","",OFFSET('Sanitation Data'!$H$31,0,10*ROW('Sanitation Data'!H106)))</f>
        <v/>
      </c>
      <c r="DI112" s="278" t="str">
        <f ca="true">+IF(OFFSET('Sanitation Data'!$H$32,0,10*ROW('Sanitation Data'!H106))="","",OFFSET('Sanitation Data'!$H$32,0,10*ROW('Sanitation Data'!H106)))</f>
        <v/>
      </c>
      <c r="DJ112" s="278" t="str">
        <f ca="true">+IF(OFFSET('Sanitation Data'!$I$28,0,10*ROW('Sanitation Data'!I106))="","",OFFSET('Sanitation Data'!$I$28,0,10*ROW('Sanitation Data'!I106)))</f>
        <v/>
      </c>
      <c r="DK112" s="278" t="str">
        <f ca="true">+IF(OFFSET('Sanitation Data'!$I$29,0,10*ROW('Sanitation Data'!I106))="","",OFFSET('Sanitation Data'!$I$29,0,10*ROW('Sanitation Data'!I106)))</f>
        <v/>
      </c>
      <c r="DL112" s="278" t="str">
        <f ca="true">+IF(OFFSET('Sanitation Data'!$I$30,0,10*ROW('Sanitation Data'!I106))="","",OFFSET('Sanitation Data'!$I$30,0,10*ROW('Sanitation Data'!I106)))</f>
        <v/>
      </c>
      <c r="DM112" s="278" t="str">
        <f ca="true">+IF(OFFSET('Sanitation Data'!$I$31,0,10*ROW('Sanitation Data'!I106))="","",OFFSET('Sanitation Data'!$I$31,0,10*ROW('Sanitation Data'!I106)))</f>
        <v/>
      </c>
      <c r="DN112" s="278" t="str">
        <f ca="true">+IF(OFFSET('Sanitation Data'!$I$32,0,10*ROW('Sanitation Data'!I106))="","",OFFSET('Sanitation Data'!$I$32,0,10*ROW('Sanitation Data'!I106)))</f>
        <v/>
      </c>
      <c r="DO112" s="278" t="str">
        <f ca="true">+IF(OFFSET('Hygiene Data'!$D$11,0,10*ROW('Hygiene Data'!D106))="","",OFFSET('Hygiene Data'!$D$11,0,10*ROW('Hygiene Data'!D106)))</f>
        <v/>
      </c>
      <c r="DP112" s="278" t="str">
        <f ca="true">+IF(OFFSET('Hygiene Data'!$D$12,0,10*ROW('Hygiene Data'!D106))="","",OFFSET('Hygiene Data'!$D$12,0,10*ROW('Hygiene Data'!D106)))</f>
        <v/>
      </c>
      <c r="DQ112" s="278" t="str">
        <f ca="true">+IF(OFFSET('Hygiene Data'!$D$13,0,10*ROW('Hygiene Data'!D106))="","",OFFSET('Hygiene Data'!$D$13,0,10*ROW('Hygiene Data'!D106)))</f>
        <v/>
      </c>
      <c r="DR112" s="278" t="str">
        <f ca="true">+IF(OFFSET('Hygiene Data'!$E$11,0,10*ROW('Hygiene Data'!E106))="","",OFFSET('Hygiene Data'!$E$11,0,10*ROW('Hygiene Data'!E106)))</f>
        <v/>
      </c>
      <c r="DS112" s="278" t="str">
        <f ca="true">+IF(OFFSET('Hygiene Data'!$E$12,0,10*ROW('Hygiene Data'!E106))="","",OFFSET('Hygiene Data'!$E$12,0,10*ROW('Hygiene Data'!E106)))</f>
        <v/>
      </c>
      <c r="DT112" s="278" t="str">
        <f ca="true">+IF(OFFSET('Hygiene Data'!$E$13,0,10*ROW('Hygiene Data'!E106))="","",OFFSET('Hygiene Data'!$E$13,0,10*ROW('Hygiene Data'!E106)))</f>
        <v/>
      </c>
      <c r="DU112" s="278" t="str">
        <f ca="true">+IF(OFFSET('Hygiene Data'!$F$11,0,10*ROW('Hygiene Data'!F106))="","",OFFSET('Hygiene Data'!$F$11,0,10*ROW('Hygiene Data'!F106)))</f>
        <v/>
      </c>
      <c r="DV112" s="278" t="str">
        <f ca="true">+IF(OFFSET('Hygiene Data'!$F$12,0,10*ROW('Hygiene Data'!F106))="","",OFFSET('Hygiene Data'!$F$12,0,10*ROW('Hygiene Data'!F106)))</f>
        <v/>
      </c>
      <c r="DW112" s="278" t="str">
        <f ca="true">+IF(OFFSET('Hygiene Data'!$F$13,0,10*ROW('Hygiene Data'!F106))="","",OFFSET('Hygiene Data'!$F$13,0,10*ROW('Hygiene Data'!F106)))</f>
        <v/>
      </c>
      <c r="DX112" s="278" t="str">
        <f ca="true">+IF(OFFSET('Hygiene Data'!$G$11,0,10*ROW('Hygiene Data'!G106))="","",OFFSET('Hygiene Data'!$G$11,0,10*ROW('Hygiene Data'!G106)))</f>
        <v/>
      </c>
      <c r="DY112" s="278" t="str">
        <f ca="true">+IF(OFFSET('Hygiene Data'!$G$12,0,10*ROW('Hygiene Data'!G106))="","",OFFSET('Hygiene Data'!$G$12,0,10*ROW('Hygiene Data'!G106)))</f>
        <v/>
      </c>
      <c r="DZ112" s="278" t="str">
        <f ca="true">+IF(OFFSET('Hygiene Data'!$G$13,0,10*ROW('Hygiene Data'!G106))="","",OFFSET('Hygiene Data'!$G$13,0,10*ROW('Hygiene Data'!G106)))</f>
        <v/>
      </c>
      <c r="EA112" s="278" t="str">
        <f ca="true">+IF(OFFSET('Hygiene Data'!$H$11,0,10*ROW('Hygiene Data'!H106))="","",OFFSET('Hygiene Data'!$H$11,0,10*ROW('Hygiene Data'!H106)))</f>
        <v/>
      </c>
      <c r="EB112" s="278" t="str">
        <f ca="true">+IF(OFFSET('Hygiene Data'!$H$12,0,10*ROW('Hygiene Data'!H106))="","",OFFSET('Hygiene Data'!$H$12,0,10*ROW('Hygiene Data'!H106)))</f>
        <v/>
      </c>
      <c r="EC112" s="278" t="str">
        <f ca="true">+IF(OFFSET('Hygiene Data'!$H$13,0,10*ROW('Hygiene Data'!H106))="","",OFFSET('Hygiene Data'!$H$13,0,10*ROW('Hygiene Data'!H106)))</f>
        <v/>
      </c>
      <c r="ED112" s="278" t="str">
        <f ca="true">+IF(OFFSET('Hygiene Data'!$I$11,0,10*ROW('Hygiene Data'!I106))="","",OFFSET('Hygiene Data'!$I$11,0,10*ROW('Hygiene Data'!I106)))</f>
        <v/>
      </c>
      <c r="EE112" s="278" t="str">
        <f ca="true">+IF(OFFSET('Hygiene Data'!$I$12,0,10*ROW('Hygiene Data'!I106))="","",OFFSET('Hygiene Data'!$I$12,0,10*ROW('Hygiene Data'!I106)))</f>
        <v/>
      </c>
      <c r="EF112" s="278"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4"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8"/>
      <c r="BS113" s="278" t="str">
        <f ca="true">+IF(OFFSET('Water Data'!$D$27,0,10*ROW('Water Data'!D107))="","",OFFSET('Water Data'!$D$27,0,10*ROW('Water Data'!D107)))</f>
        <v/>
      </c>
      <c r="BT113" s="278" t="str">
        <f ca="true">+IF(OFFSET('Water Data'!$D$28,0,10*ROW('Water Data'!D107))="","",OFFSET('Water Data'!$D$28,0,10*ROW('Water Data'!D107)))</f>
        <v/>
      </c>
      <c r="BU113" s="278" t="str">
        <f ca="true">+IF(OFFSET('Water Data'!$D$29,0,10*ROW('Water Data'!D107))="","",OFFSET('Water Data'!$D$29,0,10*ROW('Water Data'!D107)))</f>
        <v/>
      </c>
      <c r="BV113" s="278" t="str">
        <f ca="true">+IF(OFFSET('Water Data'!$E$27,0,10*ROW('Water Data'!E107))="","",OFFSET('Water Data'!$E$27,0,10*ROW('Water Data'!E107)))</f>
        <v/>
      </c>
      <c r="BW113" s="278" t="str">
        <f ca="true">+IF(OFFSET('Water Data'!$E$28,0,10*ROW('Water Data'!E107))="","",OFFSET('Water Data'!$E$28,0,10*ROW('Water Data'!E107)))</f>
        <v/>
      </c>
      <c r="BX113" s="278" t="str">
        <f ca="true">+IF(OFFSET('Water Data'!$E$29,0,10*ROW('Water Data'!E107))="","",OFFSET('Water Data'!$E$29,0,10*ROW('Water Data'!E107)))</f>
        <v/>
      </c>
      <c r="BY113" s="278" t="str">
        <f ca="true">+IF(OFFSET('Water Data'!$F$27,0,10*ROW('Water Data'!F107))="","",OFFSET('Water Data'!$F$27,0,10*ROW('Water Data'!F107)))</f>
        <v/>
      </c>
      <c r="BZ113" s="278" t="str">
        <f ca="true">+IF(OFFSET('Water Data'!$F$28,0,10*ROW('Water Data'!F107))="","",OFFSET('Water Data'!$F$28,0,10*ROW('Water Data'!F107)))</f>
        <v/>
      </c>
      <c r="CA113" s="278" t="str">
        <f ca="true">+IF(OFFSET('Water Data'!$F$29,0,10*ROW('Water Data'!F107))="","",OFFSET('Water Data'!$F$29,0,10*ROW('Water Data'!F107)))</f>
        <v/>
      </c>
      <c r="CB113" s="278" t="str">
        <f ca="true">+IF(OFFSET('Water Data'!$G$27,0,10*ROW('Water Data'!G107))="","",OFFSET('Water Data'!$G$27,0,10*ROW('Water Data'!G107)))</f>
        <v/>
      </c>
      <c r="CC113" s="278" t="str">
        <f ca="true">+IF(OFFSET('Water Data'!$G$28,0,10*ROW('Water Data'!G107))="","",OFFSET('Water Data'!$G$28,0,10*ROW('Water Data'!G107)))</f>
        <v/>
      </c>
      <c r="CD113" s="278" t="str">
        <f ca="true">+IF(OFFSET('Water Data'!$G$29,0,10*ROW('Water Data'!G107))="","",OFFSET('Water Data'!$G$29,0,10*ROW('Water Data'!G107)))</f>
        <v/>
      </c>
      <c r="CE113" s="278" t="str">
        <f ca="true">+IF(OFFSET('Water Data'!$H$27,0,10*ROW('Water Data'!H107))="","",OFFSET('Water Data'!$H$27,0,10*ROW('Water Data'!H107)))</f>
        <v/>
      </c>
      <c r="CF113" s="278" t="str">
        <f ca="true">+IF(OFFSET('Water Data'!$H$28,0,10*ROW('Water Data'!H107))="","",OFFSET('Water Data'!$H$28,0,10*ROW('Water Data'!H107)))</f>
        <v/>
      </c>
      <c r="CG113" s="278" t="str">
        <f ca="true">+IF(OFFSET('Water Data'!$H$29,0,10*ROW('Water Data'!H107))="","",OFFSET('Water Data'!$H$29,0,10*ROW('Water Data'!H107)))</f>
        <v/>
      </c>
      <c r="CH113" s="278" t="str">
        <f ca="true">+IF(OFFSET('Water Data'!$I$27,0,10*ROW('Water Data'!I107))="","",OFFSET('Water Data'!$I$27,0,10*ROW('Water Data'!I107)))</f>
        <v/>
      </c>
      <c r="CI113" s="278" t="str">
        <f ca="true">+IF(OFFSET('Water Data'!$I$28,0,10*ROW('Water Data'!I107))="","",OFFSET('Water Data'!$I$28,0,10*ROW('Water Data'!I107)))</f>
        <v/>
      </c>
      <c r="CJ113" s="278" t="str">
        <f ca="true">+IF(OFFSET('Water Data'!$I$29,0,10*ROW('Water Data'!I107))="","",OFFSET('Water Data'!$I$29,0,10*ROW('Water Data'!I107)))</f>
        <v/>
      </c>
      <c r="CK113" s="278" t="str">
        <f ca="true">+IF(OFFSET('Sanitation Data'!$D$28,0,10*ROW('Sanitation Data'!D107))="","",OFFSET('Sanitation Data'!$D$28,0,10*ROW('Sanitation Data'!D107)))</f>
        <v/>
      </c>
      <c r="CL113" s="278" t="str">
        <f ca="true">+IF(OFFSET('Sanitation Data'!$D$29,0,10*ROW('Sanitation Data'!D107))="","",OFFSET('Sanitation Data'!$D$29,0,10*ROW('Sanitation Data'!D107)))</f>
        <v/>
      </c>
      <c r="CM113" s="278" t="str">
        <f ca="true">+IF(OFFSET('Sanitation Data'!$D$30,0,10*ROW('Sanitation Data'!D107))="","",OFFSET('Sanitation Data'!$D$30,0,10*ROW('Sanitation Data'!D107)))</f>
        <v/>
      </c>
      <c r="CN113" s="278" t="str">
        <f ca="true">+IF(OFFSET('Sanitation Data'!$D$31,0,10*ROW('Sanitation Data'!D107))="","",OFFSET('Sanitation Data'!$D$31,0,10*ROW('Sanitation Data'!D107)))</f>
        <v/>
      </c>
      <c r="CO113" s="278" t="str">
        <f ca="true">+IF(OFFSET('Sanitation Data'!$D$32,0,10*ROW('Sanitation Data'!D107))="","",OFFSET('Sanitation Data'!$D$32,0,10*ROW('Sanitation Data'!D107)))</f>
        <v/>
      </c>
      <c r="CP113" s="278" t="str">
        <f ca="true">+IF(OFFSET('Sanitation Data'!$E$28,0,10*ROW('Sanitation Data'!E107))="","",OFFSET('Sanitation Data'!$E$28,0,10*ROW('Sanitation Data'!E107)))</f>
        <v/>
      </c>
      <c r="CQ113" s="278" t="str">
        <f ca="true">+IF(OFFSET('Sanitation Data'!$E$29,0,10*ROW('Sanitation Data'!E107))="","",OFFSET('Sanitation Data'!$E$29,0,10*ROW('Sanitation Data'!E107)))</f>
        <v/>
      </c>
      <c r="CR113" s="278" t="str">
        <f ca="true">+IF(OFFSET('Sanitation Data'!$E$30,0,10*ROW('Sanitation Data'!E107))="","",OFFSET('Sanitation Data'!$E$30,0,10*ROW('Sanitation Data'!E107)))</f>
        <v/>
      </c>
      <c r="CS113" s="278" t="str">
        <f ca="true">+IF(OFFSET('Sanitation Data'!$E$31,0,10*ROW('Sanitation Data'!E107))="","",OFFSET('Sanitation Data'!$E$31,0,10*ROW('Sanitation Data'!E107)))</f>
        <v/>
      </c>
      <c r="CT113" s="278" t="str">
        <f ca="true">+IF(OFFSET('Sanitation Data'!$E$32,0,10*ROW('Sanitation Data'!E107))="","",OFFSET('Sanitation Data'!$E$32,0,10*ROW('Sanitation Data'!E107)))</f>
        <v/>
      </c>
      <c r="CU113" s="278" t="str">
        <f ca="true">+IF(OFFSET('Sanitation Data'!$F$28,0,10*ROW('Sanitation Data'!F107))="","",OFFSET('Sanitation Data'!$F$28,0,10*ROW('Sanitation Data'!F107)))</f>
        <v/>
      </c>
      <c r="CV113" s="278" t="str">
        <f ca="true">+IF(OFFSET('Sanitation Data'!$F$29,0,10*ROW('Sanitation Data'!F107))="","",OFFSET('Sanitation Data'!$F$29,0,10*ROW('Sanitation Data'!F107)))</f>
        <v/>
      </c>
      <c r="CW113" s="278" t="str">
        <f ca="true">+IF(OFFSET('Sanitation Data'!$F$30,0,10*ROW('Sanitation Data'!F107))="","",OFFSET('Sanitation Data'!$F$30,0,10*ROW('Sanitation Data'!F107)))</f>
        <v/>
      </c>
      <c r="CX113" s="278" t="str">
        <f ca="true">+IF(OFFSET('Sanitation Data'!$F$31,0,10*ROW('Sanitation Data'!F107))="","",OFFSET('Sanitation Data'!$F$31,0,10*ROW('Sanitation Data'!F107)))</f>
        <v/>
      </c>
      <c r="CY113" s="278" t="str">
        <f ca="true">+IF(OFFSET('Sanitation Data'!$F$32,0,10*ROW('Sanitation Data'!F107))="","",OFFSET('Sanitation Data'!$F$32,0,10*ROW('Sanitation Data'!F107)))</f>
        <v/>
      </c>
      <c r="CZ113" s="278" t="str">
        <f ca="true">+IF(OFFSET('Sanitation Data'!$G$28,0,10*ROW('Sanitation Data'!G107))="","",OFFSET('Sanitation Data'!$G$28,0,10*ROW('Sanitation Data'!G107)))</f>
        <v/>
      </c>
      <c r="DA113" s="278" t="str">
        <f ca="true">+IF(OFFSET('Sanitation Data'!$G$29,0,10*ROW('Sanitation Data'!G107))="","",OFFSET('Sanitation Data'!$G$29,0,10*ROW('Sanitation Data'!G107)))</f>
        <v/>
      </c>
      <c r="DB113" s="278" t="str">
        <f ca="true">+IF(OFFSET('Sanitation Data'!$G$30,0,10*ROW('Sanitation Data'!G107))="","",OFFSET('Sanitation Data'!$G$30,0,10*ROW('Sanitation Data'!G107)))</f>
        <v/>
      </c>
      <c r="DC113" s="278" t="str">
        <f ca="true">+IF(OFFSET('Sanitation Data'!$G$31,0,10*ROW('Sanitation Data'!G107))="","",OFFSET('Sanitation Data'!$G$31,0,10*ROW('Sanitation Data'!G107)))</f>
        <v/>
      </c>
      <c r="DD113" s="278" t="str">
        <f ca="true">+IF(OFFSET('Sanitation Data'!$G$32,0,10*ROW('Sanitation Data'!G107))="","",OFFSET('Sanitation Data'!$G$32,0,10*ROW('Sanitation Data'!G107)))</f>
        <v/>
      </c>
      <c r="DE113" s="278" t="str">
        <f ca="true">+IF(OFFSET('Sanitation Data'!$H$28,0,10*ROW('Sanitation Data'!H107))="","",OFFSET('Sanitation Data'!$H$28,0,10*ROW('Sanitation Data'!H107)))</f>
        <v/>
      </c>
      <c r="DF113" s="278" t="str">
        <f ca="true">+IF(OFFSET('Sanitation Data'!$H$29,0,10*ROW('Sanitation Data'!H107))="","",OFFSET('Sanitation Data'!$H$29,0,10*ROW('Sanitation Data'!H107)))</f>
        <v/>
      </c>
      <c r="DG113" s="278" t="str">
        <f ca="true">+IF(OFFSET('Sanitation Data'!$H$30,0,10*ROW('Sanitation Data'!H107))="","",OFFSET('Sanitation Data'!$H$30,0,10*ROW('Sanitation Data'!H107)))</f>
        <v/>
      </c>
      <c r="DH113" s="278" t="str">
        <f ca="true">+IF(OFFSET('Sanitation Data'!$H$31,0,10*ROW('Sanitation Data'!H107))="","",OFFSET('Sanitation Data'!$H$31,0,10*ROW('Sanitation Data'!H107)))</f>
        <v/>
      </c>
      <c r="DI113" s="278" t="str">
        <f ca="true">+IF(OFFSET('Sanitation Data'!$H$32,0,10*ROW('Sanitation Data'!H107))="","",OFFSET('Sanitation Data'!$H$32,0,10*ROW('Sanitation Data'!H107)))</f>
        <v/>
      </c>
      <c r="DJ113" s="278" t="str">
        <f ca="true">+IF(OFFSET('Sanitation Data'!$I$28,0,10*ROW('Sanitation Data'!I107))="","",OFFSET('Sanitation Data'!$I$28,0,10*ROW('Sanitation Data'!I107)))</f>
        <v/>
      </c>
      <c r="DK113" s="278" t="str">
        <f ca="true">+IF(OFFSET('Sanitation Data'!$I$29,0,10*ROW('Sanitation Data'!I107))="","",OFFSET('Sanitation Data'!$I$29,0,10*ROW('Sanitation Data'!I107)))</f>
        <v/>
      </c>
      <c r="DL113" s="278" t="str">
        <f ca="true">+IF(OFFSET('Sanitation Data'!$I$30,0,10*ROW('Sanitation Data'!I107))="","",OFFSET('Sanitation Data'!$I$30,0,10*ROW('Sanitation Data'!I107)))</f>
        <v/>
      </c>
      <c r="DM113" s="278" t="str">
        <f ca="true">+IF(OFFSET('Sanitation Data'!$I$31,0,10*ROW('Sanitation Data'!I107))="","",OFFSET('Sanitation Data'!$I$31,0,10*ROW('Sanitation Data'!I107)))</f>
        <v/>
      </c>
      <c r="DN113" s="278" t="str">
        <f ca="true">+IF(OFFSET('Sanitation Data'!$I$32,0,10*ROW('Sanitation Data'!I107))="","",OFFSET('Sanitation Data'!$I$32,0,10*ROW('Sanitation Data'!I107)))</f>
        <v/>
      </c>
      <c r="DO113" s="278" t="str">
        <f ca="true">+IF(OFFSET('Hygiene Data'!$D$11,0,10*ROW('Hygiene Data'!D107))="","",OFFSET('Hygiene Data'!$D$11,0,10*ROW('Hygiene Data'!D107)))</f>
        <v/>
      </c>
      <c r="DP113" s="278" t="str">
        <f ca="true">+IF(OFFSET('Hygiene Data'!$D$12,0,10*ROW('Hygiene Data'!D107))="","",OFFSET('Hygiene Data'!$D$12,0,10*ROW('Hygiene Data'!D107)))</f>
        <v/>
      </c>
      <c r="DQ113" s="278" t="str">
        <f ca="true">+IF(OFFSET('Hygiene Data'!$D$13,0,10*ROW('Hygiene Data'!D107))="","",OFFSET('Hygiene Data'!$D$13,0,10*ROW('Hygiene Data'!D107)))</f>
        <v/>
      </c>
      <c r="DR113" s="278" t="str">
        <f ca="true">+IF(OFFSET('Hygiene Data'!$E$11,0,10*ROW('Hygiene Data'!E107))="","",OFFSET('Hygiene Data'!$E$11,0,10*ROW('Hygiene Data'!E107)))</f>
        <v/>
      </c>
      <c r="DS113" s="278" t="str">
        <f ca="true">+IF(OFFSET('Hygiene Data'!$E$12,0,10*ROW('Hygiene Data'!E107))="","",OFFSET('Hygiene Data'!$E$12,0,10*ROW('Hygiene Data'!E107)))</f>
        <v/>
      </c>
      <c r="DT113" s="278" t="str">
        <f ca="true">+IF(OFFSET('Hygiene Data'!$E$13,0,10*ROW('Hygiene Data'!E107))="","",OFFSET('Hygiene Data'!$E$13,0,10*ROW('Hygiene Data'!E107)))</f>
        <v/>
      </c>
      <c r="DU113" s="278" t="str">
        <f ca="true">+IF(OFFSET('Hygiene Data'!$F$11,0,10*ROW('Hygiene Data'!F107))="","",OFFSET('Hygiene Data'!$F$11,0,10*ROW('Hygiene Data'!F107)))</f>
        <v/>
      </c>
      <c r="DV113" s="278" t="str">
        <f ca="true">+IF(OFFSET('Hygiene Data'!$F$12,0,10*ROW('Hygiene Data'!F107))="","",OFFSET('Hygiene Data'!$F$12,0,10*ROW('Hygiene Data'!F107)))</f>
        <v/>
      </c>
      <c r="DW113" s="278" t="str">
        <f ca="true">+IF(OFFSET('Hygiene Data'!$F$13,0,10*ROW('Hygiene Data'!F107))="","",OFFSET('Hygiene Data'!$F$13,0,10*ROW('Hygiene Data'!F107)))</f>
        <v/>
      </c>
      <c r="DX113" s="278" t="str">
        <f ca="true">+IF(OFFSET('Hygiene Data'!$G$11,0,10*ROW('Hygiene Data'!G107))="","",OFFSET('Hygiene Data'!$G$11,0,10*ROW('Hygiene Data'!G107)))</f>
        <v/>
      </c>
      <c r="DY113" s="278" t="str">
        <f ca="true">+IF(OFFSET('Hygiene Data'!$G$12,0,10*ROW('Hygiene Data'!G107))="","",OFFSET('Hygiene Data'!$G$12,0,10*ROW('Hygiene Data'!G107)))</f>
        <v/>
      </c>
      <c r="DZ113" s="278" t="str">
        <f ca="true">+IF(OFFSET('Hygiene Data'!$G$13,0,10*ROW('Hygiene Data'!G107))="","",OFFSET('Hygiene Data'!$G$13,0,10*ROW('Hygiene Data'!G107)))</f>
        <v/>
      </c>
      <c r="EA113" s="278" t="str">
        <f ca="true">+IF(OFFSET('Hygiene Data'!$H$11,0,10*ROW('Hygiene Data'!H107))="","",OFFSET('Hygiene Data'!$H$11,0,10*ROW('Hygiene Data'!H107)))</f>
        <v/>
      </c>
      <c r="EB113" s="278" t="str">
        <f ca="true">+IF(OFFSET('Hygiene Data'!$H$12,0,10*ROW('Hygiene Data'!H107))="","",OFFSET('Hygiene Data'!$H$12,0,10*ROW('Hygiene Data'!H107)))</f>
        <v/>
      </c>
      <c r="EC113" s="278" t="str">
        <f ca="true">+IF(OFFSET('Hygiene Data'!$H$13,0,10*ROW('Hygiene Data'!H107))="","",OFFSET('Hygiene Data'!$H$13,0,10*ROW('Hygiene Data'!H107)))</f>
        <v/>
      </c>
      <c r="ED113" s="278" t="str">
        <f ca="true">+IF(OFFSET('Hygiene Data'!$I$11,0,10*ROW('Hygiene Data'!I107))="","",OFFSET('Hygiene Data'!$I$11,0,10*ROW('Hygiene Data'!I107)))</f>
        <v/>
      </c>
      <c r="EE113" s="278" t="str">
        <f ca="true">+IF(OFFSET('Hygiene Data'!$I$12,0,10*ROW('Hygiene Data'!I107))="","",OFFSET('Hygiene Data'!$I$12,0,10*ROW('Hygiene Data'!I107)))</f>
        <v/>
      </c>
      <c r="EF113" s="278"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4"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8"/>
      <c r="BS114" s="278" t="str">
        <f ca="true">+IF(OFFSET('Water Data'!$D$27,0,10*ROW('Water Data'!D108))="","",OFFSET('Water Data'!$D$27,0,10*ROW('Water Data'!D108)))</f>
        <v/>
      </c>
      <c r="BT114" s="278" t="str">
        <f ca="true">+IF(OFFSET('Water Data'!$D$28,0,10*ROW('Water Data'!D108))="","",OFFSET('Water Data'!$D$28,0,10*ROW('Water Data'!D108)))</f>
        <v/>
      </c>
      <c r="BU114" s="278" t="str">
        <f ca="true">+IF(OFFSET('Water Data'!$D$29,0,10*ROW('Water Data'!D108))="","",OFFSET('Water Data'!$D$29,0,10*ROW('Water Data'!D108)))</f>
        <v/>
      </c>
      <c r="BV114" s="278" t="str">
        <f ca="true">+IF(OFFSET('Water Data'!$E$27,0,10*ROW('Water Data'!E108))="","",OFFSET('Water Data'!$E$27,0,10*ROW('Water Data'!E108)))</f>
        <v/>
      </c>
      <c r="BW114" s="278" t="str">
        <f ca="true">+IF(OFFSET('Water Data'!$E$28,0,10*ROW('Water Data'!E108))="","",OFFSET('Water Data'!$E$28,0,10*ROW('Water Data'!E108)))</f>
        <v/>
      </c>
      <c r="BX114" s="278" t="str">
        <f ca="true">+IF(OFFSET('Water Data'!$E$29,0,10*ROW('Water Data'!E108))="","",OFFSET('Water Data'!$E$29,0,10*ROW('Water Data'!E108)))</f>
        <v/>
      </c>
      <c r="BY114" s="278" t="str">
        <f ca="true">+IF(OFFSET('Water Data'!$F$27,0,10*ROW('Water Data'!F108))="","",OFFSET('Water Data'!$F$27,0,10*ROW('Water Data'!F108)))</f>
        <v/>
      </c>
      <c r="BZ114" s="278" t="str">
        <f ca="true">+IF(OFFSET('Water Data'!$F$28,0,10*ROW('Water Data'!F108))="","",OFFSET('Water Data'!$F$28,0,10*ROW('Water Data'!F108)))</f>
        <v/>
      </c>
      <c r="CA114" s="278" t="str">
        <f ca="true">+IF(OFFSET('Water Data'!$F$29,0,10*ROW('Water Data'!F108))="","",OFFSET('Water Data'!$F$29,0,10*ROW('Water Data'!F108)))</f>
        <v/>
      </c>
      <c r="CB114" s="278" t="str">
        <f ca="true">+IF(OFFSET('Water Data'!$G$27,0,10*ROW('Water Data'!G108))="","",OFFSET('Water Data'!$G$27,0,10*ROW('Water Data'!G108)))</f>
        <v/>
      </c>
      <c r="CC114" s="278" t="str">
        <f ca="true">+IF(OFFSET('Water Data'!$G$28,0,10*ROW('Water Data'!G108))="","",OFFSET('Water Data'!$G$28,0,10*ROW('Water Data'!G108)))</f>
        <v/>
      </c>
      <c r="CD114" s="278" t="str">
        <f ca="true">+IF(OFFSET('Water Data'!$G$29,0,10*ROW('Water Data'!G108))="","",OFFSET('Water Data'!$G$29,0,10*ROW('Water Data'!G108)))</f>
        <v/>
      </c>
      <c r="CE114" s="278" t="str">
        <f ca="true">+IF(OFFSET('Water Data'!$H$27,0,10*ROW('Water Data'!H108))="","",OFFSET('Water Data'!$H$27,0,10*ROW('Water Data'!H108)))</f>
        <v/>
      </c>
      <c r="CF114" s="278" t="str">
        <f ca="true">+IF(OFFSET('Water Data'!$H$28,0,10*ROW('Water Data'!H108))="","",OFFSET('Water Data'!$H$28,0,10*ROW('Water Data'!H108)))</f>
        <v/>
      </c>
      <c r="CG114" s="278" t="str">
        <f ca="true">+IF(OFFSET('Water Data'!$H$29,0,10*ROW('Water Data'!H108))="","",OFFSET('Water Data'!$H$29,0,10*ROW('Water Data'!H108)))</f>
        <v/>
      </c>
      <c r="CH114" s="278" t="str">
        <f ca="true">+IF(OFFSET('Water Data'!$I$27,0,10*ROW('Water Data'!I108))="","",OFFSET('Water Data'!$I$27,0,10*ROW('Water Data'!I108)))</f>
        <v/>
      </c>
      <c r="CI114" s="278" t="str">
        <f ca="true">+IF(OFFSET('Water Data'!$I$28,0,10*ROW('Water Data'!I108))="","",OFFSET('Water Data'!$I$28,0,10*ROW('Water Data'!I108)))</f>
        <v/>
      </c>
      <c r="CJ114" s="278" t="str">
        <f ca="true">+IF(OFFSET('Water Data'!$I$29,0,10*ROW('Water Data'!I108))="","",OFFSET('Water Data'!$I$29,0,10*ROW('Water Data'!I108)))</f>
        <v/>
      </c>
      <c r="CK114" s="278" t="str">
        <f ca="true">+IF(OFFSET('Sanitation Data'!$D$28,0,10*ROW('Sanitation Data'!D108))="","",OFFSET('Sanitation Data'!$D$28,0,10*ROW('Sanitation Data'!D108)))</f>
        <v/>
      </c>
      <c r="CL114" s="278" t="str">
        <f ca="true">+IF(OFFSET('Sanitation Data'!$D$29,0,10*ROW('Sanitation Data'!D108))="","",OFFSET('Sanitation Data'!$D$29,0,10*ROW('Sanitation Data'!D108)))</f>
        <v/>
      </c>
      <c r="CM114" s="278" t="str">
        <f ca="true">+IF(OFFSET('Sanitation Data'!$D$30,0,10*ROW('Sanitation Data'!D108))="","",OFFSET('Sanitation Data'!$D$30,0,10*ROW('Sanitation Data'!D108)))</f>
        <v/>
      </c>
      <c r="CN114" s="278" t="str">
        <f ca="true">+IF(OFFSET('Sanitation Data'!$D$31,0,10*ROW('Sanitation Data'!D108))="","",OFFSET('Sanitation Data'!$D$31,0,10*ROW('Sanitation Data'!D108)))</f>
        <v/>
      </c>
      <c r="CO114" s="278" t="str">
        <f ca="true">+IF(OFFSET('Sanitation Data'!$D$32,0,10*ROW('Sanitation Data'!D108))="","",OFFSET('Sanitation Data'!$D$32,0,10*ROW('Sanitation Data'!D108)))</f>
        <v/>
      </c>
      <c r="CP114" s="278" t="str">
        <f ca="true">+IF(OFFSET('Sanitation Data'!$E$28,0,10*ROW('Sanitation Data'!E108))="","",OFFSET('Sanitation Data'!$E$28,0,10*ROW('Sanitation Data'!E108)))</f>
        <v/>
      </c>
      <c r="CQ114" s="278" t="str">
        <f ca="true">+IF(OFFSET('Sanitation Data'!$E$29,0,10*ROW('Sanitation Data'!E108))="","",OFFSET('Sanitation Data'!$E$29,0,10*ROW('Sanitation Data'!E108)))</f>
        <v/>
      </c>
      <c r="CR114" s="278" t="str">
        <f ca="true">+IF(OFFSET('Sanitation Data'!$E$30,0,10*ROW('Sanitation Data'!E108))="","",OFFSET('Sanitation Data'!$E$30,0,10*ROW('Sanitation Data'!E108)))</f>
        <v/>
      </c>
      <c r="CS114" s="278" t="str">
        <f ca="true">+IF(OFFSET('Sanitation Data'!$E$31,0,10*ROW('Sanitation Data'!E108))="","",OFFSET('Sanitation Data'!$E$31,0,10*ROW('Sanitation Data'!E108)))</f>
        <v/>
      </c>
      <c r="CT114" s="278" t="str">
        <f ca="true">+IF(OFFSET('Sanitation Data'!$E$32,0,10*ROW('Sanitation Data'!E108))="","",OFFSET('Sanitation Data'!$E$32,0,10*ROW('Sanitation Data'!E108)))</f>
        <v/>
      </c>
      <c r="CU114" s="278" t="str">
        <f ca="true">+IF(OFFSET('Sanitation Data'!$F$28,0,10*ROW('Sanitation Data'!F108))="","",OFFSET('Sanitation Data'!$F$28,0,10*ROW('Sanitation Data'!F108)))</f>
        <v/>
      </c>
      <c r="CV114" s="278" t="str">
        <f ca="true">+IF(OFFSET('Sanitation Data'!$F$29,0,10*ROW('Sanitation Data'!F108))="","",OFFSET('Sanitation Data'!$F$29,0,10*ROW('Sanitation Data'!F108)))</f>
        <v/>
      </c>
      <c r="CW114" s="278" t="str">
        <f ca="true">+IF(OFFSET('Sanitation Data'!$F$30,0,10*ROW('Sanitation Data'!F108))="","",OFFSET('Sanitation Data'!$F$30,0,10*ROW('Sanitation Data'!F108)))</f>
        <v/>
      </c>
      <c r="CX114" s="278" t="str">
        <f ca="true">+IF(OFFSET('Sanitation Data'!$F$31,0,10*ROW('Sanitation Data'!F108))="","",OFFSET('Sanitation Data'!$F$31,0,10*ROW('Sanitation Data'!F108)))</f>
        <v/>
      </c>
      <c r="CY114" s="278" t="str">
        <f ca="true">+IF(OFFSET('Sanitation Data'!$F$32,0,10*ROW('Sanitation Data'!F108))="","",OFFSET('Sanitation Data'!$F$32,0,10*ROW('Sanitation Data'!F108)))</f>
        <v/>
      </c>
      <c r="CZ114" s="278" t="str">
        <f ca="true">+IF(OFFSET('Sanitation Data'!$G$28,0,10*ROW('Sanitation Data'!G108))="","",OFFSET('Sanitation Data'!$G$28,0,10*ROW('Sanitation Data'!G108)))</f>
        <v/>
      </c>
      <c r="DA114" s="278" t="str">
        <f ca="true">+IF(OFFSET('Sanitation Data'!$G$29,0,10*ROW('Sanitation Data'!G108))="","",OFFSET('Sanitation Data'!$G$29,0,10*ROW('Sanitation Data'!G108)))</f>
        <v/>
      </c>
      <c r="DB114" s="278" t="str">
        <f ca="true">+IF(OFFSET('Sanitation Data'!$G$30,0,10*ROW('Sanitation Data'!G108))="","",OFFSET('Sanitation Data'!$G$30,0,10*ROW('Sanitation Data'!G108)))</f>
        <v/>
      </c>
      <c r="DC114" s="278" t="str">
        <f ca="true">+IF(OFFSET('Sanitation Data'!$G$31,0,10*ROW('Sanitation Data'!G108))="","",OFFSET('Sanitation Data'!$G$31,0,10*ROW('Sanitation Data'!G108)))</f>
        <v/>
      </c>
      <c r="DD114" s="278" t="str">
        <f ca="true">+IF(OFFSET('Sanitation Data'!$G$32,0,10*ROW('Sanitation Data'!G108))="","",OFFSET('Sanitation Data'!$G$32,0,10*ROW('Sanitation Data'!G108)))</f>
        <v/>
      </c>
      <c r="DE114" s="278" t="str">
        <f ca="true">+IF(OFFSET('Sanitation Data'!$H$28,0,10*ROW('Sanitation Data'!H108))="","",OFFSET('Sanitation Data'!$H$28,0,10*ROW('Sanitation Data'!H108)))</f>
        <v/>
      </c>
      <c r="DF114" s="278" t="str">
        <f ca="true">+IF(OFFSET('Sanitation Data'!$H$29,0,10*ROW('Sanitation Data'!H108))="","",OFFSET('Sanitation Data'!$H$29,0,10*ROW('Sanitation Data'!H108)))</f>
        <v/>
      </c>
      <c r="DG114" s="278" t="str">
        <f ca="true">+IF(OFFSET('Sanitation Data'!$H$30,0,10*ROW('Sanitation Data'!H108))="","",OFFSET('Sanitation Data'!$H$30,0,10*ROW('Sanitation Data'!H108)))</f>
        <v/>
      </c>
      <c r="DH114" s="278" t="str">
        <f ca="true">+IF(OFFSET('Sanitation Data'!$H$31,0,10*ROW('Sanitation Data'!H108))="","",OFFSET('Sanitation Data'!$H$31,0,10*ROW('Sanitation Data'!H108)))</f>
        <v/>
      </c>
      <c r="DI114" s="278" t="str">
        <f ca="true">+IF(OFFSET('Sanitation Data'!$H$32,0,10*ROW('Sanitation Data'!H108))="","",OFFSET('Sanitation Data'!$H$32,0,10*ROW('Sanitation Data'!H108)))</f>
        <v/>
      </c>
      <c r="DJ114" s="278" t="str">
        <f ca="true">+IF(OFFSET('Sanitation Data'!$I$28,0,10*ROW('Sanitation Data'!I108))="","",OFFSET('Sanitation Data'!$I$28,0,10*ROW('Sanitation Data'!I108)))</f>
        <v/>
      </c>
      <c r="DK114" s="278" t="str">
        <f ca="true">+IF(OFFSET('Sanitation Data'!$I$29,0,10*ROW('Sanitation Data'!I108))="","",OFFSET('Sanitation Data'!$I$29,0,10*ROW('Sanitation Data'!I108)))</f>
        <v/>
      </c>
      <c r="DL114" s="278" t="str">
        <f ca="true">+IF(OFFSET('Sanitation Data'!$I$30,0,10*ROW('Sanitation Data'!I108))="","",OFFSET('Sanitation Data'!$I$30,0,10*ROW('Sanitation Data'!I108)))</f>
        <v/>
      </c>
      <c r="DM114" s="278" t="str">
        <f ca="true">+IF(OFFSET('Sanitation Data'!$I$31,0,10*ROW('Sanitation Data'!I108))="","",OFFSET('Sanitation Data'!$I$31,0,10*ROW('Sanitation Data'!I108)))</f>
        <v/>
      </c>
      <c r="DN114" s="278" t="str">
        <f ca="true">+IF(OFFSET('Sanitation Data'!$I$32,0,10*ROW('Sanitation Data'!I108))="","",OFFSET('Sanitation Data'!$I$32,0,10*ROW('Sanitation Data'!I108)))</f>
        <v/>
      </c>
      <c r="DO114" s="278" t="str">
        <f ca="true">+IF(OFFSET('Hygiene Data'!$D$11,0,10*ROW('Hygiene Data'!D108))="","",OFFSET('Hygiene Data'!$D$11,0,10*ROW('Hygiene Data'!D108)))</f>
        <v/>
      </c>
      <c r="DP114" s="278" t="str">
        <f ca="true">+IF(OFFSET('Hygiene Data'!$D$12,0,10*ROW('Hygiene Data'!D108))="","",OFFSET('Hygiene Data'!$D$12,0,10*ROW('Hygiene Data'!D108)))</f>
        <v/>
      </c>
      <c r="DQ114" s="278" t="str">
        <f ca="true">+IF(OFFSET('Hygiene Data'!$D$13,0,10*ROW('Hygiene Data'!D108))="","",OFFSET('Hygiene Data'!$D$13,0,10*ROW('Hygiene Data'!D108)))</f>
        <v/>
      </c>
      <c r="DR114" s="278" t="str">
        <f ca="true">+IF(OFFSET('Hygiene Data'!$E$11,0,10*ROW('Hygiene Data'!E108))="","",OFFSET('Hygiene Data'!$E$11,0,10*ROW('Hygiene Data'!E108)))</f>
        <v/>
      </c>
      <c r="DS114" s="278" t="str">
        <f ca="true">+IF(OFFSET('Hygiene Data'!$E$12,0,10*ROW('Hygiene Data'!E108))="","",OFFSET('Hygiene Data'!$E$12,0,10*ROW('Hygiene Data'!E108)))</f>
        <v/>
      </c>
      <c r="DT114" s="278" t="str">
        <f ca="true">+IF(OFFSET('Hygiene Data'!$E$13,0,10*ROW('Hygiene Data'!E108))="","",OFFSET('Hygiene Data'!$E$13,0,10*ROW('Hygiene Data'!E108)))</f>
        <v/>
      </c>
      <c r="DU114" s="278" t="str">
        <f ca="true">+IF(OFFSET('Hygiene Data'!$F$11,0,10*ROW('Hygiene Data'!F108))="","",OFFSET('Hygiene Data'!$F$11,0,10*ROW('Hygiene Data'!F108)))</f>
        <v/>
      </c>
      <c r="DV114" s="278" t="str">
        <f ca="true">+IF(OFFSET('Hygiene Data'!$F$12,0,10*ROW('Hygiene Data'!F108))="","",OFFSET('Hygiene Data'!$F$12,0,10*ROW('Hygiene Data'!F108)))</f>
        <v/>
      </c>
      <c r="DW114" s="278" t="str">
        <f ca="true">+IF(OFFSET('Hygiene Data'!$F$13,0,10*ROW('Hygiene Data'!F108))="","",OFFSET('Hygiene Data'!$F$13,0,10*ROW('Hygiene Data'!F108)))</f>
        <v/>
      </c>
      <c r="DX114" s="278" t="str">
        <f ca="true">+IF(OFFSET('Hygiene Data'!$G$11,0,10*ROW('Hygiene Data'!G108))="","",OFFSET('Hygiene Data'!$G$11,0,10*ROW('Hygiene Data'!G108)))</f>
        <v/>
      </c>
      <c r="DY114" s="278" t="str">
        <f ca="true">+IF(OFFSET('Hygiene Data'!$G$12,0,10*ROW('Hygiene Data'!G108))="","",OFFSET('Hygiene Data'!$G$12,0,10*ROW('Hygiene Data'!G108)))</f>
        <v/>
      </c>
      <c r="DZ114" s="278" t="str">
        <f ca="true">+IF(OFFSET('Hygiene Data'!$G$13,0,10*ROW('Hygiene Data'!G108))="","",OFFSET('Hygiene Data'!$G$13,0,10*ROW('Hygiene Data'!G108)))</f>
        <v/>
      </c>
      <c r="EA114" s="278" t="str">
        <f ca="true">+IF(OFFSET('Hygiene Data'!$H$11,0,10*ROW('Hygiene Data'!H108))="","",OFFSET('Hygiene Data'!$H$11,0,10*ROW('Hygiene Data'!H108)))</f>
        <v/>
      </c>
      <c r="EB114" s="278" t="str">
        <f ca="true">+IF(OFFSET('Hygiene Data'!$H$12,0,10*ROW('Hygiene Data'!H108))="","",OFFSET('Hygiene Data'!$H$12,0,10*ROW('Hygiene Data'!H108)))</f>
        <v/>
      </c>
      <c r="EC114" s="278" t="str">
        <f ca="true">+IF(OFFSET('Hygiene Data'!$H$13,0,10*ROW('Hygiene Data'!H108))="","",OFFSET('Hygiene Data'!$H$13,0,10*ROW('Hygiene Data'!H108)))</f>
        <v/>
      </c>
      <c r="ED114" s="278" t="str">
        <f ca="true">+IF(OFFSET('Hygiene Data'!$I$11,0,10*ROW('Hygiene Data'!I108))="","",OFFSET('Hygiene Data'!$I$11,0,10*ROW('Hygiene Data'!I108)))</f>
        <v/>
      </c>
      <c r="EE114" s="278" t="str">
        <f ca="true">+IF(OFFSET('Hygiene Data'!$I$12,0,10*ROW('Hygiene Data'!I108))="","",OFFSET('Hygiene Data'!$I$12,0,10*ROW('Hygiene Data'!I108)))</f>
        <v/>
      </c>
      <c r="EF114" s="278"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4"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8"/>
      <c r="BS115" s="278" t="str">
        <f ca="true">+IF(OFFSET('Water Data'!$D$27,0,10*ROW('Water Data'!D109))="","",OFFSET('Water Data'!$D$27,0,10*ROW('Water Data'!D109)))</f>
        <v/>
      </c>
      <c r="BT115" s="278" t="str">
        <f ca="true">+IF(OFFSET('Water Data'!$D$28,0,10*ROW('Water Data'!D109))="","",OFFSET('Water Data'!$D$28,0,10*ROW('Water Data'!D109)))</f>
        <v/>
      </c>
      <c r="BU115" s="278" t="str">
        <f ca="true">+IF(OFFSET('Water Data'!$D$29,0,10*ROW('Water Data'!D109))="","",OFFSET('Water Data'!$D$29,0,10*ROW('Water Data'!D109)))</f>
        <v/>
      </c>
      <c r="BV115" s="278" t="str">
        <f ca="true">+IF(OFFSET('Water Data'!$E$27,0,10*ROW('Water Data'!E109))="","",OFFSET('Water Data'!$E$27,0,10*ROW('Water Data'!E109)))</f>
        <v/>
      </c>
      <c r="BW115" s="278" t="str">
        <f ca="true">+IF(OFFSET('Water Data'!$E$28,0,10*ROW('Water Data'!E109))="","",OFFSET('Water Data'!$E$28,0,10*ROW('Water Data'!E109)))</f>
        <v/>
      </c>
      <c r="BX115" s="278" t="str">
        <f ca="true">+IF(OFFSET('Water Data'!$E$29,0,10*ROW('Water Data'!E109))="","",OFFSET('Water Data'!$E$29,0,10*ROW('Water Data'!E109)))</f>
        <v/>
      </c>
      <c r="BY115" s="278" t="str">
        <f ca="true">+IF(OFFSET('Water Data'!$F$27,0,10*ROW('Water Data'!F109))="","",OFFSET('Water Data'!$F$27,0,10*ROW('Water Data'!F109)))</f>
        <v/>
      </c>
      <c r="BZ115" s="278" t="str">
        <f ca="true">+IF(OFFSET('Water Data'!$F$28,0,10*ROW('Water Data'!F109))="","",OFFSET('Water Data'!$F$28,0,10*ROW('Water Data'!F109)))</f>
        <v/>
      </c>
      <c r="CA115" s="278" t="str">
        <f ca="true">+IF(OFFSET('Water Data'!$F$29,0,10*ROW('Water Data'!F109))="","",OFFSET('Water Data'!$F$29,0,10*ROW('Water Data'!F109)))</f>
        <v/>
      </c>
      <c r="CB115" s="278" t="str">
        <f ca="true">+IF(OFFSET('Water Data'!$G$27,0,10*ROW('Water Data'!G109))="","",OFFSET('Water Data'!$G$27,0,10*ROW('Water Data'!G109)))</f>
        <v/>
      </c>
      <c r="CC115" s="278" t="str">
        <f ca="true">+IF(OFFSET('Water Data'!$G$28,0,10*ROW('Water Data'!G109))="","",OFFSET('Water Data'!$G$28,0,10*ROW('Water Data'!G109)))</f>
        <v/>
      </c>
      <c r="CD115" s="278" t="str">
        <f ca="true">+IF(OFFSET('Water Data'!$G$29,0,10*ROW('Water Data'!G109))="","",OFFSET('Water Data'!$G$29,0,10*ROW('Water Data'!G109)))</f>
        <v/>
      </c>
      <c r="CE115" s="278" t="str">
        <f ca="true">+IF(OFFSET('Water Data'!$H$27,0,10*ROW('Water Data'!H109))="","",OFFSET('Water Data'!$H$27,0,10*ROW('Water Data'!H109)))</f>
        <v/>
      </c>
      <c r="CF115" s="278" t="str">
        <f ca="true">+IF(OFFSET('Water Data'!$H$28,0,10*ROW('Water Data'!H109))="","",OFFSET('Water Data'!$H$28,0,10*ROW('Water Data'!H109)))</f>
        <v/>
      </c>
      <c r="CG115" s="278" t="str">
        <f ca="true">+IF(OFFSET('Water Data'!$H$29,0,10*ROW('Water Data'!H109))="","",OFFSET('Water Data'!$H$29,0,10*ROW('Water Data'!H109)))</f>
        <v/>
      </c>
      <c r="CH115" s="278" t="str">
        <f ca="true">+IF(OFFSET('Water Data'!$I$27,0,10*ROW('Water Data'!I109))="","",OFFSET('Water Data'!$I$27,0,10*ROW('Water Data'!I109)))</f>
        <v/>
      </c>
      <c r="CI115" s="278" t="str">
        <f ca="true">+IF(OFFSET('Water Data'!$I$28,0,10*ROW('Water Data'!I109))="","",OFFSET('Water Data'!$I$28,0,10*ROW('Water Data'!I109)))</f>
        <v/>
      </c>
      <c r="CJ115" s="278" t="str">
        <f ca="true">+IF(OFFSET('Water Data'!$I$29,0,10*ROW('Water Data'!I109))="","",OFFSET('Water Data'!$I$29,0,10*ROW('Water Data'!I109)))</f>
        <v/>
      </c>
      <c r="CK115" s="278" t="str">
        <f ca="true">+IF(OFFSET('Sanitation Data'!$D$28,0,10*ROW('Sanitation Data'!D109))="","",OFFSET('Sanitation Data'!$D$28,0,10*ROW('Sanitation Data'!D109)))</f>
        <v/>
      </c>
      <c r="CL115" s="278" t="str">
        <f ca="true">+IF(OFFSET('Sanitation Data'!$D$29,0,10*ROW('Sanitation Data'!D109))="","",OFFSET('Sanitation Data'!$D$29,0,10*ROW('Sanitation Data'!D109)))</f>
        <v/>
      </c>
      <c r="CM115" s="278" t="str">
        <f ca="true">+IF(OFFSET('Sanitation Data'!$D$30,0,10*ROW('Sanitation Data'!D109))="","",OFFSET('Sanitation Data'!$D$30,0,10*ROW('Sanitation Data'!D109)))</f>
        <v/>
      </c>
      <c r="CN115" s="278" t="str">
        <f ca="true">+IF(OFFSET('Sanitation Data'!$D$31,0,10*ROW('Sanitation Data'!D109))="","",OFFSET('Sanitation Data'!$D$31,0,10*ROW('Sanitation Data'!D109)))</f>
        <v/>
      </c>
      <c r="CO115" s="278" t="str">
        <f ca="true">+IF(OFFSET('Sanitation Data'!$D$32,0,10*ROW('Sanitation Data'!D109))="","",OFFSET('Sanitation Data'!$D$32,0,10*ROW('Sanitation Data'!D109)))</f>
        <v/>
      </c>
      <c r="CP115" s="278" t="str">
        <f ca="true">+IF(OFFSET('Sanitation Data'!$E$28,0,10*ROW('Sanitation Data'!E109))="","",OFFSET('Sanitation Data'!$E$28,0,10*ROW('Sanitation Data'!E109)))</f>
        <v/>
      </c>
      <c r="CQ115" s="278" t="str">
        <f ca="true">+IF(OFFSET('Sanitation Data'!$E$29,0,10*ROW('Sanitation Data'!E109))="","",OFFSET('Sanitation Data'!$E$29,0,10*ROW('Sanitation Data'!E109)))</f>
        <v/>
      </c>
      <c r="CR115" s="278" t="str">
        <f ca="true">+IF(OFFSET('Sanitation Data'!$E$30,0,10*ROW('Sanitation Data'!E109))="","",OFFSET('Sanitation Data'!$E$30,0,10*ROW('Sanitation Data'!E109)))</f>
        <v/>
      </c>
      <c r="CS115" s="278" t="str">
        <f ca="true">+IF(OFFSET('Sanitation Data'!$E$31,0,10*ROW('Sanitation Data'!E109))="","",OFFSET('Sanitation Data'!$E$31,0,10*ROW('Sanitation Data'!E109)))</f>
        <v/>
      </c>
      <c r="CT115" s="278" t="str">
        <f ca="true">+IF(OFFSET('Sanitation Data'!$E$32,0,10*ROW('Sanitation Data'!E109))="","",OFFSET('Sanitation Data'!$E$32,0,10*ROW('Sanitation Data'!E109)))</f>
        <v/>
      </c>
      <c r="CU115" s="278" t="str">
        <f ca="true">+IF(OFFSET('Sanitation Data'!$F$28,0,10*ROW('Sanitation Data'!F109))="","",OFFSET('Sanitation Data'!$F$28,0,10*ROW('Sanitation Data'!F109)))</f>
        <v/>
      </c>
      <c r="CV115" s="278" t="str">
        <f ca="true">+IF(OFFSET('Sanitation Data'!$F$29,0,10*ROW('Sanitation Data'!F109))="","",OFFSET('Sanitation Data'!$F$29,0,10*ROW('Sanitation Data'!F109)))</f>
        <v/>
      </c>
      <c r="CW115" s="278" t="str">
        <f ca="true">+IF(OFFSET('Sanitation Data'!$F$30,0,10*ROW('Sanitation Data'!F109))="","",OFFSET('Sanitation Data'!$F$30,0,10*ROW('Sanitation Data'!F109)))</f>
        <v/>
      </c>
      <c r="CX115" s="278" t="str">
        <f ca="true">+IF(OFFSET('Sanitation Data'!$F$31,0,10*ROW('Sanitation Data'!F109))="","",OFFSET('Sanitation Data'!$F$31,0,10*ROW('Sanitation Data'!F109)))</f>
        <v/>
      </c>
      <c r="CY115" s="278" t="str">
        <f ca="true">+IF(OFFSET('Sanitation Data'!$F$32,0,10*ROW('Sanitation Data'!F109))="","",OFFSET('Sanitation Data'!$F$32,0,10*ROW('Sanitation Data'!F109)))</f>
        <v/>
      </c>
      <c r="CZ115" s="278" t="str">
        <f ca="true">+IF(OFFSET('Sanitation Data'!$G$28,0,10*ROW('Sanitation Data'!G109))="","",OFFSET('Sanitation Data'!$G$28,0,10*ROW('Sanitation Data'!G109)))</f>
        <v/>
      </c>
      <c r="DA115" s="278" t="str">
        <f ca="true">+IF(OFFSET('Sanitation Data'!$G$29,0,10*ROW('Sanitation Data'!G109))="","",OFFSET('Sanitation Data'!$G$29,0,10*ROW('Sanitation Data'!G109)))</f>
        <v/>
      </c>
      <c r="DB115" s="278" t="str">
        <f ca="true">+IF(OFFSET('Sanitation Data'!$G$30,0,10*ROW('Sanitation Data'!G109))="","",OFFSET('Sanitation Data'!$G$30,0,10*ROW('Sanitation Data'!G109)))</f>
        <v/>
      </c>
      <c r="DC115" s="278" t="str">
        <f ca="true">+IF(OFFSET('Sanitation Data'!$G$31,0,10*ROW('Sanitation Data'!G109))="","",OFFSET('Sanitation Data'!$G$31,0,10*ROW('Sanitation Data'!G109)))</f>
        <v/>
      </c>
      <c r="DD115" s="278" t="str">
        <f ca="true">+IF(OFFSET('Sanitation Data'!$G$32,0,10*ROW('Sanitation Data'!G109))="","",OFFSET('Sanitation Data'!$G$32,0,10*ROW('Sanitation Data'!G109)))</f>
        <v/>
      </c>
      <c r="DE115" s="278" t="str">
        <f ca="true">+IF(OFFSET('Sanitation Data'!$H$28,0,10*ROW('Sanitation Data'!H109))="","",OFFSET('Sanitation Data'!$H$28,0,10*ROW('Sanitation Data'!H109)))</f>
        <v/>
      </c>
      <c r="DF115" s="278" t="str">
        <f ca="true">+IF(OFFSET('Sanitation Data'!$H$29,0,10*ROW('Sanitation Data'!H109))="","",OFFSET('Sanitation Data'!$H$29,0,10*ROW('Sanitation Data'!H109)))</f>
        <v/>
      </c>
      <c r="DG115" s="278" t="str">
        <f ca="true">+IF(OFFSET('Sanitation Data'!$H$30,0,10*ROW('Sanitation Data'!H109))="","",OFFSET('Sanitation Data'!$H$30,0,10*ROW('Sanitation Data'!H109)))</f>
        <v/>
      </c>
      <c r="DH115" s="278" t="str">
        <f ca="true">+IF(OFFSET('Sanitation Data'!$H$31,0,10*ROW('Sanitation Data'!H109))="","",OFFSET('Sanitation Data'!$H$31,0,10*ROW('Sanitation Data'!H109)))</f>
        <v/>
      </c>
      <c r="DI115" s="278" t="str">
        <f ca="true">+IF(OFFSET('Sanitation Data'!$H$32,0,10*ROW('Sanitation Data'!H109))="","",OFFSET('Sanitation Data'!$H$32,0,10*ROW('Sanitation Data'!H109)))</f>
        <v/>
      </c>
      <c r="DJ115" s="278" t="str">
        <f ca="true">+IF(OFFSET('Sanitation Data'!$I$28,0,10*ROW('Sanitation Data'!I109))="","",OFFSET('Sanitation Data'!$I$28,0,10*ROW('Sanitation Data'!I109)))</f>
        <v/>
      </c>
      <c r="DK115" s="278" t="str">
        <f ca="true">+IF(OFFSET('Sanitation Data'!$I$29,0,10*ROW('Sanitation Data'!I109))="","",OFFSET('Sanitation Data'!$I$29,0,10*ROW('Sanitation Data'!I109)))</f>
        <v/>
      </c>
      <c r="DL115" s="278" t="str">
        <f ca="true">+IF(OFFSET('Sanitation Data'!$I$30,0,10*ROW('Sanitation Data'!I109))="","",OFFSET('Sanitation Data'!$I$30,0,10*ROW('Sanitation Data'!I109)))</f>
        <v/>
      </c>
      <c r="DM115" s="278" t="str">
        <f ca="true">+IF(OFFSET('Sanitation Data'!$I$31,0,10*ROW('Sanitation Data'!I109))="","",OFFSET('Sanitation Data'!$I$31,0,10*ROW('Sanitation Data'!I109)))</f>
        <v/>
      </c>
      <c r="DN115" s="278" t="str">
        <f ca="true">+IF(OFFSET('Sanitation Data'!$I$32,0,10*ROW('Sanitation Data'!I109))="","",OFFSET('Sanitation Data'!$I$32,0,10*ROW('Sanitation Data'!I109)))</f>
        <v/>
      </c>
      <c r="DO115" s="278" t="str">
        <f ca="true">+IF(OFFSET('Hygiene Data'!$D$11,0,10*ROW('Hygiene Data'!D109))="","",OFFSET('Hygiene Data'!$D$11,0,10*ROW('Hygiene Data'!D109)))</f>
        <v/>
      </c>
      <c r="DP115" s="278" t="str">
        <f ca="true">+IF(OFFSET('Hygiene Data'!$D$12,0,10*ROW('Hygiene Data'!D109))="","",OFFSET('Hygiene Data'!$D$12,0,10*ROW('Hygiene Data'!D109)))</f>
        <v/>
      </c>
      <c r="DQ115" s="278" t="str">
        <f ca="true">+IF(OFFSET('Hygiene Data'!$D$13,0,10*ROW('Hygiene Data'!D109))="","",OFFSET('Hygiene Data'!$D$13,0,10*ROW('Hygiene Data'!D109)))</f>
        <v/>
      </c>
      <c r="DR115" s="278" t="str">
        <f ca="true">+IF(OFFSET('Hygiene Data'!$E$11,0,10*ROW('Hygiene Data'!E109))="","",OFFSET('Hygiene Data'!$E$11,0,10*ROW('Hygiene Data'!E109)))</f>
        <v/>
      </c>
      <c r="DS115" s="278" t="str">
        <f ca="true">+IF(OFFSET('Hygiene Data'!$E$12,0,10*ROW('Hygiene Data'!E109))="","",OFFSET('Hygiene Data'!$E$12,0,10*ROW('Hygiene Data'!E109)))</f>
        <v/>
      </c>
      <c r="DT115" s="278" t="str">
        <f ca="true">+IF(OFFSET('Hygiene Data'!$E$13,0,10*ROW('Hygiene Data'!E109))="","",OFFSET('Hygiene Data'!$E$13,0,10*ROW('Hygiene Data'!E109)))</f>
        <v/>
      </c>
      <c r="DU115" s="278" t="str">
        <f ca="true">+IF(OFFSET('Hygiene Data'!$F$11,0,10*ROW('Hygiene Data'!F109))="","",OFFSET('Hygiene Data'!$F$11,0,10*ROW('Hygiene Data'!F109)))</f>
        <v/>
      </c>
      <c r="DV115" s="278" t="str">
        <f ca="true">+IF(OFFSET('Hygiene Data'!$F$12,0,10*ROW('Hygiene Data'!F109))="","",OFFSET('Hygiene Data'!$F$12,0,10*ROW('Hygiene Data'!F109)))</f>
        <v/>
      </c>
      <c r="DW115" s="278" t="str">
        <f ca="true">+IF(OFFSET('Hygiene Data'!$F$13,0,10*ROW('Hygiene Data'!F109))="","",OFFSET('Hygiene Data'!$F$13,0,10*ROW('Hygiene Data'!F109)))</f>
        <v/>
      </c>
      <c r="DX115" s="278" t="str">
        <f ca="true">+IF(OFFSET('Hygiene Data'!$G$11,0,10*ROW('Hygiene Data'!G109))="","",OFFSET('Hygiene Data'!$G$11,0,10*ROW('Hygiene Data'!G109)))</f>
        <v/>
      </c>
      <c r="DY115" s="278" t="str">
        <f ca="true">+IF(OFFSET('Hygiene Data'!$G$12,0,10*ROW('Hygiene Data'!G109))="","",OFFSET('Hygiene Data'!$G$12,0,10*ROW('Hygiene Data'!G109)))</f>
        <v/>
      </c>
      <c r="DZ115" s="278" t="str">
        <f ca="true">+IF(OFFSET('Hygiene Data'!$G$13,0,10*ROW('Hygiene Data'!G109))="","",OFFSET('Hygiene Data'!$G$13,0,10*ROW('Hygiene Data'!G109)))</f>
        <v/>
      </c>
      <c r="EA115" s="278" t="str">
        <f ca="true">+IF(OFFSET('Hygiene Data'!$H$11,0,10*ROW('Hygiene Data'!H109))="","",OFFSET('Hygiene Data'!$H$11,0,10*ROW('Hygiene Data'!H109)))</f>
        <v/>
      </c>
      <c r="EB115" s="278" t="str">
        <f ca="true">+IF(OFFSET('Hygiene Data'!$H$12,0,10*ROW('Hygiene Data'!H109))="","",OFFSET('Hygiene Data'!$H$12,0,10*ROW('Hygiene Data'!H109)))</f>
        <v/>
      </c>
      <c r="EC115" s="278" t="str">
        <f ca="true">+IF(OFFSET('Hygiene Data'!$H$13,0,10*ROW('Hygiene Data'!H109))="","",OFFSET('Hygiene Data'!$H$13,0,10*ROW('Hygiene Data'!H109)))</f>
        <v/>
      </c>
      <c r="ED115" s="278" t="str">
        <f ca="true">+IF(OFFSET('Hygiene Data'!$I$11,0,10*ROW('Hygiene Data'!I109))="","",OFFSET('Hygiene Data'!$I$11,0,10*ROW('Hygiene Data'!I109)))</f>
        <v/>
      </c>
      <c r="EE115" s="278" t="str">
        <f ca="true">+IF(OFFSET('Hygiene Data'!$I$12,0,10*ROW('Hygiene Data'!I109))="","",OFFSET('Hygiene Data'!$I$12,0,10*ROW('Hygiene Data'!I109)))</f>
        <v/>
      </c>
      <c r="EF115" s="278"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4"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8"/>
      <c r="BS116" s="278" t="str">
        <f ca="true">+IF(OFFSET('Water Data'!$D$27,0,10*ROW('Water Data'!D110))="","",OFFSET('Water Data'!$D$27,0,10*ROW('Water Data'!D110)))</f>
        <v/>
      </c>
      <c r="BT116" s="278" t="str">
        <f ca="true">+IF(OFFSET('Water Data'!$D$28,0,10*ROW('Water Data'!D110))="","",OFFSET('Water Data'!$D$28,0,10*ROW('Water Data'!D110)))</f>
        <v/>
      </c>
      <c r="BU116" s="278" t="str">
        <f ca="true">+IF(OFFSET('Water Data'!$D$29,0,10*ROW('Water Data'!D110))="","",OFFSET('Water Data'!$D$29,0,10*ROW('Water Data'!D110)))</f>
        <v/>
      </c>
      <c r="BV116" s="278" t="str">
        <f ca="true">+IF(OFFSET('Water Data'!$E$27,0,10*ROW('Water Data'!E110))="","",OFFSET('Water Data'!$E$27,0,10*ROW('Water Data'!E110)))</f>
        <v/>
      </c>
      <c r="BW116" s="278" t="str">
        <f ca="true">+IF(OFFSET('Water Data'!$E$28,0,10*ROW('Water Data'!E110))="","",OFFSET('Water Data'!$E$28,0,10*ROW('Water Data'!E110)))</f>
        <v/>
      </c>
      <c r="BX116" s="278" t="str">
        <f ca="true">+IF(OFFSET('Water Data'!$E$29,0,10*ROW('Water Data'!E110))="","",OFFSET('Water Data'!$E$29,0,10*ROW('Water Data'!E110)))</f>
        <v/>
      </c>
      <c r="BY116" s="278" t="str">
        <f ca="true">+IF(OFFSET('Water Data'!$F$27,0,10*ROW('Water Data'!F110))="","",OFFSET('Water Data'!$F$27,0,10*ROW('Water Data'!F110)))</f>
        <v/>
      </c>
      <c r="BZ116" s="278" t="str">
        <f ca="true">+IF(OFFSET('Water Data'!$F$28,0,10*ROW('Water Data'!F110))="","",OFFSET('Water Data'!$F$28,0,10*ROW('Water Data'!F110)))</f>
        <v/>
      </c>
      <c r="CA116" s="278" t="str">
        <f ca="true">+IF(OFFSET('Water Data'!$F$29,0,10*ROW('Water Data'!F110))="","",OFFSET('Water Data'!$F$29,0,10*ROW('Water Data'!F110)))</f>
        <v/>
      </c>
      <c r="CB116" s="278" t="str">
        <f ca="true">+IF(OFFSET('Water Data'!$G$27,0,10*ROW('Water Data'!G110))="","",OFFSET('Water Data'!$G$27,0,10*ROW('Water Data'!G110)))</f>
        <v/>
      </c>
      <c r="CC116" s="278" t="str">
        <f ca="true">+IF(OFFSET('Water Data'!$G$28,0,10*ROW('Water Data'!G110))="","",OFFSET('Water Data'!$G$28,0,10*ROW('Water Data'!G110)))</f>
        <v/>
      </c>
      <c r="CD116" s="278" t="str">
        <f ca="true">+IF(OFFSET('Water Data'!$G$29,0,10*ROW('Water Data'!G110))="","",OFFSET('Water Data'!$G$29,0,10*ROW('Water Data'!G110)))</f>
        <v/>
      </c>
      <c r="CE116" s="278" t="str">
        <f ca="true">+IF(OFFSET('Water Data'!$H$27,0,10*ROW('Water Data'!H110))="","",OFFSET('Water Data'!$H$27,0,10*ROW('Water Data'!H110)))</f>
        <v/>
      </c>
      <c r="CF116" s="278" t="str">
        <f ca="true">+IF(OFFSET('Water Data'!$H$28,0,10*ROW('Water Data'!H110))="","",OFFSET('Water Data'!$H$28,0,10*ROW('Water Data'!H110)))</f>
        <v/>
      </c>
      <c r="CG116" s="278" t="str">
        <f ca="true">+IF(OFFSET('Water Data'!$H$29,0,10*ROW('Water Data'!H110))="","",OFFSET('Water Data'!$H$29,0,10*ROW('Water Data'!H110)))</f>
        <v/>
      </c>
      <c r="CH116" s="278" t="str">
        <f ca="true">+IF(OFFSET('Water Data'!$I$27,0,10*ROW('Water Data'!I110))="","",OFFSET('Water Data'!$I$27,0,10*ROW('Water Data'!I110)))</f>
        <v/>
      </c>
      <c r="CI116" s="278" t="str">
        <f ca="true">+IF(OFFSET('Water Data'!$I$28,0,10*ROW('Water Data'!I110))="","",OFFSET('Water Data'!$I$28,0,10*ROW('Water Data'!I110)))</f>
        <v/>
      </c>
      <c r="CJ116" s="278" t="str">
        <f ca="true">+IF(OFFSET('Water Data'!$I$29,0,10*ROW('Water Data'!I110))="","",OFFSET('Water Data'!$I$29,0,10*ROW('Water Data'!I110)))</f>
        <v/>
      </c>
      <c r="CK116" s="278" t="str">
        <f ca="true">+IF(OFFSET('Sanitation Data'!$D$28,0,10*ROW('Sanitation Data'!D110))="","",OFFSET('Sanitation Data'!$D$28,0,10*ROW('Sanitation Data'!D110)))</f>
        <v/>
      </c>
      <c r="CL116" s="278" t="str">
        <f ca="true">+IF(OFFSET('Sanitation Data'!$D$29,0,10*ROW('Sanitation Data'!D110))="","",OFFSET('Sanitation Data'!$D$29,0,10*ROW('Sanitation Data'!D110)))</f>
        <v/>
      </c>
      <c r="CM116" s="278" t="str">
        <f ca="true">+IF(OFFSET('Sanitation Data'!$D$30,0,10*ROW('Sanitation Data'!D110))="","",OFFSET('Sanitation Data'!$D$30,0,10*ROW('Sanitation Data'!D110)))</f>
        <v/>
      </c>
      <c r="CN116" s="278" t="str">
        <f ca="true">+IF(OFFSET('Sanitation Data'!$D$31,0,10*ROW('Sanitation Data'!D110))="","",OFFSET('Sanitation Data'!$D$31,0,10*ROW('Sanitation Data'!D110)))</f>
        <v/>
      </c>
      <c r="CO116" s="278" t="str">
        <f ca="true">+IF(OFFSET('Sanitation Data'!$D$32,0,10*ROW('Sanitation Data'!D110))="","",OFFSET('Sanitation Data'!$D$32,0,10*ROW('Sanitation Data'!D110)))</f>
        <v/>
      </c>
      <c r="CP116" s="278" t="str">
        <f ca="true">+IF(OFFSET('Sanitation Data'!$E$28,0,10*ROW('Sanitation Data'!E110))="","",OFFSET('Sanitation Data'!$E$28,0,10*ROW('Sanitation Data'!E110)))</f>
        <v/>
      </c>
      <c r="CQ116" s="278" t="str">
        <f ca="true">+IF(OFFSET('Sanitation Data'!$E$29,0,10*ROW('Sanitation Data'!E110))="","",OFFSET('Sanitation Data'!$E$29,0,10*ROW('Sanitation Data'!E110)))</f>
        <v/>
      </c>
      <c r="CR116" s="278" t="str">
        <f ca="true">+IF(OFFSET('Sanitation Data'!$E$30,0,10*ROW('Sanitation Data'!E110))="","",OFFSET('Sanitation Data'!$E$30,0,10*ROW('Sanitation Data'!E110)))</f>
        <v/>
      </c>
      <c r="CS116" s="278" t="str">
        <f ca="true">+IF(OFFSET('Sanitation Data'!$E$31,0,10*ROW('Sanitation Data'!E110))="","",OFFSET('Sanitation Data'!$E$31,0,10*ROW('Sanitation Data'!E110)))</f>
        <v/>
      </c>
      <c r="CT116" s="278" t="str">
        <f ca="true">+IF(OFFSET('Sanitation Data'!$E$32,0,10*ROW('Sanitation Data'!E110))="","",OFFSET('Sanitation Data'!$E$32,0,10*ROW('Sanitation Data'!E110)))</f>
        <v/>
      </c>
      <c r="CU116" s="278" t="str">
        <f ca="true">+IF(OFFSET('Sanitation Data'!$F$28,0,10*ROW('Sanitation Data'!F110))="","",OFFSET('Sanitation Data'!$F$28,0,10*ROW('Sanitation Data'!F110)))</f>
        <v/>
      </c>
      <c r="CV116" s="278" t="str">
        <f ca="true">+IF(OFFSET('Sanitation Data'!$F$29,0,10*ROW('Sanitation Data'!F110))="","",OFFSET('Sanitation Data'!$F$29,0,10*ROW('Sanitation Data'!F110)))</f>
        <v/>
      </c>
      <c r="CW116" s="278" t="str">
        <f ca="true">+IF(OFFSET('Sanitation Data'!$F$30,0,10*ROW('Sanitation Data'!F110))="","",OFFSET('Sanitation Data'!$F$30,0,10*ROW('Sanitation Data'!F110)))</f>
        <v/>
      </c>
      <c r="CX116" s="278" t="str">
        <f ca="true">+IF(OFFSET('Sanitation Data'!$F$31,0,10*ROW('Sanitation Data'!F110))="","",OFFSET('Sanitation Data'!$F$31,0,10*ROW('Sanitation Data'!F110)))</f>
        <v/>
      </c>
      <c r="CY116" s="278" t="str">
        <f ca="true">+IF(OFFSET('Sanitation Data'!$F$32,0,10*ROW('Sanitation Data'!F110))="","",OFFSET('Sanitation Data'!$F$32,0,10*ROW('Sanitation Data'!F110)))</f>
        <v/>
      </c>
      <c r="CZ116" s="278" t="str">
        <f ca="true">+IF(OFFSET('Sanitation Data'!$G$28,0,10*ROW('Sanitation Data'!G110))="","",OFFSET('Sanitation Data'!$G$28,0,10*ROW('Sanitation Data'!G110)))</f>
        <v/>
      </c>
      <c r="DA116" s="278" t="str">
        <f ca="true">+IF(OFFSET('Sanitation Data'!$G$29,0,10*ROW('Sanitation Data'!G110))="","",OFFSET('Sanitation Data'!$G$29,0,10*ROW('Sanitation Data'!G110)))</f>
        <v/>
      </c>
      <c r="DB116" s="278" t="str">
        <f ca="true">+IF(OFFSET('Sanitation Data'!$G$30,0,10*ROW('Sanitation Data'!G110))="","",OFFSET('Sanitation Data'!$G$30,0,10*ROW('Sanitation Data'!G110)))</f>
        <v/>
      </c>
      <c r="DC116" s="278" t="str">
        <f ca="true">+IF(OFFSET('Sanitation Data'!$G$31,0,10*ROW('Sanitation Data'!G110))="","",OFFSET('Sanitation Data'!$G$31,0,10*ROW('Sanitation Data'!G110)))</f>
        <v/>
      </c>
      <c r="DD116" s="278" t="str">
        <f ca="true">+IF(OFFSET('Sanitation Data'!$G$32,0,10*ROW('Sanitation Data'!G110))="","",OFFSET('Sanitation Data'!$G$32,0,10*ROW('Sanitation Data'!G110)))</f>
        <v/>
      </c>
      <c r="DE116" s="278" t="str">
        <f ca="true">+IF(OFFSET('Sanitation Data'!$H$28,0,10*ROW('Sanitation Data'!H110))="","",OFFSET('Sanitation Data'!$H$28,0,10*ROW('Sanitation Data'!H110)))</f>
        <v/>
      </c>
      <c r="DF116" s="278" t="str">
        <f ca="true">+IF(OFFSET('Sanitation Data'!$H$29,0,10*ROW('Sanitation Data'!H110))="","",OFFSET('Sanitation Data'!$H$29,0,10*ROW('Sanitation Data'!H110)))</f>
        <v/>
      </c>
      <c r="DG116" s="278" t="str">
        <f ca="true">+IF(OFFSET('Sanitation Data'!$H$30,0,10*ROW('Sanitation Data'!H110))="","",OFFSET('Sanitation Data'!$H$30,0,10*ROW('Sanitation Data'!H110)))</f>
        <v/>
      </c>
      <c r="DH116" s="278" t="str">
        <f ca="true">+IF(OFFSET('Sanitation Data'!$H$31,0,10*ROW('Sanitation Data'!H110))="","",OFFSET('Sanitation Data'!$H$31,0,10*ROW('Sanitation Data'!H110)))</f>
        <v/>
      </c>
      <c r="DI116" s="278" t="str">
        <f ca="true">+IF(OFFSET('Sanitation Data'!$H$32,0,10*ROW('Sanitation Data'!H110))="","",OFFSET('Sanitation Data'!$H$32,0,10*ROW('Sanitation Data'!H110)))</f>
        <v/>
      </c>
      <c r="DJ116" s="278" t="str">
        <f ca="true">+IF(OFFSET('Sanitation Data'!$I$28,0,10*ROW('Sanitation Data'!I110))="","",OFFSET('Sanitation Data'!$I$28,0,10*ROW('Sanitation Data'!I110)))</f>
        <v/>
      </c>
      <c r="DK116" s="278" t="str">
        <f ca="true">+IF(OFFSET('Sanitation Data'!$I$29,0,10*ROW('Sanitation Data'!I110))="","",OFFSET('Sanitation Data'!$I$29,0,10*ROW('Sanitation Data'!I110)))</f>
        <v/>
      </c>
      <c r="DL116" s="278" t="str">
        <f ca="true">+IF(OFFSET('Sanitation Data'!$I$30,0,10*ROW('Sanitation Data'!I110))="","",OFFSET('Sanitation Data'!$I$30,0,10*ROW('Sanitation Data'!I110)))</f>
        <v/>
      </c>
      <c r="DM116" s="278" t="str">
        <f ca="true">+IF(OFFSET('Sanitation Data'!$I$31,0,10*ROW('Sanitation Data'!I110))="","",OFFSET('Sanitation Data'!$I$31,0,10*ROW('Sanitation Data'!I110)))</f>
        <v/>
      </c>
      <c r="DN116" s="278" t="str">
        <f ca="true">+IF(OFFSET('Sanitation Data'!$I$32,0,10*ROW('Sanitation Data'!I110))="","",OFFSET('Sanitation Data'!$I$32,0,10*ROW('Sanitation Data'!I110)))</f>
        <v/>
      </c>
      <c r="DO116" s="278" t="str">
        <f ca="true">+IF(OFFSET('Hygiene Data'!$D$11,0,10*ROW('Hygiene Data'!D110))="","",OFFSET('Hygiene Data'!$D$11,0,10*ROW('Hygiene Data'!D110)))</f>
        <v/>
      </c>
      <c r="DP116" s="278" t="str">
        <f ca="true">+IF(OFFSET('Hygiene Data'!$D$12,0,10*ROW('Hygiene Data'!D110))="","",OFFSET('Hygiene Data'!$D$12,0,10*ROW('Hygiene Data'!D110)))</f>
        <v/>
      </c>
      <c r="DQ116" s="278" t="str">
        <f ca="true">+IF(OFFSET('Hygiene Data'!$D$13,0,10*ROW('Hygiene Data'!D110))="","",OFFSET('Hygiene Data'!$D$13,0,10*ROW('Hygiene Data'!D110)))</f>
        <v/>
      </c>
      <c r="DR116" s="278" t="str">
        <f ca="true">+IF(OFFSET('Hygiene Data'!$E$11,0,10*ROW('Hygiene Data'!E110))="","",OFFSET('Hygiene Data'!$E$11,0,10*ROW('Hygiene Data'!E110)))</f>
        <v/>
      </c>
      <c r="DS116" s="278" t="str">
        <f ca="true">+IF(OFFSET('Hygiene Data'!$E$12,0,10*ROW('Hygiene Data'!E110))="","",OFFSET('Hygiene Data'!$E$12,0,10*ROW('Hygiene Data'!E110)))</f>
        <v/>
      </c>
      <c r="DT116" s="278" t="str">
        <f ca="true">+IF(OFFSET('Hygiene Data'!$E$13,0,10*ROW('Hygiene Data'!E110))="","",OFFSET('Hygiene Data'!$E$13,0,10*ROW('Hygiene Data'!E110)))</f>
        <v/>
      </c>
      <c r="DU116" s="278" t="str">
        <f ca="true">+IF(OFFSET('Hygiene Data'!$F$11,0,10*ROW('Hygiene Data'!F110))="","",OFFSET('Hygiene Data'!$F$11,0,10*ROW('Hygiene Data'!F110)))</f>
        <v/>
      </c>
      <c r="DV116" s="278" t="str">
        <f ca="true">+IF(OFFSET('Hygiene Data'!$F$12,0,10*ROW('Hygiene Data'!F110))="","",OFFSET('Hygiene Data'!$F$12,0,10*ROW('Hygiene Data'!F110)))</f>
        <v/>
      </c>
      <c r="DW116" s="278" t="str">
        <f ca="true">+IF(OFFSET('Hygiene Data'!$F$13,0,10*ROW('Hygiene Data'!F110))="","",OFFSET('Hygiene Data'!$F$13,0,10*ROW('Hygiene Data'!F110)))</f>
        <v/>
      </c>
      <c r="DX116" s="278" t="str">
        <f ca="true">+IF(OFFSET('Hygiene Data'!$G$11,0,10*ROW('Hygiene Data'!G110))="","",OFFSET('Hygiene Data'!$G$11,0,10*ROW('Hygiene Data'!G110)))</f>
        <v/>
      </c>
      <c r="DY116" s="278" t="str">
        <f ca="true">+IF(OFFSET('Hygiene Data'!$G$12,0,10*ROW('Hygiene Data'!G110))="","",OFFSET('Hygiene Data'!$G$12,0,10*ROW('Hygiene Data'!G110)))</f>
        <v/>
      </c>
      <c r="DZ116" s="278" t="str">
        <f ca="true">+IF(OFFSET('Hygiene Data'!$G$13,0,10*ROW('Hygiene Data'!G110))="","",OFFSET('Hygiene Data'!$G$13,0,10*ROW('Hygiene Data'!G110)))</f>
        <v/>
      </c>
      <c r="EA116" s="278" t="str">
        <f ca="true">+IF(OFFSET('Hygiene Data'!$H$11,0,10*ROW('Hygiene Data'!H110))="","",OFFSET('Hygiene Data'!$H$11,0,10*ROW('Hygiene Data'!H110)))</f>
        <v/>
      </c>
      <c r="EB116" s="278" t="str">
        <f ca="true">+IF(OFFSET('Hygiene Data'!$H$12,0,10*ROW('Hygiene Data'!H110))="","",OFFSET('Hygiene Data'!$H$12,0,10*ROW('Hygiene Data'!H110)))</f>
        <v/>
      </c>
      <c r="EC116" s="278" t="str">
        <f ca="true">+IF(OFFSET('Hygiene Data'!$H$13,0,10*ROW('Hygiene Data'!H110))="","",OFFSET('Hygiene Data'!$H$13,0,10*ROW('Hygiene Data'!H110)))</f>
        <v/>
      </c>
      <c r="ED116" s="278" t="str">
        <f ca="true">+IF(OFFSET('Hygiene Data'!$I$11,0,10*ROW('Hygiene Data'!I110))="","",OFFSET('Hygiene Data'!$I$11,0,10*ROW('Hygiene Data'!I110)))</f>
        <v/>
      </c>
      <c r="EE116" s="278" t="str">
        <f ca="true">+IF(OFFSET('Hygiene Data'!$I$12,0,10*ROW('Hygiene Data'!I110))="","",OFFSET('Hygiene Data'!$I$12,0,10*ROW('Hygiene Data'!I110)))</f>
        <v/>
      </c>
      <c r="EF116" s="278"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4"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8"/>
      <c r="BS117" s="278" t="str">
        <f ca="true">+IF(OFFSET('Water Data'!$D$27,0,10*ROW('Water Data'!D111))="","",OFFSET('Water Data'!$D$27,0,10*ROW('Water Data'!D111)))</f>
        <v/>
      </c>
      <c r="BT117" s="278" t="str">
        <f ca="true">+IF(OFFSET('Water Data'!$D$28,0,10*ROW('Water Data'!D111))="","",OFFSET('Water Data'!$D$28,0,10*ROW('Water Data'!D111)))</f>
        <v/>
      </c>
      <c r="BU117" s="278" t="str">
        <f ca="true">+IF(OFFSET('Water Data'!$D$29,0,10*ROW('Water Data'!D111))="","",OFFSET('Water Data'!$D$29,0,10*ROW('Water Data'!D111)))</f>
        <v/>
      </c>
      <c r="BV117" s="278" t="str">
        <f ca="true">+IF(OFFSET('Water Data'!$E$27,0,10*ROW('Water Data'!E111))="","",OFFSET('Water Data'!$E$27,0,10*ROW('Water Data'!E111)))</f>
        <v/>
      </c>
      <c r="BW117" s="278" t="str">
        <f ca="true">+IF(OFFSET('Water Data'!$E$28,0,10*ROW('Water Data'!E111))="","",OFFSET('Water Data'!$E$28,0,10*ROW('Water Data'!E111)))</f>
        <v/>
      </c>
      <c r="BX117" s="278" t="str">
        <f ca="true">+IF(OFFSET('Water Data'!$E$29,0,10*ROW('Water Data'!E111))="","",OFFSET('Water Data'!$E$29,0,10*ROW('Water Data'!E111)))</f>
        <v/>
      </c>
      <c r="BY117" s="278" t="str">
        <f ca="true">+IF(OFFSET('Water Data'!$F$27,0,10*ROW('Water Data'!F111))="","",OFFSET('Water Data'!$F$27,0,10*ROW('Water Data'!F111)))</f>
        <v/>
      </c>
      <c r="BZ117" s="278" t="str">
        <f ca="true">+IF(OFFSET('Water Data'!$F$28,0,10*ROW('Water Data'!F111))="","",OFFSET('Water Data'!$F$28,0,10*ROW('Water Data'!F111)))</f>
        <v/>
      </c>
      <c r="CA117" s="278" t="str">
        <f ca="true">+IF(OFFSET('Water Data'!$F$29,0,10*ROW('Water Data'!F111))="","",OFFSET('Water Data'!$F$29,0,10*ROW('Water Data'!F111)))</f>
        <v/>
      </c>
      <c r="CB117" s="278" t="str">
        <f ca="true">+IF(OFFSET('Water Data'!$G$27,0,10*ROW('Water Data'!G111))="","",OFFSET('Water Data'!$G$27,0,10*ROW('Water Data'!G111)))</f>
        <v/>
      </c>
      <c r="CC117" s="278" t="str">
        <f ca="true">+IF(OFFSET('Water Data'!$G$28,0,10*ROW('Water Data'!G111))="","",OFFSET('Water Data'!$G$28,0,10*ROW('Water Data'!G111)))</f>
        <v/>
      </c>
      <c r="CD117" s="278" t="str">
        <f ca="true">+IF(OFFSET('Water Data'!$G$29,0,10*ROW('Water Data'!G111))="","",OFFSET('Water Data'!$G$29,0,10*ROW('Water Data'!G111)))</f>
        <v/>
      </c>
      <c r="CE117" s="278" t="str">
        <f ca="true">+IF(OFFSET('Water Data'!$H$27,0,10*ROW('Water Data'!H111))="","",OFFSET('Water Data'!$H$27,0,10*ROW('Water Data'!H111)))</f>
        <v/>
      </c>
      <c r="CF117" s="278" t="str">
        <f ca="true">+IF(OFFSET('Water Data'!$H$28,0,10*ROW('Water Data'!H111))="","",OFFSET('Water Data'!$H$28,0,10*ROW('Water Data'!H111)))</f>
        <v/>
      </c>
      <c r="CG117" s="278" t="str">
        <f ca="true">+IF(OFFSET('Water Data'!$H$29,0,10*ROW('Water Data'!H111))="","",OFFSET('Water Data'!$H$29,0,10*ROW('Water Data'!H111)))</f>
        <v/>
      </c>
      <c r="CH117" s="278" t="str">
        <f ca="true">+IF(OFFSET('Water Data'!$I$27,0,10*ROW('Water Data'!I111))="","",OFFSET('Water Data'!$I$27,0,10*ROW('Water Data'!I111)))</f>
        <v/>
      </c>
      <c r="CI117" s="278" t="str">
        <f ca="true">+IF(OFFSET('Water Data'!$I$28,0,10*ROW('Water Data'!I111))="","",OFFSET('Water Data'!$I$28,0,10*ROW('Water Data'!I111)))</f>
        <v/>
      </c>
      <c r="CJ117" s="278" t="str">
        <f ca="true">+IF(OFFSET('Water Data'!$I$29,0,10*ROW('Water Data'!I111))="","",OFFSET('Water Data'!$I$29,0,10*ROW('Water Data'!I111)))</f>
        <v/>
      </c>
      <c r="CK117" s="278" t="str">
        <f ca="true">+IF(OFFSET('Sanitation Data'!$D$28,0,10*ROW('Sanitation Data'!D111))="","",OFFSET('Sanitation Data'!$D$28,0,10*ROW('Sanitation Data'!D111)))</f>
        <v/>
      </c>
      <c r="CL117" s="278" t="str">
        <f ca="true">+IF(OFFSET('Sanitation Data'!$D$29,0,10*ROW('Sanitation Data'!D111))="","",OFFSET('Sanitation Data'!$D$29,0,10*ROW('Sanitation Data'!D111)))</f>
        <v/>
      </c>
      <c r="CM117" s="278" t="str">
        <f ca="true">+IF(OFFSET('Sanitation Data'!$D$30,0,10*ROW('Sanitation Data'!D111))="","",OFFSET('Sanitation Data'!$D$30,0,10*ROW('Sanitation Data'!D111)))</f>
        <v/>
      </c>
      <c r="CN117" s="278" t="str">
        <f ca="true">+IF(OFFSET('Sanitation Data'!$D$31,0,10*ROW('Sanitation Data'!D111))="","",OFFSET('Sanitation Data'!$D$31,0,10*ROW('Sanitation Data'!D111)))</f>
        <v/>
      </c>
      <c r="CO117" s="278" t="str">
        <f ca="true">+IF(OFFSET('Sanitation Data'!$D$32,0,10*ROW('Sanitation Data'!D111))="","",OFFSET('Sanitation Data'!$D$32,0,10*ROW('Sanitation Data'!D111)))</f>
        <v/>
      </c>
      <c r="CP117" s="278" t="str">
        <f ca="true">+IF(OFFSET('Sanitation Data'!$E$28,0,10*ROW('Sanitation Data'!E111))="","",OFFSET('Sanitation Data'!$E$28,0,10*ROW('Sanitation Data'!E111)))</f>
        <v/>
      </c>
      <c r="CQ117" s="278" t="str">
        <f ca="true">+IF(OFFSET('Sanitation Data'!$E$29,0,10*ROW('Sanitation Data'!E111))="","",OFFSET('Sanitation Data'!$E$29,0,10*ROW('Sanitation Data'!E111)))</f>
        <v/>
      </c>
      <c r="CR117" s="278" t="str">
        <f ca="true">+IF(OFFSET('Sanitation Data'!$E$30,0,10*ROW('Sanitation Data'!E111))="","",OFFSET('Sanitation Data'!$E$30,0,10*ROW('Sanitation Data'!E111)))</f>
        <v/>
      </c>
      <c r="CS117" s="278" t="str">
        <f ca="true">+IF(OFFSET('Sanitation Data'!$E$31,0,10*ROW('Sanitation Data'!E111))="","",OFFSET('Sanitation Data'!$E$31,0,10*ROW('Sanitation Data'!E111)))</f>
        <v/>
      </c>
      <c r="CT117" s="278" t="str">
        <f ca="true">+IF(OFFSET('Sanitation Data'!$E$32,0,10*ROW('Sanitation Data'!E111))="","",OFFSET('Sanitation Data'!$E$32,0,10*ROW('Sanitation Data'!E111)))</f>
        <v/>
      </c>
      <c r="CU117" s="278" t="str">
        <f ca="true">+IF(OFFSET('Sanitation Data'!$F$28,0,10*ROW('Sanitation Data'!F111))="","",OFFSET('Sanitation Data'!$F$28,0,10*ROW('Sanitation Data'!F111)))</f>
        <v/>
      </c>
      <c r="CV117" s="278" t="str">
        <f ca="true">+IF(OFFSET('Sanitation Data'!$F$29,0,10*ROW('Sanitation Data'!F111))="","",OFFSET('Sanitation Data'!$F$29,0,10*ROW('Sanitation Data'!F111)))</f>
        <v/>
      </c>
      <c r="CW117" s="278" t="str">
        <f ca="true">+IF(OFFSET('Sanitation Data'!$F$30,0,10*ROW('Sanitation Data'!F111))="","",OFFSET('Sanitation Data'!$F$30,0,10*ROW('Sanitation Data'!F111)))</f>
        <v/>
      </c>
      <c r="CX117" s="278" t="str">
        <f ca="true">+IF(OFFSET('Sanitation Data'!$F$31,0,10*ROW('Sanitation Data'!F111))="","",OFFSET('Sanitation Data'!$F$31,0,10*ROW('Sanitation Data'!F111)))</f>
        <v/>
      </c>
      <c r="CY117" s="278" t="str">
        <f ca="true">+IF(OFFSET('Sanitation Data'!$F$32,0,10*ROW('Sanitation Data'!F111))="","",OFFSET('Sanitation Data'!$F$32,0,10*ROW('Sanitation Data'!F111)))</f>
        <v/>
      </c>
      <c r="CZ117" s="278" t="str">
        <f ca="true">+IF(OFFSET('Sanitation Data'!$G$28,0,10*ROW('Sanitation Data'!G111))="","",OFFSET('Sanitation Data'!$G$28,0,10*ROW('Sanitation Data'!G111)))</f>
        <v/>
      </c>
      <c r="DA117" s="278" t="str">
        <f ca="true">+IF(OFFSET('Sanitation Data'!$G$29,0,10*ROW('Sanitation Data'!G111))="","",OFFSET('Sanitation Data'!$G$29,0,10*ROW('Sanitation Data'!G111)))</f>
        <v/>
      </c>
      <c r="DB117" s="278" t="str">
        <f ca="true">+IF(OFFSET('Sanitation Data'!$G$30,0,10*ROW('Sanitation Data'!G111))="","",OFFSET('Sanitation Data'!$G$30,0,10*ROW('Sanitation Data'!G111)))</f>
        <v/>
      </c>
      <c r="DC117" s="278" t="str">
        <f ca="true">+IF(OFFSET('Sanitation Data'!$G$31,0,10*ROW('Sanitation Data'!G111))="","",OFFSET('Sanitation Data'!$G$31,0,10*ROW('Sanitation Data'!G111)))</f>
        <v/>
      </c>
      <c r="DD117" s="278" t="str">
        <f ca="true">+IF(OFFSET('Sanitation Data'!$G$32,0,10*ROW('Sanitation Data'!G111))="","",OFFSET('Sanitation Data'!$G$32,0,10*ROW('Sanitation Data'!G111)))</f>
        <v/>
      </c>
      <c r="DE117" s="278" t="str">
        <f ca="true">+IF(OFFSET('Sanitation Data'!$H$28,0,10*ROW('Sanitation Data'!H111))="","",OFFSET('Sanitation Data'!$H$28,0,10*ROW('Sanitation Data'!H111)))</f>
        <v/>
      </c>
      <c r="DF117" s="278" t="str">
        <f ca="true">+IF(OFFSET('Sanitation Data'!$H$29,0,10*ROW('Sanitation Data'!H111))="","",OFFSET('Sanitation Data'!$H$29,0,10*ROW('Sanitation Data'!H111)))</f>
        <v/>
      </c>
      <c r="DG117" s="278" t="str">
        <f ca="true">+IF(OFFSET('Sanitation Data'!$H$30,0,10*ROW('Sanitation Data'!H111))="","",OFFSET('Sanitation Data'!$H$30,0,10*ROW('Sanitation Data'!H111)))</f>
        <v/>
      </c>
      <c r="DH117" s="278" t="str">
        <f ca="true">+IF(OFFSET('Sanitation Data'!$H$31,0,10*ROW('Sanitation Data'!H111))="","",OFFSET('Sanitation Data'!$H$31,0,10*ROW('Sanitation Data'!H111)))</f>
        <v/>
      </c>
      <c r="DI117" s="278" t="str">
        <f ca="true">+IF(OFFSET('Sanitation Data'!$H$32,0,10*ROW('Sanitation Data'!H111))="","",OFFSET('Sanitation Data'!$H$32,0,10*ROW('Sanitation Data'!H111)))</f>
        <v/>
      </c>
      <c r="DJ117" s="278" t="str">
        <f ca="true">+IF(OFFSET('Sanitation Data'!$I$28,0,10*ROW('Sanitation Data'!I111))="","",OFFSET('Sanitation Data'!$I$28,0,10*ROW('Sanitation Data'!I111)))</f>
        <v/>
      </c>
      <c r="DK117" s="278" t="str">
        <f ca="true">+IF(OFFSET('Sanitation Data'!$I$29,0,10*ROW('Sanitation Data'!I111))="","",OFFSET('Sanitation Data'!$I$29,0,10*ROW('Sanitation Data'!I111)))</f>
        <v/>
      </c>
      <c r="DL117" s="278" t="str">
        <f ca="true">+IF(OFFSET('Sanitation Data'!$I$30,0,10*ROW('Sanitation Data'!I111))="","",OFFSET('Sanitation Data'!$I$30,0,10*ROW('Sanitation Data'!I111)))</f>
        <v/>
      </c>
      <c r="DM117" s="278" t="str">
        <f ca="true">+IF(OFFSET('Sanitation Data'!$I$31,0,10*ROW('Sanitation Data'!I111))="","",OFFSET('Sanitation Data'!$I$31,0,10*ROW('Sanitation Data'!I111)))</f>
        <v/>
      </c>
      <c r="DN117" s="278" t="str">
        <f ca="true">+IF(OFFSET('Sanitation Data'!$I$32,0,10*ROW('Sanitation Data'!I111))="","",OFFSET('Sanitation Data'!$I$32,0,10*ROW('Sanitation Data'!I111)))</f>
        <v/>
      </c>
      <c r="DO117" s="278" t="str">
        <f ca="true">+IF(OFFSET('Hygiene Data'!$D$11,0,10*ROW('Hygiene Data'!D111))="","",OFFSET('Hygiene Data'!$D$11,0,10*ROW('Hygiene Data'!D111)))</f>
        <v/>
      </c>
      <c r="DP117" s="278" t="str">
        <f ca="true">+IF(OFFSET('Hygiene Data'!$D$12,0,10*ROW('Hygiene Data'!D111))="","",OFFSET('Hygiene Data'!$D$12,0,10*ROW('Hygiene Data'!D111)))</f>
        <v/>
      </c>
      <c r="DQ117" s="278" t="str">
        <f ca="true">+IF(OFFSET('Hygiene Data'!$D$13,0,10*ROW('Hygiene Data'!D111))="","",OFFSET('Hygiene Data'!$D$13,0,10*ROW('Hygiene Data'!D111)))</f>
        <v/>
      </c>
      <c r="DR117" s="278" t="str">
        <f ca="true">+IF(OFFSET('Hygiene Data'!$E$11,0,10*ROW('Hygiene Data'!E111))="","",OFFSET('Hygiene Data'!$E$11,0,10*ROW('Hygiene Data'!E111)))</f>
        <v/>
      </c>
      <c r="DS117" s="278" t="str">
        <f ca="true">+IF(OFFSET('Hygiene Data'!$E$12,0,10*ROW('Hygiene Data'!E111))="","",OFFSET('Hygiene Data'!$E$12,0,10*ROW('Hygiene Data'!E111)))</f>
        <v/>
      </c>
      <c r="DT117" s="278" t="str">
        <f ca="true">+IF(OFFSET('Hygiene Data'!$E$13,0,10*ROW('Hygiene Data'!E111))="","",OFFSET('Hygiene Data'!$E$13,0,10*ROW('Hygiene Data'!E111)))</f>
        <v/>
      </c>
      <c r="DU117" s="278" t="str">
        <f ca="true">+IF(OFFSET('Hygiene Data'!$F$11,0,10*ROW('Hygiene Data'!F111))="","",OFFSET('Hygiene Data'!$F$11,0,10*ROW('Hygiene Data'!F111)))</f>
        <v/>
      </c>
      <c r="DV117" s="278" t="str">
        <f ca="true">+IF(OFFSET('Hygiene Data'!$F$12,0,10*ROW('Hygiene Data'!F111))="","",OFFSET('Hygiene Data'!$F$12,0,10*ROW('Hygiene Data'!F111)))</f>
        <v/>
      </c>
      <c r="DW117" s="278" t="str">
        <f ca="true">+IF(OFFSET('Hygiene Data'!$F$13,0,10*ROW('Hygiene Data'!F111))="","",OFFSET('Hygiene Data'!$F$13,0,10*ROW('Hygiene Data'!F111)))</f>
        <v/>
      </c>
      <c r="DX117" s="278" t="str">
        <f ca="true">+IF(OFFSET('Hygiene Data'!$G$11,0,10*ROW('Hygiene Data'!G111))="","",OFFSET('Hygiene Data'!$G$11,0,10*ROW('Hygiene Data'!G111)))</f>
        <v/>
      </c>
      <c r="DY117" s="278" t="str">
        <f ca="true">+IF(OFFSET('Hygiene Data'!$G$12,0,10*ROW('Hygiene Data'!G111))="","",OFFSET('Hygiene Data'!$G$12,0,10*ROW('Hygiene Data'!G111)))</f>
        <v/>
      </c>
      <c r="DZ117" s="278" t="str">
        <f ca="true">+IF(OFFSET('Hygiene Data'!$G$13,0,10*ROW('Hygiene Data'!G111))="","",OFFSET('Hygiene Data'!$G$13,0,10*ROW('Hygiene Data'!G111)))</f>
        <v/>
      </c>
      <c r="EA117" s="278" t="str">
        <f ca="true">+IF(OFFSET('Hygiene Data'!$H$11,0,10*ROW('Hygiene Data'!H111))="","",OFFSET('Hygiene Data'!$H$11,0,10*ROW('Hygiene Data'!H111)))</f>
        <v/>
      </c>
      <c r="EB117" s="278" t="str">
        <f ca="true">+IF(OFFSET('Hygiene Data'!$H$12,0,10*ROW('Hygiene Data'!H111))="","",OFFSET('Hygiene Data'!$H$12,0,10*ROW('Hygiene Data'!H111)))</f>
        <v/>
      </c>
      <c r="EC117" s="278" t="str">
        <f ca="true">+IF(OFFSET('Hygiene Data'!$H$13,0,10*ROW('Hygiene Data'!H111))="","",OFFSET('Hygiene Data'!$H$13,0,10*ROW('Hygiene Data'!H111)))</f>
        <v/>
      </c>
      <c r="ED117" s="278" t="str">
        <f ca="true">+IF(OFFSET('Hygiene Data'!$I$11,0,10*ROW('Hygiene Data'!I111))="","",OFFSET('Hygiene Data'!$I$11,0,10*ROW('Hygiene Data'!I111)))</f>
        <v/>
      </c>
      <c r="EE117" s="278" t="str">
        <f ca="true">+IF(OFFSET('Hygiene Data'!$I$12,0,10*ROW('Hygiene Data'!I111))="","",OFFSET('Hygiene Data'!$I$12,0,10*ROW('Hygiene Data'!I111)))</f>
        <v/>
      </c>
      <c r="EF117" s="278"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4"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8"/>
      <c r="BS118" s="278" t="str">
        <f ca="true">+IF(OFFSET('Water Data'!$D$27,0,10*ROW('Water Data'!D112))="","",OFFSET('Water Data'!$D$27,0,10*ROW('Water Data'!D112)))</f>
        <v/>
      </c>
      <c r="BT118" s="278" t="str">
        <f ca="true">+IF(OFFSET('Water Data'!$D$28,0,10*ROW('Water Data'!D112))="","",OFFSET('Water Data'!$D$28,0,10*ROW('Water Data'!D112)))</f>
        <v/>
      </c>
      <c r="BU118" s="278" t="str">
        <f ca="true">+IF(OFFSET('Water Data'!$D$29,0,10*ROW('Water Data'!D112))="","",OFFSET('Water Data'!$D$29,0,10*ROW('Water Data'!D112)))</f>
        <v/>
      </c>
      <c r="BV118" s="278" t="str">
        <f ca="true">+IF(OFFSET('Water Data'!$E$27,0,10*ROW('Water Data'!E112))="","",OFFSET('Water Data'!$E$27,0,10*ROW('Water Data'!E112)))</f>
        <v/>
      </c>
      <c r="BW118" s="278" t="str">
        <f ca="true">+IF(OFFSET('Water Data'!$E$28,0,10*ROW('Water Data'!E112))="","",OFFSET('Water Data'!$E$28,0,10*ROW('Water Data'!E112)))</f>
        <v/>
      </c>
      <c r="BX118" s="278" t="str">
        <f ca="true">+IF(OFFSET('Water Data'!$E$29,0,10*ROW('Water Data'!E112))="","",OFFSET('Water Data'!$E$29,0,10*ROW('Water Data'!E112)))</f>
        <v/>
      </c>
      <c r="BY118" s="278" t="str">
        <f ca="true">+IF(OFFSET('Water Data'!$F$27,0,10*ROW('Water Data'!F112))="","",OFFSET('Water Data'!$F$27,0,10*ROW('Water Data'!F112)))</f>
        <v/>
      </c>
      <c r="BZ118" s="278" t="str">
        <f ca="true">+IF(OFFSET('Water Data'!$F$28,0,10*ROW('Water Data'!F112))="","",OFFSET('Water Data'!$F$28,0,10*ROW('Water Data'!F112)))</f>
        <v/>
      </c>
      <c r="CA118" s="278" t="str">
        <f ca="true">+IF(OFFSET('Water Data'!$F$29,0,10*ROW('Water Data'!F112))="","",OFFSET('Water Data'!$F$29,0,10*ROW('Water Data'!F112)))</f>
        <v/>
      </c>
      <c r="CB118" s="278" t="str">
        <f ca="true">+IF(OFFSET('Water Data'!$G$27,0,10*ROW('Water Data'!G112))="","",OFFSET('Water Data'!$G$27,0,10*ROW('Water Data'!G112)))</f>
        <v/>
      </c>
      <c r="CC118" s="278" t="str">
        <f ca="true">+IF(OFFSET('Water Data'!$G$28,0,10*ROW('Water Data'!G112))="","",OFFSET('Water Data'!$G$28,0,10*ROW('Water Data'!G112)))</f>
        <v/>
      </c>
      <c r="CD118" s="278" t="str">
        <f ca="true">+IF(OFFSET('Water Data'!$G$29,0,10*ROW('Water Data'!G112))="","",OFFSET('Water Data'!$G$29,0,10*ROW('Water Data'!G112)))</f>
        <v/>
      </c>
      <c r="CE118" s="278" t="str">
        <f ca="true">+IF(OFFSET('Water Data'!$H$27,0,10*ROW('Water Data'!H112))="","",OFFSET('Water Data'!$H$27,0,10*ROW('Water Data'!H112)))</f>
        <v/>
      </c>
      <c r="CF118" s="278" t="str">
        <f ca="true">+IF(OFFSET('Water Data'!$H$28,0,10*ROW('Water Data'!H112))="","",OFFSET('Water Data'!$H$28,0,10*ROW('Water Data'!H112)))</f>
        <v/>
      </c>
      <c r="CG118" s="278" t="str">
        <f ca="true">+IF(OFFSET('Water Data'!$H$29,0,10*ROW('Water Data'!H112))="","",OFFSET('Water Data'!$H$29,0,10*ROW('Water Data'!H112)))</f>
        <v/>
      </c>
      <c r="CH118" s="278" t="str">
        <f ca="true">+IF(OFFSET('Water Data'!$I$27,0,10*ROW('Water Data'!I112))="","",OFFSET('Water Data'!$I$27,0,10*ROW('Water Data'!I112)))</f>
        <v/>
      </c>
      <c r="CI118" s="278" t="str">
        <f ca="true">+IF(OFFSET('Water Data'!$I$28,0,10*ROW('Water Data'!I112))="","",OFFSET('Water Data'!$I$28,0,10*ROW('Water Data'!I112)))</f>
        <v/>
      </c>
      <c r="CJ118" s="278" t="str">
        <f ca="true">+IF(OFFSET('Water Data'!$I$29,0,10*ROW('Water Data'!I112))="","",OFFSET('Water Data'!$I$29,0,10*ROW('Water Data'!I112)))</f>
        <v/>
      </c>
      <c r="CK118" s="278" t="str">
        <f ca="true">+IF(OFFSET('Sanitation Data'!$D$28,0,10*ROW('Sanitation Data'!D112))="","",OFFSET('Sanitation Data'!$D$28,0,10*ROW('Sanitation Data'!D112)))</f>
        <v/>
      </c>
      <c r="CL118" s="278" t="str">
        <f ca="true">+IF(OFFSET('Sanitation Data'!$D$29,0,10*ROW('Sanitation Data'!D112))="","",OFFSET('Sanitation Data'!$D$29,0,10*ROW('Sanitation Data'!D112)))</f>
        <v/>
      </c>
      <c r="CM118" s="278" t="str">
        <f ca="true">+IF(OFFSET('Sanitation Data'!$D$30,0,10*ROW('Sanitation Data'!D112))="","",OFFSET('Sanitation Data'!$D$30,0,10*ROW('Sanitation Data'!D112)))</f>
        <v/>
      </c>
      <c r="CN118" s="278" t="str">
        <f ca="true">+IF(OFFSET('Sanitation Data'!$D$31,0,10*ROW('Sanitation Data'!D112))="","",OFFSET('Sanitation Data'!$D$31,0,10*ROW('Sanitation Data'!D112)))</f>
        <v/>
      </c>
      <c r="CO118" s="278" t="str">
        <f ca="true">+IF(OFFSET('Sanitation Data'!$D$32,0,10*ROW('Sanitation Data'!D112))="","",OFFSET('Sanitation Data'!$D$32,0,10*ROW('Sanitation Data'!D112)))</f>
        <v/>
      </c>
      <c r="CP118" s="278" t="str">
        <f ca="true">+IF(OFFSET('Sanitation Data'!$E$28,0,10*ROW('Sanitation Data'!E112))="","",OFFSET('Sanitation Data'!$E$28,0,10*ROW('Sanitation Data'!E112)))</f>
        <v/>
      </c>
      <c r="CQ118" s="278" t="str">
        <f ca="true">+IF(OFFSET('Sanitation Data'!$E$29,0,10*ROW('Sanitation Data'!E112))="","",OFFSET('Sanitation Data'!$E$29,0,10*ROW('Sanitation Data'!E112)))</f>
        <v/>
      </c>
      <c r="CR118" s="278" t="str">
        <f ca="true">+IF(OFFSET('Sanitation Data'!$E$30,0,10*ROW('Sanitation Data'!E112))="","",OFFSET('Sanitation Data'!$E$30,0,10*ROW('Sanitation Data'!E112)))</f>
        <v/>
      </c>
      <c r="CS118" s="278" t="str">
        <f ca="true">+IF(OFFSET('Sanitation Data'!$E$31,0,10*ROW('Sanitation Data'!E112))="","",OFFSET('Sanitation Data'!$E$31,0,10*ROW('Sanitation Data'!E112)))</f>
        <v/>
      </c>
      <c r="CT118" s="278" t="str">
        <f ca="true">+IF(OFFSET('Sanitation Data'!$E$32,0,10*ROW('Sanitation Data'!E112))="","",OFFSET('Sanitation Data'!$E$32,0,10*ROW('Sanitation Data'!E112)))</f>
        <v/>
      </c>
      <c r="CU118" s="278" t="str">
        <f ca="true">+IF(OFFSET('Sanitation Data'!$F$28,0,10*ROW('Sanitation Data'!F112))="","",OFFSET('Sanitation Data'!$F$28,0,10*ROW('Sanitation Data'!F112)))</f>
        <v/>
      </c>
      <c r="CV118" s="278" t="str">
        <f ca="true">+IF(OFFSET('Sanitation Data'!$F$29,0,10*ROW('Sanitation Data'!F112))="","",OFFSET('Sanitation Data'!$F$29,0,10*ROW('Sanitation Data'!F112)))</f>
        <v/>
      </c>
      <c r="CW118" s="278" t="str">
        <f ca="true">+IF(OFFSET('Sanitation Data'!$F$30,0,10*ROW('Sanitation Data'!F112))="","",OFFSET('Sanitation Data'!$F$30,0,10*ROW('Sanitation Data'!F112)))</f>
        <v/>
      </c>
      <c r="CX118" s="278" t="str">
        <f ca="true">+IF(OFFSET('Sanitation Data'!$F$31,0,10*ROW('Sanitation Data'!F112))="","",OFFSET('Sanitation Data'!$F$31,0,10*ROW('Sanitation Data'!F112)))</f>
        <v/>
      </c>
      <c r="CY118" s="278" t="str">
        <f ca="true">+IF(OFFSET('Sanitation Data'!$F$32,0,10*ROW('Sanitation Data'!F112))="","",OFFSET('Sanitation Data'!$F$32,0,10*ROW('Sanitation Data'!F112)))</f>
        <v/>
      </c>
      <c r="CZ118" s="278" t="str">
        <f ca="true">+IF(OFFSET('Sanitation Data'!$G$28,0,10*ROW('Sanitation Data'!G112))="","",OFFSET('Sanitation Data'!$G$28,0,10*ROW('Sanitation Data'!G112)))</f>
        <v/>
      </c>
      <c r="DA118" s="278" t="str">
        <f ca="true">+IF(OFFSET('Sanitation Data'!$G$29,0,10*ROW('Sanitation Data'!G112))="","",OFFSET('Sanitation Data'!$G$29,0,10*ROW('Sanitation Data'!G112)))</f>
        <v/>
      </c>
      <c r="DB118" s="278" t="str">
        <f ca="true">+IF(OFFSET('Sanitation Data'!$G$30,0,10*ROW('Sanitation Data'!G112))="","",OFFSET('Sanitation Data'!$G$30,0,10*ROW('Sanitation Data'!G112)))</f>
        <v/>
      </c>
      <c r="DC118" s="278" t="str">
        <f ca="true">+IF(OFFSET('Sanitation Data'!$G$31,0,10*ROW('Sanitation Data'!G112))="","",OFFSET('Sanitation Data'!$G$31,0,10*ROW('Sanitation Data'!G112)))</f>
        <v/>
      </c>
      <c r="DD118" s="278" t="str">
        <f ca="true">+IF(OFFSET('Sanitation Data'!$G$32,0,10*ROW('Sanitation Data'!G112))="","",OFFSET('Sanitation Data'!$G$32,0,10*ROW('Sanitation Data'!G112)))</f>
        <v/>
      </c>
      <c r="DE118" s="278" t="str">
        <f ca="true">+IF(OFFSET('Sanitation Data'!$H$28,0,10*ROW('Sanitation Data'!H112))="","",OFFSET('Sanitation Data'!$H$28,0,10*ROW('Sanitation Data'!H112)))</f>
        <v/>
      </c>
      <c r="DF118" s="278" t="str">
        <f ca="true">+IF(OFFSET('Sanitation Data'!$H$29,0,10*ROW('Sanitation Data'!H112))="","",OFFSET('Sanitation Data'!$H$29,0,10*ROW('Sanitation Data'!H112)))</f>
        <v/>
      </c>
      <c r="DG118" s="278" t="str">
        <f ca="true">+IF(OFFSET('Sanitation Data'!$H$30,0,10*ROW('Sanitation Data'!H112))="","",OFFSET('Sanitation Data'!$H$30,0,10*ROW('Sanitation Data'!H112)))</f>
        <v/>
      </c>
      <c r="DH118" s="278" t="str">
        <f ca="true">+IF(OFFSET('Sanitation Data'!$H$31,0,10*ROW('Sanitation Data'!H112))="","",OFFSET('Sanitation Data'!$H$31,0,10*ROW('Sanitation Data'!H112)))</f>
        <v/>
      </c>
      <c r="DI118" s="278" t="str">
        <f ca="true">+IF(OFFSET('Sanitation Data'!$H$32,0,10*ROW('Sanitation Data'!H112))="","",OFFSET('Sanitation Data'!$H$32,0,10*ROW('Sanitation Data'!H112)))</f>
        <v/>
      </c>
      <c r="DJ118" s="278" t="str">
        <f ca="true">+IF(OFFSET('Sanitation Data'!$I$28,0,10*ROW('Sanitation Data'!I112))="","",OFFSET('Sanitation Data'!$I$28,0,10*ROW('Sanitation Data'!I112)))</f>
        <v/>
      </c>
      <c r="DK118" s="278" t="str">
        <f ca="true">+IF(OFFSET('Sanitation Data'!$I$29,0,10*ROW('Sanitation Data'!I112))="","",OFFSET('Sanitation Data'!$I$29,0,10*ROW('Sanitation Data'!I112)))</f>
        <v/>
      </c>
      <c r="DL118" s="278" t="str">
        <f ca="true">+IF(OFFSET('Sanitation Data'!$I$30,0,10*ROW('Sanitation Data'!I112))="","",OFFSET('Sanitation Data'!$I$30,0,10*ROW('Sanitation Data'!I112)))</f>
        <v/>
      </c>
      <c r="DM118" s="278" t="str">
        <f ca="true">+IF(OFFSET('Sanitation Data'!$I$31,0,10*ROW('Sanitation Data'!I112))="","",OFFSET('Sanitation Data'!$I$31,0,10*ROW('Sanitation Data'!I112)))</f>
        <v/>
      </c>
      <c r="DN118" s="278" t="str">
        <f ca="true">+IF(OFFSET('Sanitation Data'!$I$32,0,10*ROW('Sanitation Data'!I112))="","",OFFSET('Sanitation Data'!$I$32,0,10*ROW('Sanitation Data'!I112)))</f>
        <v/>
      </c>
      <c r="DO118" s="278" t="str">
        <f ca="true">+IF(OFFSET('Hygiene Data'!$D$11,0,10*ROW('Hygiene Data'!D112))="","",OFFSET('Hygiene Data'!$D$11,0,10*ROW('Hygiene Data'!D112)))</f>
        <v/>
      </c>
      <c r="DP118" s="278" t="str">
        <f ca="true">+IF(OFFSET('Hygiene Data'!$D$12,0,10*ROW('Hygiene Data'!D112))="","",OFFSET('Hygiene Data'!$D$12,0,10*ROW('Hygiene Data'!D112)))</f>
        <v/>
      </c>
      <c r="DQ118" s="278" t="str">
        <f ca="true">+IF(OFFSET('Hygiene Data'!$D$13,0,10*ROW('Hygiene Data'!D112))="","",OFFSET('Hygiene Data'!$D$13,0,10*ROW('Hygiene Data'!D112)))</f>
        <v/>
      </c>
      <c r="DR118" s="278" t="str">
        <f ca="true">+IF(OFFSET('Hygiene Data'!$E$11,0,10*ROW('Hygiene Data'!E112))="","",OFFSET('Hygiene Data'!$E$11,0,10*ROW('Hygiene Data'!E112)))</f>
        <v/>
      </c>
      <c r="DS118" s="278" t="str">
        <f ca="true">+IF(OFFSET('Hygiene Data'!$E$12,0,10*ROW('Hygiene Data'!E112))="","",OFFSET('Hygiene Data'!$E$12,0,10*ROW('Hygiene Data'!E112)))</f>
        <v/>
      </c>
      <c r="DT118" s="278" t="str">
        <f ca="true">+IF(OFFSET('Hygiene Data'!$E$13,0,10*ROW('Hygiene Data'!E112))="","",OFFSET('Hygiene Data'!$E$13,0,10*ROW('Hygiene Data'!E112)))</f>
        <v/>
      </c>
      <c r="DU118" s="278" t="str">
        <f ca="true">+IF(OFFSET('Hygiene Data'!$F$11,0,10*ROW('Hygiene Data'!F112))="","",OFFSET('Hygiene Data'!$F$11,0,10*ROW('Hygiene Data'!F112)))</f>
        <v/>
      </c>
      <c r="DV118" s="278" t="str">
        <f ca="true">+IF(OFFSET('Hygiene Data'!$F$12,0,10*ROW('Hygiene Data'!F112))="","",OFFSET('Hygiene Data'!$F$12,0,10*ROW('Hygiene Data'!F112)))</f>
        <v/>
      </c>
      <c r="DW118" s="278" t="str">
        <f ca="true">+IF(OFFSET('Hygiene Data'!$F$13,0,10*ROW('Hygiene Data'!F112))="","",OFFSET('Hygiene Data'!$F$13,0,10*ROW('Hygiene Data'!F112)))</f>
        <v/>
      </c>
      <c r="DX118" s="278" t="str">
        <f ca="true">+IF(OFFSET('Hygiene Data'!$G$11,0,10*ROW('Hygiene Data'!G112))="","",OFFSET('Hygiene Data'!$G$11,0,10*ROW('Hygiene Data'!G112)))</f>
        <v/>
      </c>
      <c r="DY118" s="278" t="str">
        <f ca="true">+IF(OFFSET('Hygiene Data'!$G$12,0,10*ROW('Hygiene Data'!G112))="","",OFFSET('Hygiene Data'!$G$12,0,10*ROW('Hygiene Data'!G112)))</f>
        <v/>
      </c>
      <c r="DZ118" s="278" t="str">
        <f ca="true">+IF(OFFSET('Hygiene Data'!$G$13,0,10*ROW('Hygiene Data'!G112))="","",OFFSET('Hygiene Data'!$G$13,0,10*ROW('Hygiene Data'!G112)))</f>
        <v/>
      </c>
      <c r="EA118" s="278" t="str">
        <f ca="true">+IF(OFFSET('Hygiene Data'!$H$11,0,10*ROW('Hygiene Data'!H112))="","",OFFSET('Hygiene Data'!$H$11,0,10*ROW('Hygiene Data'!H112)))</f>
        <v/>
      </c>
      <c r="EB118" s="278" t="str">
        <f ca="true">+IF(OFFSET('Hygiene Data'!$H$12,0,10*ROW('Hygiene Data'!H112))="","",OFFSET('Hygiene Data'!$H$12,0,10*ROW('Hygiene Data'!H112)))</f>
        <v/>
      </c>
      <c r="EC118" s="278" t="str">
        <f ca="true">+IF(OFFSET('Hygiene Data'!$H$13,0,10*ROW('Hygiene Data'!H112))="","",OFFSET('Hygiene Data'!$H$13,0,10*ROW('Hygiene Data'!H112)))</f>
        <v/>
      </c>
      <c r="ED118" s="278" t="str">
        <f ca="true">+IF(OFFSET('Hygiene Data'!$I$11,0,10*ROW('Hygiene Data'!I112))="","",OFFSET('Hygiene Data'!$I$11,0,10*ROW('Hygiene Data'!I112)))</f>
        <v/>
      </c>
      <c r="EE118" s="278" t="str">
        <f ca="true">+IF(OFFSET('Hygiene Data'!$I$12,0,10*ROW('Hygiene Data'!I112))="","",OFFSET('Hygiene Data'!$I$12,0,10*ROW('Hygiene Data'!I112)))</f>
        <v/>
      </c>
      <c r="EF118" s="278"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4"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8"/>
      <c r="BS119" s="278" t="str">
        <f ca="true">+IF(OFFSET('Water Data'!$D$27,0,10*ROW('Water Data'!D113))="","",OFFSET('Water Data'!$D$27,0,10*ROW('Water Data'!D113)))</f>
        <v/>
      </c>
      <c r="BT119" s="278" t="str">
        <f ca="true">+IF(OFFSET('Water Data'!$D$28,0,10*ROW('Water Data'!D113))="","",OFFSET('Water Data'!$D$28,0,10*ROW('Water Data'!D113)))</f>
        <v/>
      </c>
      <c r="BU119" s="278" t="str">
        <f ca="true">+IF(OFFSET('Water Data'!$D$29,0,10*ROW('Water Data'!D113))="","",OFFSET('Water Data'!$D$29,0,10*ROW('Water Data'!D113)))</f>
        <v/>
      </c>
      <c r="BV119" s="278" t="str">
        <f ca="true">+IF(OFFSET('Water Data'!$E$27,0,10*ROW('Water Data'!E113))="","",OFFSET('Water Data'!$E$27,0,10*ROW('Water Data'!E113)))</f>
        <v/>
      </c>
      <c r="BW119" s="278" t="str">
        <f ca="true">+IF(OFFSET('Water Data'!$E$28,0,10*ROW('Water Data'!E113))="","",OFFSET('Water Data'!$E$28,0,10*ROW('Water Data'!E113)))</f>
        <v/>
      </c>
      <c r="BX119" s="278" t="str">
        <f ca="true">+IF(OFFSET('Water Data'!$E$29,0,10*ROW('Water Data'!E113))="","",OFFSET('Water Data'!$E$29,0,10*ROW('Water Data'!E113)))</f>
        <v/>
      </c>
      <c r="BY119" s="278" t="str">
        <f ca="true">+IF(OFFSET('Water Data'!$F$27,0,10*ROW('Water Data'!F113))="","",OFFSET('Water Data'!$F$27,0,10*ROW('Water Data'!F113)))</f>
        <v/>
      </c>
      <c r="BZ119" s="278" t="str">
        <f ca="true">+IF(OFFSET('Water Data'!$F$28,0,10*ROW('Water Data'!F113))="","",OFFSET('Water Data'!$F$28,0,10*ROW('Water Data'!F113)))</f>
        <v/>
      </c>
      <c r="CA119" s="278" t="str">
        <f ca="true">+IF(OFFSET('Water Data'!$F$29,0,10*ROW('Water Data'!F113))="","",OFFSET('Water Data'!$F$29,0,10*ROW('Water Data'!F113)))</f>
        <v/>
      </c>
      <c r="CB119" s="278" t="str">
        <f ca="true">+IF(OFFSET('Water Data'!$G$27,0,10*ROW('Water Data'!G113))="","",OFFSET('Water Data'!$G$27,0,10*ROW('Water Data'!G113)))</f>
        <v/>
      </c>
      <c r="CC119" s="278" t="str">
        <f ca="true">+IF(OFFSET('Water Data'!$G$28,0,10*ROW('Water Data'!G113))="","",OFFSET('Water Data'!$G$28,0,10*ROW('Water Data'!G113)))</f>
        <v/>
      </c>
      <c r="CD119" s="278" t="str">
        <f ca="true">+IF(OFFSET('Water Data'!$G$29,0,10*ROW('Water Data'!G113))="","",OFFSET('Water Data'!$G$29,0,10*ROW('Water Data'!G113)))</f>
        <v/>
      </c>
      <c r="CE119" s="278" t="str">
        <f ca="true">+IF(OFFSET('Water Data'!$H$27,0,10*ROW('Water Data'!H113))="","",OFFSET('Water Data'!$H$27,0,10*ROW('Water Data'!H113)))</f>
        <v/>
      </c>
      <c r="CF119" s="278" t="str">
        <f ca="true">+IF(OFFSET('Water Data'!$H$28,0,10*ROW('Water Data'!H113))="","",OFFSET('Water Data'!$H$28,0,10*ROW('Water Data'!H113)))</f>
        <v/>
      </c>
      <c r="CG119" s="278" t="str">
        <f ca="true">+IF(OFFSET('Water Data'!$H$29,0,10*ROW('Water Data'!H113))="","",OFFSET('Water Data'!$H$29,0,10*ROW('Water Data'!H113)))</f>
        <v/>
      </c>
      <c r="CH119" s="278" t="str">
        <f ca="true">+IF(OFFSET('Water Data'!$I$27,0,10*ROW('Water Data'!I113))="","",OFFSET('Water Data'!$I$27,0,10*ROW('Water Data'!I113)))</f>
        <v/>
      </c>
      <c r="CI119" s="278" t="str">
        <f ca="true">+IF(OFFSET('Water Data'!$I$28,0,10*ROW('Water Data'!I113))="","",OFFSET('Water Data'!$I$28,0,10*ROW('Water Data'!I113)))</f>
        <v/>
      </c>
      <c r="CJ119" s="278" t="str">
        <f ca="true">+IF(OFFSET('Water Data'!$I$29,0,10*ROW('Water Data'!I113))="","",OFFSET('Water Data'!$I$29,0,10*ROW('Water Data'!I113)))</f>
        <v/>
      </c>
      <c r="CK119" s="278" t="str">
        <f ca="true">+IF(OFFSET('Sanitation Data'!$D$28,0,10*ROW('Sanitation Data'!D113))="","",OFFSET('Sanitation Data'!$D$28,0,10*ROW('Sanitation Data'!D113)))</f>
        <v/>
      </c>
      <c r="CL119" s="278" t="str">
        <f ca="true">+IF(OFFSET('Sanitation Data'!$D$29,0,10*ROW('Sanitation Data'!D113))="","",OFFSET('Sanitation Data'!$D$29,0,10*ROW('Sanitation Data'!D113)))</f>
        <v/>
      </c>
      <c r="CM119" s="278" t="str">
        <f ca="true">+IF(OFFSET('Sanitation Data'!$D$30,0,10*ROW('Sanitation Data'!D113))="","",OFFSET('Sanitation Data'!$D$30,0,10*ROW('Sanitation Data'!D113)))</f>
        <v/>
      </c>
      <c r="CN119" s="278" t="str">
        <f ca="true">+IF(OFFSET('Sanitation Data'!$D$31,0,10*ROW('Sanitation Data'!D113))="","",OFFSET('Sanitation Data'!$D$31,0,10*ROW('Sanitation Data'!D113)))</f>
        <v/>
      </c>
      <c r="CO119" s="278" t="str">
        <f ca="true">+IF(OFFSET('Sanitation Data'!$D$32,0,10*ROW('Sanitation Data'!D113))="","",OFFSET('Sanitation Data'!$D$32,0,10*ROW('Sanitation Data'!D113)))</f>
        <v/>
      </c>
      <c r="CP119" s="278" t="str">
        <f ca="true">+IF(OFFSET('Sanitation Data'!$E$28,0,10*ROW('Sanitation Data'!E113))="","",OFFSET('Sanitation Data'!$E$28,0,10*ROW('Sanitation Data'!E113)))</f>
        <v/>
      </c>
      <c r="CQ119" s="278" t="str">
        <f ca="true">+IF(OFFSET('Sanitation Data'!$E$29,0,10*ROW('Sanitation Data'!E113))="","",OFFSET('Sanitation Data'!$E$29,0,10*ROW('Sanitation Data'!E113)))</f>
        <v/>
      </c>
      <c r="CR119" s="278" t="str">
        <f ca="true">+IF(OFFSET('Sanitation Data'!$E$30,0,10*ROW('Sanitation Data'!E113))="","",OFFSET('Sanitation Data'!$E$30,0,10*ROW('Sanitation Data'!E113)))</f>
        <v/>
      </c>
      <c r="CS119" s="278" t="str">
        <f ca="true">+IF(OFFSET('Sanitation Data'!$E$31,0,10*ROW('Sanitation Data'!E113))="","",OFFSET('Sanitation Data'!$E$31,0,10*ROW('Sanitation Data'!E113)))</f>
        <v/>
      </c>
      <c r="CT119" s="278" t="str">
        <f ca="true">+IF(OFFSET('Sanitation Data'!$E$32,0,10*ROW('Sanitation Data'!E113))="","",OFFSET('Sanitation Data'!$E$32,0,10*ROW('Sanitation Data'!E113)))</f>
        <v/>
      </c>
      <c r="CU119" s="278" t="str">
        <f ca="true">+IF(OFFSET('Sanitation Data'!$F$28,0,10*ROW('Sanitation Data'!F113))="","",OFFSET('Sanitation Data'!$F$28,0,10*ROW('Sanitation Data'!F113)))</f>
        <v/>
      </c>
      <c r="CV119" s="278" t="str">
        <f ca="true">+IF(OFFSET('Sanitation Data'!$F$29,0,10*ROW('Sanitation Data'!F113))="","",OFFSET('Sanitation Data'!$F$29,0,10*ROW('Sanitation Data'!F113)))</f>
        <v/>
      </c>
      <c r="CW119" s="278" t="str">
        <f ca="true">+IF(OFFSET('Sanitation Data'!$F$30,0,10*ROW('Sanitation Data'!F113))="","",OFFSET('Sanitation Data'!$F$30,0,10*ROW('Sanitation Data'!F113)))</f>
        <v/>
      </c>
      <c r="CX119" s="278" t="str">
        <f ca="true">+IF(OFFSET('Sanitation Data'!$F$31,0,10*ROW('Sanitation Data'!F113))="","",OFFSET('Sanitation Data'!$F$31,0,10*ROW('Sanitation Data'!F113)))</f>
        <v/>
      </c>
      <c r="CY119" s="278" t="str">
        <f ca="true">+IF(OFFSET('Sanitation Data'!$F$32,0,10*ROW('Sanitation Data'!F113))="","",OFFSET('Sanitation Data'!$F$32,0,10*ROW('Sanitation Data'!F113)))</f>
        <v/>
      </c>
      <c r="CZ119" s="278" t="str">
        <f ca="true">+IF(OFFSET('Sanitation Data'!$G$28,0,10*ROW('Sanitation Data'!G113))="","",OFFSET('Sanitation Data'!$G$28,0,10*ROW('Sanitation Data'!G113)))</f>
        <v/>
      </c>
      <c r="DA119" s="278" t="str">
        <f ca="true">+IF(OFFSET('Sanitation Data'!$G$29,0,10*ROW('Sanitation Data'!G113))="","",OFFSET('Sanitation Data'!$G$29,0,10*ROW('Sanitation Data'!G113)))</f>
        <v/>
      </c>
      <c r="DB119" s="278" t="str">
        <f ca="true">+IF(OFFSET('Sanitation Data'!$G$30,0,10*ROW('Sanitation Data'!G113))="","",OFFSET('Sanitation Data'!$G$30,0,10*ROW('Sanitation Data'!G113)))</f>
        <v/>
      </c>
      <c r="DC119" s="278" t="str">
        <f ca="true">+IF(OFFSET('Sanitation Data'!$G$31,0,10*ROW('Sanitation Data'!G113))="","",OFFSET('Sanitation Data'!$G$31,0,10*ROW('Sanitation Data'!G113)))</f>
        <v/>
      </c>
      <c r="DD119" s="278" t="str">
        <f ca="true">+IF(OFFSET('Sanitation Data'!$G$32,0,10*ROW('Sanitation Data'!G113))="","",OFFSET('Sanitation Data'!$G$32,0,10*ROW('Sanitation Data'!G113)))</f>
        <v/>
      </c>
      <c r="DE119" s="278" t="str">
        <f ca="true">+IF(OFFSET('Sanitation Data'!$H$28,0,10*ROW('Sanitation Data'!H113))="","",OFFSET('Sanitation Data'!$H$28,0,10*ROW('Sanitation Data'!H113)))</f>
        <v/>
      </c>
      <c r="DF119" s="278" t="str">
        <f ca="true">+IF(OFFSET('Sanitation Data'!$H$29,0,10*ROW('Sanitation Data'!H113))="","",OFFSET('Sanitation Data'!$H$29,0,10*ROW('Sanitation Data'!H113)))</f>
        <v/>
      </c>
      <c r="DG119" s="278" t="str">
        <f ca="true">+IF(OFFSET('Sanitation Data'!$H$30,0,10*ROW('Sanitation Data'!H113))="","",OFFSET('Sanitation Data'!$H$30,0,10*ROW('Sanitation Data'!H113)))</f>
        <v/>
      </c>
      <c r="DH119" s="278" t="str">
        <f ca="true">+IF(OFFSET('Sanitation Data'!$H$31,0,10*ROW('Sanitation Data'!H113))="","",OFFSET('Sanitation Data'!$H$31,0,10*ROW('Sanitation Data'!H113)))</f>
        <v/>
      </c>
      <c r="DI119" s="278" t="str">
        <f ca="true">+IF(OFFSET('Sanitation Data'!$H$32,0,10*ROW('Sanitation Data'!H113))="","",OFFSET('Sanitation Data'!$H$32,0,10*ROW('Sanitation Data'!H113)))</f>
        <v/>
      </c>
      <c r="DJ119" s="278" t="str">
        <f ca="true">+IF(OFFSET('Sanitation Data'!$I$28,0,10*ROW('Sanitation Data'!I113))="","",OFFSET('Sanitation Data'!$I$28,0,10*ROW('Sanitation Data'!I113)))</f>
        <v/>
      </c>
      <c r="DK119" s="278" t="str">
        <f ca="true">+IF(OFFSET('Sanitation Data'!$I$29,0,10*ROW('Sanitation Data'!I113))="","",OFFSET('Sanitation Data'!$I$29,0,10*ROW('Sanitation Data'!I113)))</f>
        <v/>
      </c>
      <c r="DL119" s="278" t="str">
        <f ca="true">+IF(OFFSET('Sanitation Data'!$I$30,0,10*ROW('Sanitation Data'!I113))="","",OFFSET('Sanitation Data'!$I$30,0,10*ROW('Sanitation Data'!I113)))</f>
        <v/>
      </c>
      <c r="DM119" s="278" t="str">
        <f ca="true">+IF(OFFSET('Sanitation Data'!$I$31,0,10*ROW('Sanitation Data'!I113))="","",OFFSET('Sanitation Data'!$I$31,0,10*ROW('Sanitation Data'!I113)))</f>
        <v/>
      </c>
      <c r="DN119" s="278" t="str">
        <f ca="true">+IF(OFFSET('Sanitation Data'!$I$32,0,10*ROW('Sanitation Data'!I113))="","",OFFSET('Sanitation Data'!$I$32,0,10*ROW('Sanitation Data'!I113)))</f>
        <v/>
      </c>
      <c r="DO119" s="278" t="str">
        <f ca="true">+IF(OFFSET('Hygiene Data'!$D$11,0,10*ROW('Hygiene Data'!D113))="","",OFFSET('Hygiene Data'!$D$11,0,10*ROW('Hygiene Data'!D113)))</f>
        <v/>
      </c>
      <c r="DP119" s="278" t="str">
        <f ca="true">+IF(OFFSET('Hygiene Data'!$D$12,0,10*ROW('Hygiene Data'!D113))="","",OFFSET('Hygiene Data'!$D$12,0,10*ROW('Hygiene Data'!D113)))</f>
        <v/>
      </c>
      <c r="DQ119" s="278" t="str">
        <f ca="true">+IF(OFFSET('Hygiene Data'!$D$13,0,10*ROW('Hygiene Data'!D113))="","",OFFSET('Hygiene Data'!$D$13,0,10*ROW('Hygiene Data'!D113)))</f>
        <v/>
      </c>
      <c r="DR119" s="278" t="str">
        <f ca="true">+IF(OFFSET('Hygiene Data'!$E$11,0,10*ROW('Hygiene Data'!E113))="","",OFFSET('Hygiene Data'!$E$11,0,10*ROW('Hygiene Data'!E113)))</f>
        <v/>
      </c>
      <c r="DS119" s="278" t="str">
        <f ca="true">+IF(OFFSET('Hygiene Data'!$E$12,0,10*ROW('Hygiene Data'!E113))="","",OFFSET('Hygiene Data'!$E$12,0,10*ROW('Hygiene Data'!E113)))</f>
        <v/>
      </c>
      <c r="DT119" s="278" t="str">
        <f ca="true">+IF(OFFSET('Hygiene Data'!$E$13,0,10*ROW('Hygiene Data'!E113))="","",OFFSET('Hygiene Data'!$E$13,0,10*ROW('Hygiene Data'!E113)))</f>
        <v/>
      </c>
      <c r="DU119" s="278" t="str">
        <f ca="true">+IF(OFFSET('Hygiene Data'!$F$11,0,10*ROW('Hygiene Data'!F113))="","",OFFSET('Hygiene Data'!$F$11,0,10*ROW('Hygiene Data'!F113)))</f>
        <v/>
      </c>
      <c r="DV119" s="278" t="str">
        <f ca="true">+IF(OFFSET('Hygiene Data'!$F$12,0,10*ROW('Hygiene Data'!F113))="","",OFFSET('Hygiene Data'!$F$12,0,10*ROW('Hygiene Data'!F113)))</f>
        <v/>
      </c>
      <c r="DW119" s="278" t="str">
        <f ca="true">+IF(OFFSET('Hygiene Data'!$F$13,0,10*ROW('Hygiene Data'!F113))="","",OFFSET('Hygiene Data'!$F$13,0,10*ROW('Hygiene Data'!F113)))</f>
        <v/>
      </c>
      <c r="DX119" s="278" t="str">
        <f ca="true">+IF(OFFSET('Hygiene Data'!$G$11,0,10*ROW('Hygiene Data'!G113))="","",OFFSET('Hygiene Data'!$G$11,0,10*ROW('Hygiene Data'!G113)))</f>
        <v/>
      </c>
      <c r="DY119" s="278" t="str">
        <f ca="true">+IF(OFFSET('Hygiene Data'!$G$12,0,10*ROW('Hygiene Data'!G113))="","",OFFSET('Hygiene Data'!$G$12,0,10*ROW('Hygiene Data'!G113)))</f>
        <v/>
      </c>
      <c r="DZ119" s="278" t="str">
        <f ca="true">+IF(OFFSET('Hygiene Data'!$G$13,0,10*ROW('Hygiene Data'!G113))="","",OFFSET('Hygiene Data'!$G$13,0,10*ROW('Hygiene Data'!G113)))</f>
        <v/>
      </c>
      <c r="EA119" s="278" t="str">
        <f ca="true">+IF(OFFSET('Hygiene Data'!$H$11,0,10*ROW('Hygiene Data'!H113))="","",OFFSET('Hygiene Data'!$H$11,0,10*ROW('Hygiene Data'!H113)))</f>
        <v/>
      </c>
      <c r="EB119" s="278" t="str">
        <f ca="true">+IF(OFFSET('Hygiene Data'!$H$12,0,10*ROW('Hygiene Data'!H113))="","",OFFSET('Hygiene Data'!$H$12,0,10*ROW('Hygiene Data'!H113)))</f>
        <v/>
      </c>
      <c r="EC119" s="278" t="str">
        <f ca="true">+IF(OFFSET('Hygiene Data'!$H$13,0,10*ROW('Hygiene Data'!H113))="","",OFFSET('Hygiene Data'!$H$13,0,10*ROW('Hygiene Data'!H113)))</f>
        <v/>
      </c>
      <c r="ED119" s="278" t="str">
        <f ca="true">+IF(OFFSET('Hygiene Data'!$I$11,0,10*ROW('Hygiene Data'!I113))="","",OFFSET('Hygiene Data'!$I$11,0,10*ROW('Hygiene Data'!I113)))</f>
        <v/>
      </c>
      <c r="EE119" s="278" t="str">
        <f ca="true">+IF(OFFSET('Hygiene Data'!$I$12,0,10*ROW('Hygiene Data'!I113))="","",OFFSET('Hygiene Data'!$I$12,0,10*ROW('Hygiene Data'!I113)))</f>
        <v/>
      </c>
      <c r="EF119" s="278"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4"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8"/>
      <c r="BS120" s="278" t="str">
        <f ca="true">+IF(OFFSET('Water Data'!$D$27,0,10*ROW('Water Data'!D114))="","",OFFSET('Water Data'!$D$27,0,10*ROW('Water Data'!D114)))</f>
        <v/>
      </c>
      <c r="BT120" s="278" t="str">
        <f ca="true">+IF(OFFSET('Water Data'!$D$28,0,10*ROW('Water Data'!D114))="","",OFFSET('Water Data'!$D$28,0,10*ROW('Water Data'!D114)))</f>
        <v/>
      </c>
      <c r="BU120" s="278" t="str">
        <f ca="true">+IF(OFFSET('Water Data'!$D$29,0,10*ROW('Water Data'!D114))="","",OFFSET('Water Data'!$D$29,0,10*ROW('Water Data'!D114)))</f>
        <v/>
      </c>
      <c r="BV120" s="278" t="str">
        <f ca="true">+IF(OFFSET('Water Data'!$E$27,0,10*ROW('Water Data'!E114))="","",OFFSET('Water Data'!$E$27,0,10*ROW('Water Data'!E114)))</f>
        <v/>
      </c>
      <c r="BW120" s="278" t="str">
        <f ca="true">+IF(OFFSET('Water Data'!$E$28,0,10*ROW('Water Data'!E114))="","",OFFSET('Water Data'!$E$28,0,10*ROW('Water Data'!E114)))</f>
        <v/>
      </c>
      <c r="BX120" s="278" t="str">
        <f ca="true">+IF(OFFSET('Water Data'!$E$29,0,10*ROW('Water Data'!E114))="","",OFFSET('Water Data'!$E$29,0,10*ROW('Water Data'!E114)))</f>
        <v/>
      </c>
      <c r="BY120" s="278" t="str">
        <f ca="true">+IF(OFFSET('Water Data'!$F$27,0,10*ROW('Water Data'!F114))="","",OFFSET('Water Data'!$F$27,0,10*ROW('Water Data'!F114)))</f>
        <v/>
      </c>
      <c r="BZ120" s="278" t="str">
        <f ca="true">+IF(OFFSET('Water Data'!$F$28,0,10*ROW('Water Data'!F114))="","",OFFSET('Water Data'!$F$28,0,10*ROW('Water Data'!F114)))</f>
        <v/>
      </c>
      <c r="CA120" s="278" t="str">
        <f ca="true">+IF(OFFSET('Water Data'!$F$29,0,10*ROW('Water Data'!F114))="","",OFFSET('Water Data'!$F$29,0,10*ROW('Water Data'!F114)))</f>
        <v/>
      </c>
      <c r="CB120" s="278" t="str">
        <f ca="true">+IF(OFFSET('Water Data'!$G$27,0,10*ROW('Water Data'!G114))="","",OFFSET('Water Data'!$G$27,0,10*ROW('Water Data'!G114)))</f>
        <v/>
      </c>
      <c r="CC120" s="278" t="str">
        <f ca="true">+IF(OFFSET('Water Data'!$G$28,0,10*ROW('Water Data'!G114))="","",OFFSET('Water Data'!$G$28,0,10*ROW('Water Data'!G114)))</f>
        <v/>
      </c>
      <c r="CD120" s="278" t="str">
        <f ca="true">+IF(OFFSET('Water Data'!$G$29,0,10*ROW('Water Data'!G114))="","",OFFSET('Water Data'!$G$29,0,10*ROW('Water Data'!G114)))</f>
        <v/>
      </c>
      <c r="CE120" s="278" t="str">
        <f ca="true">+IF(OFFSET('Water Data'!$H$27,0,10*ROW('Water Data'!H114))="","",OFFSET('Water Data'!$H$27,0,10*ROW('Water Data'!H114)))</f>
        <v/>
      </c>
      <c r="CF120" s="278" t="str">
        <f ca="true">+IF(OFFSET('Water Data'!$H$28,0,10*ROW('Water Data'!H114))="","",OFFSET('Water Data'!$H$28,0,10*ROW('Water Data'!H114)))</f>
        <v/>
      </c>
      <c r="CG120" s="278" t="str">
        <f ca="true">+IF(OFFSET('Water Data'!$H$29,0,10*ROW('Water Data'!H114))="","",OFFSET('Water Data'!$H$29,0,10*ROW('Water Data'!H114)))</f>
        <v/>
      </c>
      <c r="CH120" s="278" t="str">
        <f ca="true">+IF(OFFSET('Water Data'!$I$27,0,10*ROW('Water Data'!I114))="","",OFFSET('Water Data'!$I$27,0,10*ROW('Water Data'!I114)))</f>
        <v/>
      </c>
      <c r="CI120" s="278" t="str">
        <f ca="true">+IF(OFFSET('Water Data'!$I$28,0,10*ROW('Water Data'!I114))="","",OFFSET('Water Data'!$I$28,0,10*ROW('Water Data'!I114)))</f>
        <v/>
      </c>
      <c r="CJ120" s="278" t="str">
        <f ca="true">+IF(OFFSET('Water Data'!$I$29,0,10*ROW('Water Data'!I114))="","",OFFSET('Water Data'!$I$29,0,10*ROW('Water Data'!I114)))</f>
        <v/>
      </c>
      <c r="CK120" s="278" t="str">
        <f ca="true">+IF(OFFSET('Sanitation Data'!$D$28,0,10*ROW('Sanitation Data'!D114))="","",OFFSET('Sanitation Data'!$D$28,0,10*ROW('Sanitation Data'!D114)))</f>
        <v/>
      </c>
      <c r="CL120" s="278" t="str">
        <f ca="true">+IF(OFFSET('Sanitation Data'!$D$29,0,10*ROW('Sanitation Data'!D114))="","",OFFSET('Sanitation Data'!$D$29,0,10*ROW('Sanitation Data'!D114)))</f>
        <v/>
      </c>
      <c r="CM120" s="278" t="str">
        <f ca="true">+IF(OFFSET('Sanitation Data'!$D$30,0,10*ROW('Sanitation Data'!D114))="","",OFFSET('Sanitation Data'!$D$30,0,10*ROW('Sanitation Data'!D114)))</f>
        <v/>
      </c>
      <c r="CN120" s="278" t="str">
        <f ca="true">+IF(OFFSET('Sanitation Data'!$D$31,0,10*ROW('Sanitation Data'!D114))="","",OFFSET('Sanitation Data'!$D$31,0,10*ROW('Sanitation Data'!D114)))</f>
        <v/>
      </c>
      <c r="CO120" s="278" t="str">
        <f ca="true">+IF(OFFSET('Sanitation Data'!$D$32,0,10*ROW('Sanitation Data'!D114))="","",OFFSET('Sanitation Data'!$D$32,0,10*ROW('Sanitation Data'!D114)))</f>
        <v/>
      </c>
      <c r="CP120" s="278" t="str">
        <f ca="true">+IF(OFFSET('Sanitation Data'!$E$28,0,10*ROW('Sanitation Data'!E114))="","",OFFSET('Sanitation Data'!$E$28,0,10*ROW('Sanitation Data'!E114)))</f>
        <v/>
      </c>
      <c r="CQ120" s="278" t="str">
        <f ca="true">+IF(OFFSET('Sanitation Data'!$E$29,0,10*ROW('Sanitation Data'!E114))="","",OFFSET('Sanitation Data'!$E$29,0,10*ROW('Sanitation Data'!E114)))</f>
        <v/>
      </c>
      <c r="CR120" s="278" t="str">
        <f ca="true">+IF(OFFSET('Sanitation Data'!$E$30,0,10*ROW('Sanitation Data'!E114))="","",OFFSET('Sanitation Data'!$E$30,0,10*ROW('Sanitation Data'!E114)))</f>
        <v/>
      </c>
      <c r="CS120" s="278" t="str">
        <f ca="true">+IF(OFFSET('Sanitation Data'!$E$31,0,10*ROW('Sanitation Data'!E114))="","",OFFSET('Sanitation Data'!$E$31,0,10*ROW('Sanitation Data'!E114)))</f>
        <v/>
      </c>
      <c r="CT120" s="278" t="str">
        <f ca="true">+IF(OFFSET('Sanitation Data'!$E$32,0,10*ROW('Sanitation Data'!E114))="","",OFFSET('Sanitation Data'!$E$32,0,10*ROW('Sanitation Data'!E114)))</f>
        <v/>
      </c>
      <c r="CU120" s="278" t="str">
        <f ca="true">+IF(OFFSET('Sanitation Data'!$F$28,0,10*ROW('Sanitation Data'!F114))="","",OFFSET('Sanitation Data'!$F$28,0,10*ROW('Sanitation Data'!F114)))</f>
        <v/>
      </c>
      <c r="CV120" s="278" t="str">
        <f ca="true">+IF(OFFSET('Sanitation Data'!$F$29,0,10*ROW('Sanitation Data'!F114))="","",OFFSET('Sanitation Data'!$F$29,0,10*ROW('Sanitation Data'!F114)))</f>
        <v/>
      </c>
      <c r="CW120" s="278" t="str">
        <f ca="true">+IF(OFFSET('Sanitation Data'!$F$30,0,10*ROW('Sanitation Data'!F114))="","",OFFSET('Sanitation Data'!$F$30,0,10*ROW('Sanitation Data'!F114)))</f>
        <v/>
      </c>
      <c r="CX120" s="278" t="str">
        <f ca="true">+IF(OFFSET('Sanitation Data'!$F$31,0,10*ROW('Sanitation Data'!F114))="","",OFFSET('Sanitation Data'!$F$31,0,10*ROW('Sanitation Data'!F114)))</f>
        <v/>
      </c>
      <c r="CY120" s="278" t="str">
        <f ca="true">+IF(OFFSET('Sanitation Data'!$F$32,0,10*ROW('Sanitation Data'!F114))="","",OFFSET('Sanitation Data'!$F$32,0,10*ROW('Sanitation Data'!F114)))</f>
        <v/>
      </c>
      <c r="CZ120" s="278" t="str">
        <f ca="true">+IF(OFFSET('Sanitation Data'!$G$28,0,10*ROW('Sanitation Data'!G114))="","",OFFSET('Sanitation Data'!$G$28,0,10*ROW('Sanitation Data'!G114)))</f>
        <v/>
      </c>
      <c r="DA120" s="278" t="str">
        <f ca="true">+IF(OFFSET('Sanitation Data'!$G$29,0,10*ROW('Sanitation Data'!G114))="","",OFFSET('Sanitation Data'!$G$29,0,10*ROW('Sanitation Data'!G114)))</f>
        <v/>
      </c>
      <c r="DB120" s="278" t="str">
        <f ca="true">+IF(OFFSET('Sanitation Data'!$G$30,0,10*ROW('Sanitation Data'!G114))="","",OFFSET('Sanitation Data'!$G$30,0,10*ROW('Sanitation Data'!G114)))</f>
        <v/>
      </c>
      <c r="DC120" s="278" t="str">
        <f ca="true">+IF(OFFSET('Sanitation Data'!$G$31,0,10*ROW('Sanitation Data'!G114))="","",OFFSET('Sanitation Data'!$G$31,0,10*ROW('Sanitation Data'!G114)))</f>
        <v/>
      </c>
      <c r="DD120" s="278" t="str">
        <f ca="true">+IF(OFFSET('Sanitation Data'!$G$32,0,10*ROW('Sanitation Data'!G114))="","",OFFSET('Sanitation Data'!$G$32,0,10*ROW('Sanitation Data'!G114)))</f>
        <v/>
      </c>
      <c r="DE120" s="278" t="str">
        <f ca="true">+IF(OFFSET('Sanitation Data'!$H$28,0,10*ROW('Sanitation Data'!H114))="","",OFFSET('Sanitation Data'!$H$28,0,10*ROW('Sanitation Data'!H114)))</f>
        <v/>
      </c>
      <c r="DF120" s="278" t="str">
        <f ca="true">+IF(OFFSET('Sanitation Data'!$H$29,0,10*ROW('Sanitation Data'!H114))="","",OFFSET('Sanitation Data'!$H$29,0,10*ROW('Sanitation Data'!H114)))</f>
        <v/>
      </c>
      <c r="DG120" s="278" t="str">
        <f ca="true">+IF(OFFSET('Sanitation Data'!$H$30,0,10*ROW('Sanitation Data'!H114))="","",OFFSET('Sanitation Data'!$H$30,0,10*ROW('Sanitation Data'!H114)))</f>
        <v/>
      </c>
      <c r="DH120" s="278" t="str">
        <f ca="true">+IF(OFFSET('Sanitation Data'!$H$31,0,10*ROW('Sanitation Data'!H114))="","",OFFSET('Sanitation Data'!$H$31,0,10*ROW('Sanitation Data'!H114)))</f>
        <v/>
      </c>
      <c r="DI120" s="278" t="str">
        <f ca="true">+IF(OFFSET('Sanitation Data'!$H$32,0,10*ROW('Sanitation Data'!H114))="","",OFFSET('Sanitation Data'!$H$32,0,10*ROW('Sanitation Data'!H114)))</f>
        <v/>
      </c>
      <c r="DJ120" s="278" t="str">
        <f ca="true">+IF(OFFSET('Sanitation Data'!$I$28,0,10*ROW('Sanitation Data'!I114))="","",OFFSET('Sanitation Data'!$I$28,0,10*ROW('Sanitation Data'!I114)))</f>
        <v/>
      </c>
      <c r="DK120" s="278" t="str">
        <f ca="true">+IF(OFFSET('Sanitation Data'!$I$29,0,10*ROW('Sanitation Data'!I114))="","",OFFSET('Sanitation Data'!$I$29,0,10*ROW('Sanitation Data'!I114)))</f>
        <v/>
      </c>
      <c r="DL120" s="278" t="str">
        <f ca="true">+IF(OFFSET('Sanitation Data'!$I$30,0,10*ROW('Sanitation Data'!I114))="","",OFFSET('Sanitation Data'!$I$30,0,10*ROW('Sanitation Data'!I114)))</f>
        <v/>
      </c>
      <c r="DM120" s="278" t="str">
        <f ca="true">+IF(OFFSET('Sanitation Data'!$I$31,0,10*ROW('Sanitation Data'!I114))="","",OFFSET('Sanitation Data'!$I$31,0,10*ROW('Sanitation Data'!I114)))</f>
        <v/>
      </c>
      <c r="DN120" s="278" t="str">
        <f ca="true">+IF(OFFSET('Sanitation Data'!$I$32,0,10*ROW('Sanitation Data'!I114))="","",OFFSET('Sanitation Data'!$I$32,0,10*ROW('Sanitation Data'!I114)))</f>
        <v/>
      </c>
      <c r="DO120" s="278" t="str">
        <f ca="true">+IF(OFFSET('Hygiene Data'!$D$11,0,10*ROW('Hygiene Data'!D114))="","",OFFSET('Hygiene Data'!$D$11,0,10*ROW('Hygiene Data'!D114)))</f>
        <v/>
      </c>
      <c r="DP120" s="278" t="str">
        <f ca="true">+IF(OFFSET('Hygiene Data'!$D$12,0,10*ROW('Hygiene Data'!D114))="","",OFFSET('Hygiene Data'!$D$12,0,10*ROW('Hygiene Data'!D114)))</f>
        <v/>
      </c>
      <c r="DQ120" s="278" t="str">
        <f ca="true">+IF(OFFSET('Hygiene Data'!$D$13,0,10*ROW('Hygiene Data'!D114))="","",OFFSET('Hygiene Data'!$D$13,0,10*ROW('Hygiene Data'!D114)))</f>
        <v/>
      </c>
      <c r="DR120" s="278" t="str">
        <f ca="true">+IF(OFFSET('Hygiene Data'!$E$11,0,10*ROW('Hygiene Data'!E114))="","",OFFSET('Hygiene Data'!$E$11,0,10*ROW('Hygiene Data'!E114)))</f>
        <v/>
      </c>
      <c r="DS120" s="278" t="str">
        <f ca="true">+IF(OFFSET('Hygiene Data'!$E$12,0,10*ROW('Hygiene Data'!E114))="","",OFFSET('Hygiene Data'!$E$12,0,10*ROW('Hygiene Data'!E114)))</f>
        <v/>
      </c>
      <c r="DT120" s="278" t="str">
        <f ca="true">+IF(OFFSET('Hygiene Data'!$E$13,0,10*ROW('Hygiene Data'!E114))="","",OFFSET('Hygiene Data'!$E$13,0,10*ROW('Hygiene Data'!E114)))</f>
        <v/>
      </c>
      <c r="DU120" s="278" t="str">
        <f ca="true">+IF(OFFSET('Hygiene Data'!$F$11,0,10*ROW('Hygiene Data'!F114))="","",OFFSET('Hygiene Data'!$F$11,0,10*ROW('Hygiene Data'!F114)))</f>
        <v/>
      </c>
      <c r="DV120" s="278" t="str">
        <f ca="true">+IF(OFFSET('Hygiene Data'!$F$12,0,10*ROW('Hygiene Data'!F114))="","",OFFSET('Hygiene Data'!$F$12,0,10*ROW('Hygiene Data'!F114)))</f>
        <v/>
      </c>
      <c r="DW120" s="278" t="str">
        <f ca="true">+IF(OFFSET('Hygiene Data'!$F$13,0,10*ROW('Hygiene Data'!F114))="","",OFFSET('Hygiene Data'!$F$13,0,10*ROW('Hygiene Data'!F114)))</f>
        <v/>
      </c>
      <c r="DX120" s="278" t="str">
        <f ca="true">+IF(OFFSET('Hygiene Data'!$G$11,0,10*ROW('Hygiene Data'!G114))="","",OFFSET('Hygiene Data'!$G$11,0,10*ROW('Hygiene Data'!G114)))</f>
        <v/>
      </c>
      <c r="DY120" s="278" t="str">
        <f ca="true">+IF(OFFSET('Hygiene Data'!$G$12,0,10*ROW('Hygiene Data'!G114))="","",OFFSET('Hygiene Data'!$G$12,0,10*ROW('Hygiene Data'!G114)))</f>
        <v/>
      </c>
      <c r="DZ120" s="278" t="str">
        <f ca="true">+IF(OFFSET('Hygiene Data'!$G$13,0,10*ROW('Hygiene Data'!G114))="","",OFFSET('Hygiene Data'!$G$13,0,10*ROW('Hygiene Data'!G114)))</f>
        <v/>
      </c>
      <c r="EA120" s="278" t="str">
        <f ca="true">+IF(OFFSET('Hygiene Data'!$H$11,0,10*ROW('Hygiene Data'!H114))="","",OFFSET('Hygiene Data'!$H$11,0,10*ROW('Hygiene Data'!H114)))</f>
        <v/>
      </c>
      <c r="EB120" s="278" t="str">
        <f ca="true">+IF(OFFSET('Hygiene Data'!$H$12,0,10*ROW('Hygiene Data'!H114))="","",OFFSET('Hygiene Data'!$H$12,0,10*ROW('Hygiene Data'!H114)))</f>
        <v/>
      </c>
      <c r="EC120" s="278" t="str">
        <f ca="true">+IF(OFFSET('Hygiene Data'!$H$13,0,10*ROW('Hygiene Data'!H114))="","",OFFSET('Hygiene Data'!$H$13,0,10*ROW('Hygiene Data'!H114)))</f>
        <v/>
      </c>
      <c r="ED120" s="278" t="str">
        <f ca="true">+IF(OFFSET('Hygiene Data'!$I$11,0,10*ROW('Hygiene Data'!I114))="","",OFFSET('Hygiene Data'!$I$11,0,10*ROW('Hygiene Data'!I114)))</f>
        <v/>
      </c>
      <c r="EE120" s="278" t="str">
        <f ca="true">+IF(OFFSET('Hygiene Data'!$I$12,0,10*ROW('Hygiene Data'!I114))="","",OFFSET('Hygiene Data'!$I$12,0,10*ROW('Hygiene Data'!I114)))</f>
        <v/>
      </c>
      <c r="EF120" s="278"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4"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8"/>
      <c r="BS121" s="278" t="str">
        <f ca="true">+IF(OFFSET('Water Data'!$D$27,0,10*ROW('Water Data'!D115))="","",OFFSET('Water Data'!$D$27,0,10*ROW('Water Data'!D115)))</f>
        <v/>
      </c>
      <c r="BT121" s="278" t="str">
        <f ca="true">+IF(OFFSET('Water Data'!$D$28,0,10*ROW('Water Data'!D115))="","",OFFSET('Water Data'!$D$28,0,10*ROW('Water Data'!D115)))</f>
        <v/>
      </c>
      <c r="BU121" s="278" t="str">
        <f ca="true">+IF(OFFSET('Water Data'!$D$29,0,10*ROW('Water Data'!D115))="","",OFFSET('Water Data'!$D$29,0,10*ROW('Water Data'!D115)))</f>
        <v/>
      </c>
      <c r="BV121" s="278" t="str">
        <f ca="true">+IF(OFFSET('Water Data'!$E$27,0,10*ROW('Water Data'!E115))="","",OFFSET('Water Data'!$E$27,0,10*ROW('Water Data'!E115)))</f>
        <v/>
      </c>
      <c r="BW121" s="278" t="str">
        <f ca="true">+IF(OFFSET('Water Data'!$E$28,0,10*ROW('Water Data'!E115))="","",OFFSET('Water Data'!$E$28,0,10*ROW('Water Data'!E115)))</f>
        <v/>
      </c>
      <c r="BX121" s="278" t="str">
        <f ca="true">+IF(OFFSET('Water Data'!$E$29,0,10*ROW('Water Data'!E115))="","",OFFSET('Water Data'!$E$29,0,10*ROW('Water Data'!E115)))</f>
        <v/>
      </c>
      <c r="BY121" s="278" t="str">
        <f ca="true">+IF(OFFSET('Water Data'!$F$27,0,10*ROW('Water Data'!F115))="","",OFFSET('Water Data'!$F$27,0,10*ROW('Water Data'!F115)))</f>
        <v/>
      </c>
      <c r="BZ121" s="278" t="str">
        <f ca="true">+IF(OFFSET('Water Data'!$F$28,0,10*ROW('Water Data'!F115))="","",OFFSET('Water Data'!$F$28,0,10*ROW('Water Data'!F115)))</f>
        <v/>
      </c>
      <c r="CA121" s="278" t="str">
        <f ca="true">+IF(OFFSET('Water Data'!$F$29,0,10*ROW('Water Data'!F115))="","",OFFSET('Water Data'!$F$29,0,10*ROW('Water Data'!F115)))</f>
        <v/>
      </c>
      <c r="CB121" s="278" t="str">
        <f ca="true">+IF(OFFSET('Water Data'!$G$27,0,10*ROW('Water Data'!G115))="","",OFFSET('Water Data'!$G$27,0,10*ROW('Water Data'!G115)))</f>
        <v/>
      </c>
      <c r="CC121" s="278" t="str">
        <f ca="true">+IF(OFFSET('Water Data'!$G$28,0,10*ROW('Water Data'!G115))="","",OFFSET('Water Data'!$G$28,0,10*ROW('Water Data'!G115)))</f>
        <v/>
      </c>
      <c r="CD121" s="278" t="str">
        <f ca="true">+IF(OFFSET('Water Data'!$G$29,0,10*ROW('Water Data'!G115))="","",OFFSET('Water Data'!$G$29,0,10*ROW('Water Data'!G115)))</f>
        <v/>
      </c>
      <c r="CE121" s="278" t="str">
        <f ca="true">+IF(OFFSET('Water Data'!$H$27,0,10*ROW('Water Data'!H115))="","",OFFSET('Water Data'!$H$27,0,10*ROW('Water Data'!H115)))</f>
        <v/>
      </c>
      <c r="CF121" s="278" t="str">
        <f ca="true">+IF(OFFSET('Water Data'!$H$28,0,10*ROW('Water Data'!H115))="","",OFFSET('Water Data'!$H$28,0,10*ROW('Water Data'!H115)))</f>
        <v/>
      </c>
      <c r="CG121" s="278" t="str">
        <f ca="true">+IF(OFFSET('Water Data'!$H$29,0,10*ROW('Water Data'!H115))="","",OFFSET('Water Data'!$H$29,0,10*ROW('Water Data'!H115)))</f>
        <v/>
      </c>
      <c r="CH121" s="278" t="str">
        <f ca="true">+IF(OFFSET('Water Data'!$I$27,0,10*ROW('Water Data'!I115))="","",OFFSET('Water Data'!$I$27,0,10*ROW('Water Data'!I115)))</f>
        <v/>
      </c>
      <c r="CI121" s="278" t="str">
        <f ca="true">+IF(OFFSET('Water Data'!$I$28,0,10*ROW('Water Data'!I115))="","",OFFSET('Water Data'!$I$28,0,10*ROW('Water Data'!I115)))</f>
        <v/>
      </c>
      <c r="CJ121" s="278" t="str">
        <f ca="true">+IF(OFFSET('Water Data'!$I$29,0,10*ROW('Water Data'!I115))="","",OFFSET('Water Data'!$I$29,0,10*ROW('Water Data'!I115)))</f>
        <v/>
      </c>
      <c r="CK121" s="278" t="str">
        <f ca="true">+IF(OFFSET('Sanitation Data'!$D$28,0,10*ROW('Sanitation Data'!D115))="","",OFFSET('Sanitation Data'!$D$28,0,10*ROW('Sanitation Data'!D115)))</f>
        <v/>
      </c>
      <c r="CL121" s="278" t="str">
        <f ca="true">+IF(OFFSET('Sanitation Data'!$D$29,0,10*ROW('Sanitation Data'!D115))="","",OFFSET('Sanitation Data'!$D$29,0,10*ROW('Sanitation Data'!D115)))</f>
        <v/>
      </c>
      <c r="CM121" s="278" t="str">
        <f ca="true">+IF(OFFSET('Sanitation Data'!$D$30,0,10*ROW('Sanitation Data'!D115))="","",OFFSET('Sanitation Data'!$D$30,0,10*ROW('Sanitation Data'!D115)))</f>
        <v/>
      </c>
      <c r="CN121" s="278" t="str">
        <f ca="true">+IF(OFFSET('Sanitation Data'!$D$31,0,10*ROW('Sanitation Data'!D115))="","",OFFSET('Sanitation Data'!$D$31,0,10*ROW('Sanitation Data'!D115)))</f>
        <v/>
      </c>
      <c r="CO121" s="278" t="str">
        <f ca="true">+IF(OFFSET('Sanitation Data'!$D$32,0,10*ROW('Sanitation Data'!D115))="","",OFFSET('Sanitation Data'!$D$32,0,10*ROW('Sanitation Data'!D115)))</f>
        <v/>
      </c>
      <c r="CP121" s="278" t="str">
        <f ca="true">+IF(OFFSET('Sanitation Data'!$E$28,0,10*ROW('Sanitation Data'!E115))="","",OFFSET('Sanitation Data'!$E$28,0,10*ROW('Sanitation Data'!E115)))</f>
        <v/>
      </c>
      <c r="CQ121" s="278" t="str">
        <f ca="true">+IF(OFFSET('Sanitation Data'!$E$29,0,10*ROW('Sanitation Data'!E115))="","",OFFSET('Sanitation Data'!$E$29,0,10*ROW('Sanitation Data'!E115)))</f>
        <v/>
      </c>
      <c r="CR121" s="278" t="str">
        <f ca="true">+IF(OFFSET('Sanitation Data'!$E$30,0,10*ROW('Sanitation Data'!E115))="","",OFFSET('Sanitation Data'!$E$30,0,10*ROW('Sanitation Data'!E115)))</f>
        <v/>
      </c>
      <c r="CS121" s="278" t="str">
        <f ca="true">+IF(OFFSET('Sanitation Data'!$E$31,0,10*ROW('Sanitation Data'!E115))="","",OFFSET('Sanitation Data'!$E$31,0,10*ROW('Sanitation Data'!E115)))</f>
        <v/>
      </c>
      <c r="CT121" s="278" t="str">
        <f ca="true">+IF(OFFSET('Sanitation Data'!$E$32,0,10*ROW('Sanitation Data'!E115))="","",OFFSET('Sanitation Data'!$E$32,0,10*ROW('Sanitation Data'!E115)))</f>
        <v/>
      </c>
      <c r="CU121" s="278" t="str">
        <f ca="true">+IF(OFFSET('Sanitation Data'!$F$28,0,10*ROW('Sanitation Data'!F115))="","",OFFSET('Sanitation Data'!$F$28,0,10*ROW('Sanitation Data'!F115)))</f>
        <v/>
      </c>
      <c r="CV121" s="278" t="str">
        <f ca="true">+IF(OFFSET('Sanitation Data'!$F$29,0,10*ROW('Sanitation Data'!F115))="","",OFFSET('Sanitation Data'!$F$29,0,10*ROW('Sanitation Data'!F115)))</f>
        <v/>
      </c>
      <c r="CW121" s="278" t="str">
        <f ca="true">+IF(OFFSET('Sanitation Data'!$F$30,0,10*ROW('Sanitation Data'!F115))="","",OFFSET('Sanitation Data'!$F$30,0,10*ROW('Sanitation Data'!F115)))</f>
        <v/>
      </c>
      <c r="CX121" s="278" t="str">
        <f ca="true">+IF(OFFSET('Sanitation Data'!$F$31,0,10*ROW('Sanitation Data'!F115))="","",OFFSET('Sanitation Data'!$F$31,0,10*ROW('Sanitation Data'!F115)))</f>
        <v/>
      </c>
      <c r="CY121" s="278" t="str">
        <f ca="true">+IF(OFFSET('Sanitation Data'!$F$32,0,10*ROW('Sanitation Data'!F115))="","",OFFSET('Sanitation Data'!$F$32,0,10*ROW('Sanitation Data'!F115)))</f>
        <v/>
      </c>
      <c r="CZ121" s="278" t="str">
        <f ca="true">+IF(OFFSET('Sanitation Data'!$G$28,0,10*ROW('Sanitation Data'!G115))="","",OFFSET('Sanitation Data'!$G$28,0,10*ROW('Sanitation Data'!G115)))</f>
        <v/>
      </c>
      <c r="DA121" s="278" t="str">
        <f ca="true">+IF(OFFSET('Sanitation Data'!$G$29,0,10*ROW('Sanitation Data'!G115))="","",OFFSET('Sanitation Data'!$G$29,0,10*ROW('Sanitation Data'!G115)))</f>
        <v/>
      </c>
      <c r="DB121" s="278" t="str">
        <f ca="true">+IF(OFFSET('Sanitation Data'!$G$30,0,10*ROW('Sanitation Data'!G115))="","",OFFSET('Sanitation Data'!$G$30,0,10*ROW('Sanitation Data'!G115)))</f>
        <v/>
      </c>
      <c r="DC121" s="278" t="str">
        <f ca="true">+IF(OFFSET('Sanitation Data'!$G$31,0,10*ROW('Sanitation Data'!G115))="","",OFFSET('Sanitation Data'!$G$31,0,10*ROW('Sanitation Data'!G115)))</f>
        <v/>
      </c>
      <c r="DD121" s="278" t="str">
        <f ca="true">+IF(OFFSET('Sanitation Data'!$G$32,0,10*ROW('Sanitation Data'!G115))="","",OFFSET('Sanitation Data'!$G$32,0,10*ROW('Sanitation Data'!G115)))</f>
        <v/>
      </c>
      <c r="DE121" s="278" t="str">
        <f ca="true">+IF(OFFSET('Sanitation Data'!$H$28,0,10*ROW('Sanitation Data'!H115))="","",OFFSET('Sanitation Data'!$H$28,0,10*ROW('Sanitation Data'!H115)))</f>
        <v/>
      </c>
      <c r="DF121" s="278" t="str">
        <f ca="true">+IF(OFFSET('Sanitation Data'!$H$29,0,10*ROW('Sanitation Data'!H115))="","",OFFSET('Sanitation Data'!$H$29,0,10*ROW('Sanitation Data'!H115)))</f>
        <v/>
      </c>
      <c r="DG121" s="278" t="str">
        <f ca="true">+IF(OFFSET('Sanitation Data'!$H$30,0,10*ROW('Sanitation Data'!H115))="","",OFFSET('Sanitation Data'!$H$30,0,10*ROW('Sanitation Data'!H115)))</f>
        <v/>
      </c>
      <c r="DH121" s="278" t="str">
        <f ca="true">+IF(OFFSET('Sanitation Data'!$H$31,0,10*ROW('Sanitation Data'!H115))="","",OFFSET('Sanitation Data'!$H$31,0,10*ROW('Sanitation Data'!H115)))</f>
        <v/>
      </c>
      <c r="DI121" s="278" t="str">
        <f ca="true">+IF(OFFSET('Sanitation Data'!$H$32,0,10*ROW('Sanitation Data'!H115))="","",OFFSET('Sanitation Data'!$H$32,0,10*ROW('Sanitation Data'!H115)))</f>
        <v/>
      </c>
      <c r="DJ121" s="278" t="str">
        <f ca="true">+IF(OFFSET('Sanitation Data'!$I$28,0,10*ROW('Sanitation Data'!I115))="","",OFFSET('Sanitation Data'!$I$28,0,10*ROW('Sanitation Data'!I115)))</f>
        <v/>
      </c>
      <c r="DK121" s="278" t="str">
        <f ca="true">+IF(OFFSET('Sanitation Data'!$I$29,0,10*ROW('Sanitation Data'!I115))="","",OFFSET('Sanitation Data'!$I$29,0,10*ROW('Sanitation Data'!I115)))</f>
        <v/>
      </c>
      <c r="DL121" s="278" t="str">
        <f ca="true">+IF(OFFSET('Sanitation Data'!$I$30,0,10*ROW('Sanitation Data'!I115))="","",OFFSET('Sanitation Data'!$I$30,0,10*ROW('Sanitation Data'!I115)))</f>
        <v/>
      </c>
      <c r="DM121" s="278" t="str">
        <f ca="true">+IF(OFFSET('Sanitation Data'!$I$31,0,10*ROW('Sanitation Data'!I115))="","",OFFSET('Sanitation Data'!$I$31,0,10*ROW('Sanitation Data'!I115)))</f>
        <v/>
      </c>
      <c r="DN121" s="278" t="str">
        <f ca="true">+IF(OFFSET('Sanitation Data'!$I$32,0,10*ROW('Sanitation Data'!I115))="","",OFFSET('Sanitation Data'!$I$32,0,10*ROW('Sanitation Data'!I115)))</f>
        <v/>
      </c>
      <c r="DO121" s="278" t="str">
        <f ca="true">+IF(OFFSET('Hygiene Data'!$D$11,0,10*ROW('Hygiene Data'!D115))="","",OFFSET('Hygiene Data'!$D$11,0,10*ROW('Hygiene Data'!D115)))</f>
        <v/>
      </c>
      <c r="DP121" s="278" t="str">
        <f ca="true">+IF(OFFSET('Hygiene Data'!$D$12,0,10*ROW('Hygiene Data'!D115))="","",OFFSET('Hygiene Data'!$D$12,0,10*ROW('Hygiene Data'!D115)))</f>
        <v/>
      </c>
      <c r="DQ121" s="278" t="str">
        <f ca="true">+IF(OFFSET('Hygiene Data'!$D$13,0,10*ROW('Hygiene Data'!D115))="","",OFFSET('Hygiene Data'!$D$13,0,10*ROW('Hygiene Data'!D115)))</f>
        <v/>
      </c>
      <c r="DR121" s="278" t="str">
        <f ca="true">+IF(OFFSET('Hygiene Data'!$E$11,0,10*ROW('Hygiene Data'!E115))="","",OFFSET('Hygiene Data'!$E$11,0,10*ROW('Hygiene Data'!E115)))</f>
        <v/>
      </c>
      <c r="DS121" s="278" t="str">
        <f ca="true">+IF(OFFSET('Hygiene Data'!$E$12,0,10*ROW('Hygiene Data'!E115))="","",OFFSET('Hygiene Data'!$E$12,0,10*ROW('Hygiene Data'!E115)))</f>
        <v/>
      </c>
      <c r="DT121" s="278" t="str">
        <f ca="true">+IF(OFFSET('Hygiene Data'!$E$13,0,10*ROW('Hygiene Data'!E115))="","",OFFSET('Hygiene Data'!$E$13,0,10*ROW('Hygiene Data'!E115)))</f>
        <v/>
      </c>
      <c r="DU121" s="278" t="str">
        <f ca="true">+IF(OFFSET('Hygiene Data'!$F$11,0,10*ROW('Hygiene Data'!F115))="","",OFFSET('Hygiene Data'!$F$11,0,10*ROW('Hygiene Data'!F115)))</f>
        <v/>
      </c>
      <c r="DV121" s="278" t="str">
        <f ca="true">+IF(OFFSET('Hygiene Data'!$F$12,0,10*ROW('Hygiene Data'!F115))="","",OFFSET('Hygiene Data'!$F$12,0,10*ROW('Hygiene Data'!F115)))</f>
        <v/>
      </c>
      <c r="DW121" s="278" t="str">
        <f ca="true">+IF(OFFSET('Hygiene Data'!$F$13,0,10*ROW('Hygiene Data'!F115))="","",OFFSET('Hygiene Data'!$F$13,0,10*ROW('Hygiene Data'!F115)))</f>
        <v/>
      </c>
      <c r="DX121" s="278" t="str">
        <f ca="true">+IF(OFFSET('Hygiene Data'!$G$11,0,10*ROW('Hygiene Data'!G115))="","",OFFSET('Hygiene Data'!$G$11,0,10*ROW('Hygiene Data'!G115)))</f>
        <v/>
      </c>
      <c r="DY121" s="278" t="str">
        <f ca="true">+IF(OFFSET('Hygiene Data'!$G$12,0,10*ROW('Hygiene Data'!G115))="","",OFFSET('Hygiene Data'!$G$12,0,10*ROW('Hygiene Data'!G115)))</f>
        <v/>
      </c>
      <c r="DZ121" s="278" t="str">
        <f ca="true">+IF(OFFSET('Hygiene Data'!$G$13,0,10*ROW('Hygiene Data'!G115))="","",OFFSET('Hygiene Data'!$G$13,0,10*ROW('Hygiene Data'!G115)))</f>
        <v/>
      </c>
      <c r="EA121" s="278" t="str">
        <f ca="true">+IF(OFFSET('Hygiene Data'!$H$11,0,10*ROW('Hygiene Data'!H115))="","",OFFSET('Hygiene Data'!$H$11,0,10*ROW('Hygiene Data'!H115)))</f>
        <v/>
      </c>
      <c r="EB121" s="278" t="str">
        <f ca="true">+IF(OFFSET('Hygiene Data'!$H$12,0,10*ROW('Hygiene Data'!H115))="","",OFFSET('Hygiene Data'!$H$12,0,10*ROW('Hygiene Data'!H115)))</f>
        <v/>
      </c>
      <c r="EC121" s="278" t="str">
        <f ca="true">+IF(OFFSET('Hygiene Data'!$H$13,0,10*ROW('Hygiene Data'!H115))="","",OFFSET('Hygiene Data'!$H$13,0,10*ROW('Hygiene Data'!H115)))</f>
        <v/>
      </c>
      <c r="ED121" s="278" t="str">
        <f ca="true">+IF(OFFSET('Hygiene Data'!$I$11,0,10*ROW('Hygiene Data'!I115))="","",OFFSET('Hygiene Data'!$I$11,0,10*ROW('Hygiene Data'!I115)))</f>
        <v/>
      </c>
      <c r="EE121" s="278" t="str">
        <f ca="true">+IF(OFFSET('Hygiene Data'!$I$12,0,10*ROW('Hygiene Data'!I115))="","",OFFSET('Hygiene Data'!$I$12,0,10*ROW('Hygiene Data'!I115)))</f>
        <v/>
      </c>
      <c r="EF121" s="278"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4"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8"/>
      <c r="BS122" s="278" t="str">
        <f ca="true">+IF(OFFSET('Water Data'!$D$27,0,10*ROW('Water Data'!D116))="","",OFFSET('Water Data'!$D$27,0,10*ROW('Water Data'!D116)))</f>
        <v/>
      </c>
      <c r="BT122" s="278" t="str">
        <f ca="true">+IF(OFFSET('Water Data'!$D$28,0,10*ROW('Water Data'!D116))="","",OFFSET('Water Data'!$D$28,0,10*ROW('Water Data'!D116)))</f>
        <v/>
      </c>
      <c r="BU122" s="278" t="str">
        <f ca="true">+IF(OFFSET('Water Data'!$D$29,0,10*ROW('Water Data'!D116))="","",OFFSET('Water Data'!$D$29,0,10*ROW('Water Data'!D116)))</f>
        <v/>
      </c>
      <c r="BV122" s="278" t="str">
        <f ca="true">+IF(OFFSET('Water Data'!$E$27,0,10*ROW('Water Data'!E116))="","",OFFSET('Water Data'!$E$27,0,10*ROW('Water Data'!E116)))</f>
        <v/>
      </c>
      <c r="BW122" s="278" t="str">
        <f ca="true">+IF(OFFSET('Water Data'!$E$28,0,10*ROW('Water Data'!E116))="","",OFFSET('Water Data'!$E$28,0,10*ROW('Water Data'!E116)))</f>
        <v/>
      </c>
      <c r="BX122" s="278" t="str">
        <f ca="true">+IF(OFFSET('Water Data'!$E$29,0,10*ROW('Water Data'!E116))="","",OFFSET('Water Data'!$E$29,0,10*ROW('Water Data'!E116)))</f>
        <v/>
      </c>
      <c r="BY122" s="278" t="str">
        <f ca="true">+IF(OFFSET('Water Data'!$F$27,0,10*ROW('Water Data'!F116))="","",OFFSET('Water Data'!$F$27,0,10*ROW('Water Data'!F116)))</f>
        <v/>
      </c>
      <c r="BZ122" s="278" t="str">
        <f ca="true">+IF(OFFSET('Water Data'!$F$28,0,10*ROW('Water Data'!F116))="","",OFFSET('Water Data'!$F$28,0,10*ROW('Water Data'!F116)))</f>
        <v/>
      </c>
      <c r="CA122" s="278" t="str">
        <f ca="true">+IF(OFFSET('Water Data'!$F$29,0,10*ROW('Water Data'!F116))="","",OFFSET('Water Data'!$F$29,0,10*ROW('Water Data'!F116)))</f>
        <v/>
      </c>
      <c r="CB122" s="278" t="str">
        <f ca="true">+IF(OFFSET('Water Data'!$G$27,0,10*ROW('Water Data'!G116))="","",OFFSET('Water Data'!$G$27,0,10*ROW('Water Data'!G116)))</f>
        <v/>
      </c>
      <c r="CC122" s="278" t="str">
        <f ca="true">+IF(OFFSET('Water Data'!$G$28,0,10*ROW('Water Data'!G116))="","",OFFSET('Water Data'!$G$28,0,10*ROW('Water Data'!G116)))</f>
        <v/>
      </c>
      <c r="CD122" s="278" t="str">
        <f ca="true">+IF(OFFSET('Water Data'!$G$29,0,10*ROW('Water Data'!G116))="","",OFFSET('Water Data'!$G$29,0,10*ROW('Water Data'!G116)))</f>
        <v/>
      </c>
      <c r="CE122" s="278" t="str">
        <f ca="true">+IF(OFFSET('Water Data'!$H$27,0,10*ROW('Water Data'!H116))="","",OFFSET('Water Data'!$H$27,0,10*ROW('Water Data'!H116)))</f>
        <v/>
      </c>
      <c r="CF122" s="278" t="str">
        <f ca="true">+IF(OFFSET('Water Data'!$H$28,0,10*ROW('Water Data'!H116))="","",OFFSET('Water Data'!$H$28,0,10*ROW('Water Data'!H116)))</f>
        <v/>
      </c>
      <c r="CG122" s="278" t="str">
        <f ca="true">+IF(OFFSET('Water Data'!$H$29,0,10*ROW('Water Data'!H116))="","",OFFSET('Water Data'!$H$29,0,10*ROW('Water Data'!H116)))</f>
        <v/>
      </c>
      <c r="CH122" s="278" t="str">
        <f ca="true">+IF(OFFSET('Water Data'!$I$27,0,10*ROW('Water Data'!I116))="","",OFFSET('Water Data'!$I$27,0,10*ROW('Water Data'!I116)))</f>
        <v/>
      </c>
      <c r="CI122" s="278" t="str">
        <f ca="true">+IF(OFFSET('Water Data'!$I$28,0,10*ROW('Water Data'!I116))="","",OFFSET('Water Data'!$I$28,0,10*ROW('Water Data'!I116)))</f>
        <v/>
      </c>
      <c r="CJ122" s="278" t="str">
        <f ca="true">+IF(OFFSET('Water Data'!$I$29,0,10*ROW('Water Data'!I116))="","",OFFSET('Water Data'!$I$29,0,10*ROW('Water Data'!I116)))</f>
        <v/>
      </c>
      <c r="CK122" s="278" t="str">
        <f ca="true">+IF(OFFSET('Sanitation Data'!$D$28,0,10*ROW('Sanitation Data'!D116))="","",OFFSET('Sanitation Data'!$D$28,0,10*ROW('Sanitation Data'!D116)))</f>
        <v/>
      </c>
      <c r="CL122" s="278" t="str">
        <f ca="true">+IF(OFFSET('Sanitation Data'!$D$29,0,10*ROW('Sanitation Data'!D116))="","",OFFSET('Sanitation Data'!$D$29,0,10*ROW('Sanitation Data'!D116)))</f>
        <v/>
      </c>
      <c r="CM122" s="278" t="str">
        <f ca="true">+IF(OFFSET('Sanitation Data'!$D$30,0,10*ROW('Sanitation Data'!D116))="","",OFFSET('Sanitation Data'!$D$30,0,10*ROW('Sanitation Data'!D116)))</f>
        <v/>
      </c>
      <c r="CN122" s="278" t="str">
        <f ca="true">+IF(OFFSET('Sanitation Data'!$D$31,0,10*ROW('Sanitation Data'!D116))="","",OFFSET('Sanitation Data'!$D$31,0,10*ROW('Sanitation Data'!D116)))</f>
        <v/>
      </c>
      <c r="CO122" s="278" t="str">
        <f ca="true">+IF(OFFSET('Sanitation Data'!$D$32,0,10*ROW('Sanitation Data'!D116))="","",OFFSET('Sanitation Data'!$D$32,0,10*ROW('Sanitation Data'!D116)))</f>
        <v/>
      </c>
      <c r="CP122" s="278" t="str">
        <f ca="true">+IF(OFFSET('Sanitation Data'!$E$28,0,10*ROW('Sanitation Data'!E116))="","",OFFSET('Sanitation Data'!$E$28,0,10*ROW('Sanitation Data'!E116)))</f>
        <v/>
      </c>
      <c r="CQ122" s="278" t="str">
        <f ca="true">+IF(OFFSET('Sanitation Data'!$E$29,0,10*ROW('Sanitation Data'!E116))="","",OFFSET('Sanitation Data'!$E$29,0,10*ROW('Sanitation Data'!E116)))</f>
        <v/>
      </c>
      <c r="CR122" s="278" t="str">
        <f ca="true">+IF(OFFSET('Sanitation Data'!$E$30,0,10*ROW('Sanitation Data'!E116))="","",OFFSET('Sanitation Data'!$E$30,0,10*ROW('Sanitation Data'!E116)))</f>
        <v/>
      </c>
      <c r="CS122" s="278" t="str">
        <f ca="true">+IF(OFFSET('Sanitation Data'!$E$31,0,10*ROW('Sanitation Data'!E116))="","",OFFSET('Sanitation Data'!$E$31,0,10*ROW('Sanitation Data'!E116)))</f>
        <v/>
      </c>
      <c r="CT122" s="278" t="str">
        <f ca="true">+IF(OFFSET('Sanitation Data'!$E$32,0,10*ROW('Sanitation Data'!E116))="","",OFFSET('Sanitation Data'!$E$32,0,10*ROW('Sanitation Data'!E116)))</f>
        <v/>
      </c>
      <c r="CU122" s="278" t="str">
        <f ca="true">+IF(OFFSET('Sanitation Data'!$F$28,0,10*ROW('Sanitation Data'!F116))="","",OFFSET('Sanitation Data'!$F$28,0,10*ROW('Sanitation Data'!F116)))</f>
        <v/>
      </c>
      <c r="CV122" s="278" t="str">
        <f ca="true">+IF(OFFSET('Sanitation Data'!$F$29,0,10*ROW('Sanitation Data'!F116))="","",OFFSET('Sanitation Data'!$F$29,0,10*ROW('Sanitation Data'!F116)))</f>
        <v/>
      </c>
      <c r="CW122" s="278" t="str">
        <f ca="true">+IF(OFFSET('Sanitation Data'!$F$30,0,10*ROW('Sanitation Data'!F116))="","",OFFSET('Sanitation Data'!$F$30,0,10*ROW('Sanitation Data'!F116)))</f>
        <v/>
      </c>
      <c r="CX122" s="278" t="str">
        <f ca="true">+IF(OFFSET('Sanitation Data'!$F$31,0,10*ROW('Sanitation Data'!F116))="","",OFFSET('Sanitation Data'!$F$31,0,10*ROW('Sanitation Data'!F116)))</f>
        <v/>
      </c>
      <c r="CY122" s="278" t="str">
        <f ca="true">+IF(OFFSET('Sanitation Data'!$F$32,0,10*ROW('Sanitation Data'!F116))="","",OFFSET('Sanitation Data'!$F$32,0,10*ROW('Sanitation Data'!F116)))</f>
        <v/>
      </c>
      <c r="CZ122" s="278" t="str">
        <f ca="true">+IF(OFFSET('Sanitation Data'!$G$28,0,10*ROW('Sanitation Data'!G116))="","",OFFSET('Sanitation Data'!$G$28,0,10*ROW('Sanitation Data'!G116)))</f>
        <v/>
      </c>
      <c r="DA122" s="278" t="str">
        <f ca="true">+IF(OFFSET('Sanitation Data'!$G$29,0,10*ROW('Sanitation Data'!G116))="","",OFFSET('Sanitation Data'!$G$29,0,10*ROW('Sanitation Data'!G116)))</f>
        <v/>
      </c>
      <c r="DB122" s="278" t="str">
        <f ca="true">+IF(OFFSET('Sanitation Data'!$G$30,0,10*ROW('Sanitation Data'!G116))="","",OFFSET('Sanitation Data'!$G$30,0,10*ROW('Sanitation Data'!G116)))</f>
        <v/>
      </c>
      <c r="DC122" s="278" t="str">
        <f ca="true">+IF(OFFSET('Sanitation Data'!$G$31,0,10*ROW('Sanitation Data'!G116))="","",OFFSET('Sanitation Data'!$G$31,0,10*ROW('Sanitation Data'!G116)))</f>
        <v/>
      </c>
      <c r="DD122" s="278" t="str">
        <f ca="true">+IF(OFFSET('Sanitation Data'!$G$32,0,10*ROW('Sanitation Data'!G116))="","",OFFSET('Sanitation Data'!$G$32,0,10*ROW('Sanitation Data'!G116)))</f>
        <v/>
      </c>
      <c r="DE122" s="278" t="str">
        <f ca="true">+IF(OFFSET('Sanitation Data'!$H$28,0,10*ROW('Sanitation Data'!H116))="","",OFFSET('Sanitation Data'!$H$28,0,10*ROW('Sanitation Data'!H116)))</f>
        <v/>
      </c>
      <c r="DF122" s="278" t="str">
        <f ca="true">+IF(OFFSET('Sanitation Data'!$H$29,0,10*ROW('Sanitation Data'!H116))="","",OFFSET('Sanitation Data'!$H$29,0,10*ROW('Sanitation Data'!H116)))</f>
        <v/>
      </c>
      <c r="DG122" s="278" t="str">
        <f ca="true">+IF(OFFSET('Sanitation Data'!$H$30,0,10*ROW('Sanitation Data'!H116))="","",OFFSET('Sanitation Data'!$H$30,0,10*ROW('Sanitation Data'!H116)))</f>
        <v/>
      </c>
      <c r="DH122" s="278" t="str">
        <f ca="true">+IF(OFFSET('Sanitation Data'!$H$31,0,10*ROW('Sanitation Data'!H116))="","",OFFSET('Sanitation Data'!$H$31,0,10*ROW('Sanitation Data'!H116)))</f>
        <v/>
      </c>
      <c r="DI122" s="278" t="str">
        <f ca="true">+IF(OFFSET('Sanitation Data'!$H$32,0,10*ROW('Sanitation Data'!H116))="","",OFFSET('Sanitation Data'!$H$32,0,10*ROW('Sanitation Data'!H116)))</f>
        <v/>
      </c>
      <c r="DJ122" s="278" t="str">
        <f ca="true">+IF(OFFSET('Sanitation Data'!$I$28,0,10*ROW('Sanitation Data'!I116))="","",OFFSET('Sanitation Data'!$I$28,0,10*ROW('Sanitation Data'!I116)))</f>
        <v/>
      </c>
      <c r="DK122" s="278" t="str">
        <f ca="true">+IF(OFFSET('Sanitation Data'!$I$29,0,10*ROW('Sanitation Data'!I116))="","",OFFSET('Sanitation Data'!$I$29,0,10*ROW('Sanitation Data'!I116)))</f>
        <v/>
      </c>
      <c r="DL122" s="278" t="str">
        <f ca="true">+IF(OFFSET('Sanitation Data'!$I$30,0,10*ROW('Sanitation Data'!I116))="","",OFFSET('Sanitation Data'!$I$30,0,10*ROW('Sanitation Data'!I116)))</f>
        <v/>
      </c>
      <c r="DM122" s="278" t="str">
        <f ca="true">+IF(OFFSET('Sanitation Data'!$I$31,0,10*ROW('Sanitation Data'!I116))="","",OFFSET('Sanitation Data'!$I$31,0,10*ROW('Sanitation Data'!I116)))</f>
        <v/>
      </c>
      <c r="DN122" s="278" t="str">
        <f ca="true">+IF(OFFSET('Sanitation Data'!$I$32,0,10*ROW('Sanitation Data'!I116))="","",OFFSET('Sanitation Data'!$I$32,0,10*ROW('Sanitation Data'!I116)))</f>
        <v/>
      </c>
      <c r="DO122" s="278" t="str">
        <f ca="true">+IF(OFFSET('Hygiene Data'!$D$11,0,10*ROW('Hygiene Data'!D116))="","",OFFSET('Hygiene Data'!$D$11,0,10*ROW('Hygiene Data'!D116)))</f>
        <v/>
      </c>
      <c r="DP122" s="278" t="str">
        <f ca="true">+IF(OFFSET('Hygiene Data'!$D$12,0,10*ROW('Hygiene Data'!D116))="","",OFFSET('Hygiene Data'!$D$12,0,10*ROW('Hygiene Data'!D116)))</f>
        <v/>
      </c>
      <c r="DQ122" s="278" t="str">
        <f ca="true">+IF(OFFSET('Hygiene Data'!$D$13,0,10*ROW('Hygiene Data'!D116))="","",OFFSET('Hygiene Data'!$D$13,0,10*ROW('Hygiene Data'!D116)))</f>
        <v/>
      </c>
      <c r="DR122" s="278" t="str">
        <f ca="true">+IF(OFFSET('Hygiene Data'!$E$11,0,10*ROW('Hygiene Data'!E116))="","",OFFSET('Hygiene Data'!$E$11,0,10*ROW('Hygiene Data'!E116)))</f>
        <v/>
      </c>
      <c r="DS122" s="278" t="str">
        <f ca="true">+IF(OFFSET('Hygiene Data'!$E$12,0,10*ROW('Hygiene Data'!E116))="","",OFFSET('Hygiene Data'!$E$12,0,10*ROW('Hygiene Data'!E116)))</f>
        <v/>
      </c>
      <c r="DT122" s="278" t="str">
        <f ca="true">+IF(OFFSET('Hygiene Data'!$E$13,0,10*ROW('Hygiene Data'!E116))="","",OFFSET('Hygiene Data'!$E$13,0,10*ROW('Hygiene Data'!E116)))</f>
        <v/>
      </c>
      <c r="DU122" s="278" t="str">
        <f ca="true">+IF(OFFSET('Hygiene Data'!$F$11,0,10*ROW('Hygiene Data'!F116))="","",OFFSET('Hygiene Data'!$F$11,0,10*ROW('Hygiene Data'!F116)))</f>
        <v/>
      </c>
      <c r="DV122" s="278" t="str">
        <f ca="true">+IF(OFFSET('Hygiene Data'!$F$12,0,10*ROW('Hygiene Data'!F116))="","",OFFSET('Hygiene Data'!$F$12,0,10*ROW('Hygiene Data'!F116)))</f>
        <v/>
      </c>
      <c r="DW122" s="278" t="str">
        <f ca="true">+IF(OFFSET('Hygiene Data'!$F$13,0,10*ROW('Hygiene Data'!F116))="","",OFFSET('Hygiene Data'!$F$13,0,10*ROW('Hygiene Data'!F116)))</f>
        <v/>
      </c>
      <c r="DX122" s="278" t="str">
        <f ca="true">+IF(OFFSET('Hygiene Data'!$G$11,0,10*ROW('Hygiene Data'!G116))="","",OFFSET('Hygiene Data'!$G$11,0,10*ROW('Hygiene Data'!G116)))</f>
        <v/>
      </c>
      <c r="DY122" s="278" t="str">
        <f ca="true">+IF(OFFSET('Hygiene Data'!$G$12,0,10*ROW('Hygiene Data'!G116))="","",OFFSET('Hygiene Data'!$G$12,0,10*ROW('Hygiene Data'!G116)))</f>
        <v/>
      </c>
      <c r="DZ122" s="278" t="str">
        <f ca="true">+IF(OFFSET('Hygiene Data'!$G$13,0,10*ROW('Hygiene Data'!G116))="","",OFFSET('Hygiene Data'!$G$13,0,10*ROW('Hygiene Data'!G116)))</f>
        <v/>
      </c>
      <c r="EA122" s="278" t="str">
        <f ca="true">+IF(OFFSET('Hygiene Data'!$H$11,0,10*ROW('Hygiene Data'!H116))="","",OFFSET('Hygiene Data'!$H$11,0,10*ROW('Hygiene Data'!H116)))</f>
        <v/>
      </c>
      <c r="EB122" s="278" t="str">
        <f ca="true">+IF(OFFSET('Hygiene Data'!$H$12,0,10*ROW('Hygiene Data'!H116))="","",OFFSET('Hygiene Data'!$H$12,0,10*ROW('Hygiene Data'!H116)))</f>
        <v/>
      </c>
      <c r="EC122" s="278" t="str">
        <f ca="true">+IF(OFFSET('Hygiene Data'!$H$13,0,10*ROW('Hygiene Data'!H116))="","",OFFSET('Hygiene Data'!$H$13,0,10*ROW('Hygiene Data'!H116)))</f>
        <v/>
      </c>
      <c r="ED122" s="278" t="str">
        <f ca="true">+IF(OFFSET('Hygiene Data'!$I$11,0,10*ROW('Hygiene Data'!I116))="","",OFFSET('Hygiene Data'!$I$11,0,10*ROW('Hygiene Data'!I116)))</f>
        <v/>
      </c>
      <c r="EE122" s="278" t="str">
        <f ca="true">+IF(OFFSET('Hygiene Data'!$I$12,0,10*ROW('Hygiene Data'!I116))="","",OFFSET('Hygiene Data'!$I$12,0,10*ROW('Hygiene Data'!I116)))</f>
        <v/>
      </c>
      <c r="EF122" s="278"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4"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8"/>
      <c r="BS123" s="278" t="str">
        <f ca="true">+IF(OFFSET('Water Data'!$D$27,0,10*ROW('Water Data'!D117))="","",OFFSET('Water Data'!$D$27,0,10*ROW('Water Data'!D117)))</f>
        <v/>
      </c>
      <c r="BT123" s="278" t="str">
        <f ca="true">+IF(OFFSET('Water Data'!$D$28,0,10*ROW('Water Data'!D117))="","",OFFSET('Water Data'!$D$28,0,10*ROW('Water Data'!D117)))</f>
        <v/>
      </c>
      <c r="BU123" s="278" t="str">
        <f ca="true">+IF(OFFSET('Water Data'!$D$29,0,10*ROW('Water Data'!D117))="","",OFFSET('Water Data'!$D$29,0,10*ROW('Water Data'!D117)))</f>
        <v/>
      </c>
      <c r="BV123" s="278" t="str">
        <f ca="true">+IF(OFFSET('Water Data'!$E$27,0,10*ROW('Water Data'!E117))="","",OFFSET('Water Data'!$E$27,0,10*ROW('Water Data'!E117)))</f>
        <v/>
      </c>
      <c r="BW123" s="278" t="str">
        <f ca="true">+IF(OFFSET('Water Data'!$E$28,0,10*ROW('Water Data'!E117))="","",OFFSET('Water Data'!$E$28,0,10*ROW('Water Data'!E117)))</f>
        <v/>
      </c>
      <c r="BX123" s="278" t="str">
        <f ca="true">+IF(OFFSET('Water Data'!$E$29,0,10*ROW('Water Data'!E117))="","",OFFSET('Water Data'!$E$29,0,10*ROW('Water Data'!E117)))</f>
        <v/>
      </c>
      <c r="BY123" s="278" t="str">
        <f ca="true">+IF(OFFSET('Water Data'!$F$27,0,10*ROW('Water Data'!F117))="","",OFFSET('Water Data'!$F$27,0,10*ROW('Water Data'!F117)))</f>
        <v/>
      </c>
      <c r="BZ123" s="278" t="str">
        <f ca="true">+IF(OFFSET('Water Data'!$F$28,0,10*ROW('Water Data'!F117))="","",OFFSET('Water Data'!$F$28,0,10*ROW('Water Data'!F117)))</f>
        <v/>
      </c>
      <c r="CA123" s="278" t="str">
        <f ca="true">+IF(OFFSET('Water Data'!$F$29,0,10*ROW('Water Data'!F117))="","",OFFSET('Water Data'!$F$29,0,10*ROW('Water Data'!F117)))</f>
        <v/>
      </c>
      <c r="CB123" s="278" t="str">
        <f ca="true">+IF(OFFSET('Water Data'!$G$27,0,10*ROW('Water Data'!G117))="","",OFFSET('Water Data'!$G$27,0,10*ROW('Water Data'!G117)))</f>
        <v/>
      </c>
      <c r="CC123" s="278" t="str">
        <f ca="true">+IF(OFFSET('Water Data'!$G$28,0,10*ROW('Water Data'!G117))="","",OFFSET('Water Data'!$G$28,0,10*ROW('Water Data'!G117)))</f>
        <v/>
      </c>
      <c r="CD123" s="278" t="str">
        <f ca="true">+IF(OFFSET('Water Data'!$G$29,0,10*ROW('Water Data'!G117))="","",OFFSET('Water Data'!$G$29,0,10*ROW('Water Data'!G117)))</f>
        <v/>
      </c>
      <c r="CE123" s="278" t="str">
        <f ca="true">+IF(OFFSET('Water Data'!$H$27,0,10*ROW('Water Data'!H117))="","",OFFSET('Water Data'!$H$27,0,10*ROW('Water Data'!H117)))</f>
        <v/>
      </c>
      <c r="CF123" s="278" t="str">
        <f ca="true">+IF(OFFSET('Water Data'!$H$28,0,10*ROW('Water Data'!H117))="","",OFFSET('Water Data'!$H$28,0,10*ROW('Water Data'!H117)))</f>
        <v/>
      </c>
      <c r="CG123" s="278" t="str">
        <f ca="true">+IF(OFFSET('Water Data'!$H$29,0,10*ROW('Water Data'!H117))="","",OFFSET('Water Data'!$H$29,0,10*ROW('Water Data'!H117)))</f>
        <v/>
      </c>
      <c r="CH123" s="278" t="str">
        <f ca="true">+IF(OFFSET('Water Data'!$I$27,0,10*ROW('Water Data'!I117))="","",OFFSET('Water Data'!$I$27,0,10*ROW('Water Data'!I117)))</f>
        <v/>
      </c>
      <c r="CI123" s="278" t="str">
        <f ca="true">+IF(OFFSET('Water Data'!$I$28,0,10*ROW('Water Data'!I117))="","",OFFSET('Water Data'!$I$28,0,10*ROW('Water Data'!I117)))</f>
        <v/>
      </c>
      <c r="CJ123" s="278" t="str">
        <f ca="true">+IF(OFFSET('Water Data'!$I$29,0,10*ROW('Water Data'!I117))="","",OFFSET('Water Data'!$I$29,0,10*ROW('Water Data'!I117)))</f>
        <v/>
      </c>
      <c r="CK123" s="278" t="str">
        <f ca="true">+IF(OFFSET('Sanitation Data'!$D$28,0,10*ROW('Sanitation Data'!D117))="","",OFFSET('Sanitation Data'!$D$28,0,10*ROW('Sanitation Data'!D117)))</f>
        <v/>
      </c>
      <c r="CL123" s="278" t="str">
        <f ca="true">+IF(OFFSET('Sanitation Data'!$D$29,0,10*ROW('Sanitation Data'!D117))="","",OFFSET('Sanitation Data'!$D$29,0,10*ROW('Sanitation Data'!D117)))</f>
        <v/>
      </c>
      <c r="CM123" s="278" t="str">
        <f ca="true">+IF(OFFSET('Sanitation Data'!$D$30,0,10*ROW('Sanitation Data'!D117))="","",OFFSET('Sanitation Data'!$D$30,0,10*ROW('Sanitation Data'!D117)))</f>
        <v/>
      </c>
      <c r="CN123" s="278" t="str">
        <f ca="true">+IF(OFFSET('Sanitation Data'!$D$31,0,10*ROW('Sanitation Data'!D117))="","",OFFSET('Sanitation Data'!$D$31,0,10*ROW('Sanitation Data'!D117)))</f>
        <v/>
      </c>
      <c r="CO123" s="278" t="str">
        <f ca="true">+IF(OFFSET('Sanitation Data'!$D$32,0,10*ROW('Sanitation Data'!D117))="","",OFFSET('Sanitation Data'!$D$32,0,10*ROW('Sanitation Data'!D117)))</f>
        <v/>
      </c>
      <c r="CP123" s="278" t="str">
        <f ca="true">+IF(OFFSET('Sanitation Data'!$E$28,0,10*ROW('Sanitation Data'!E117))="","",OFFSET('Sanitation Data'!$E$28,0,10*ROW('Sanitation Data'!E117)))</f>
        <v/>
      </c>
      <c r="CQ123" s="278" t="str">
        <f ca="true">+IF(OFFSET('Sanitation Data'!$E$29,0,10*ROW('Sanitation Data'!E117))="","",OFFSET('Sanitation Data'!$E$29,0,10*ROW('Sanitation Data'!E117)))</f>
        <v/>
      </c>
      <c r="CR123" s="278" t="str">
        <f ca="true">+IF(OFFSET('Sanitation Data'!$E$30,0,10*ROW('Sanitation Data'!E117))="","",OFFSET('Sanitation Data'!$E$30,0,10*ROW('Sanitation Data'!E117)))</f>
        <v/>
      </c>
      <c r="CS123" s="278" t="str">
        <f ca="true">+IF(OFFSET('Sanitation Data'!$E$31,0,10*ROW('Sanitation Data'!E117))="","",OFFSET('Sanitation Data'!$E$31,0,10*ROW('Sanitation Data'!E117)))</f>
        <v/>
      </c>
      <c r="CT123" s="278" t="str">
        <f ca="true">+IF(OFFSET('Sanitation Data'!$E$32,0,10*ROW('Sanitation Data'!E117))="","",OFFSET('Sanitation Data'!$E$32,0,10*ROW('Sanitation Data'!E117)))</f>
        <v/>
      </c>
      <c r="CU123" s="278" t="str">
        <f ca="true">+IF(OFFSET('Sanitation Data'!$F$28,0,10*ROW('Sanitation Data'!F117))="","",OFFSET('Sanitation Data'!$F$28,0,10*ROW('Sanitation Data'!F117)))</f>
        <v/>
      </c>
      <c r="CV123" s="278" t="str">
        <f ca="true">+IF(OFFSET('Sanitation Data'!$F$29,0,10*ROW('Sanitation Data'!F117))="","",OFFSET('Sanitation Data'!$F$29,0,10*ROW('Sanitation Data'!F117)))</f>
        <v/>
      </c>
      <c r="CW123" s="278" t="str">
        <f ca="true">+IF(OFFSET('Sanitation Data'!$F$30,0,10*ROW('Sanitation Data'!F117))="","",OFFSET('Sanitation Data'!$F$30,0,10*ROW('Sanitation Data'!F117)))</f>
        <v/>
      </c>
      <c r="CX123" s="278" t="str">
        <f ca="true">+IF(OFFSET('Sanitation Data'!$F$31,0,10*ROW('Sanitation Data'!F117))="","",OFFSET('Sanitation Data'!$F$31,0,10*ROW('Sanitation Data'!F117)))</f>
        <v/>
      </c>
      <c r="CY123" s="278" t="str">
        <f ca="true">+IF(OFFSET('Sanitation Data'!$F$32,0,10*ROW('Sanitation Data'!F117))="","",OFFSET('Sanitation Data'!$F$32,0,10*ROW('Sanitation Data'!F117)))</f>
        <v/>
      </c>
      <c r="CZ123" s="278" t="str">
        <f ca="true">+IF(OFFSET('Sanitation Data'!$G$28,0,10*ROW('Sanitation Data'!G117))="","",OFFSET('Sanitation Data'!$G$28,0,10*ROW('Sanitation Data'!G117)))</f>
        <v/>
      </c>
      <c r="DA123" s="278" t="str">
        <f ca="true">+IF(OFFSET('Sanitation Data'!$G$29,0,10*ROW('Sanitation Data'!G117))="","",OFFSET('Sanitation Data'!$G$29,0,10*ROW('Sanitation Data'!G117)))</f>
        <v/>
      </c>
      <c r="DB123" s="278" t="str">
        <f ca="true">+IF(OFFSET('Sanitation Data'!$G$30,0,10*ROW('Sanitation Data'!G117))="","",OFFSET('Sanitation Data'!$G$30,0,10*ROW('Sanitation Data'!G117)))</f>
        <v/>
      </c>
      <c r="DC123" s="278" t="str">
        <f ca="true">+IF(OFFSET('Sanitation Data'!$G$31,0,10*ROW('Sanitation Data'!G117))="","",OFFSET('Sanitation Data'!$G$31,0,10*ROW('Sanitation Data'!G117)))</f>
        <v/>
      </c>
      <c r="DD123" s="278" t="str">
        <f ca="true">+IF(OFFSET('Sanitation Data'!$G$32,0,10*ROW('Sanitation Data'!G117))="","",OFFSET('Sanitation Data'!$G$32,0,10*ROW('Sanitation Data'!G117)))</f>
        <v/>
      </c>
      <c r="DE123" s="278" t="str">
        <f ca="true">+IF(OFFSET('Sanitation Data'!$H$28,0,10*ROW('Sanitation Data'!H117))="","",OFFSET('Sanitation Data'!$H$28,0,10*ROW('Sanitation Data'!H117)))</f>
        <v/>
      </c>
      <c r="DF123" s="278" t="str">
        <f ca="true">+IF(OFFSET('Sanitation Data'!$H$29,0,10*ROW('Sanitation Data'!H117))="","",OFFSET('Sanitation Data'!$H$29,0,10*ROW('Sanitation Data'!H117)))</f>
        <v/>
      </c>
      <c r="DG123" s="278" t="str">
        <f ca="true">+IF(OFFSET('Sanitation Data'!$H$30,0,10*ROW('Sanitation Data'!H117))="","",OFFSET('Sanitation Data'!$H$30,0,10*ROW('Sanitation Data'!H117)))</f>
        <v/>
      </c>
      <c r="DH123" s="278" t="str">
        <f ca="true">+IF(OFFSET('Sanitation Data'!$H$31,0,10*ROW('Sanitation Data'!H117))="","",OFFSET('Sanitation Data'!$H$31,0,10*ROW('Sanitation Data'!H117)))</f>
        <v/>
      </c>
      <c r="DI123" s="278" t="str">
        <f ca="true">+IF(OFFSET('Sanitation Data'!$H$32,0,10*ROW('Sanitation Data'!H117))="","",OFFSET('Sanitation Data'!$H$32,0,10*ROW('Sanitation Data'!H117)))</f>
        <v/>
      </c>
      <c r="DJ123" s="278" t="str">
        <f ca="true">+IF(OFFSET('Sanitation Data'!$I$28,0,10*ROW('Sanitation Data'!I117))="","",OFFSET('Sanitation Data'!$I$28,0,10*ROW('Sanitation Data'!I117)))</f>
        <v/>
      </c>
      <c r="DK123" s="278" t="str">
        <f ca="true">+IF(OFFSET('Sanitation Data'!$I$29,0,10*ROW('Sanitation Data'!I117))="","",OFFSET('Sanitation Data'!$I$29,0,10*ROW('Sanitation Data'!I117)))</f>
        <v/>
      </c>
      <c r="DL123" s="278" t="str">
        <f ca="true">+IF(OFFSET('Sanitation Data'!$I$30,0,10*ROW('Sanitation Data'!I117))="","",OFFSET('Sanitation Data'!$I$30,0,10*ROW('Sanitation Data'!I117)))</f>
        <v/>
      </c>
      <c r="DM123" s="278" t="str">
        <f ca="true">+IF(OFFSET('Sanitation Data'!$I$31,0,10*ROW('Sanitation Data'!I117))="","",OFFSET('Sanitation Data'!$I$31,0,10*ROW('Sanitation Data'!I117)))</f>
        <v/>
      </c>
      <c r="DN123" s="278" t="str">
        <f ca="true">+IF(OFFSET('Sanitation Data'!$I$32,0,10*ROW('Sanitation Data'!I117))="","",OFFSET('Sanitation Data'!$I$32,0,10*ROW('Sanitation Data'!I117)))</f>
        <v/>
      </c>
      <c r="DO123" s="278" t="str">
        <f ca="true">+IF(OFFSET('Hygiene Data'!$D$11,0,10*ROW('Hygiene Data'!D117))="","",OFFSET('Hygiene Data'!$D$11,0,10*ROW('Hygiene Data'!D117)))</f>
        <v/>
      </c>
      <c r="DP123" s="278" t="str">
        <f ca="true">+IF(OFFSET('Hygiene Data'!$D$12,0,10*ROW('Hygiene Data'!D117))="","",OFFSET('Hygiene Data'!$D$12,0,10*ROW('Hygiene Data'!D117)))</f>
        <v/>
      </c>
      <c r="DQ123" s="278" t="str">
        <f ca="true">+IF(OFFSET('Hygiene Data'!$D$13,0,10*ROW('Hygiene Data'!D117))="","",OFFSET('Hygiene Data'!$D$13,0,10*ROW('Hygiene Data'!D117)))</f>
        <v/>
      </c>
      <c r="DR123" s="278" t="str">
        <f ca="true">+IF(OFFSET('Hygiene Data'!$E$11,0,10*ROW('Hygiene Data'!E117))="","",OFFSET('Hygiene Data'!$E$11,0,10*ROW('Hygiene Data'!E117)))</f>
        <v/>
      </c>
      <c r="DS123" s="278" t="str">
        <f ca="true">+IF(OFFSET('Hygiene Data'!$E$12,0,10*ROW('Hygiene Data'!E117))="","",OFFSET('Hygiene Data'!$E$12,0,10*ROW('Hygiene Data'!E117)))</f>
        <v/>
      </c>
      <c r="DT123" s="278" t="str">
        <f ca="true">+IF(OFFSET('Hygiene Data'!$E$13,0,10*ROW('Hygiene Data'!E117))="","",OFFSET('Hygiene Data'!$E$13,0,10*ROW('Hygiene Data'!E117)))</f>
        <v/>
      </c>
      <c r="DU123" s="278" t="str">
        <f ca="true">+IF(OFFSET('Hygiene Data'!$F$11,0,10*ROW('Hygiene Data'!F117))="","",OFFSET('Hygiene Data'!$F$11,0,10*ROW('Hygiene Data'!F117)))</f>
        <v/>
      </c>
      <c r="DV123" s="278" t="str">
        <f ca="true">+IF(OFFSET('Hygiene Data'!$F$12,0,10*ROW('Hygiene Data'!F117))="","",OFFSET('Hygiene Data'!$F$12,0,10*ROW('Hygiene Data'!F117)))</f>
        <v/>
      </c>
      <c r="DW123" s="278" t="str">
        <f ca="true">+IF(OFFSET('Hygiene Data'!$F$13,0,10*ROW('Hygiene Data'!F117))="","",OFFSET('Hygiene Data'!$F$13,0,10*ROW('Hygiene Data'!F117)))</f>
        <v/>
      </c>
      <c r="DX123" s="278" t="str">
        <f ca="true">+IF(OFFSET('Hygiene Data'!$G$11,0,10*ROW('Hygiene Data'!G117))="","",OFFSET('Hygiene Data'!$G$11,0,10*ROW('Hygiene Data'!G117)))</f>
        <v/>
      </c>
      <c r="DY123" s="278" t="str">
        <f ca="true">+IF(OFFSET('Hygiene Data'!$G$12,0,10*ROW('Hygiene Data'!G117))="","",OFFSET('Hygiene Data'!$G$12,0,10*ROW('Hygiene Data'!G117)))</f>
        <v/>
      </c>
      <c r="DZ123" s="278" t="str">
        <f ca="true">+IF(OFFSET('Hygiene Data'!$G$13,0,10*ROW('Hygiene Data'!G117))="","",OFFSET('Hygiene Data'!$G$13,0,10*ROW('Hygiene Data'!G117)))</f>
        <v/>
      </c>
      <c r="EA123" s="278" t="str">
        <f ca="true">+IF(OFFSET('Hygiene Data'!$H$11,0,10*ROW('Hygiene Data'!H117))="","",OFFSET('Hygiene Data'!$H$11,0,10*ROW('Hygiene Data'!H117)))</f>
        <v/>
      </c>
      <c r="EB123" s="278" t="str">
        <f ca="true">+IF(OFFSET('Hygiene Data'!$H$12,0,10*ROW('Hygiene Data'!H117))="","",OFFSET('Hygiene Data'!$H$12,0,10*ROW('Hygiene Data'!H117)))</f>
        <v/>
      </c>
      <c r="EC123" s="278" t="str">
        <f ca="true">+IF(OFFSET('Hygiene Data'!$H$13,0,10*ROW('Hygiene Data'!H117))="","",OFFSET('Hygiene Data'!$H$13,0,10*ROW('Hygiene Data'!H117)))</f>
        <v/>
      </c>
      <c r="ED123" s="278" t="str">
        <f ca="true">+IF(OFFSET('Hygiene Data'!$I$11,0,10*ROW('Hygiene Data'!I117))="","",OFFSET('Hygiene Data'!$I$11,0,10*ROW('Hygiene Data'!I117)))</f>
        <v/>
      </c>
      <c r="EE123" s="278" t="str">
        <f ca="true">+IF(OFFSET('Hygiene Data'!$I$12,0,10*ROW('Hygiene Data'!I117))="","",OFFSET('Hygiene Data'!$I$12,0,10*ROW('Hygiene Data'!I117)))</f>
        <v/>
      </c>
      <c r="EF123" s="278"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4"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8"/>
      <c r="BS124" s="278" t="str">
        <f ca="true">+IF(OFFSET('Water Data'!$D$27,0,10*ROW('Water Data'!D118))="","",OFFSET('Water Data'!$D$27,0,10*ROW('Water Data'!D118)))</f>
        <v/>
      </c>
      <c r="BT124" s="278" t="str">
        <f ca="true">+IF(OFFSET('Water Data'!$D$28,0,10*ROW('Water Data'!D118))="","",OFFSET('Water Data'!$D$28,0,10*ROW('Water Data'!D118)))</f>
        <v/>
      </c>
      <c r="BU124" s="278" t="str">
        <f ca="true">+IF(OFFSET('Water Data'!$D$29,0,10*ROW('Water Data'!D118))="","",OFFSET('Water Data'!$D$29,0,10*ROW('Water Data'!D118)))</f>
        <v/>
      </c>
      <c r="BV124" s="278" t="str">
        <f ca="true">+IF(OFFSET('Water Data'!$E$27,0,10*ROW('Water Data'!E118))="","",OFFSET('Water Data'!$E$27,0,10*ROW('Water Data'!E118)))</f>
        <v/>
      </c>
      <c r="BW124" s="278" t="str">
        <f ca="true">+IF(OFFSET('Water Data'!$E$28,0,10*ROW('Water Data'!E118))="","",OFFSET('Water Data'!$E$28,0,10*ROW('Water Data'!E118)))</f>
        <v/>
      </c>
      <c r="BX124" s="278" t="str">
        <f ca="true">+IF(OFFSET('Water Data'!$E$29,0,10*ROW('Water Data'!E118))="","",OFFSET('Water Data'!$E$29,0,10*ROW('Water Data'!E118)))</f>
        <v/>
      </c>
      <c r="BY124" s="278" t="str">
        <f ca="true">+IF(OFFSET('Water Data'!$F$27,0,10*ROW('Water Data'!F118))="","",OFFSET('Water Data'!$F$27,0,10*ROW('Water Data'!F118)))</f>
        <v/>
      </c>
      <c r="BZ124" s="278" t="str">
        <f ca="true">+IF(OFFSET('Water Data'!$F$28,0,10*ROW('Water Data'!F118))="","",OFFSET('Water Data'!$F$28,0,10*ROW('Water Data'!F118)))</f>
        <v/>
      </c>
      <c r="CA124" s="278" t="str">
        <f ca="true">+IF(OFFSET('Water Data'!$F$29,0,10*ROW('Water Data'!F118))="","",OFFSET('Water Data'!$F$29,0,10*ROW('Water Data'!F118)))</f>
        <v/>
      </c>
      <c r="CB124" s="278" t="str">
        <f ca="true">+IF(OFFSET('Water Data'!$G$27,0,10*ROW('Water Data'!G118))="","",OFFSET('Water Data'!$G$27,0,10*ROW('Water Data'!G118)))</f>
        <v/>
      </c>
      <c r="CC124" s="278" t="str">
        <f ca="true">+IF(OFFSET('Water Data'!$G$28,0,10*ROW('Water Data'!G118))="","",OFFSET('Water Data'!$G$28,0,10*ROW('Water Data'!G118)))</f>
        <v/>
      </c>
      <c r="CD124" s="278" t="str">
        <f ca="true">+IF(OFFSET('Water Data'!$G$29,0,10*ROW('Water Data'!G118))="","",OFFSET('Water Data'!$G$29,0,10*ROW('Water Data'!G118)))</f>
        <v/>
      </c>
      <c r="CE124" s="278" t="str">
        <f ca="true">+IF(OFFSET('Water Data'!$H$27,0,10*ROW('Water Data'!H118))="","",OFFSET('Water Data'!$H$27,0,10*ROW('Water Data'!H118)))</f>
        <v/>
      </c>
      <c r="CF124" s="278" t="str">
        <f ca="true">+IF(OFFSET('Water Data'!$H$28,0,10*ROW('Water Data'!H118))="","",OFFSET('Water Data'!$H$28,0,10*ROW('Water Data'!H118)))</f>
        <v/>
      </c>
      <c r="CG124" s="278" t="str">
        <f ca="true">+IF(OFFSET('Water Data'!$H$29,0,10*ROW('Water Data'!H118))="","",OFFSET('Water Data'!$H$29,0,10*ROW('Water Data'!H118)))</f>
        <v/>
      </c>
      <c r="CH124" s="278" t="str">
        <f ca="true">+IF(OFFSET('Water Data'!$I$27,0,10*ROW('Water Data'!I118))="","",OFFSET('Water Data'!$I$27,0,10*ROW('Water Data'!I118)))</f>
        <v/>
      </c>
      <c r="CI124" s="278" t="str">
        <f ca="true">+IF(OFFSET('Water Data'!$I$28,0,10*ROW('Water Data'!I118))="","",OFFSET('Water Data'!$I$28,0,10*ROW('Water Data'!I118)))</f>
        <v/>
      </c>
      <c r="CJ124" s="278" t="str">
        <f ca="true">+IF(OFFSET('Water Data'!$I$29,0,10*ROW('Water Data'!I118))="","",OFFSET('Water Data'!$I$29,0,10*ROW('Water Data'!I118)))</f>
        <v/>
      </c>
      <c r="CK124" s="278" t="str">
        <f ca="true">+IF(OFFSET('Sanitation Data'!$D$28,0,10*ROW('Sanitation Data'!D118))="","",OFFSET('Sanitation Data'!$D$28,0,10*ROW('Sanitation Data'!D118)))</f>
        <v/>
      </c>
      <c r="CL124" s="278" t="str">
        <f ca="true">+IF(OFFSET('Sanitation Data'!$D$29,0,10*ROW('Sanitation Data'!D118))="","",OFFSET('Sanitation Data'!$D$29,0,10*ROW('Sanitation Data'!D118)))</f>
        <v/>
      </c>
      <c r="CM124" s="278" t="str">
        <f ca="true">+IF(OFFSET('Sanitation Data'!$D$30,0,10*ROW('Sanitation Data'!D118))="","",OFFSET('Sanitation Data'!$D$30,0,10*ROW('Sanitation Data'!D118)))</f>
        <v/>
      </c>
      <c r="CN124" s="278" t="str">
        <f ca="true">+IF(OFFSET('Sanitation Data'!$D$31,0,10*ROW('Sanitation Data'!D118))="","",OFFSET('Sanitation Data'!$D$31,0,10*ROW('Sanitation Data'!D118)))</f>
        <v/>
      </c>
      <c r="CO124" s="278" t="str">
        <f ca="true">+IF(OFFSET('Sanitation Data'!$D$32,0,10*ROW('Sanitation Data'!D118))="","",OFFSET('Sanitation Data'!$D$32,0,10*ROW('Sanitation Data'!D118)))</f>
        <v/>
      </c>
      <c r="CP124" s="278" t="str">
        <f ca="true">+IF(OFFSET('Sanitation Data'!$E$28,0,10*ROW('Sanitation Data'!E118))="","",OFFSET('Sanitation Data'!$E$28,0,10*ROW('Sanitation Data'!E118)))</f>
        <v/>
      </c>
      <c r="CQ124" s="278" t="str">
        <f ca="true">+IF(OFFSET('Sanitation Data'!$E$29,0,10*ROW('Sanitation Data'!E118))="","",OFFSET('Sanitation Data'!$E$29,0,10*ROW('Sanitation Data'!E118)))</f>
        <v/>
      </c>
      <c r="CR124" s="278" t="str">
        <f ca="true">+IF(OFFSET('Sanitation Data'!$E$30,0,10*ROW('Sanitation Data'!E118))="","",OFFSET('Sanitation Data'!$E$30,0,10*ROW('Sanitation Data'!E118)))</f>
        <v/>
      </c>
      <c r="CS124" s="278" t="str">
        <f ca="true">+IF(OFFSET('Sanitation Data'!$E$31,0,10*ROW('Sanitation Data'!E118))="","",OFFSET('Sanitation Data'!$E$31,0,10*ROW('Sanitation Data'!E118)))</f>
        <v/>
      </c>
      <c r="CT124" s="278" t="str">
        <f ca="true">+IF(OFFSET('Sanitation Data'!$E$32,0,10*ROW('Sanitation Data'!E118))="","",OFFSET('Sanitation Data'!$E$32,0,10*ROW('Sanitation Data'!E118)))</f>
        <v/>
      </c>
      <c r="CU124" s="278" t="str">
        <f ca="true">+IF(OFFSET('Sanitation Data'!$F$28,0,10*ROW('Sanitation Data'!F118))="","",OFFSET('Sanitation Data'!$F$28,0,10*ROW('Sanitation Data'!F118)))</f>
        <v/>
      </c>
      <c r="CV124" s="278" t="str">
        <f ca="true">+IF(OFFSET('Sanitation Data'!$F$29,0,10*ROW('Sanitation Data'!F118))="","",OFFSET('Sanitation Data'!$F$29,0,10*ROW('Sanitation Data'!F118)))</f>
        <v/>
      </c>
      <c r="CW124" s="278" t="str">
        <f ca="true">+IF(OFFSET('Sanitation Data'!$F$30,0,10*ROW('Sanitation Data'!F118))="","",OFFSET('Sanitation Data'!$F$30,0,10*ROW('Sanitation Data'!F118)))</f>
        <v/>
      </c>
      <c r="CX124" s="278" t="str">
        <f ca="true">+IF(OFFSET('Sanitation Data'!$F$31,0,10*ROW('Sanitation Data'!F118))="","",OFFSET('Sanitation Data'!$F$31,0,10*ROW('Sanitation Data'!F118)))</f>
        <v/>
      </c>
      <c r="CY124" s="278" t="str">
        <f ca="true">+IF(OFFSET('Sanitation Data'!$F$32,0,10*ROW('Sanitation Data'!F118))="","",OFFSET('Sanitation Data'!$F$32,0,10*ROW('Sanitation Data'!F118)))</f>
        <v/>
      </c>
      <c r="CZ124" s="278" t="str">
        <f ca="true">+IF(OFFSET('Sanitation Data'!$G$28,0,10*ROW('Sanitation Data'!G118))="","",OFFSET('Sanitation Data'!$G$28,0,10*ROW('Sanitation Data'!G118)))</f>
        <v/>
      </c>
      <c r="DA124" s="278" t="str">
        <f ca="true">+IF(OFFSET('Sanitation Data'!$G$29,0,10*ROW('Sanitation Data'!G118))="","",OFFSET('Sanitation Data'!$G$29,0,10*ROW('Sanitation Data'!G118)))</f>
        <v/>
      </c>
      <c r="DB124" s="278" t="str">
        <f ca="true">+IF(OFFSET('Sanitation Data'!$G$30,0,10*ROW('Sanitation Data'!G118))="","",OFFSET('Sanitation Data'!$G$30,0,10*ROW('Sanitation Data'!G118)))</f>
        <v/>
      </c>
      <c r="DC124" s="278" t="str">
        <f ca="true">+IF(OFFSET('Sanitation Data'!$G$31,0,10*ROW('Sanitation Data'!G118))="","",OFFSET('Sanitation Data'!$G$31,0,10*ROW('Sanitation Data'!G118)))</f>
        <v/>
      </c>
      <c r="DD124" s="278" t="str">
        <f ca="true">+IF(OFFSET('Sanitation Data'!$G$32,0,10*ROW('Sanitation Data'!G118))="","",OFFSET('Sanitation Data'!$G$32,0,10*ROW('Sanitation Data'!G118)))</f>
        <v/>
      </c>
      <c r="DE124" s="278" t="str">
        <f ca="true">+IF(OFFSET('Sanitation Data'!$H$28,0,10*ROW('Sanitation Data'!H118))="","",OFFSET('Sanitation Data'!$H$28,0,10*ROW('Sanitation Data'!H118)))</f>
        <v/>
      </c>
      <c r="DF124" s="278" t="str">
        <f ca="true">+IF(OFFSET('Sanitation Data'!$H$29,0,10*ROW('Sanitation Data'!H118))="","",OFFSET('Sanitation Data'!$H$29,0,10*ROW('Sanitation Data'!H118)))</f>
        <v/>
      </c>
      <c r="DG124" s="278" t="str">
        <f ca="true">+IF(OFFSET('Sanitation Data'!$H$30,0,10*ROW('Sanitation Data'!H118))="","",OFFSET('Sanitation Data'!$H$30,0,10*ROW('Sanitation Data'!H118)))</f>
        <v/>
      </c>
      <c r="DH124" s="278" t="str">
        <f ca="true">+IF(OFFSET('Sanitation Data'!$H$31,0,10*ROW('Sanitation Data'!H118))="","",OFFSET('Sanitation Data'!$H$31,0,10*ROW('Sanitation Data'!H118)))</f>
        <v/>
      </c>
      <c r="DI124" s="278" t="str">
        <f ca="true">+IF(OFFSET('Sanitation Data'!$H$32,0,10*ROW('Sanitation Data'!H118))="","",OFFSET('Sanitation Data'!$H$32,0,10*ROW('Sanitation Data'!H118)))</f>
        <v/>
      </c>
      <c r="DJ124" s="278" t="str">
        <f ca="true">+IF(OFFSET('Sanitation Data'!$I$28,0,10*ROW('Sanitation Data'!I118))="","",OFFSET('Sanitation Data'!$I$28,0,10*ROW('Sanitation Data'!I118)))</f>
        <v/>
      </c>
      <c r="DK124" s="278" t="str">
        <f ca="true">+IF(OFFSET('Sanitation Data'!$I$29,0,10*ROW('Sanitation Data'!I118))="","",OFFSET('Sanitation Data'!$I$29,0,10*ROW('Sanitation Data'!I118)))</f>
        <v/>
      </c>
      <c r="DL124" s="278" t="str">
        <f ca="true">+IF(OFFSET('Sanitation Data'!$I$30,0,10*ROW('Sanitation Data'!I118))="","",OFFSET('Sanitation Data'!$I$30,0,10*ROW('Sanitation Data'!I118)))</f>
        <v/>
      </c>
      <c r="DM124" s="278" t="str">
        <f ca="true">+IF(OFFSET('Sanitation Data'!$I$31,0,10*ROW('Sanitation Data'!I118))="","",OFFSET('Sanitation Data'!$I$31,0,10*ROW('Sanitation Data'!I118)))</f>
        <v/>
      </c>
      <c r="DN124" s="278" t="str">
        <f ca="true">+IF(OFFSET('Sanitation Data'!$I$32,0,10*ROW('Sanitation Data'!I118))="","",OFFSET('Sanitation Data'!$I$32,0,10*ROW('Sanitation Data'!I118)))</f>
        <v/>
      </c>
      <c r="DO124" s="278" t="str">
        <f ca="true">+IF(OFFSET('Hygiene Data'!$D$11,0,10*ROW('Hygiene Data'!D118))="","",OFFSET('Hygiene Data'!$D$11,0,10*ROW('Hygiene Data'!D118)))</f>
        <v/>
      </c>
      <c r="DP124" s="278" t="str">
        <f ca="true">+IF(OFFSET('Hygiene Data'!$D$12,0,10*ROW('Hygiene Data'!D118))="","",OFFSET('Hygiene Data'!$D$12,0,10*ROW('Hygiene Data'!D118)))</f>
        <v/>
      </c>
      <c r="DQ124" s="278" t="str">
        <f ca="true">+IF(OFFSET('Hygiene Data'!$D$13,0,10*ROW('Hygiene Data'!D118))="","",OFFSET('Hygiene Data'!$D$13,0,10*ROW('Hygiene Data'!D118)))</f>
        <v/>
      </c>
      <c r="DR124" s="278" t="str">
        <f ca="true">+IF(OFFSET('Hygiene Data'!$E$11,0,10*ROW('Hygiene Data'!E118))="","",OFFSET('Hygiene Data'!$E$11,0,10*ROW('Hygiene Data'!E118)))</f>
        <v/>
      </c>
      <c r="DS124" s="278" t="str">
        <f ca="true">+IF(OFFSET('Hygiene Data'!$E$12,0,10*ROW('Hygiene Data'!E118))="","",OFFSET('Hygiene Data'!$E$12,0,10*ROW('Hygiene Data'!E118)))</f>
        <v/>
      </c>
      <c r="DT124" s="278" t="str">
        <f ca="true">+IF(OFFSET('Hygiene Data'!$E$13,0,10*ROW('Hygiene Data'!E118))="","",OFFSET('Hygiene Data'!$E$13,0,10*ROW('Hygiene Data'!E118)))</f>
        <v/>
      </c>
      <c r="DU124" s="278" t="str">
        <f ca="true">+IF(OFFSET('Hygiene Data'!$F$11,0,10*ROW('Hygiene Data'!F118))="","",OFFSET('Hygiene Data'!$F$11,0,10*ROW('Hygiene Data'!F118)))</f>
        <v/>
      </c>
      <c r="DV124" s="278" t="str">
        <f ca="true">+IF(OFFSET('Hygiene Data'!$F$12,0,10*ROW('Hygiene Data'!F118))="","",OFFSET('Hygiene Data'!$F$12,0,10*ROW('Hygiene Data'!F118)))</f>
        <v/>
      </c>
      <c r="DW124" s="278" t="str">
        <f ca="true">+IF(OFFSET('Hygiene Data'!$F$13,0,10*ROW('Hygiene Data'!F118))="","",OFFSET('Hygiene Data'!$F$13,0,10*ROW('Hygiene Data'!F118)))</f>
        <v/>
      </c>
      <c r="DX124" s="278" t="str">
        <f ca="true">+IF(OFFSET('Hygiene Data'!$G$11,0,10*ROW('Hygiene Data'!G118))="","",OFFSET('Hygiene Data'!$G$11,0,10*ROW('Hygiene Data'!G118)))</f>
        <v/>
      </c>
      <c r="DY124" s="278" t="str">
        <f ca="true">+IF(OFFSET('Hygiene Data'!$G$12,0,10*ROW('Hygiene Data'!G118))="","",OFFSET('Hygiene Data'!$G$12,0,10*ROW('Hygiene Data'!G118)))</f>
        <v/>
      </c>
      <c r="DZ124" s="278" t="str">
        <f ca="true">+IF(OFFSET('Hygiene Data'!$G$13,0,10*ROW('Hygiene Data'!G118))="","",OFFSET('Hygiene Data'!$G$13,0,10*ROW('Hygiene Data'!G118)))</f>
        <v/>
      </c>
      <c r="EA124" s="278" t="str">
        <f ca="true">+IF(OFFSET('Hygiene Data'!$H$11,0,10*ROW('Hygiene Data'!H118))="","",OFFSET('Hygiene Data'!$H$11,0,10*ROW('Hygiene Data'!H118)))</f>
        <v/>
      </c>
      <c r="EB124" s="278" t="str">
        <f ca="true">+IF(OFFSET('Hygiene Data'!$H$12,0,10*ROW('Hygiene Data'!H118))="","",OFFSET('Hygiene Data'!$H$12,0,10*ROW('Hygiene Data'!H118)))</f>
        <v/>
      </c>
      <c r="EC124" s="278" t="str">
        <f ca="true">+IF(OFFSET('Hygiene Data'!$H$13,0,10*ROW('Hygiene Data'!H118))="","",OFFSET('Hygiene Data'!$H$13,0,10*ROW('Hygiene Data'!H118)))</f>
        <v/>
      </c>
      <c r="ED124" s="278" t="str">
        <f ca="true">+IF(OFFSET('Hygiene Data'!$I$11,0,10*ROW('Hygiene Data'!I118))="","",OFFSET('Hygiene Data'!$I$11,0,10*ROW('Hygiene Data'!I118)))</f>
        <v/>
      </c>
      <c r="EE124" s="278" t="str">
        <f ca="true">+IF(OFFSET('Hygiene Data'!$I$12,0,10*ROW('Hygiene Data'!I118))="","",OFFSET('Hygiene Data'!$I$12,0,10*ROW('Hygiene Data'!I118)))</f>
        <v/>
      </c>
      <c r="EF124" s="278"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4"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8"/>
      <c r="BS125" s="278" t="str">
        <f ca="true">+IF(OFFSET('Water Data'!$D$27,0,10*ROW('Water Data'!D119))="","",OFFSET('Water Data'!$D$27,0,10*ROW('Water Data'!D119)))</f>
        <v/>
      </c>
      <c r="BT125" s="278" t="str">
        <f ca="true">+IF(OFFSET('Water Data'!$D$28,0,10*ROW('Water Data'!D119))="","",OFFSET('Water Data'!$D$28,0,10*ROW('Water Data'!D119)))</f>
        <v/>
      </c>
      <c r="BU125" s="278" t="str">
        <f ca="true">+IF(OFFSET('Water Data'!$D$29,0,10*ROW('Water Data'!D119))="","",OFFSET('Water Data'!$D$29,0,10*ROW('Water Data'!D119)))</f>
        <v/>
      </c>
      <c r="BV125" s="278" t="str">
        <f ca="true">+IF(OFFSET('Water Data'!$E$27,0,10*ROW('Water Data'!E119))="","",OFFSET('Water Data'!$E$27,0,10*ROW('Water Data'!E119)))</f>
        <v/>
      </c>
      <c r="BW125" s="278" t="str">
        <f ca="true">+IF(OFFSET('Water Data'!$E$28,0,10*ROW('Water Data'!E119))="","",OFFSET('Water Data'!$E$28,0,10*ROW('Water Data'!E119)))</f>
        <v/>
      </c>
      <c r="BX125" s="278" t="str">
        <f ca="true">+IF(OFFSET('Water Data'!$E$29,0,10*ROW('Water Data'!E119))="","",OFFSET('Water Data'!$E$29,0,10*ROW('Water Data'!E119)))</f>
        <v/>
      </c>
      <c r="BY125" s="278" t="str">
        <f ca="true">+IF(OFFSET('Water Data'!$F$27,0,10*ROW('Water Data'!F119))="","",OFFSET('Water Data'!$F$27,0,10*ROW('Water Data'!F119)))</f>
        <v/>
      </c>
      <c r="BZ125" s="278" t="str">
        <f ca="true">+IF(OFFSET('Water Data'!$F$28,0,10*ROW('Water Data'!F119))="","",OFFSET('Water Data'!$F$28,0,10*ROW('Water Data'!F119)))</f>
        <v/>
      </c>
      <c r="CA125" s="278" t="str">
        <f ca="true">+IF(OFFSET('Water Data'!$F$29,0,10*ROW('Water Data'!F119))="","",OFFSET('Water Data'!$F$29,0,10*ROW('Water Data'!F119)))</f>
        <v/>
      </c>
      <c r="CB125" s="278" t="str">
        <f ca="true">+IF(OFFSET('Water Data'!$G$27,0,10*ROW('Water Data'!G119))="","",OFFSET('Water Data'!$G$27,0,10*ROW('Water Data'!G119)))</f>
        <v/>
      </c>
      <c r="CC125" s="278" t="str">
        <f ca="true">+IF(OFFSET('Water Data'!$G$28,0,10*ROW('Water Data'!G119))="","",OFFSET('Water Data'!$G$28,0,10*ROW('Water Data'!G119)))</f>
        <v/>
      </c>
      <c r="CD125" s="278" t="str">
        <f ca="true">+IF(OFFSET('Water Data'!$G$29,0,10*ROW('Water Data'!G119))="","",OFFSET('Water Data'!$G$29,0,10*ROW('Water Data'!G119)))</f>
        <v/>
      </c>
      <c r="CE125" s="278" t="str">
        <f ca="true">+IF(OFFSET('Water Data'!$H$27,0,10*ROW('Water Data'!H119))="","",OFFSET('Water Data'!$H$27,0,10*ROW('Water Data'!H119)))</f>
        <v/>
      </c>
      <c r="CF125" s="278" t="str">
        <f ca="true">+IF(OFFSET('Water Data'!$H$28,0,10*ROW('Water Data'!H119))="","",OFFSET('Water Data'!$H$28,0,10*ROW('Water Data'!H119)))</f>
        <v/>
      </c>
      <c r="CG125" s="278" t="str">
        <f ca="true">+IF(OFFSET('Water Data'!$H$29,0,10*ROW('Water Data'!H119))="","",OFFSET('Water Data'!$H$29,0,10*ROW('Water Data'!H119)))</f>
        <v/>
      </c>
      <c r="CH125" s="278" t="str">
        <f ca="true">+IF(OFFSET('Water Data'!$I$27,0,10*ROW('Water Data'!I119))="","",OFFSET('Water Data'!$I$27,0,10*ROW('Water Data'!I119)))</f>
        <v/>
      </c>
      <c r="CI125" s="278" t="str">
        <f ca="true">+IF(OFFSET('Water Data'!$I$28,0,10*ROW('Water Data'!I119))="","",OFFSET('Water Data'!$I$28,0,10*ROW('Water Data'!I119)))</f>
        <v/>
      </c>
      <c r="CJ125" s="278" t="str">
        <f ca="true">+IF(OFFSET('Water Data'!$I$29,0,10*ROW('Water Data'!I119))="","",OFFSET('Water Data'!$I$29,0,10*ROW('Water Data'!I119)))</f>
        <v/>
      </c>
      <c r="CK125" s="278" t="str">
        <f ca="true">+IF(OFFSET('Sanitation Data'!$D$28,0,10*ROW('Sanitation Data'!D119))="","",OFFSET('Sanitation Data'!$D$28,0,10*ROW('Sanitation Data'!D119)))</f>
        <v/>
      </c>
      <c r="CL125" s="278" t="str">
        <f ca="true">+IF(OFFSET('Sanitation Data'!$D$29,0,10*ROW('Sanitation Data'!D119))="","",OFFSET('Sanitation Data'!$D$29,0,10*ROW('Sanitation Data'!D119)))</f>
        <v/>
      </c>
      <c r="CM125" s="278" t="str">
        <f ca="true">+IF(OFFSET('Sanitation Data'!$D$30,0,10*ROW('Sanitation Data'!D119))="","",OFFSET('Sanitation Data'!$D$30,0,10*ROW('Sanitation Data'!D119)))</f>
        <v/>
      </c>
      <c r="CN125" s="278" t="str">
        <f ca="true">+IF(OFFSET('Sanitation Data'!$D$31,0,10*ROW('Sanitation Data'!D119))="","",OFFSET('Sanitation Data'!$D$31,0,10*ROW('Sanitation Data'!D119)))</f>
        <v/>
      </c>
      <c r="CO125" s="278" t="str">
        <f ca="true">+IF(OFFSET('Sanitation Data'!$D$32,0,10*ROW('Sanitation Data'!D119))="","",OFFSET('Sanitation Data'!$D$32,0,10*ROW('Sanitation Data'!D119)))</f>
        <v/>
      </c>
      <c r="CP125" s="278" t="str">
        <f ca="true">+IF(OFFSET('Sanitation Data'!$E$28,0,10*ROW('Sanitation Data'!E119))="","",OFFSET('Sanitation Data'!$E$28,0,10*ROW('Sanitation Data'!E119)))</f>
        <v/>
      </c>
      <c r="CQ125" s="278" t="str">
        <f ca="true">+IF(OFFSET('Sanitation Data'!$E$29,0,10*ROW('Sanitation Data'!E119))="","",OFFSET('Sanitation Data'!$E$29,0,10*ROW('Sanitation Data'!E119)))</f>
        <v/>
      </c>
      <c r="CR125" s="278" t="str">
        <f ca="true">+IF(OFFSET('Sanitation Data'!$E$30,0,10*ROW('Sanitation Data'!E119))="","",OFFSET('Sanitation Data'!$E$30,0,10*ROW('Sanitation Data'!E119)))</f>
        <v/>
      </c>
      <c r="CS125" s="278" t="str">
        <f ca="true">+IF(OFFSET('Sanitation Data'!$E$31,0,10*ROW('Sanitation Data'!E119))="","",OFFSET('Sanitation Data'!$E$31,0,10*ROW('Sanitation Data'!E119)))</f>
        <v/>
      </c>
      <c r="CT125" s="278" t="str">
        <f ca="true">+IF(OFFSET('Sanitation Data'!$E$32,0,10*ROW('Sanitation Data'!E119))="","",OFFSET('Sanitation Data'!$E$32,0,10*ROW('Sanitation Data'!E119)))</f>
        <v/>
      </c>
      <c r="CU125" s="278" t="str">
        <f ca="true">+IF(OFFSET('Sanitation Data'!$F$28,0,10*ROW('Sanitation Data'!F119))="","",OFFSET('Sanitation Data'!$F$28,0,10*ROW('Sanitation Data'!F119)))</f>
        <v/>
      </c>
      <c r="CV125" s="278" t="str">
        <f ca="true">+IF(OFFSET('Sanitation Data'!$F$29,0,10*ROW('Sanitation Data'!F119))="","",OFFSET('Sanitation Data'!$F$29,0,10*ROW('Sanitation Data'!F119)))</f>
        <v/>
      </c>
      <c r="CW125" s="278" t="str">
        <f ca="true">+IF(OFFSET('Sanitation Data'!$F$30,0,10*ROW('Sanitation Data'!F119))="","",OFFSET('Sanitation Data'!$F$30,0,10*ROW('Sanitation Data'!F119)))</f>
        <v/>
      </c>
      <c r="CX125" s="278" t="str">
        <f ca="true">+IF(OFFSET('Sanitation Data'!$F$31,0,10*ROW('Sanitation Data'!F119))="","",OFFSET('Sanitation Data'!$F$31,0,10*ROW('Sanitation Data'!F119)))</f>
        <v/>
      </c>
      <c r="CY125" s="278" t="str">
        <f ca="true">+IF(OFFSET('Sanitation Data'!$F$32,0,10*ROW('Sanitation Data'!F119))="","",OFFSET('Sanitation Data'!$F$32,0,10*ROW('Sanitation Data'!F119)))</f>
        <v/>
      </c>
      <c r="CZ125" s="278" t="str">
        <f ca="true">+IF(OFFSET('Sanitation Data'!$G$28,0,10*ROW('Sanitation Data'!G119))="","",OFFSET('Sanitation Data'!$G$28,0,10*ROW('Sanitation Data'!G119)))</f>
        <v/>
      </c>
      <c r="DA125" s="278" t="str">
        <f ca="true">+IF(OFFSET('Sanitation Data'!$G$29,0,10*ROW('Sanitation Data'!G119))="","",OFFSET('Sanitation Data'!$G$29,0,10*ROW('Sanitation Data'!G119)))</f>
        <v/>
      </c>
      <c r="DB125" s="278" t="str">
        <f ca="true">+IF(OFFSET('Sanitation Data'!$G$30,0,10*ROW('Sanitation Data'!G119))="","",OFFSET('Sanitation Data'!$G$30,0,10*ROW('Sanitation Data'!G119)))</f>
        <v/>
      </c>
      <c r="DC125" s="278" t="str">
        <f ca="true">+IF(OFFSET('Sanitation Data'!$G$31,0,10*ROW('Sanitation Data'!G119))="","",OFFSET('Sanitation Data'!$G$31,0,10*ROW('Sanitation Data'!G119)))</f>
        <v/>
      </c>
      <c r="DD125" s="278" t="str">
        <f ca="true">+IF(OFFSET('Sanitation Data'!$G$32,0,10*ROW('Sanitation Data'!G119))="","",OFFSET('Sanitation Data'!$G$32,0,10*ROW('Sanitation Data'!G119)))</f>
        <v/>
      </c>
      <c r="DE125" s="278" t="str">
        <f ca="true">+IF(OFFSET('Sanitation Data'!$H$28,0,10*ROW('Sanitation Data'!H119))="","",OFFSET('Sanitation Data'!$H$28,0,10*ROW('Sanitation Data'!H119)))</f>
        <v/>
      </c>
      <c r="DF125" s="278" t="str">
        <f ca="true">+IF(OFFSET('Sanitation Data'!$H$29,0,10*ROW('Sanitation Data'!H119))="","",OFFSET('Sanitation Data'!$H$29,0,10*ROW('Sanitation Data'!H119)))</f>
        <v/>
      </c>
      <c r="DG125" s="278" t="str">
        <f ca="true">+IF(OFFSET('Sanitation Data'!$H$30,0,10*ROW('Sanitation Data'!H119))="","",OFFSET('Sanitation Data'!$H$30,0,10*ROW('Sanitation Data'!H119)))</f>
        <v/>
      </c>
      <c r="DH125" s="278" t="str">
        <f ca="true">+IF(OFFSET('Sanitation Data'!$H$31,0,10*ROW('Sanitation Data'!H119))="","",OFFSET('Sanitation Data'!$H$31,0,10*ROW('Sanitation Data'!H119)))</f>
        <v/>
      </c>
      <c r="DI125" s="278" t="str">
        <f ca="true">+IF(OFFSET('Sanitation Data'!$H$32,0,10*ROW('Sanitation Data'!H119))="","",OFFSET('Sanitation Data'!$H$32,0,10*ROW('Sanitation Data'!H119)))</f>
        <v/>
      </c>
      <c r="DJ125" s="278" t="str">
        <f ca="true">+IF(OFFSET('Sanitation Data'!$I$28,0,10*ROW('Sanitation Data'!I119))="","",OFFSET('Sanitation Data'!$I$28,0,10*ROW('Sanitation Data'!I119)))</f>
        <v/>
      </c>
      <c r="DK125" s="278" t="str">
        <f ca="true">+IF(OFFSET('Sanitation Data'!$I$29,0,10*ROW('Sanitation Data'!I119))="","",OFFSET('Sanitation Data'!$I$29,0,10*ROW('Sanitation Data'!I119)))</f>
        <v/>
      </c>
      <c r="DL125" s="278" t="str">
        <f ca="true">+IF(OFFSET('Sanitation Data'!$I$30,0,10*ROW('Sanitation Data'!I119))="","",OFFSET('Sanitation Data'!$I$30,0,10*ROW('Sanitation Data'!I119)))</f>
        <v/>
      </c>
      <c r="DM125" s="278" t="str">
        <f ca="true">+IF(OFFSET('Sanitation Data'!$I$31,0,10*ROW('Sanitation Data'!I119))="","",OFFSET('Sanitation Data'!$I$31,0,10*ROW('Sanitation Data'!I119)))</f>
        <v/>
      </c>
      <c r="DN125" s="278" t="str">
        <f ca="true">+IF(OFFSET('Sanitation Data'!$I$32,0,10*ROW('Sanitation Data'!I119))="","",OFFSET('Sanitation Data'!$I$32,0,10*ROW('Sanitation Data'!I119)))</f>
        <v/>
      </c>
      <c r="DO125" s="278" t="str">
        <f ca="true">+IF(OFFSET('Hygiene Data'!$D$11,0,10*ROW('Hygiene Data'!D119))="","",OFFSET('Hygiene Data'!$D$11,0,10*ROW('Hygiene Data'!D119)))</f>
        <v/>
      </c>
      <c r="DP125" s="278" t="str">
        <f ca="true">+IF(OFFSET('Hygiene Data'!$D$12,0,10*ROW('Hygiene Data'!D119))="","",OFFSET('Hygiene Data'!$D$12,0,10*ROW('Hygiene Data'!D119)))</f>
        <v/>
      </c>
      <c r="DQ125" s="278" t="str">
        <f ca="true">+IF(OFFSET('Hygiene Data'!$D$13,0,10*ROW('Hygiene Data'!D119))="","",OFFSET('Hygiene Data'!$D$13,0,10*ROW('Hygiene Data'!D119)))</f>
        <v/>
      </c>
      <c r="DR125" s="278" t="str">
        <f ca="true">+IF(OFFSET('Hygiene Data'!$E$11,0,10*ROW('Hygiene Data'!E119))="","",OFFSET('Hygiene Data'!$E$11,0,10*ROW('Hygiene Data'!E119)))</f>
        <v/>
      </c>
      <c r="DS125" s="278" t="str">
        <f ca="true">+IF(OFFSET('Hygiene Data'!$E$12,0,10*ROW('Hygiene Data'!E119))="","",OFFSET('Hygiene Data'!$E$12,0,10*ROW('Hygiene Data'!E119)))</f>
        <v/>
      </c>
      <c r="DT125" s="278" t="str">
        <f ca="true">+IF(OFFSET('Hygiene Data'!$E$13,0,10*ROW('Hygiene Data'!E119))="","",OFFSET('Hygiene Data'!$E$13,0,10*ROW('Hygiene Data'!E119)))</f>
        <v/>
      </c>
      <c r="DU125" s="278" t="str">
        <f ca="true">+IF(OFFSET('Hygiene Data'!$F$11,0,10*ROW('Hygiene Data'!F119))="","",OFFSET('Hygiene Data'!$F$11,0,10*ROW('Hygiene Data'!F119)))</f>
        <v/>
      </c>
      <c r="DV125" s="278" t="str">
        <f ca="true">+IF(OFFSET('Hygiene Data'!$F$12,0,10*ROW('Hygiene Data'!F119))="","",OFFSET('Hygiene Data'!$F$12,0,10*ROW('Hygiene Data'!F119)))</f>
        <v/>
      </c>
      <c r="DW125" s="278" t="str">
        <f ca="true">+IF(OFFSET('Hygiene Data'!$F$13,0,10*ROW('Hygiene Data'!F119))="","",OFFSET('Hygiene Data'!$F$13,0,10*ROW('Hygiene Data'!F119)))</f>
        <v/>
      </c>
      <c r="DX125" s="278" t="str">
        <f ca="true">+IF(OFFSET('Hygiene Data'!$G$11,0,10*ROW('Hygiene Data'!G119))="","",OFFSET('Hygiene Data'!$G$11,0,10*ROW('Hygiene Data'!G119)))</f>
        <v/>
      </c>
      <c r="DY125" s="278" t="str">
        <f ca="true">+IF(OFFSET('Hygiene Data'!$G$12,0,10*ROW('Hygiene Data'!G119))="","",OFFSET('Hygiene Data'!$G$12,0,10*ROW('Hygiene Data'!G119)))</f>
        <v/>
      </c>
      <c r="DZ125" s="278" t="str">
        <f ca="true">+IF(OFFSET('Hygiene Data'!$G$13,0,10*ROW('Hygiene Data'!G119))="","",OFFSET('Hygiene Data'!$G$13,0,10*ROW('Hygiene Data'!G119)))</f>
        <v/>
      </c>
      <c r="EA125" s="278" t="str">
        <f ca="true">+IF(OFFSET('Hygiene Data'!$H$11,0,10*ROW('Hygiene Data'!H119))="","",OFFSET('Hygiene Data'!$H$11,0,10*ROW('Hygiene Data'!H119)))</f>
        <v/>
      </c>
      <c r="EB125" s="278" t="str">
        <f ca="true">+IF(OFFSET('Hygiene Data'!$H$12,0,10*ROW('Hygiene Data'!H119))="","",OFFSET('Hygiene Data'!$H$12,0,10*ROW('Hygiene Data'!H119)))</f>
        <v/>
      </c>
      <c r="EC125" s="278" t="str">
        <f ca="true">+IF(OFFSET('Hygiene Data'!$H$13,0,10*ROW('Hygiene Data'!H119))="","",OFFSET('Hygiene Data'!$H$13,0,10*ROW('Hygiene Data'!H119)))</f>
        <v/>
      </c>
      <c r="ED125" s="278" t="str">
        <f ca="true">+IF(OFFSET('Hygiene Data'!$I$11,0,10*ROW('Hygiene Data'!I119))="","",OFFSET('Hygiene Data'!$I$11,0,10*ROW('Hygiene Data'!I119)))</f>
        <v/>
      </c>
      <c r="EE125" s="278" t="str">
        <f ca="true">+IF(OFFSET('Hygiene Data'!$I$12,0,10*ROW('Hygiene Data'!I119))="","",OFFSET('Hygiene Data'!$I$12,0,10*ROW('Hygiene Data'!I119)))</f>
        <v/>
      </c>
      <c r="EF125" s="278"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4"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8"/>
      <c r="BS126" s="278" t="str">
        <f ca="true">+IF(OFFSET('Water Data'!$D$27,0,10*ROW('Water Data'!D120))="","",OFFSET('Water Data'!$D$27,0,10*ROW('Water Data'!D120)))</f>
        <v/>
      </c>
      <c r="BT126" s="278" t="str">
        <f ca="true">+IF(OFFSET('Water Data'!$D$28,0,10*ROW('Water Data'!D120))="","",OFFSET('Water Data'!$D$28,0,10*ROW('Water Data'!D120)))</f>
        <v/>
      </c>
      <c r="BU126" s="278" t="str">
        <f ca="true">+IF(OFFSET('Water Data'!$D$29,0,10*ROW('Water Data'!D120))="","",OFFSET('Water Data'!$D$29,0,10*ROW('Water Data'!D120)))</f>
        <v/>
      </c>
      <c r="BV126" s="278" t="str">
        <f ca="true">+IF(OFFSET('Water Data'!$E$27,0,10*ROW('Water Data'!E120))="","",OFFSET('Water Data'!$E$27,0,10*ROW('Water Data'!E120)))</f>
        <v/>
      </c>
      <c r="BW126" s="278" t="str">
        <f ca="true">+IF(OFFSET('Water Data'!$E$28,0,10*ROW('Water Data'!E120))="","",OFFSET('Water Data'!$E$28,0,10*ROW('Water Data'!E120)))</f>
        <v/>
      </c>
      <c r="BX126" s="278" t="str">
        <f ca="true">+IF(OFFSET('Water Data'!$E$29,0,10*ROW('Water Data'!E120))="","",OFFSET('Water Data'!$E$29,0,10*ROW('Water Data'!E120)))</f>
        <v/>
      </c>
      <c r="BY126" s="278" t="str">
        <f ca="true">+IF(OFFSET('Water Data'!$F$27,0,10*ROW('Water Data'!F120))="","",OFFSET('Water Data'!$F$27,0,10*ROW('Water Data'!F120)))</f>
        <v/>
      </c>
      <c r="BZ126" s="278" t="str">
        <f ca="true">+IF(OFFSET('Water Data'!$F$28,0,10*ROW('Water Data'!F120))="","",OFFSET('Water Data'!$F$28,0,10*ROW('Water Data'!F120)))</f>
        <v/>
      </c>
      <c r="CA126" s="278" t="str">
        <f ca="true">+IF(OFFSET('Water Data'!$F$29,0,10*ROW('Water Data'!F120))="","",OFFSET('Water Data'!$F$29,0,10*ROW('Water Data'!F120)))</f>
        <v/>
      </c>
      <c r="CB126" s="278" t="str">
        <f ca="true">+IF(OFFSET('Water Data'!$G$27,0,10*ROW('Water Data'!G120))="","",OFFSET('Water Data'!$G$27,0,10*ROW('Water Data'!G120)))</f>
        <v/>
      </c>
      <c r="CC126" s="278" t="str">
        <f ca="true">+IF(OFFSET('Water Data'!$G$28,0,10*ROW('Water Data'!G120))="","",OFFSET('Water Data'!$G$28,0,10*ROW('Water Data'!G120)))</f>
        <v/>
      </c>
      <c r="CD126" s="278" t="str">
        <f ca="true">+IF(OFFSET('Water Data'!$G$29,0,10*ROW('Water Data'!G120))="","",OFFSET('Water Data'!$G$29,0,10*ROW('Water Data'!G120)))</f>
        <v/>
      </c>
      <c r="CE126" s="278" t="str">
        <f ca="true">+IF(OFFSET('Water Data'!$H$27,0,10*ROW('Water Data'!H120))="","",OFFSET('Water Data'!$H$27,0,10*ROW('Water Data'!H120)))</f>
        <v/>
      </c>
      <c r="CF126" s="278" t="str">
        <f ca="true">+IF(OFFSET('Water Data'!$H$28,0,10*ROW('Water Data'!H120))="","",OFFSET('Water Data'!$H$28,0,10*ROW('Water Data'!H120)))</f>
        <v/>
      </c>
      <c r="CG126" s="278" t="str">
        <f ca="true">+IF(OFFSET('Water Data'!$H$29,0,10*ROW('Water Data'!H120))="","",OFFSET('Water Data'!$H$29,0,10*ROW('Water Data'!H120)))</f>
        <v/>
      </c>
      <c r="CH126" s="278" t="str">
        <f ca="true">+IF(OFFSET('Water Data'!$I$27,0,10*ROW('Water Data'!I120))="","",OFFSET('Water Data'!$I$27,0,10*ROW('Water Data'!I120)))</f>
        <v/>
      </c>
      <c r="CI126" s="278" t="str">
        <f ca="true">+IF(OFFSET('Water Data'!$I$28,0,10*ROW('Water Data'!I120))="","",OFFSET('Water Data'!$I$28,0,10*ROW('Water Data'!I120)))</f>
        <v/>
      </c>
      <c r="CJ126" s="278" t="str">
        <f ca="true">+IF(OFFSET('Water Data'!$I$29,0,10*ROW('Water Data'!I120))="","",OFFSET('Water Data'!$I$29,0,10*ROW('Water Data'!I120)))</f>
        <v/>
      </c>
      <c r="CK126" s="278" t="str">
        <f ca="true">+IF(OFFSET('Sanitation Data'!$D$28,0,10*ROW('Sanitation Data'!D120))="","",OFFSET('Sanitation Data'!$D$28,0,10*ROW('Sanitation Data'!D120)))</f>
        <v/>
      </c>
      <c r="CL126" s="278" t="str">
        <f ca="true">+IF(OFFSET('Sanitation Data'!$D$29,0,10*ROW('Sanitation Data'!D120))="","",OFFSET('Sanitation Data'!$D$29,0,10*ROW('Sanitation Data'!D120)))</f>
        <v/>
      </c>
      <c r="CM126" s="278" t="str">
        <f ca="true">+IF(OFFSET('Sanitation Data'!$D$30,0,10*ROW('Sanitation Data'!D120))="","",OFFSET('Sanitation Data'!$D$30,0,10*ROW('Sanitation Data'!D120)))</f>
        <v/>
      </c>
      <c r="CN126" s="278" t="str">
        <f ca="true">+IF(OFFSET('Sanitation Data'!$D$31,0,10*ROW('Sanitation Data'!D120))="","",OFFSET('Sanitation Data'!$D$31,0,10*ROW('Sanitation Data'!D120)))</f>
        <v/>
      </c>
      <c r="CO126" s="278" t="str">
        <f ca="true">+IF(OFFSET('Sanitation Data'!$D$32,0,10*ROW('Sanitation Data'!D120))="","",OFFSET('Sanitation Data'!$D$32,0,10*ROW('Sanitation Data'!D120)))</f>
        <v/>
      </c>
      <c r="CP126" s="278" t="str">
        <f ca="true">+IF(OFFSET('Sanitation Data'!$E$28,0,10*ROW('Sanitation Data'!E120))="","",OFFSET('Sanitation Data'!$E$28,0,10*ROW('Sanitation Data'!E120)))</f>
        <v/>
      </c>
      <c r="CQ126" s="278" t="str">
        <f ca="true">+IF(OFFSET('Sanitation Data'!$E$29,0,10*ROW('Sanitation Data'!E120))="","",OFFSET('Sanitation Data'!$E$29,0,10*ROW('Sanitation Data'!E120)))</f>
        <v/>
      </c>
      <c r="CR126" s="278" t="str">
        <f ca="true">+IF(OFFSET('Sanitation Data'!$E$30,0,10*ROW('Sanitation Data'!E120))="","",OFFSET('Sanitation Data'!$E$30,0,10*ROW('Sanitation Data'!E120)))</f>
        <v/>
      </c>
      <c r="CS126" s="278" t="str">
        <f ca="true">+IF(OFFSET('Sanitation Data'!$E$31,0,10*ROW('Sanitation Data'!E120))="","",OFFSET('Sanitation Data'!$E$31,0,10*ROW('Sanitation Data'!E120)))</f>
        <v/>
      </c>
      <c r="CT126" s="278" t="str">
        <f ca="true">+IF(OFFSET('Sanitation Data'!$E$32,0,10*ROW('Sanitation Data'!E120))="","",OFFSET('Sanitation Data'!$E$32,0,10*ROW('Sanitation Data'!E120)))</f>
        <v/>
      </c>
      <c r="CU126" s="278" t="str">
        <f ca="true">+IF(OFFSET('Sanitation Data'!$F$28,0,10*ROW('Sanitation Data'!F120))="","",OFFSET('Sanitation Data'!$F$28,0,10*ROW('Sanitation Data'!F120)))</f>
        <v/>
      </c>
      <c r="CV126" s="278" t="str">
        <f ca="true">+IF(OFFSET('Sanitation Data'!$F$29,0,10*ROW('Sanitation Data'!F120))="","",OFFSET('Sanitation Data'!$F$29,0,10*ROW('Sanitation Data'!F120)))</f>
        <v/>
      </c>
      <c r="CW126" s="278" t="str">
        <f ca="true">+IF(OFFSET('Sanitation Data'!$F$30,0,10*ROW('Sanitation Data'!F120))="","",OFFSET('Sanitation Data'!$F$30,0,10*ROW('Sanitation Data'!F120)))</f>
        <v/>
      </c>
      <c r="CX126" s="278" t="str">
        <f ca="true">+IF(OFFSET('Sanitation Data'!$F$31,0,10*ROW('Sanitation Data'!F120))="","",OFFSET('Sanitation Data'!$F$31,0,10*ROW('Sanitation Data'!F120)))</f>
        <v/>
      </c>
      <c r="CY126" s="278" t="str">
        <f ca="true">+IF(OFFSET('Sanitation Data'!$F$32,0,10*ROW('Sanitation Data'!F120))="","",OFFSET('Sanitation Data'!$F$32,0,10*ROW('Sanitation Data'!F120)))</f>
        <v/>
      </c>
      <c r="CZ126" s="278" t="str">
        <f ca="true">+IF(OFFSET('Sanitation Data'!$G$28,0,10*ROW('Sanitation Data'!G120))="","",OFFSET('Sanitation Data'!$G$28,0,10*ROW('Sanitation Data'!G120)))</f>
        <v/>
      </c>
      <c r="DA126" s="278" t="str">
        <f ca="true">+IF(OFFSET('Sanitation Data'!$G$29,0,10*ROW('Sanitation Data'!G120))="","",OFFSET('Sanitation Data'!$G$29,0,10*ROW('Sanitation Data'!G120)))</f>
        <v/>
      </c>
      <c r="DB126" s="278" t="str">
        <f ca="true">+IF(OFFSET('Sanitation Data'!$G$30,0,10*ROW('Sanitation Data'!G120))="","",OFFSET('Sanitation Data'!$G$30,0,10*ROW('Sanitation Data'!G120)))</f>
        <v/>
      </c>
      <c r="DC126" s="278" t="str">
        <f ca="true">+IF(OFFSET('Sanitation Data'!$G$31,0,10*ROW('Sanitation Data'!G120))="","",OFFSET('Sanitation Data'!$G$31,0,10*ROW('Sanitation Data'!G120)))</f>
        <v/>
      </c>
      <c r="DD126" s="278" t="str">
        <f ca="true">+IF(OFFSET('Sanitation Data'!$G$32,0,10*ROW('Sanitation Data'!G120))="","",OFFSET('Sanitation Data'!$G$32,0,10*ROW('Sanitation Data'!G120)))</f>
        <v/>
      </c>
      <c r="DE126" s="278" t="str">
        <f ca="true">+IF(OFFSET('Sanitation Data'!$H$28,0,10*ROW('Sanitation Data'!H120))="","",OFFSET('Sanitation Data'!$H$28,0,10*ROW('Sanitation Data'!H120)))</f>
        <v/>
      </c>
      <c r="DF126" s="278" t="str">
        <f ca="true">+IF(OFFSET('Sanitation Data'!$H$29,0,10*ROW('Sanitation Data'!H120))="","",OFFSET('Sanitation Data'!$H$29,0,10*ROW('Sanitation Data'!H120)))</f>
        <v/>
      </c>
      <c r="DG126" s="278" t="str">
        <f ca="true">+IF(OFFSET('Sanitation Data'!$H$30,0,10*ROW('Sanitation Data'!H120))="","",OFFSET('Sanitation Data'!$H$30,0,10*ROW('Sanitation Data'!H120)))</f>
        <v/>
      </c>
      <c r="DH126" s="278" t="str">
        <f ca="true">+IF(OFFSET('Sanitation Data'!$H$31,0,10*ROW('Sanitation Data'!H120))="","",OFFSET('Sanitation Data'!$H$31,0,10*ROW('Sanitation Data'!H120)))</f>
        <v/>
      </c>
      <c r="DI126" s="278" t="str">
        <f ca="true">+IF(OFFSET('Sanitation Data'!$H$32,0,10*ROW('Sanitation Data'!H120))="","",OFFSET('Sanitation Data'!$H$32,0,10*ROW('Sanitation Data'!H120)))</f>
        <v/>
      </c>
      <c r="DJ126" s="278" t="str">
        <f ca="true">+IF(OFFSET('Sanitation Data'!$I$28,0,10*ROW('Sanitation Data'!I120))="","",OFFSET('Sanitation Data'!$I$28,0,10*ROW('Sanitation Data'!I120)))</f>
        <v/>
      </c>
      <c r="DK126" s="278" t="str">
        <f ca="true">+IF(OFFSET('Sanitation Data'!$I$29,0,10*ROW('Sanitation Data'!I120))="","",OFFSET('Sanitation Data'!$I$29,0,10*ROW('Sanitation Data'!I120)))</f>
        <v/>
      </c>
      <c r="DL126" s="278" t="str">
        <f ca="true">+IF(OFFSET('Sanitation Data'!$I$30,0,10*ROW('Sanitation Data'!I120))="","",OFFSET('Sanitation Data'!$I$30,0,10*ROW('Sanitation Data'!I120)))</f>
        <v/>
      </c>
      <c r="DM126" s="278" t="str">
        <f ca="true">+IF(OFFSET('Sanitation Data'!$I$31,0,10*ROW('Sanitation Data'!I120))="","",OFFSET('Sanitation Data'!$I$31,0,10*ROW('Sanitation Data'!I120)))</f>
        <v/>
      </c>
      <c r="DN126" s="278" t="str">
        <f ca="true">+IF(OFFSET('Sanitation Data'!$I$32,0,10*ROW('Sanitation Data'!I120))="","",OFFSET('Sanitation Data'!$I$32,0,10*ROW('Sanitation Data'!I120)))</f>
        <v/>
      </c>
      <c r="DO126" s="278" t="str">
        <f ca="true">+IF(OFFSET('Hygiene Data'!$D$11,0,10*ROW('Hygiene Data'!D120))="","",OFFSET('Hygiene Data'!$D$11,0,10*ROW('Hygiene Data'!D120)))</f>
        <v/>
      </c>
      <c r="DP126" s="278" t="str">
        <f ca="true">+IF(OFFSET('Hygiene Data'!$D$12,0,10*ROW('Hygiene Data'!D120))="","",OFFSET('Hygiene Data'!$D$12,0,10*ROW('Hygiene Data'!D120)))</f>
        <v/>
      </c>
      <c r="DQ126" s="278" t="str">
        <f ca="true">+IF(OFFSET('Hygiene Data'!$D$13,0,10*ROW('Hygiene Data'!D120))="","",OFFSET('Hygiene Data'!$D$13,0,10*ROW('Hygiene Data'!D120)))</f>
        <v/>
      </c>
      <c r="DR126" s="278" t="str">
        <f ca="true">+IF(OFFSET('Hygiene Data'!$E$11,0,10*ROW('Hygiene Data'!E120))="","",OFFSET('Hygiene Data'!$E$11,0,10*ROW('Hygiene Data'!E120)))</f>
        <v/>
      </c>
      <c r="DS126" s="278" t="str">
        <f ca="true">+IF(OFFSET('Hygiene Data'!$E$12,0,10*ROW('Hygiene Data'!E120))="","",OFFSET('Hygiene Data'!$E$12,0,10*ROW('Hygiene Data'!E120)))</f>
        <v/>
      </c>
      <c r="DT126" s="278" t="str">
        <f ca="true">+IF(OFFSET('Hygiene Data'!$E$13,0,10*ROW('Hygiene Data'!E120))="","",OFFSET('Hygiene Data'!$E$13,0,10*ROW('Hygiene Data'!E120)))</f>
        <v/>
      </c>
      <c r="DU126" s="278" t="str">
        <f ca="true">+IF(OFFSET('Hygiene Data'!$F$11,0,10*ROW('Hygiene Data'!F120))="","",OFFSET('Hygiene Data'!$F$11,0,10*ROW('Hygiene Data'!F120)))</f>
        <v/>
      </c>
      <c r="DV126" s="278" t="str">
        <f ca="true">+IF(OFFSET('Hygiene Data'!$F$12,0,10*ROW('Hygiene Data'!F120))="","",OFFSET('Hygiene Data'!$F$12,0,10*ROW('Hygiene Data'!F120)))</f>
        <v/>
      </c>
      <c r="DW126" s="278" t="str">
        <f ca="true">+IF(OFFSET('Hygiene Data'!$F$13,0,10*ROW('Hygiene Data'!F120))="","",OFFSET('Hygiene Data'!$F$13,0,10*ROW('Hygiene Data'!F120)))</f>
        <v/>
      </c>
      <c r="DX126" s="278" t="str">
        <f ca="true">+IF(OFFSET('Hygiene Data'!$G$11,0,10*ROW('Hygiene Data'!G120))="","",OFFSET('Hygiene Data'!$G$11,0,10*ROW('Hygiene Data'!G120)))</f>
        <v/>
      </c>
      <c r="DY126" s="278" t="str">
        <f ca="true">+IF(OFFSET('Hygiene Data'!$G$12,0,10*ROW('Hygiene Data'!G120))="","",OFFSET('Hygiene Data'!$G$12,0,10*ROW('Hygiene Data'!G120)))</f>
        <v/>
      </c>
      <c r="DZ126" s="278" t="str">
        <f ca="true">+IF(OFFSET('Hygiene Data'!$G$13,0,10*ROW('Hygiene Data'!G120))="","",OFFSET('Hygiene Data'!$G$13,0,10*ROW('Hygiene Data'!G120)))</f>
        <v/>
      </c>
      <c r="EA126" s="278" t="str">
        <f ca="true">+IF(OFFSET('Hygiene Data'!$H$11,0,10*ROW('Hygiene Data'!H120))="","",OFFSET('Hygiene Data'!$H$11,0,10*ROW('Hygiene Data'!H120)))</f>
        <v/>
      </c>
      <c r="EB126" s="278" t="str">
        <f ca="true">+IF(OFFSET('Hygiene Data'!$H$12,0,10*ROW('Hygiene Data'!H120))="","",OFFSET('Hygiene Data'!$H$12,0,10*ROW('Hygiene Data'!H120)))</f>
        <v/>
      </c>
      <c r="EC126" s="278" t="str">
        <f ca="true">+IF(OFFSET('Hygiene Data'!$H$13,0,10*ROW('Hygiene Data'!H120))="","",OFFSET('Hygiene Data'!$H$13,0,10*ROW('Hygiene Data'!H120)))</f>
        <v/>
      </c>
      <c r="ED126" s="278" t="str">
        <f ca="true">+IF(OFFSET('Hygiene Data'!$I$11,0,10*ROW('Hygiene Data'!I120))="","",OFFSET('Hygiene Data'!$I$11,0,10*ROW('Hygiene Data'!I120)))</f>
        <v/>
      </c>
      <c r="EE126" s="278" t="str">
        <f ca="true">+IF(OFFSET('Hygiene Data'!$I$12,0,10*ROW('Hygiene Data'!I120))="","",OFFSET('Hygiene Data'!$I$12,0,10*ROW('Hygiene Data'!I120)))</f>
        <v/>
      </c>
      <c r="EF126" s="278"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4"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8"/>
      <c r="BS127" s="278" t="str">
        <f ca="true">+IF(OFFSET('Water Data'!$D$27,0,10*ROW('Water Data'!D121))="","",OFFSET('Water Data'!$D$27,0,10*ROW('Water Data'!D121)))</f>
        <v/>
      </c>
      <c r="BT127" s="278" t="str">
        <f ca="true">+IF(OFFSET('Water Data'!$D$28,0,10*ROW('Water Data'!D121))="","",OFFSET('Water Data'!$D$28,0,10*ROW('Water Data'!D121)))</f>
        <v/>
      </c>
      <c r="BU127" s="278" t="str">
        <f ca="true">+IF(OFFSET('Water Data'!$D$29,0,10*ROW('Water Data'!D121))="","",OFFSET('Water Data'!$D$29,0,10*ROW('Water Data'!D121)))</f>
        <v/>
      </c>
      <c r="BV127" s="278" t="str">
        <f ca="true">+IF(OFFSET('Water Data'!$E$27,0,10*ROW('Water Data'!E121))="","",OFFSET('Water Data'!$E$27,0,10*ROW('Water Data'!E121)))</f>
        <v/>
      </c>
      <c r="BW127" s="278" t="str">
        <f ca="true">+IF(OFFSET('Water Data'!$E$28,0,10*ROW('Water Data'!E121))="","",OFFSET('Water Data'!$E$28,0,10*ROW('Water Data'!E121)))</f>
        <v/>
      </c>
      <c r="BX127" s="278" t="str">
        <f ca="true">+IF(OFFSET('Water Data'!$E$29,0,10*ROW('Water Data'!E121))="","",OFFSET('Water Data'!$E$29,0,10*ROW('Water Data'!E121)))</f>
        <v/>
      </c>
      <c r="BY127" s="278" t="str">
        <f ca="true">+IF(OFFSET('Water Data'!$F$27,0,10*ROW('Water Data'!F121))="","",OFFSET('Water Data'!$F$27,0,10*ROW('Water Data'!F121)))</f>
        <v/>
      </c>
      <c r="BZ127" s="278" t="str">
        <f ca="true">+IF(OFFSET('Water Data'!$F$28,0,10*ROW('Water Data'!F121))="","",OFFSET('Water Data'!$F$28,0,10*ROW('Water Data'!F121)))</f>
        <v/>
      </c>
      <c r="CA127" s="278" t="str">
        <f ca="true">+IF(OFFSET('Water Data'!$F$29,0,10*ROW('Water Data'!F121))="","",OFFSET('Water Data'!$F$29,0,10*ROW('Water Data'!F121)))</f>
        <v/>
      </c>
      <c r="CB127" s="278" t="str">
        <f ca="true">+IF(OFFSET('Water Data'!$G$27,0,10*ROW('Water Data'!G121))="","",OFFSET('Water Data'!$G$27,0,10*ROW('Water Data'!G121)))</f>
        <v/>
      </c>
      <c r="CC127" s="278" t="str">
        <f ca="true">+IF(OFFSET('Water Data'!$G$28,0,10*ROW('Water Data'!G121))="","",OFFSET('Water Data'!$G$28,0,10*ROW('Water Data'!G121)))</f>
        <v/>
      </c>
      <c r="CD127" s="278" t="str">
        <f ca="true">+IF(OFFSET('Water Data'!$G$29,0,10*ROW('Water Data'!G121))="","",OFFSET('Water Data'!$G$29,0,10*ROW('Water Data'!G121)))</f>
        <v/>
      </c>
      <c r="CE127" s="278" t="str">
        <f ca="true">+IF(OFFSET('Water Data'!$H$27,0,10*ROW('Water Data'!H121))="","",OFFSET('Water Data'!$H$27,0,10*ROW('Water Data'!H121)))</f>
        <v/>
      </c>
      <c r="CF127" s="278" t="str">
        <f ca="true">+IF(OFFSET('Water Data'!$H$28,0,10*ROW('Water Data'!H121))="","",OFFSET('Water Data'!$H$28,0,10*ROW('Water Data'!H121)))</f>
        <v/>
      </c>
      <c r="CG127" s="278" t="str">
        <f ca="true">+IF(OFFSET('Water Data'!$H$29,0,10*ROW('Water Data'!H121))="","",OFFSET('Water Data'!$H$29,0,10*ROW('Water Data'!H121)))</f>
        <v/>
      </c>
      <c r="CH127" s="278" t="str">
        <f ca="true">+IF(OFFSET('Water Data'!$I$27,0,10*ROW('Water Data'!I121))="","",OFFSET('Water Data'!$I$27,0,10*ROW('Water Data'!I121)))</f>
        <v/>
      </c>
      <c r="CI127" s="278" t="str">
        <f ca="true">+IF(OFFSET('Water Data'!$I$28,0,10*ROW('Water Data'!I121))="","",OFFSET('Water Data'!$I$28,0,10*ROW('Water Data'!I121)))</f>
        <v/>
      </c>
      <c r="CJ127" s="278" t="str">
        <f ca="true">+IF(OFFSET('Water Data'!$I$29,0,10*ROW('Water Data'!I121))="","",OFFSET('Water Data'!$I$29,0,10*ROW('Water Data'!I121)))</f>
        <v/>
      </c>
      <c r="CK127" s="278" t="str">
        <f ca="true">+IF(OFFSET('Sanitation Data'!$D$28,0,10*ROW('Sanitation Data'!D121))="","",OFFSET('Sanitation Data'!$D$28,0,10*ROW('Sanitation Data'!D121)))</f>
        <v/>
      </c>
      <c r="CL127" s="278" t="str">
        <f ca="true">+IF(OFFSET('Sanitation Data'!$D$29,0,10*ROW('Sanitation Data'!D121))="","",OFFSET('Sanitation Data'!$D$29,0,10*ROW('Sanitation Data'!D121)))</f>
        <v/>
      </c>
      <c r="CM127" s="278" t="str">
        <f ca="true">+IF(OFFSET('Sanitation Data'!$D$30,0,10*ROW('Sanitation Data'!D121))="","",OFFSET('Sanitation Data'!$D$30,0,10*ROW('Sanitation Data'!D121)))</f>
        <v/>
      </c>
      <c r="CN127" s="278" t="str">
        <f ca="true">+IF(OFFSET('Sanitation Data'!$D$31,0,10*ROW('Sanitation Data'!D121))="","",OFFSET('Sanitation Data'!$D$31,0,10*ROW('Sanitation Data'!D121)))</f>
        <v/>
      </c>
      <c r="CO127" s="278" t="str">
        <f ca="true">+IF(OFFSET('Sanitation Data'!$D$32,0,10*ROW('Sanitation Data'!D121))="","",OFFSET('Sanitation Data'!$D$32,0,10*ROW('Sanitation Data'!D121)))</f>
        <v/>
      </c>
      <c r="CP127" s="278" t="str">
        <f ca="true">+IF(OFFSET('Sanitation Data'!$E$28,0,10*ROW('Sanitation Data'!E121))="","",OFFSET('Sanitation Data'!$E$28,0,10*ROW('Sanitation Data'!E121)))</f>
        <v/>
      </c>
      <c r="CQ127" s="278" t="str">
        <f ca="true">+IF(OFFSET('Sanitation Data'!$E$29,0,10*ROW('Sanitation Data'!E121))="","",OFFSET('Sanitation Data'!$E$29,0,10*ROW('Sanitation Data'!E121)))</f>
        <v/>
      </c>
      <c r="CR127" s="278" t="str">
        <f ca="true">+IF(OFFSET('Sanitation Data'!$E$30,0,10*ROW('Sanitation Data'!E121))="","",OFFSET('Sanitation Data'!$E$30,0,10*ROW('Sanitation Data'!E121)))</f>
        <v/>
      </c>
      <c r="CS127" s="278" t="str">
        <f ca="true">+IF(OFFSET('Sanitation Data'!$E$31,0,10*ROW('Sanitation Data'!E121))="","",OFFSET('Sanitation Data'!$E$31,0,10*ROW('Sanitation Data'!E121)))</f>
        <v/>
      </c>
      <c r="CT127" s="278" t="str">
        <f ca="true">+IF(OFFSET('Sanitation Data'!$E$32,0,10*ROW('Sanitation Data'!E121))="","",OFFSET('Sanitation Data'!$E$32,0,10*ROW('Sanitation Data'!E121)))</f>
        <v/>
      </c>
      <c r="CU127" s="278" t="str">
        <f ca="true">+IF(OFFSET('Sanitation Data'!$F$28,0,10*ROW('Sanitation Data'!F121))="","",OFFSET('Sanitation Data'!$F$28,0,10*ROW('Sanitation Data'!F121)))</f>
        <v/>
      </c>
      <c r="CV127" s="278" t="str">
        <f ca="true">+IF(OFFSET('Sanitation Data'!$F$29,0,10*ROW('Sanitation Data'!F121))="","",OFFSET('Sanitation Data'!$F$29,0,10*ROW('Sanitation Data'!F121)))</f>
        <v/>
      </c>
      <c r="CW127" s="278" t="str">
        <f ca="true">+IF(OFFSET('Sanitation Data'!$F$30,0,10*ROW('Sanitation Data'!F121))="","",OFFSET('Sanitation Data'!$F$30,0,10*ROW('Sanitation Data'!F121)))</f>
        <v/>
      </c>
      <c r="CX127" s="278" t="str">
        <f ca="true">+IF(OFFSET('Sanitation Data'!$F$31,0,10*ROW('Sanitation Data'!F121))="","",OFFSET('Sanitation Data'!$F$31,0,10*ROW('Sanitation Data'!F121)))</f>
        <v/>
      </c>
      <c r="CY127" s="278" t="str">
        <f ca="true">+IF(OFFSET('Sanitation Data'!$F$32,0,10*ROW('Sanitation Data'!F121))="","",OFFSET('Sanitation Data'!$F$32,0,10*ROW('Sanitation Data'!F121)))</f>
        <v/>
      </c>
      <c r="CZ127" s="278" t="str">
        <f ca="true">+IF(OFFSET('Sanitation Data'!$G$28,0,10*ROW('Sanitation Data'!G121))="","",OFFSET('Sanitation Data'!$G$28,0,10*ROW('Sanitation Data'!G121)))</f>
        <v/>
      </c>
      <c r="DA127" s="278" t="str">
        <f ca="true">+IF(OFFSET('Sanitation Data'!$G$29,0,10*ROW('Sanitation Data'!G121))="","",OFFSET('Sanitation Data'!$G$29,0,10*ROW('Sanitation Data'!G121)))</f>
        <v/>
      </c>
      <c r="DB127" s="278" t="str">
        <f ca="true">+IF(OFFSET('Sanitation Data'!$G$30,0,10*ROW('Sanitation Data'!G121))="","",OFFSET('Sanitation Data'!$G$30,0,10*ROW('Sanitation Data'!G121)))</f>
        <v/>
      </c>
      <c r="DC127" s="278" t="str">
        <f ca="true">+IF(OFFSET('Sanitation Data'!$G$31,0,10*ROW('Sanitation Data'!G121))="","",OFFSET('Sanitation Data'!$G$31,0,10*ROW('Sanitation Data'!G121)))</f>
        <v/>
      </c>
      <c r="DD127" s="278" t="str">
        <f ca="true">+IF(OFFSET('Sanitation Data'!$G$32,0,10*ROW('Sanitation Data'!G121))="","",OFFSET('Sanitation Data'!$G$32,0,10*ROW('Sanitation Data'!G121)))</f>
        <v/>
      </c>
      <c r="DE127" s="278" t="str">
        <f ca="true">+IF(OFFSET('Sanitation Data'!$H$28,0,10*ROW('Sanitation Data'!H121))="","",OFFSET('Sanitation Data'!$H$28,0,10*ROW('Sanitation Data'!H121)))</f>
        <v/>
      </c>
      <c r="DF127" s="278" t="str">
        <f ca="true">+IF(OFFSET('Sanitation Data'!$H$29,0,10*ROW('Sanitation Data'!H121))="","",OFFSET('Sanitation Data'!$H$29,0,10*ROW('Sanitation Data'!H121)))</f>
        <v/>
      </c>
      <c r="DG127" s="278" t="str">
        <f ca="true">+IF(OFFSET('Sanitation Data'!$H$30,0,10*ROW('Sanitation Data'!H121))="","",OFFSET('Sanitation Data'!$H$30,0,10*ROW('Sanitation Data'!H121)))</f>
        <v/>
      </c>
      <c r="DH127" s="278" t="str">
        <f ca="true">+IF(OFFSET('Sanitation Data'!$H$31,0,10*ROW('Sanitation Data'!H121))="","",OFFSET('Sanitation Data'!$H$31,0,10*ROW('Sanitation Data'!H121)))</f>
        <v/>
      </c>
      <c r="DI127" s="278" t="str">
        <f ca="true">+IF(OFFSET('Sanitation Data'!$H$32,0,10*ROW('Sanitation Data'!H121))="","",OFFSET('Sanitation Data'!$H$32,0,10*ROW('Sanitation Data'!H121)))</f>
        <v/>
      </c>
      <c r="DJ127" s="278" t="str">
        <f ca="true">+IF(OFFSET('Sanitation Data'!$I$28,0,10*ROW('Sanitation Data'!I121))="","",OFFSET('Sanitation Data'!$I$28,0,10*ROW('Sanitation Data'!I121)))</f>
        <v/>
      </c>
      <c r="DK127" s="278" t="str">
        <f ca="true">+IF(OFFSET('Sanitation Data'!$I$29,0,10*ROW('Sanitation Data'!I121))="","",OFFSET('Sanitation Data'!$I$29,0,10*ROW('Sanitation Data'!I121)))</f>
        <v/>
      </c>
      <c r="DL127" s="278" t="str">
        <f ca="true">+IF(OFFSET('Sanitation Data'!$I$30,0,10*ROW('Sanitation Data'!I121))="","",OFFSET('Sanitation Data'!$I$30,0,10*ROW('Sanitation Data'!I121)))</f>
        <v/>
      </c>
      <c r="DM127" s="278" t="str">
        <f ca="true">+IF(OFFSET('Sanitation Data'!$I$31,0,10*ROW('Sanitation Data'!I121))="","",OFFSET('Sanitation Data'!$I$31,0,10*ROW('Sanitation Data'!I121)))</f>
        <v/>
      </c>
      <c r="DN127" s="278" t="str">
        <f ca="true">+IF(OFFSET('Sanitation Data'!$I$32,0,10*ROW('Sanitation Data'!I121))="","",OFFSET('Sanitation Data'!$I$32,0,10*ROW('Sanitation Data'!I121)))</f>
        <v/>
      </c>
      <c r="DO127" s="278" t="str">
        <f ca="true">+IF(OFFSET('Hygiene Data'!$D$11,0,10*ROW('Hygiene Data'!D121))="","",OFFSET('Hygiene Data'!$D$11,0,10*ROW('Hygiene Data'!D121)))</f>
        <v/>
      </c>
      <c r="DP127" s="278" t="str">
        <f ca="true">+IF(OFFSET('Hygiene Data'!$D$12,0,10*ROW('Hygiene Data'!D121))="","",OFFSET('Hygiene Data'!$D$12,0,10*ROW('Hygiene Data'!D121)))</f>
        <v/>
      </c>
      <c r="DQ127" s="278" t="str">
        <f ca="true">+IF(OFFSET('Hygiene Data'!$D$13,0,10*ROW('Hygiene Data'!D121))="","",OFFSET('Hygiene Data'!$D$13,0,10*ROW('Hygiene Data'!D121)))</f>
        <v/>
      </c>
      <c r="DR127" s="278" t="str">
        <f ca="true">+IF(OFFSET('Hygiene Data'!$E$11,0,10*ROW('Hygiene Data'!E121))="","",OFFSET('Hygiene Data'!$E$11,0,10*ROW('Hygiene Data'!E121)))</f>
        <v/>
      </c>
      <c r="DS127" s="278" t="str">
        <f ca="true">+IF(OFFSET('Hygiene Data'!$E$12,0,10*ROW('Hygiene Data'!E121))="","",OFFSET('Hygiene Data'!$E$12,0,10*ROW('Hygiene Data'!E121)))</f>
        <v/>
      </c>
      <c r="DT127" s="278" t="str">
        <f ca="true">+IF(OFFSET('Hygiene Data'!$E$13,0,10*ROW('Hygiene Data'!E121))="","",OFFSET('Hygiene Data'!$E$13,0,10*ROW('Hygiene Data'!E121)))</f>
        <v/>
      </c>
      <c r="DU127" s="278" t="str">
        <f ca="true">+IF(OFFSET('Hygiene Data'!$F$11,0,10*ROW('Hygiene Data'!F121))="","",OFFSET('Hygiene Data'!$F$11,0,10*ROW('Hygiene Data'!F121)))</f>
        <v/>
      </c>
      <c r="DV127" s="278" t="str">
        <f ca="true">+IF(OFFSET('Hygiene Data'!$F$12,0,10*ROW('Hygiene Data'!F121))="","",OFFSET('Hygiene Data'!$F$12,0,10*ROW('Hygiene Data'!F121)))</f>
        <v/>
      </c>
      <c r="DW127" s="278" t="str">
        <f ca="true">+IF(OFFSET('Hygiene Data'!$F$13,0,10*ROW('Hygiene Data'!F121))="","",OFFSET('Hygiene Data'!$F$13,0,10*ROW('Hygiene Data'!F121)))</f>
        <v/>
      </c>
      <c r="DX127" s="278" t="str">
        <f ca="true">+IF(OFFSET('Hygiene Data'!$G$11,0,10*ROW('Hygiene Data'!G121))="","",OFFSET('Hygiene Data'!$G$11,0,10*ROW('Hygiene Data'!G121)))</f>
        <v/>
      </c>
      <c r="DY127" s="278" t="str">
        <f ca="true">+IF(OFFSET('Hygiene Data'!$G$12,0,10*ROW('Hygiene Data'!G121))="","",OFFSET('Hygiene Data'!$G$12,0,10*ROW('Hygiene Data'!G121)))</f>
        <v/>
      </c>
      <c r="DZ127" s="278" t="str">
        <f ca="true">+IF(OFFSET('Hygiene Data'!$G$13,0,10*ROW('Hygiene Data'!G121))="","",OFFSET('Hygiene Data'!$G$13,0,10*ROW('Hygiene Data'!G121)))</f>
        <v/>
      </c>
      <c r="EA127" s="278" t="str">
        <f ca="true">+IF(OFFSET('Hygiene Data'!$H$11,0,10*ROW('Hygiene Data'!H121))="","",OFFSET('Hygiene Data'!$H$11,0,10*ROW('Hygiene Data'!H121)))</f>
        <v/>
      </c>
      <c r="EB127" s="278" t="str">
        <f ca="true">+IF(OFFSET('Hygiene Data'!$H$12,0,10*ROW('Hygiene Data'!H121))="","",OFFSET('Hygiene Data'!$H$12,0,10*ROW('Hygiene Data'!H121)))</f>
        <v/>
      </c>
      <c r="EC127" s="278" t="str">
        <f ca="true">+IF(OFFSET('Hygiene Data'!$H$13,0,10*ROW('Hygiene Data'!H121))="","",OFFSET('Hygiene Data'!$H$13,0,10*ROW('Hygiene Data'!H121)))</f>
        <v/>
      </c>
      <c r="ED127" s="278" t="str">
        <f ca="true">+IF(OFFSET('Hygiene Data'!$I$11,0,10*ROW('Hygiene Data'!I121))="","",OFFSET('Hygiene Data'!$I$11,0,10*ROW('Hygiene Data'!I121)))</f>
        <v/>
      </c>
      <c r="EE127" s="278" t="str">
        <f ca="true">+IF(OFFSET('Hygiene Data'!$I$12,0,10*ROW('Hygiene Data'!I121))="","",OFFSET('Hygiene Data'!$I$12,0,10*ROW('Hygiene Data'!I121)))</f>
        <v/>
      </c>
      <c r="EF127" s="278"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4"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8"/>
      <c r="BS128" s="278" t="str">
        <f ca="true">+IF(OFFSET('Water Data'!$D$27,0,10*ROW('Water Data'!D122))="","",OFFSET('Water Data'!$D$27,0,10*ROW('Water Data'!D122)))</f>
        <v/>
      </c>
      <c r="BT128" s="278" t="str">
        <f ca="true">+IF(OFFSET('Water Data'!$D$28,0,10*ROW('Water Data'!D122))="","",OFFSET('Water Data'!$D$28,0,10*ROW('Water Data'!D122)))</f>
        <v/>
      </c>
      <c r="BU128" s="278" t="str">
        <f ca="true">+IF(OFFSET('Water Data'!$D$29,0,10*ROW('Water Data'!D122))="","",OFFSET('Water Data'!$D$29,0,10*ROW('Water Data'!D122)))</f>
        <v/>
      </c>
      <c r="BV128" s="278" t="str">
        <f ca="true">+IF(OFFSET('Water Data'!$E$27,0,10*ROW('Water Data'!E122))="","",OFFSET('Water Data'!$E$27,0,10*ROW('Water Data'!E122)))</f>
        <v/>
      </c>
      <c r="BW128" s="278" t="str">
        <f ca="true">+IF(OFFSET('Water Data'!$E$28,0,10*ROW('Water Data'!E122))="","",OFFSET('Water Data'!$E$28,0,10*ROW('Water Data'!E122)))</f>
        <v/>
      </c>
      <c r="BX128" s="278" t="str">
        <f ca="true">+IF(OFFSET('Water Data'!$E$29,0,10*ROW('Water Data'!E122))="","",OFFSET('Water Data'!$E$29,0,10*ROW('Water Data'!E122)))</f>
        <v/>
      </c>
      <c r="BY128" s="278" t="str">
        <f ca="true">+IF(OFFSET('Water Data'!$F$27,0,10*ROW('Water Data'!F122))="","",OFFSET('Water Data'!$F$27,0,10*ROW('Water Data'!F122)))</f>
        <v/>
      </c>
      <c r="BZ128" s="278" t="str">
        <f ca="true">+IF(OFFSET('Water Data'!$F$28,0,10*ROW('Water Data'!F122))="","",OFFSET('Water Data'!$F$28,0,10*ROW('Water Data'!F122)))</f>
        <v/>
      </c>
      <c r="CA128" s="278" t="str">
        <f ca="true">+IF(OFFSET('Water Data'!$F$29,0,10*ROW('Water Data'!F122))="","",OFFSET('Water Data'!$F$29,0,10*ROW('Water Data'!F122)))</f>
        <v/>
      </c>
      <c r="CB128" s="278" t="str">
        <f ca="true">+IF(OFFSET('Water Data'!$G$27,0,10*ROW('Water Data'!G122))="","",OFFSET('Water Data'!$G$27,0,10*ROW('Water Data'!G122)))</f>
        <v/>
      </c>
      <c r="CC128" s="278" t="str">
        <f ca="true">+IF(OFFSET('Water Data'!$G$28,0,10*ROW('Water Data'!G122))="","",OFFSET('Water Data'!$G$28,0,10*ROW('Water Data'!G122)))</f>
        <v/>
      </c>
      <c r="CD128" s="278" t="str">
        <f ca="true">+IF(OFFSET('Water Data'!$G$29,0,10*ROW('Water Data'!G122))="","",OFFSET('Water Data'!$G$29,0,10*ROW('Water Data'!G122)))</f>
        <v/>
      </c>
      <c r="CE128" s="278" t="str">
        <f ca="true">+IF(OFFSET('Water Data'!$H$27,0,10*ROW('Water Data'!H122))="","",OFFSET('Water Data'!$H$27,0,10*ROW('Water Data'!H122)))</f>
        <v/>
      </c>
      <c r="CF128" s="278" t="str">
        <f ca="true">+IF(OFFSET('Water Data'!$H$28,0,10*ROW('Water Data'!H122))="","",OFFSET('Water Data'!$H$28,0,10*ROW('Water Data'!H122)))</f>
        <v/>
      </c>
      <c r="CG128" s="278" t="str">
        <f ca="true">+IF(OFFSET('Water Data'!$H$29,0,10*ROW('Water Data'!H122))="","",OFFSET('Water Data'!$H$29,0,10*ROW('Water Data'!H122)))</f>
        <v/>
      </c>
      <c r="CH128" s="278" t="str">
        <f ca="true">+IF(OFFSET('Water Data'!$I$27,0,10*ROW('Water Data'!I122))="","",OFFSET('Water Data'!$I$27,0,10*ROW('Water Data'!I122)))</f>
        <v/>
      </c>
      <c r="CI128" s="278" t="str">
        <f ca="true">+IF(OFFSET('Water Data'!$I$28,0,10*ROW('Water Data'!I122))="","",OFFSET('Water Data'!$I$28,0,10*ROW('Water Data'!I122)))</f>
        <v/>
      </c>
      <c r="CJ128" s="278" t="str">
        <f ca="true">+IF(OFFSET('Water Data'!$I$29,0,10*ROW('Water Data'!I122))="","",OFFSET('Water Data'!$I$29,0,10*ROW('Water Data'!I122)))</f>
        <v/>
      </c>
      <c r="CK128" s="278" t="str">
        <f ca="true">+IF(OFFSET('Sanitation Data'!$D$28,0,10*ROW('Sanitation Data'!D122))="","",OFFSET('Sanitation Data'!$D$28,0,10*ROW('Sanitation Data'!D122)))</f>
        <v/>
      </c>
      <c r="CL128" s="278" t="str">
        <f ca="true">+IF(OFFSET('Sanitation Data'!$D$29,0,10*ROW('Sanitation Data'!D122))="","",OFFSET('Sanitation Data'!$D$29,0,10*ROW('Sanitation Data'!D122)))</f>
        <v/>
      </c>
      <c r="CM128" s="278" t="str">
        <f ca="true">+IF(OFFSET('Sanitation Data'!$D$30,0,10*ROW('Sanitation Data'!D122))="","",OFFSET('Sanitation Data'!$D$30,0,10*ROW('Sanitation Data'!D122)))</f>
        <v/>
      </c>
      <c r="CN128" s="278" t="str">
        <f ca="true">+IF(OFFSET('Sanitation Data'!$D$31,0,10*ROW('Sanitation Data'!D122))="","",OFFSET('Sanitation Data'!$D$31,0,10*ROW('Sanitation Data'!D122)))</f>
        <v/>
      </c>
      <c r="CO128" s="278" t="str">
        <f ca="true">+IF(OFFSET('Sanitation Data'!$D$32,0,10*ROW('Sanitation Data'!D122))="","",OFFSET('Sanitation Data'!$D$32,0,10*ROW('Sanitation Data'!D122)))</f>
        <v/>
      </c>
      <c r="CP128" s="278" t="str">
        <f ca="true">+IF(OFFSET('Sanitation Data'!$E$28,0,10*ROW('Sanitation Data'!E122))="","",OFFSET('Sanitation Data'!$E$28,0,10*ROW('Sanitation Data'!E122)))</f>
        <v/>
      </c>
      <c r="CQ128" s="278" t="str">
        <f ca="true">+IF(OFFSET('Sanitation Data'!$E$29,0,10*ROW('Sanitation Data'!E122))="","",OFFSET('Sanitation Data'!$E$29,0,10*ROW('Sanitation Data'!E122)))</f>
        <v/>
      </c>
      <c r="CR128" s="278" t="str">
        <f ca="true">+IF(OFFSET('Sanitation Data'!$E$30,0,10*ROW('Sanitation Data'!E122))="","",OFFSET('Sanitation Data'!$E$30,0,10*ROW('Sanitation Data'!E122)))</f>
        <v/>
      </c>
      <c r="CS128" s="278" t="str">
        <f ca="true">+IF(OFFSET('Sanitation Data'!$E$31,0,10*ROW('Sanitation Data'!E122))="","",OFFSET('Sanitation Data'!$E$31,0,10*ROW('Sanitation Data'!E122)))</f>
        <v/>
      </c>
      <c r="CT128" s="278" t="str">
        <f ca="true">+IF(OFFSET('Sanitation Data'!$E$32,0,10*ROW('Sanitation Data'!E122))="","",OFFSET('Sanitation Data'!$E$32,0,10*ROW('Sanitation Data'!E122)))</f>
        <v/>
      </c>
      <c r="CU128" s="278" t="str">
        <f ca="true">+IF(OFFSET('Sanitation Data'!$F$28,0,10*ROW('Sanitation Data'!F122))="","",OFFSET('Sanitation Data'!$F$28,0,10*ROW('Sanitation Data'!F122)))</f>
        <v/>
      </c>
      <c r="CV128" s="278" t="str">
        <f ca="true">+IF(OFFSET('Sanitation Data'!$F$29,0,10*ROW('Sanitation Data'!F122))="","",OFFSET('Sanitation Data'!$F$29,0,10*ROW('Sanitation Data'!F122)))</f>
        <v/>
      </c>
      <c r="CW128" s="278" t="str">
        <f ca="true">+IF(OFFSET('Sanitation Data'!$F$30,0,10*ROW('Sanitation Data'!F122))="","",OFFSET('Sanitation Data'!$F$30,0,10*ROW('Sanitation Data'!F122)))</f>
        <v/>
      </c>
      <c r="CX128" s="278" t="str">
        <f ca="true">+IF(OFFSET('Sanitation Data'!$F$31,0,10*ROW('Sanitation Data'!F122))="","",OFFSET('Sanitation Data'!$F$31,0,10*ROW('Sanitation Data'!F122)))</f>
        <v/>
      </c>
      <c r="CY128" s="278" t="str">
        <f ca="true">+IF(OFFSET('Sanitation Data'!$F$32,0,10*ROW('Sanitation Data'!F122))="","",OFFSET('Sanitation Data'!$F$32,0,10*ROW('Sanitation Data'!F122)))</f>
        <v/>
      </c>
      <c r="CZ128" s="278" t="str">
        <f ca="true">+IF(OFFSET('Sanitation Data'!$G$28,0,10*ROW('Sanitation Data'!G122))="","",OFFSET('Sanitation Data'!$G$28,0,10*ROW('Sanitation Data'!G122)))</f>
        <v/>
      </c>
      <c r="DA128" s="278" t="str">
        <f ca="true">+IF(OFFSET('Sanitation Data'!$G$29,0,10*ROW('Sanitation Data'!G122))="","",OFFSET('Sanitation Data'!$G$29,0,10*ROW('Sanitation Data'!G122)))</f>
        <v/>
      </c>
      <c r="DB128" s="278" t="str">
        <f ca="true">+IF(OFFSET('Sanitation Data'!$G$30,0,10*ROW('Sanitation Data'!G122))="","",OFFSET('Sanitation Data'!$G$30,0,10*ROW('Sanitation Data'!G122)))</f>
        <v/>
      </c>
      <c r="DC128" s="278" t="str">
        <f ca="true">+IF(OFFSET('Sanitation Data'!$G$31,0,10*ROW('Sanitation Data'!G122))="","",OFFSET('Sanitation Data'!$G$31,0,10*ROW('Sanitation Data'!G122)))</f>
        <v/>
      </c>
      <c r="DD128" s="278" t="str">
        <f ca="true">+IF(OFFSET('Sanitation Data'!$G$32,0,10*ROW('Sanitation Data'!G122))="","",OFFSET('Sanitation Data'!$G$32,0,10*ROW('Sanitation Data'!G122)))</f>
        <v/>
      </c>
      <c r="DE128" s="278" t="str">
        <f ca="true">+IF(OFFSET('Sanitation Data'!$H$28,0,10*ROW('Sanitation Data'!H122))="","",OFFSET('Sanitation Data'!$H$28,0,10*ROW('Sanitation Data'!H122)))</f>
        <v/>
      </c>
      <c r="DF128" s="278" t="str">
        <f ca="true">+IF(OFFSET('Sanitation Data'!$H$29,0,10*ROW('Sanitation Data'!H122))="","",OFFSET('Sanitation Data'!$H$29,0,10*ROW('Sanitation Data'!H122)))</f>
        <v/>
      </c>
      <c r="DG128" s="278" t="str">
        <f ca="true">+IF(OFFSET('Sanitation Data'!$H$30,0,10*ROW('Sanitation Data'!H122))="","",OFFSET('Sanitation Data'!$H$30,0,10*ROW('Sanitation Data'!H122)))</f>
        <v/>
      </c>
      <c r="DH128" s="278" t="str">
        <f ca="true">+IF(OFFSET('Sanitation Data'!$H$31,0,10*ROW('Sanitation Data'!H122))="","",OFFSET('Sanitation Data'!$H$31,0,10*ROW('Sanitation Data'!H122)))</f>
        <v/>
      </c>
      <c r="DI128" s="278" t="str">
        <f ca="true">+IF(OFFSET('Sanitation Data'!$H$32,0,10*ROW('Sanitation Data'!H122))="","",OFFSET('Sanitation Data'!$H$32,0,10*ROW('Sanitation Data'!H122)))</f>
        <v/>
      </c>
      <c r="DJ128" s="278" t="str">
        <f ca="true">+IF(OFFSET('Sanitation Data'!$I$28,0,10*ROW('Sanitation Data'!I122))="","",OFFSET('Sanitation Data'!$I$28,0,10*ROW('Sanitation Data'!I122)))</f>
        <v/>
      </c>
      <c r="DK128" s="278" t="str">
        <f ca="true">+IF(OFFSET('Sanitation Data'!$I$29,0,10*ROW('Sanitation Data'!I122))="","",OFFSET('Sanitation Data'!$I$29,0,10*ROW('Sanitation Data'!I122)))</f>
        <v/>
      </c>
      <c r="DL128" s="278" t="str">
        <f ca="true">+IF(OFFSET('Sanitation Data'!$I$30,0,10*ROW('Sanitation Data'!I122))="","",OFFSET('Sanitation Data'!$I$30,0,10*ROW('Sanitation Data'!I122)))</f>
        <v/>
      </c>
      <c r="DM128" s="278" t="str">
        <f ca="true">+IF(OFFSET('Sanitation Data'!$I$31,0,10*ROW('Sanitation Data'!I122))="","",OFFSET('Sanitation Data'!$I$31,0,10*ROW('Sanitation Data'!I122)))</f>
        <v/>
      </c>
      <c r="DN128" s="278" t="str">
        <f ca="true">+IF(OFFSET('Sanitation Data'!$I$32,0,10*ROW('Sanitation Data'!I122))="","",OFFSET('Sanitation Data'!$I$32,0,10*ROW('Sanitation Data'!I122)))</f>
        <v/>
      </c>
      <c r="DO128" s="278" t="str">
        <f ca="true">+IF(OFFSET('Hygiene Data'!$D$11,0,10*ROW('Hygiene Data'!D122))="","",OFFSET('Hygiene Data'!$D$11,0,10*ROW('Hygiene Data'!D122)))</f>
        <v/>
      </c>
      <c r="DP128" s="278" t="str">
        <f ca="true">+IF(OFFSET('Hygiene Data'!$D$12,0,10*ROW('Hygiene Data'!D122))="","",OFFSET('Hygiene Data'!$D$12,0,10*ROW('Hygiene Data'!D122)))</f>
        <v/>
      </c>
      <c r="DQ128" s="278" t="str">
        <f ca="true">+IF(OFFSET('Hygiene Data'!$D$13,0,10*ROW('Hygiene Data'!D122))="","",OFFSET('Hygiene Data'!$D$13,0,10*ROW('Hygiene Data'!D122)))</f>
        <v/>
      </c>
      <c r="DR128" s="278" t="str">
        <f ca="true">+IF(OFFSET('Hygiene Data'!$E$11,0,10*ROW('Hygiene Data'!E122))="","",OFFSET('Hygiene Data'!$E$11,0,10*ROW('Hygiene Data'!E122)))</f>
        <v/>
      </c>
      <c r="DS128" s="278" t="str">
        <f ca="true">+IF(OFFSET('Hygiene Data'!$E$12,0,10*ROW('Hygiene Data'!E122))="","",OFFSET('Hygiene Data'!$E$12,0,10*ROW('Hygiene Data'!E122)))</f>
        <v/>
      </c>
      <c r="DT128" s="278" t="str">
        <f ca="true">+IF(OFFSET('Hygiene Data'!$E$13,0,10*ROW('Hygiene Data'!E122))="","",OFFSET('Hygiene Data'!$E$13,0,10*ROW('Hygiene Data'!E122)))</f>
        <v/>
      </c>
      <c r="DU128" s="278" t="str">
        <f ca="true">+IF(OFFSET('Hygiene Data'!$F$11,0,10*ROW('Hygiene Data'!F122))="","",OFFSET('Hygiene Data'!$F$11,0,10*ROW('Hygiene Data'!F122)))</f>
        <v/>
      </c>
      <c r="DV128" s="278" t="str">
        <f ca="true">+IF(OFFSET('Hygiene Data'!$F$12,0,10*ROW('Hygiene Data'!F122))="","",OFFSET('Hygiene Data'!$F$12,0,10*ROW('Hygiene Data'!F122)))</f>
        <v/>
      </c>
      <c r="DW128" s="278" t="str">
        <f ca="true">+IF(OFFSET('Hygiene Data'!$F$13,0,10*ROW('Hygiene Data'!F122))="","",OFFSET('Hygiene Data'!$F$13,0,10*ROW('Hygiene Data'!F122)))</f>
        <v/>
      </c>
      <c r="DX128" s="278" t="str">
        <f ca="true">+IF(OFFSET('Hygiene Data'!$G$11,0,10*ROW('Hygiene Data'!G122))="","",OFFSET('Hygiene Data'!$G$11,0,10*ROW('Hygiene Data'!G122)))</f>
        <v/>
      </c>
      <c r="DY128" s="278" t="str">
        <f ca="true">+IF(OFFSET('Hygiene Data'!$G$12,0,10*ROW('Hygiene Data'!G122))="","",OFFSET('Hygiene Data'!$G$12,0,10*ROW('Hygiene Data'!G122)))</f>
        <v/>
      </c>
      <c r="DZ128" s="278" t="str">
        <f ca="true">+IF(OFFSET('Hygiene Data'!$G$13,0,10*ROW('Hygiene Data'!G122))="","",OFFSET('Hygiene Data'!$G$13,0,10*ROW('Hygiene Data'!G122)))</f>
        <v/>
      </c>
      <c r="EA128" s="278" t="str">
        <f ca="true">+IF(OFFSET('Hygiene Data'!$H$11,0,10*ROW('Hygiene Data'!H122))="","",OFFSET('Hygiene Data'!$H$11,0,10*ROW('Hygiene Data'!H122)))</f>
        <v/>
      </c>
      <c r="EB128" s="278" t="str">
        <f ca="true">+IF(OFFSET('Hygiene Data'!$H$12,0,10*ROW('Hygiene Data'!H122))="","",OFFSET('Hygiene Data'!$H$12,0,10*ROW('Hygiene Data'!H122)))</f>
        <v/>
      </c>
      <c r="EC128" s="278" t="str">
        <f ca="true">+IF(OFFSET('Hygiene Data'!$H$13,0,10*ROW('Hygiene Data'!H122))="","",OFFSET('Hygiene Data'!$H$13,0,10*ROW('Hygiene Data'!H122)))</f>
        <v/>
      </c>
      <c r="ED128" s="278" t="str">
        <f ca="true">+IF(OFFSET('Hygiene Data'!$I$11,0,10*ROW('Hygiene Data'!I122))="","",OFFSET('Hygiene Data'!$I$11,0,10*ROW('Hygiene Data'!I122)))</f>
        <v/>
      </c>
      <c r="EE128" s="278" t="str">
        <f ca="true">+IF(OFFSET('Hygiene Data'!$I$12,0,10*ROW('Hygiene Data'!I122))="","",OFFSET('Hygiene Data'!$I$12,0,10*ROW('Hygiene Data'!I122)))</f>
        <v/>
      </c>
      <c r="EF128" s="278"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4"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8"/>
      <c r="BS129" s="278" t="str">
        <f ca="true">+IF(OFFSET('Water Data'!$D$27,0,10*ROW('Water Data'!D123))="","",OFFSET('Water Data'!$D$27,0,10*ROW('Water Data'!D123)))</f>
        <v/>
      </c>
      <c r="BT129" s="278" t="str">
        <f ca="true">+IF(OFFSET('Water Data'!$D$28,0,10*ROW('Water Data'!D123))="","",OFFSET('Water Data'!$D$28,0,10*ROW('Water Data'!D123)))</f>
        <v/>
      </c>
      <c r="BU129" s="278" t="str">
        <f ca="true">+IF(OFFSET('Water Data'!$D$29,0,10*ROW('Water Data'!D123))="","",OFFSET('Water Data'!$D$29,0,10*ROW('Water Data'!D123)))</f>
        <v/>
      </c>
      <c r="BV129" s="278" t="str">
        <f ca="true">+IF(OFFSET('Water Data'!$E$27,0,10*ROW('Water Data'!E123))="","",OFFSET('Water Data'!$E$27,0,10*ROW('Water Data'!E123)))</f>
        <v/>
      </c>
      <c r="BW129" s="278" t="str">
        <f ca="true">+IF(OFFSET('Water Data'!$E$28,0,10*ROW('Water Data'!E123))="","",OFFSET('Water Data'!$E$28,0,10*ROW('Water Data'!E123)))</f>
        <v/>
      </c>
      <c r="BX129" s="278" t="str">
        <f ca="true">+IF(OFFSET('Water Data'!$E$29,0,10*ROW('Water Data'!E123))="","",OFFSET('Water Data'!$E$29,0,10*ROW('Water Data'!E123)))</f>
        <v/>
      </c>
      <c r="BY129" s="278" t="str">
        <f ca="true">+IF(OFFSET('Water Data'!$F$27,0,10*ROW('Water Data'!F123))="","",OFFSET('Water Data'!$F$27,0,10*ROW('Water Data'!F123)))</f>
        <v/>
      </c>
      <c r="BZ129" s="278" t="str">
        <f ca="true">+IF(OFFSET('Water Data'!$F$28,0,10*ROW('Water Data'!F123))="","",OFFSET('Water Data'!$F$28,0,10*ROW('Water Data'!F123)))</f>
        <v/>
      </c>
      <c r="CA129" s="278" t="str">
        <f ca="true">+IF(OFFSET('Water Data'!$F$29,0,10*ROW('Water Data'!F123))="","",OFFSET('Water Data'!$F$29,0,10*ROW('Water Data'!F123)))</f>
        <v/>
      </c>
      <c r="CB129" s="278" t="str">
        <f ca="true">+IF(OFFSET('Water Data'!$G$27,0,10*ROW('Water Data'!G123))="","",OFFSET('Water Data'!$G$27,0,10*ROW('Water Data'!G123)))</f>
        <v/>
      </c>
      <c r="CC129" s="278" t="str">
        <f ca="true">+IF(OFFSET('Water Data'!$G$28,0,10*ROW('Water Data'!G123))="","",OFFSET('Water Data'!$G$28,0,10*ROW('Water Data'!G123)))</f>
        <v/>
      </c>
      <c r="CD129" s="278" t="str">
        <f ca="true">+IF(OFFSET('Water Data'!$G$29,0,10*ROW('Water Data'!G123))="","",OFFSET('Water Data'!$G$29,0,10*ROW('Water Data'!G123)))</f>
        <v/>
      </c>
      <c r="CE129" s="278" t="str">
        <f ca="true">+IF(OFFSET('Water Data'!$H$27,0,10*ROW('Water Data'!H123))="","",OFFSET('Water Data'!$H$27,0,10*ROW('Water Data'!H123)))</f>
        <v/>
      </c>
      <c r="CF129" s="278" t="str">
        <f ca="true">+IF(OFFSET('Water Data'!$H$28,0,10*ROW('Water Data'!H123))="","",OFFSET('Water Data'!$H$28,0,10*ROW('Water Data'!H123)))</f>
        <v/>
      </c>
      <c r="CG129" s="278" t="str">
        <f ca="true">+IF(OFFSET('Water Data'!$H$29,0,10*ROW('Water Data'!H123))="","",OFFSET('Water Data'!$H$29,0,10*ROW('Water Data'!H123)))</f>
        <v/>
      </c>
      <c r="CH129" s="278" t="str">
        <f ca="true">+IF(OFFSET('Water Data'!$I$27,0,10*ROW('Water Data'!I123))="","",OFFSET('Water Data'!$I$27,0,10*ROW('Water Data'!I123)))</f>
        <v/>
      </c>
      <c r="CI129" s="278" t="str">
        <f ca="true">+IF(OFFSET('Water Data'!$I$28,0,10*ROW('Water Data'!I123))="","",OFFSET('Water Data'!$I$28,0,10*ROW('Water Data'!I123)))</f>
        <v/>
      </c>
      <c r="CJ129" s="278" t="str">
        <f ca="true">+IF(OFFSET('Water Data'!$I$29,0,10*ROW('Water Data'!I123))="","",OFFSET('Water Data'!$I$29,0,10*ROW('Water Data'!I123)))</f>
        <v/>
      </c>
      <c r="CK129" s="278" t="str">
        <f ca="true">+IF(OFFSET('Sanitation Data'!$D$28,0,10*ROW('Sanitation Data'!D123))="","",OFFSET('Sanitation Data'!$D$28,0,10*ROW('Sanitation Data'!D123)))</f>
        <v/>
      </c>
      <c r="CL129" s="278" t="str">
        <f ca="true">+IF(OFFSET('Sanitation Data'!$D$29,0,10*ROW('Sanitation Data'!D123))="","",OFFSET('Sanitation Data'!$D$29,0,10*ROW('Sanitation Data'!D123)))</f>
        <v/>
      </c>
      <c r="CM129" s="278" t="str">
        <f ca="true">+IF(OFFSET('Sanitation Data'!$D$30,0,10*ROW('Sanitation Data'!D123))="","",OFFSET('Sanitation Data'!$D$30,0,10*ROW('Sanitation Data'!D123)))</f>
        <v/>
      </c>
      <c r="CN129" s="278" t="str">
        <f ca="true">+IF(OFFSET('Sanitation Data'!$D$31,0,10*ROW('Sanitation Data'!D123))="","",OFFSET('Sanitation Data'!$D$31,0,10*ROW('Sanitation Data'!D123)))</f>
        <v/>
      </c>
      <c r="CO129" s="278" t="str">
        <f ca="true">+IF(OFFSET('Sanitation Data'!$D$32,0,10*ROW('Sanitation Data'!D123))="","",OFFSET('Sanitation Data'!$D$32,0,10*ROW('Sanitation Data'!D123)))</f>
        <v/>
      </c>
      <c r="CP129" s="278" t="str">
        <f ca="true">+IF(OFFSET('Sanitation Data'!$E$28,0,10*ROW('Sanitation Data'!E123))="","",OFFSET('Sanitation Data'!$E$28,0,10*ROW('Sanitation Data'!E123)))</f>
        <v/>
      </c>
      <c r="CQ129" s="278" t="str">
        <f ca="true">+IF(OFFSET('Sanitation Data'!$E$29,0,10*ROW('Sanitation Data'!E123))="","",OFFSET('Sanitation Data'!$E$29,0,10*ROW('Sanitation Data'!E123)))</f>
        <v/>
      </c>
      <c r="CR129" s="278" t="str">
        <f ca="true">+IF(OFFSET('Sanitation Data'!$E$30,0,10*ROW('Sanitation Data'!E123))="","",OFFSET('Sanitation Data'!$E$30,0,10*ROW('Sanitation Data'!E123)))</f>
        <v/>
      </c>
      <c r="CS129" s="278" t="str">
        <f ca="true">+IF(OFFSET('Sanitation Data'!$E$31,0,10*ROW('Sanitation Data'!E123))="","",OFFSET('Sanitation Data'!$E$31,0,10*ROW('Sanitation Data'!E123)))</f>
        <v/>
      </c>
      <c r="CT129" s="278" t="str">
        <f ca="true">+IF(OFFSET('Sanitation Data'!$E$32,0,10*ROW('Sanitation Data'!E123))="","",OFFSET('Sanitation Data'!$E$32,0,10*ROW('Sanitation Data'!E123)))</f>
        <v/>
      </c>
      <c r="CU129" s="278" t="str">
        <f ca="true">+IF(OFFSET('Sanitation Data'!$F$28,0,10*ROW('Sanitation Data'!F123))="","",OFFSET('Sanitation Data'!$F$28,0,10*ROW('Sanitation Data'!F123)))</f>
        <v/>
      </c>
      <c r="CV129" s="278" t="str">
        <f ca="true">+IF(OFFSET('Sanitation Data'!$F$29,0,10*ROW('Sanitation Data'!F123))="","",OFFSET('Sanitation Data'!$F$29,0,10*ROW('Sanitation Data'!F123)))</f>
        <v/>
      </c>
      <c r="CW129" s="278" t="str">
        <f ca="true">+IF(OFFSET('Sanitation Data'!$F$30,0,10*ROW('Sanitation Data'!F123))="","",OFFSET('Sanitation Data'!$F$30,0,10*ROW('Sanitation Data'!F123)))</f>
        <v/>
      </c>
      <c r="CX129" s="278" t="str">
        <f ca="true">+IF(OFFSET('Sanitation Data'!$F$31,0,10*ROW('Sanitation Data'!F123))="","",OFFSET('Sanitation Data'!$F$31,0,10*ROW('Sanitation Data'!F123)))</f>
        <v/>
      </c>
      <c r="CY129" s="278" t="str">
        <f ca="true">+IF(OFFSET('Sanitation Data'!$F$32,0,10*ROW('Sanitation Data'!F123))="","",OFFSET('Sanitation Data'!$F$32,0,10*ROW('Sanitation Data'!F123)))</f>
        <v/>
      </c>
      <c r="CZ129" s="278" t="str">
        <f ca="true">+IF(OFFSET('Sanitation Data'!$G$28,0,10*ROW('Sanitation Data'!G123))="","",OFFSET('Sanitation Data'!$G$28,0,10*ROW('Sanitation Data'!G123)))</f>
        <v/>
      </c>
      <c r="DA129" s="278" t="str">
        <f ca="true">+IF(OFFSET('Sanitation Data'!$G$29,0,10*ROW('Sanitation Data'!G123))="","",OFFSET('Sanitation Data'!$G$29,0,10*ROW('Sanitation Data'!G123)))</f>
        <v/>
      </c>
      <c r="DB129" s="278" t="str">
        <f ca="true">+IF(OFFSET('Sanitation Data'!$G$30,0,10*ROW('Sanitation Data'!G123))="","",OFFSET('Sanitation Data'!$G$30,0,10*ROW('Sanitation Data'!G123)))</f>
        <v/>
      </c>
      <c r="DC129" s="278" t="str">
        <f ca="true">+IF(OFFSET('Sanitation Data'!$G$31,0,10*ROW('Sanitation Data'!G123))="","",OFFSET('Sanitation Data'!$G$31,0,10*ROW('Sanitation Data'!G123)))</f>
        <v/>
      </c>
      <c r="DD129" s="278" t="str">
        <f ca="true">+IF(OFFSET('Sanitation Data'!$G$32,0,10*ROW('Sanitation Data'!G123))="","",OFFSET('Sanitation Data'!$G$32,0,10*ROW('Sanitation Data'!G123)))</f>
        <v/>
      </c>
      <c r="DE129" s="278" t="str">
        <f ca="true">+IF(OFFSET('Sanitation Data'!$H$28,0,10*ROW('Sanitation Data'!H123))="","",OFFSET('Sanitation Data'!$H$28,0,10*ROW('Sanitation Data'!H123)))</f>
        <v/>
      </c>
      <c r="DF129" s="278" t="str">
        <f ca="true">+IF(OFFSET('Sanitation Data'!$H$29,0,10*ROW('Sanitation Data'!H123))="","",OFFSET('Sanitation Data'!$H$29,0,10*ROW('Sanitation Data'!H123)))</f>
        <v/>
      </c>
      <c r="DG129" s="278" t="str">
        <f ca="true">+IF(OFFSET('Sanitation Data'!$H$30,0,10*ROW('Sanitation Data'!H123))="","",OFFSET('Sanitation Data'!$H$30,0,10*ROW('Sanitation Data'!H123)))</f>
        <v/>
      </c>
      <c r="DH129" s="278" t="str">
        <f ca="true">+IF(OFFSET('Sanitation Data'!$H$31,0,10*ROW('Sanitation Data'!H123))="","",OFFSET('Sanitation Data'!$H$31,0,10*ROW('Sanitation Data'!H123)))</f>
        <v/>
      </c>
      <c r="DI129" s="278" t="str">
        <f ca="true">+IF(OFFSET('Sanitation Data'!$H$32,0,10*ROW('Sanitation Data'!H123))="","",OFFSET('Sanitation Data'!$H$32,0,10*ROW('Sanitation Data'!H123)))</f>
        <v/>
      </c>
      <c r="DJ129" s="278" t="str">
        <f ca="true">+IF(OFFSET('Sanitation Data'!$I$28,0,10*ROW('Sanitation Data'!I123))="","",OFFSET('Sanitation Data'!$I$28,0,10*ROW('Sanitation Data'!I123)))</f>
        <v/>
      </c>
      <c r="DK129" s="278" t="str">
        <f ca="true">+IF(OFFSET('Sanitation Data'!$I$29,0,10*ROW('Sanitation Data'!I123))="","",OFFSET('Sanitation Data'!$I$29,0,10*ROW('Sanitation Data'!I123)))</f>
        <v/>
      </c>
      <c r="DL129" s="278" t="str">
        <f ca="true">+IF(OFFSET('Sanitation Data'!$I$30,0,10*ROW('Sanitation Data'!I123))="","",OFFSET('Sanitation Data'!$I$30,0,10*ROW('Sanitation Data'!I123)))</f>
        <v/>
      </c>
      <c r="DM129" s="278" t="str">
        <f ca="true">+IF(OFFSET('Sanitation Data'!$I$31,0,10*ROW('Sanitation Data'!I123))="","",OFFSET('Sanitation Data'!$I$31,0,10*ROW('Sanitation Data'!I123)))</f>
        <v/>
      </c>
      <c r="DN129" s="278" t="str">
        <f ca="true">+IF(OFFSET('Sanitation Data'!$I$32,0,10*ROW('Sanitation Data'!I123))="","",OFFSET('Sanitation Data'!$I$32,0,10*ROW('Sanitation Data'!I123)))</f>
        <v/>
      </c>
      <c r="DO129" s="278" t="str">
        <f ca="true">+IF(OFFSET('Hygiene Data'!$D$11,0,10*ROW('Hygiene Data'!D123))="","",OFFSET('Hygiene Data'!$D$11,0,10*ROW('Hygiene Data'!D123)))</f>
        <v/>
      </c>
      <c r="DP129" s="278" t="str">
        <f ca="true">+IF(OFFSET('Hygiene Data'!$D$12,0,10*ROW('Hygiene Data'!D123))="","",OFFSET('Hygiene Data'!$D$12,0,10*ROW('Hygiene Data'!D123)))</f>
        <v/>
      </c>
      <c r="DQ129" s="278" t="str">
        <f ca="true">+IF(OFFSET('Hygiene Data'!$D$13,0,10*ROW('Hygiene Data'!D123))="","",OFFSET('Hygiene Data'!$D$13,0,10*ROW('Hygiene Data'!D123)))</f>
        <v/>
      </c>
      <c r="DR129" s="278" t="str">
        <f ca="true">+IF(OFFSET('Hygiene Data'!$E$11,0,10*ROW('Hygiene Data'!E123))="","",OFFSET('Hygiene Data'!$E$11,0,10*ROW('Hygiene Data'!E123)))</f>
        <v/>
      </c>
      <c r="DS129" s="278" t="str">
        <f ca="true">+IF(OFFSET('Hygiene Data'!$E$12,0,10*ROW('Hygiene Data'!E123))="","",OFFSET('Hygiene Data'!$E$12,0,10*ROW('Hygiene Data'!E123)))</f>
        <v/>
      </c>
      <c r="DT129" s="278" t="str">
        <f ca="true">+IF(OFFSET('Hygiene Data'!$E$13,0,10*ROW('Hygiene Data'!E123))="","",OFFSET('Hygiene Data'!$E$13,0,10*ROW('Hygiene Data'!E123)))</f>
        <v/>
      </c>
      <c r="DU129" s="278" t="str">
        <f ca="true">+IF(OFFSET('Hygiene Data'!$F$11,0,10*ROW('Hygiene Data'!F123))="","",OFFSET('Hygiene Data'!$F$11,0,10*ROW('Hygiene Data'!F123)))</f>
        <v/>
      </c>
      <c r="DV129" s="278" t="str">
        <f ca="true">+IF(OFFSET('Hygiene Data'!$F$12,0,10*ROW('Hygiene Data'!F123))="","",OFFSET('Hygiene Data'!$F$12,0,10*ROW('Hygiene Data'!F123)))</f>
        <v/>
      </c>
      <c r="DW129" s="278" t="str">
        <f ca="true">+IF(OFFSET('Hygiene Data'!$F$13,0,10*ROW('Hygiene Data'!F123))="","",OFFSET('Hygiene Data'!$F$13,0,10*ROW('Hygiene Data'!F123)))</f>
        <v/>
      </c>
      <c r="DX129" s="278" t="str">
        <f ca="true">+IF(OFFSET('Hygiene Data'!$G$11,0,10*ROW('Hygiene Data'!G123))="","",OFFSET('Hygiene Data'!$G$11,0,10*ROW('Hygiene Data'!G123)))</f>
        <v/>
      </c>
      <c r="DY129" s="278" t="str">
        <f ca="true">+IF(OFFSET('Hygiene Data'!$G$12,0,10*ROW('Hygiene Data'!G123))="","",OFFSET('Hygiene Data'!$G$12,0,10*ROW('Hygiene Data'!G123)))</f>
        <v/>
      </c>
      <c r="DZ129" s="278" t="str">
        <f ca="true">+IF(OFFSET('Hygiene Data'!$G$13,0,10*ROW('Hygiene Data'!G123))="","",OFFSET('Hygiene Data'!$G$13,0,10*ROW('Hygiene Data'!G123)))</f>
        <v/>
      </c>
      <c r="EA129" s="278" t="str">
        <f ca="true">+IF(OFFSET('Hygiene Data'!$H$11,0,10*ROW('Hygiene Data'!H123))="","",OFFSET('Hygiene Data'!$H$11,0,10*ROW('Hygiene Data'!H123)))</f>
        <v/>
      </c>
      <c r="EB129" s="278" t="str">
        <f ca="true">+IF(OFFSET('Hygiene Data'!$H$12,0,10*ROW('Hygiene Data'!H123))="","",OFFSET('Hygiene Data'!$H$12,0,10*ROW('Hygiene Data'!H123)))</f>
        <v/>
      </c>
      <c r="EC129" s="278" t="str">
        <f ca="true">+IF(OFFSET('Hygiene Data'!$H$13,0,10*ROW('Hygiene Data'!H123))="","",OFFSET('Hygiene Data'!$H$13,0,10*ROW('Hygiene Data'!H123)))</f>
        <v/>
      </c>
      <c r="ED129" s="278" t="str">
        <f ca="true">+IF(OFFSET('Hygiene Data'!$I$11,0,10*ROW('Hygiene Data'!I123))="","",OFFSET('Hygiene Data'!$I$11,0,10*ROW('Hygiene Data'!I123)))</f>
        <v/>
      </c>
      <c r="EE129" s="278" t="str">
        <f ca="true">+IF(OFFSET('Hygiene Data'!$I$12,0,10*ROW('Hygiene Data'!I123))="","",OFFSET('Hygiene Data'!$I$12,0,10*ROW('Hygiene Data'!I123)))</f>
        <v/>
      </c>
      <c r="EF129" s="278"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4"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8"/>
      <c r="BS130" s="278" t="str">
        <f ca="true">+IF(OFFSET('Water Data'!$D$27,0,10*ROW('Water Data'!D124))="","",OFFSET('Water Data'!$D$27,0,10*ROW('Water Data'!D124)))</f>
        <v/>
      </c>
      <c r="BT130" s="278" t="str">
        <f ca="true">+IF(OFFSET('Water Data'!$D$28,0,10*ROW('Water Data'!D124))="","",OFFSET('Water Data'!$D$28,0,10*ROW('Water Data'!D124)))</f>
        <v/>
      </c>
      <c r="BU130" s="278" t="str">
        <f ca="true">+IF(OFFSET('Water Data'!$D$29,0,10*ROW('Water Data'!D124))="","",OFFSET('Water Data'!$D$29,0,10*ROW('Water Data'!D124)))</f>
        <v/>
      </c>
      <c r="BV130" s="278" t="str">
        <f ca="true">+IF(OFFSET('Water Data'!$E$27,0,10*ROW('Water Data'!E124))="","",OFFSET('Water Data'!$E$27,0,10*ROW('Water Data'!E124)))</f>
        <v/>
      </c>
      <c r="BW130" s="278" t="str">
        <f ca="true">+IF(OFFSET('Water Data'!$E$28,0,10*ROW('Water Data'!E124))="","",OFFSET('Water Data'!$E$28,0,10*ROW('Water Data'!E124)))</f>
        <v/>
      </c>
      <c r="BX130" s="278" t="str">
        <f ca="true">+IF(OFFSET('Water Data'!$E$29,0,10*ROW('Water Data'!E124))="","",OFFSET('Water Data'!$E$29,0,10*ROW('Water Data'!E124)))</f>
        <v/>
      </c>
      <c r="BY130" s="278" t="str">
        <f ca="true">+IF(OFFSET('Water Data'!$F$27,0,10*ROW('Water Data'!F124))="","",OFFSET('Water Data'!$F$27,0,10*ROW('Water Data'!F124)))</f>
        <v/>
      </c>
      <c r="BZ130" s="278" t="str">
        <f ca="true">+IF(OFFSET('Water Data'!$F$28,0,10*ROW('Water Data'!F124))="","",OFFSET('Water Data'!$F$28,0,10*ROW('Water Data'!F124)))</f>
        <v/>
      </c>
      <c r="CA130" s="278" t="str">
        <f ca="true">+IF(OFFSET('Water Data'!$F$29,0,10*ROW('Water Data'!F124))="","",OFFSET('Water Data'!$F$29,0,10*ROW('Water Data'!F124)))</f>
        <v/>
      </c>
      <c r="CB130" s="278" t="str">
        <f ca="true">+IF(OFFSET('Water Data'!$G$27,0,10*ROW('Water Data'!G124))="","",OFFSET('Water Data'!$G$27,0,10*ROW('Water Data'!G124)))</f>
        <v/>
      </c>
      <c r="CC130" s="278" t="str">
        <f ca="true">+IF(OFFSET('Water Data'!$G$28,0,10*ROW('Water Data'!G124))="","",OFFSET('Water Data'!$G$28,0,10*ROW('Water Data'!G124)))</f>
        <v/>
      </c>
      <c r="CD130" s="278" t="str">
        <f ca="true">+IF(OFFSET('Water Data'!$G$29,0,10*ROW('Water Data'!G124))="","",OFFSET('Water Data'!$G$29,0,10*ROW('Water Data'!G124)))</f>
        <v/>
      </c>
      <c r="CE130" s="278" t="str">
        <f ca="true">+IF(OFFSET('Water Data'!$H$27,0,10*ROW('Water Data'!H124))="","",OFFSET('Water Data'!$H$27,0,10*ROW('Water Data'!H124)))</f>
        <v/>
      </c>
      <c r="CF130" s="278" t="str">
        <f ca="true">+IF(OFFSET('Water Data'!$H$28,0,10*ROW('Water Data'!H124))="","",OFFSET('Water Data'!$H$28,0,10*ROW('Water Data'!H124)))</f>
        <v/>
      </c>
      <c r="CG130" s="278" t="str">
        <f ca="true">+IF(OFFSET('Water Data'!$H$29,0,10*ROW('Water Data'!H124))="","",OFFSET('Water Data'!$H$29,0,10*ROW('Water Data'!H124)))</f>
        <v/>
      </c>
      <c r="CH130" s="278" t="str">
        <f ca="true">+IF(OFFSET('Water Data'!$I$27,0,10*ROW('Water Data'!I124))="","",OFFSET('Water Data'!$I$27,0,10*ROW('Water Data'!I124)))</f>
        <v/>
      </c>
      <c r="CI130" s="278" t="str">
        <f ca="true">+IF(OFFSET('Water Data'!$I$28,0,10*ROW('Water Data'!I124))="","",OFFSET('Water Data'!$I$28,0,10*ROW('Water Data'!I124)))</f>
        <v/>
      </c>
      <c r="CJ130" s="278" t="str">
        <f ca="true">+IF(OFFSET('Water Data'!$I$29,0,10*ROW('Water Data'!I124))="","",OFFSET('Water Data'!$I$29,0,10*ROW('Water Data'!I124)))</f>
        <v/>
      </c>
      <c r="CK130" s="278" t="str">
        <f ca="true">+IF(OFFSET('Sanitation Data'!$D$28,0,10*ROW('Sanitation Data'!D124))="","",OFFSET('Sanitation Data'!$D$28,0,10*ROW('Sanitation Data'!D124)))</f>
        <v/>
      </c>
      <c r="CL130" s="278" t="str">
        <f ca="true">+IF(OFFSET('Sanitation Data'!$D$29,0,10*ROW('Sanitation Data'!D124))="","",OFFSET('Sanitation Data'!$D$29,0,10*ROW('Sanitation Data'!D124)))</f>
        <v/>
      </c>
      <c r="CM130" s="278" t="str">
        <f ca="true">+IF(OFFSET('Sanitation Data'!$D$30,0,10*ROW('Sanitation Data'!D124))="","",OFFSET('Sanitation Data'!$D$30,0,10*ROW('Sanitation Data'!D124)))</f>
        <v/>
      </c>
      <c r="CN130" s="278" t="str">
        <f ca="true">+IF(OFFSET('Sanitation Data'!$D$31,0,10*ROW('Sanitation Data'!D124))="","",OFFSET('Sanitation Data'!$D$31,0,10*ROW('Sanitation Data'!D124)))</f>
        <v/>
      </c>
      <c r="CO130" s="278" t="str">
        <f ca="true">+IF(OFFSET('Sanitation Data'!$D$32,0,10*ROW('Sanitation Data'!D124))="","",OFFSET('Sanitation Data'!$D$32,0,10*ROW('Sanitation Data'!D124)))</f>
        <v/>
      </c>
      <c r="CP130" s="278" t="str">
        <f ca="true">+IF(OFFSET('Sanitation Data'!$E$28,0,10*ROW('Sanitation Data'!E124))="","",OFFSET('Sanitation Data'!$E$28,0,10*ROW('Sanitation Data'!E124)))</f>
        <v/>
      </c>
      <c r="CQ130" s="278" t="str">
        <f ca="true">+IF(OFFSET('Sanitation Data'!$E$29,0,10*ROW('Sanitation Data'!E124))="","",OFFSET('Sanitation Data'!$E$29,0,10*ROW('Sanitation Data'!E124)))</f>
        <v/>
      </c>
      <c r="CR130" s="278" t="str">
        <f ca="true">+IF(OFFSET('Sanitation Data'!$E$30,0,10*ROW('Sanitation Data'!E124))="","",OFFSET('Sanitation Data'!$E$30,0,10*ROW('Sanitation Data'!E124)))</f>
        <v/>
      </c>
      <c r="CS130" s="278" t="str">
        <f ca="true">+IF(OFFSET('Sanitation Data'!$E$31,0,10*ROW('Sanitation Data'!E124))="","",OFFSET('Sanitation Data'!$E$31,0,10*ROW('Sanitation Data'!E124)))</f>
        <v/>
      </c>
      <c r="CT130" s="278" t="str">
        <f ca="true">+IF(OFFSET('Sanitation Data'!$E$32,0,10*ROW('Sanitation Data'!E124))="","",OFFSET('Sanitation Data'!$E$32,0,10*ROW('Sanitation Data'!E124)))</f>
        <v/>
      </c>
      <c r="CU130" s="278" t="str">
        <f ca="true">+IF(OFFSET('Sanitation Data'!$F$28,0,10*ROW('Sanitation Data'!F124))="","",OFFSET('Sanitation Data'!$F$28,0,10*ROW('Sanitation Data'!F124)))</f>
        <v/>
      </c>
      <c r="CV130" s="278" t="str">
        <f ca="true">+IF(OFFSET('Sanitation Data'!$F$29,0,10*ROW('Sanitation Data'!F124))="","",OFFSET('Sanitation Data'!$F$29,0,10*ROW('Sanitation Data'!F124)))</f>
        <v/>
      </c>
      <c r="CW130" s="278" t="str">
        <f ca="true">+IF(OFFSET('Sanitation Data'!$F$30,0,10*ROW('Sanitation Data'!F124))="","",OFFSET('Sanitation Data'!$F$30,0,10*ROW('Sanitation Data'!F124)))</f>
        <v/>
      </c>
      <c r="CX130" s="278" t="str">
        <f ca="true">+IF(OFFSET('Sanitation Data'!$F$31,0,10*ROW('Sanitation Data'!F124))="","",OFFSET('Sanitation Data'!$F$31,0,10*ROW('Sanitation Data'!F124)))</f>
        <v/>
      </c>
      <c r="CY130" s="278" t="str">
        <f ca="true">+IF(OFFSET('Sanitation Data'!$F$32,0,10*ROW('Sanitation Data'!F124))="","",OFFSET('Sanitation Data'!$F$32,0,10*ROW('Sanitation Data'!F124)))</f>
        <v/>
      </c>
      <c r="CZ130" s="278" t="str">
        <f ca="true">+IF(OFFSET('Sanitation Data'!$G$28,0,10*ROW('Sanitation Data'!G124))="","",OFFSET('Sanitation Data'!$G$28,0,10*ROW('Sanitation Data'!G124)))</f>
        <v/>
      </c>
      <c r="DA130" s="278" t="str">
        <f ca="true">+IF(OFFSET('Sanitation Data'!$G$29,0,10*ROW('Sanitation Data'!G124))="","",OFFSET('Sanitation Data'!$G$29,0,10*ROW('Sanitation Data'!G124)))</f>
        <v/>
      </c>
      <c r="DB130" s="278" t="str">
        <f ca="true">+IF(OFFSET('Sanitation Data'!$G$30,0,10*ROW('Sanitation Data'!G124))="","",OFFSET('Sanitation Data'!$G$30,0,10*ROW('Sanitation Data'!G124)))</f>
        <v/>
      </c>
      <c r="DC130" s="278" t="str">
        <f ca="true">+IF(OFFSET('Sanitation Data'!$G$31,0,10*ROW('Sanitation Data'!G124))="","",OFFSET('Sanitation Data'!$G$31,0,10*ROW('Sanitation Data'!G124)))</f>
        <v/>
      </c>
      <c r="DD130" s="278" t="str">
        <f ca="true">+IF(OFFSET('Sanitation Data'!$G$32,0,10*ROW('Sanitation Data'!G124))="","",OFFSET('Sanitation Data'!$G$32,0,10*ROW('Sanitation Data'!G124)))</f>
        <v/>
      </c>
      <c r="DE130" s="278" t="str">
        <f ca="true">+IF(OFFSET('Sanitation Data'!$H$28,0,10*ROW('Sanitation Data'!H124))="","",OFFSET('Sanitation Data'!$H$28,0,10*ROW('Sanitation Data'!H124)))</f>
        <v/>
      </c>
      <c r="DF130" s="278" t="str">
        <f ca="true">+IF(OFFSET('Sanitation Data'!$H$29,0,10*ROW('Sanitation Data'!H124))="","",OFFSET('Sanitation Data'!$H$29,0,10*ROW('Sanitation Data'!H124)))</f>
        <v/>
      </c>
      <c r="DG130" s="278" t="str">
        <f ca="true">+IF(OFFSET('Sanitation Data'!$H$30,0,10*ROW('Sanitation Data'!H124))="","",OFFSET('Sanitation Data'!$H$30,0,10*ROW('Sanitation Data'!H124)))</f>
        <v/>
      </c>
      <c r="DH130" s="278" t="str">
        <f ca="true">+IF(OFFSET('Sanitation Data'!$H$31,0,10*ROW('Sanitation Data'!H124))="","",OFFSET('Sanitation Data'!$H$31,0,10*ROW('Sanitation Data'!H124)))</f>
        <v/>
      </c>
      <c r="DI130" s="278" t="str">
        <f ca="true">+IF(OFFSET('Sanitation Data'!$H$32,0,10*ROW('Sanitation Data'!H124))="","",OFFSET('Sanitation Data'!$H$32,0,10*ROW('Sanitation Data'!H124)))</f>
        <v/>
      </c>
      <c r="DJ130" s="278" t="str">
        <f ca="true">+IF(OFFSET('Sanitation Data'!$I$28,0,10*ROW('Sanitation Data'!I124))="","",OFFSET('Sanitation Data'!$I$28,0,10*ROW('Sanitation Data'!I124)))</f>
        <v/>
      </c>
      <c r="DK130" s="278" t="str">
        <f ca="true">+IF(OFFSET('Sanitation Data'!$I$29,0,10*ROW('Sanitation Data'!I124))="","",OFFSET('Sanitation Data'!$I$29,0,10*ROW('Sanitation Data'!I124)))</f>
        <v/>
      </c>
      <c r="DL130" s="278" t="str">
        <f ca="true">+IF(OFFSET('Sanitation Data'!$I$30,0,10*ROW('Sanitation Data'!I124))="","",OFFSET('Sanitation Data'!$I$30,0,10*ROW('Sanitation Data'!I124)))</f>
        <v/>
      </c>
      <c r="DM130" s="278" t="str">
        <f ca="true">+IF(OFFSET('Sanitation Data'!$I$31,0,10*ROW('Sanitation Data'!I124))="","",OFFSET('Sanitation Data'!$I$31,0,10*ROW('Sanitation Data'!I124)))</f>
        <v/>
      </c>
      <c r="DN130" s="278" t="str">
        <f ca="true">+IF(OFFSET('Sanitation Data'!$I$32,0,10*ROW('Sanitation Data'!I124))="","",OFFSET('Sanitation Data'!$I$32,0,10*ROW('Sanitation Data'!I124)))</f>
        <v/>
      </c>
      <c r="DO130" s="278" t="str">
        <f ca="true">+IF(OFFSET('Hygiene Data'!$D$11,0,10*ROW('Hygiene Data'!D124))="","",OFFSET('Hygiene Data'!$D$11,0,10*ROW('Hygiene Data'!D124)))</f>
        <v/>
      </c>
      <c r="DP130" s="278" t="str">
        <f ca="true">+IF(OFFSET('Hygiene Data'!$D$12,0,10*ROW('Hygiene Data'!D124))="","",OFFSET('Hygiene Data'!$D$12,0,10*ROW('Hygiene Data'!D124)))</f>
        <v/>
      </c>
      <c r="DQ130" s="278" t="str">
        <f ca="true">+IF(OFFSET('Hygiene Data'!$D$13,0,10*ROW('Hygiene Data'!D124))="","",OFFSET('Hygiene Data'!$D$13,0,10*ROW('Hygiene Data'!D124)))</f>
        <v/>
      </c>
      <c r="DR130" s="278" t="str">
        <f ca="true">+IF(OFFSET('Hygiene Data'!$E$11,0,10*ROW('Hygiene Data'!E124))="","",OFFSET('Hygiene Data'!$E$11,0,10*ROW('Hygiene Data'!E124)))</f>
        <v/>
      </c>
      <c r="DS130" s="278" t="str">
        <f ca="true">+IF(OFFSET('Hygiene Data'!$E$12,0,10*ROW('Hygiene Data'!E124))="","",OFFSET('Hygiene Data'!$E$12,0,10*ROW('Hygiene Data'!E124)))</f>
        <v/>
      </c>
      <c r="DT130" s="278" t="str">
        <f ca="true">+IF(OFFSET('Hygiene Data'!$E$13,0,10*ROW('Hygiene Data'!E124))="","",OFFSET('Hygiene Data'!$E$13,0,10*ROW('Hygiene Data'!E124)))</f>
        <v/>
      </c>
      <c r="DU130" s="278" t="str">
        <f ca="true">+IF(OFFSET('Hygiene Data'!$F$11,0,10*ROW('Hygiene Data'!F124))="","",OFFSET('Hygiene Data'!$F$11,0,10*ROW('Hygiene Data'!F124)))</f>
        <v/>
      </c>
      <c r="DV130" s="278" t="str">
        <f ca="true">+IF(OFFSET('Hygiene Data'!$F$12,0,10*ROW('Hygiene Data'!F124))="","",OFFSET('Hygiene Data'!$F$12,0,10*ROW('Hygiene Data'!F124)))</f>
        <v/>
      </c>
      <c r="DW130" s="278" t="str">
        <f ca="true">+IF(OFFSET('Hygiene Data'!$F$13,0,10*ROW('Hygiene Data'!F124))="","",OFFSET('Hygiene Data'!$F$13,0,10*ROW('Hygiene Data'!F124)))</f>
        <v/>
      </c>
      <c r="DX130" s="278" t="str">
        <f ca="true">+IF(OFFSET('Hygiene Data'!$G$11,0,10*ROW('Hygiene Data'!G124))="","",OFFSET('Hygiene Data'!$G$11,0,10*ROW('Hygiene Data'!G124)))</f>
        <v/>
      </c>
      <c r="DY130" s="278" t="str">
        <f ca="true">+IF(OFFSET('Hygiene Data'!$G$12,0,10*ROW('Hygiene Data'!G124))="","",OFFSET('Hygiene Data'!$G$12,0,10*ROW('Hygiene Data'!G124)))</f>
        <v/>
      </c>
      <c r="DZ130" s="278" t="str">
        <f ca="true">+IF(OFFSET('Hygiene Data'!$G$13,0,10*ROW('Hygiene Data'!G124))="","",OFFSET('Hygiene Data'!$G$13,0,10*ROW('Hygiene Data'!G124)))</f>
        <v/>
      </c>
      <c r="EA130" s="278" t="str">
        <f ca="true">+IF(OFFSET('Hygiene Data'!$H$11,0,10*ROW('Hygiene Data'!H124))="","",OFFSET('Hygiene Data'!$H$11,0,10*ROW('Hygiene Data'!H124)))</f>
        <v/>
      </c>
      <c r="EB130" s="278" t="str">
        <f ca="true">+IF(OFFSET('Hygiene Data'!$H$12,0,10*ROW('Hygiene Data'!H124))="","",OFFSET('Hygiene Data'!$H$12,0,10*ROW('Hygiene Data'!H124)))</f>
        <v/>
      </c>
      <c r="EC130" s="278" t="str">
        <f ca="true">+IF(OFFSET('Hygiene Data'!$H$13,0,10*ROW('Hygiene Data'!H124))="","",OFFSET('Hygiene Data'!$H$13,0,10*ROW('Hygiene Data'!H124)))</f>
        <v/>
      </c>
      <c r="ED130" s="278" t="str">
        <f ca="true">+IF(OFFSET('Hygiene Data'!$I$11,0,10*ROW('Hygiene Data'!I124))="","",OFFSET('Hygiene Data'!$I$11,0,10*ROW('Hygiene Data'!I124)))</f>
        <v/>
      </c>
      <c r="EE130" s="278" t="str">
        <f ca="true">+IF(OFFSET('Hygiene Data'!$I$12,0,10*ROW('Hygiene Data'!I124))="","",OFFSET('Hygiene Data'!$I$12,0,10*ROW('Hygiene Data'!I124)))</f>
        <v/>
      </c>
      <c r="EF130" s="278"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4"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8"/>
      <c r="BS131" s="278" t="str">
        <f ca="true">+IF(OFFSET('Water Data'!$D$27,0,10*ROW('Water Data'!D125))="","",OFFSET('Water Data'!$D$27,0,10*ROW('Water Data'!D125)))</f>
        <v/>
      </c>
      <c r="BT131" s="278" t="str">
        <f ca="true">+IF(OFFSET('Water Data'!$D$28,0,10*ROW('Water Data'!D125))="","",OFFSET('Water Data'!$D$28,0,10*ROW('Water Data'!D125)))</f>
        <v/>
      </c>
      <c r="BU131" s="278" t="str">
        <f ca="true">+IF(OFFSET('Water Data'!$D$29,0,10*ROW('Water Data'!D125))="","",OFFSET('Water Data'!$D$29,0,10*ROW('Water Data'!D125)))</f>
        <v/>
      </c>
      <c r="BV131" s="278" t="str">
        <f ca="true">+IF(OFFSET('Water Data'!$E$27,0,10*ROW('Water Data'!E125))="","",OFFSET('Water Data'!$E$27,0,10*ROW('Water Data'!E125)))</f>
        <v/>
      </c>
      <c r="BW131" s="278" t="str">
        <f ca="true">+IF(OFFSET('Water Data'!$E$28,0,10*ROW('Water Data'!E125))="","",OFFSET('Water Data'!$E$28,0,10*ROW('Water Data'!E125)))</f>
        <v/>
      </c>
      <c r="BX131" s="278" t="str">
        <f ca="true">+IF(OFFSET('Water Data'!$E$29,0,10*ROW('Water Data'!E125))="","",OFFSET('Water Data'!$E$29,0,10*ROW('Water Data'!E125)))</f>
        <v/>
      </c>
      <c r="BY131" s="278" t="str">
        <f ca="true">+IF(OFFSET('Water Data'!$F$27,0,10*ROW('Water Data'!F125))="","",OFFSET('Water Data'!$F$27,0,10*ROW('Water Data'!F125)))</f>
        <v/>
      </c>
      <c r="BZ131" s="278" t="str">
        <f ca="true">+IF(OFFSET('Water Data'!$F$28,0,10*ROW('Water Data'!F125))="","",OFFSET('Water Data'!$F$28,0,10*ROW('Water Data'!F125)))</f>
        <v/>
      </c>
      <c r="CA131" s="278" t="str">
        <f ca="true">+IF(OFFSET('Water Data'!$F$29,0,10*ROW('Water Data'!F125))="","",OFFSET('Water Data'!$F$29,0,10*ROW('Water Data'!F125)))</f>
        <v/>
      </c>
      <c r="CB131" s="278" t="str">
        <f ca="true">+IF(OFFSET('Water Data'!$G$27,0,10*ROW('Water Data'!G125))="","",OFFSET('Water Data'!$G$27,0,10*ROW('Water Data'!G125)))</f>
        <v/>
      </c>
      <c r="CC131" s="278" t="str">
        <f ca="true">+IF(OFFSET('Water Data'!$G$28,0,10*ROW('Water Data'!G125))="","",OFFSET('Water Data'!$G$28,0,10*ROW('Water Data'!G125)))</f>
        <v/>
      </c>
      <c r="CD131" s="278" t="str">
        <f ca="true">+IF(OFFSET('Water Data'!$G$29,0,10*ROW('Water Data'!G125))="","",OFFSET('Water Data'!$G$29,0,10*ROW('Water Data'!G125)))</f>
        <v/>
      </c>
      <c r="CE131" s="278" t="str">
        <f ca="true">+IF(OFFSET('Water Data'!$H$27,0,10*ROW('Water Data'!H125))="","",OFFSET('Water Data'!$H$27,0,10*ROW('Water Data'!H125)))</f>
        <v/>
      </c>
      <c r="CF131" s="278" t="str">
        <f ca="true">+IF(OFFSET('Water Data'!$H$28,0,10*ROW('Water Data'!H125))="","",OFFSET('Water Data'!$H$28,0,10*ROW('Water Data'!H125)))</f>
        <v/>
      </c>
      <c r="CG131" s="278" t="str">
        <f ca="true">+IF(OFFSET('Water Data'!$H$29,0,10*ROW('Water Data'!H125))="","",OFFSET('Water Data'!$H$29,0,10*ROW('Water Data'!H125)))</f>
        <v/>
      </c>
      <c r="CH131" s="278" t="str">
        <f ca="true">+IF(OFFSET('Water Data'!$I$27,0,10*ROW('Water Data'!I125))="","",OFFSET('Water Data'!$I$27,0,10*ROW('Water Data'!I125)))</f>
        <v/>
      </c>
      <c r="CI131" s="278" t="str">
        <f ca="true">+IF(OFFSET('Water Data'!$I$28,0,10*ROW('Water Data'!I125))="","",OFFSET('Water Data'!$I$28,0,10*ROW('Water Data'!I125)))</f>
        <v/>
      </c>
      <c r="CJ131" s="278" t="str">
        <f ca="true">+IF(OFFSET('Water Data'!$I$29,0,10*ROW('Water Data'!I125))="","",OFFSET('Water Data'!$I$29,0,10*ROW('Water Data'!I125)))</f>
        <v/>
      </c>
      <c r="CK131" s="278" t="str">
        <f ca="true">+IF(OFFSET('Sanitation Data'!$D$28,0,10*ROW('Sanitation Data'!D125))="","",OFFSET('Sanitation Data'!$D$28,0,10*ROW('Sanitation Data'!D125)))</f>
        <v/>
      </c>
      <c r="CL131" s="278" t="str">
        <f ca="true">+IF(OFFSET('Sanitation Data'!$D$29,0,10*ROW('Sanitation Data'!D125))="","",OFFSET('Sanitation Data'!$D$29,0,10*ROW('Sanitation Data'!D125)))</f>
        <v/>
      </c>
      <c r="CM131" s="278" t="str">
        <f ca="true">+IF(OFFSET('Sanitation Data'!$D$30,0,10*ROW('Sanitation Data'!D125))="","",OFFSET('Sanitation Data'!$D$30,0,10*ROW('Sanitation Data'!D125)))</f>
        <v/>
      </c>
      <c r="CN131" s="278" t="str">
        <f ca="true">+IF(OFFSET('Sanitation Data'!$D$31,0,10*ROW('Sanitation Data'!D125))="","",OFFSET('Sanitation Data'!$D$31,0,10*ROW('Sanitation Data'!D125)))</f>
        <v/>
      </c>
      <c r="CO131" s="278" t="str">
        <f ca="true">+IF(OFFSET('Sanitation Data'!$D$32,0,10*ROW('Sanitation Data'!D125))="","",OFFSET('Sanitation Data'!$D$32,0,10*ROW('Sanitation Data'!D125)))</f>
        <v/>
      </c>
      <c r="CP131" s="278" t="str">
        <f ca="true">+IF(OFFSET('Sanitation Data'!$E$28,0,10*ROW('Sanitation Data'!E125))="","",OFFSET('Sanitation Data'!$E$28,0,10*ROW('Sanitation Data'!E125)))</f>
        <v/>
      </c>
      <c r="CQ131" s="278" t="str">
        <f ca="true">+IF(OFFSET('Sanitation Data'!$E$29,0,10*ROW('Sanitation Data'!E125))="","",OFFSET('Sanitation Data'!$E$29,0,10*ROW('Sanitation Data'!E125)))</f>
        <v/>
      </c>
      <c r="CR131" s="278" t="str">
        <f ca="true">+IF(OFFSET('Sanitation Data'!$E$30,0,10*ROW('Sanitation Data'!E125))="","",OFFSET('Sanitation Data'!$E$30,0,10*ROW('Sanitation Data'!E125)))</f>
        <v/>
      </c>
      <c r="CS131" s="278" t="str">
        <f ca="true">+IF(OFFSET('Sanitation Data'!$E$31,0,10*ROW('Sanitation Data'!E125))="","",OFFSET('Sanitation Data'!$E$31,0,10*ROW('Sanitation Data'!E125)))</f>
        <v/>
      </c>
      <c r="CT131" s="278" t="str">
        <f ca="true">+IF(OFFSET('Sanitation Data'!$E$32,0,10*ROW('Sanitation Data'!E125))="","",OFFSET('Sanitation Data'!$E$32,0,10*ROW('Sanitation Data'!E125)))</f>
        <v/>
      </c>
      <c r="CU131" s="278" t="str">
        <f ca="true">+IF(OFFSET('Sanitation Data'!$F$28,0,10*ROW('Sanitation Data'!F125))="","",OFFSET('Sanitation Data'!$F$28,0,10*ROW('Sanitation Data'!F125)))</f>
        <v/>
      </c>
      <c r="CV131" s="278" t="str">
        <f ca="true">+IF(OFFSET('Sanitation Data'!$F$29,0,10*ROW('Sanitation Data'!F125))="","",OFFSET('Sanitation Data'!$F$29,0,10*ROW('Sanitation Data'!F125)))</f>
        <v/>
      </c>
      <c r="CW131" s="278" t="str">
        <f ca="true">+IF(OFFSET('Sanitation Data'!$F$30,0,10*ROW('Sanitation Data'!F125))="","",OFFSET('Sanitation Data'!$F$30,0,10*ROW('Sanitation Data'!F125)))</f>
        <v/>
      </c>
      <c r="CX131" s="278" t="str">
        <f ca="true">+IF(OFFSET('Sanitation Data'!$F$31,0,10*ROW('Sanitation Data'!F125))="","",OFFSET('Sanitation Data'!$F$31,0,10*ROW('Sanitation Data'!F125)))</f>
        <v/>
      </c>
      <c r="CY131" s="278" t="str">
        <f ca="true">+IF(OFFSET('Sanitation Data'!$F$32,0,10*ROW('Sanitation Data'!F125))="","",OFFSET('Sanitation Data'!$F$32,0,10*ROW('Sanitation Data'!F125)))</f>
        <v/>
      </c>
      <c r="CZ131" s="278" t="str">
        <f ca="true">+IF(OFFSET('Sanitation Data'!$G$28,0,10*ROW('Sanitation Data'!G125))="","",OFFSET('Sanitation Data'!$G$28,0,10*ROW('Sanitation Data'!G125)))</f>
        <v/>
      </c>
      <c r="DA131" s="278" t="str">
        <f ca="true">+IF(OFFSET('Sanitation Data'!$G$29,0,10*ROW('Sanitation Data'!G125))="","",OFFSET('Sanitation Data'!$G$29,0,10*ROW('Sanitation Data'!G125)))</f>
        <v/>
      </c>
      <c r="DB131" s="278" t="str">
        <f ca="true">+IF(OFFSET('Sanitation Data'!$G$30,0,10*ROW('Sanitation Data'!G125))="","",OFFSET('Sanitation Data'!$G$30,0,10*ROW('Sanitation Data'!G125)))</f>
        <v/>
      </c>
      <c r="DC131" s="278" t="str">
        <f ca="true">+IF(OFFSET('Sanitation Data'!$G$31,0,10*ROW('Sanitation Data'!G125))="","",OFFSET('Sanitation Data'!$G$31,0,10*ROW('Sanitation Data'!G125)))</f>
        <v/>
      </c>
      <c r="DD131" s="278" t="str">
        <f ca="true">+IF(OFFSET('Sanitation Data'!$G$32,0,10*ROW('Sanitation Data'!G125))="","",OFFSET('Sanitation Data'!$G$32,0,10*ROW('Sanitation Data'!G125)))</f>
        <v/>
      </c>
      <c r="DE131" s="278" t="str">
        <f ca="true">+IF(OFFSET('Sanitation Data'!$H$28,0,10*ROW('Sanitation Data'!H125))="","",OFFSET('Sanitation Data'!$H$28,0,10*ROW('Sanitation Data'!H125)))</f>
        <v/>
      </c>
      <c r="DF131" s="278" t="str">
        <f ca="true">+IF(OFFSET('Sanitation Data'!$H$29,0,10*ROW('Sanitation Data'!H125))="","",OFFSET('Sanitation Data'!$H$29,0,10*ROW('Sanitation Data'!H125)))</f>
        <v/>
      </c>
      <c r="DG131" s="278" t="str">
        <f ca="true">+IF(OFFSET('Sanitation Data'!$H$30,0,10*ROW('Sanitation Data'!H125))="","",OFFSET('Sanitation Data'!$H$30,0,10*ROW('Sanitation Data'!H125)))</f>
        <v/>
      </c>
      <c r="DH131" s="278" t="str">
        <f ca="true">+IF(OFFSET('Sanitation Data'!$H$31,0,10*ROW('Sanitation Data'!H125))="","",OFFSET('Sanitation Data'!$H$31,0,10*ROW('Sanitation Data'!H125)))</f>
        <v/>
      </c>
      <c r="DI131" s="278" t="str">
        <f ca="true">+IF(OFFSET('Sanitation Data'!$H$32,0,10*ROW('Sanitation Data'!H125))="","",OFFSET('Sanitation Data'!$H$32,0,10*ROW('Sanitation Data'!H125)))</f>
        <v/>
      </c>
      <c r="DJ131" s="278" t="str">
        <f ca="true">+IF(OFFSET('Sanitation Data'!$I$28,0,10*ROW('Sanitation Data'!I125))="","",OFFSET('Sanitation Data'!$I$28,0,10*ROW('Sanitation Data'!I125)))</f>
        <v/>
      </c>
      <c r="DK131" s="278" t="str">
        <f ca="true">+IF(OFFSET('Sanitation Data'!$I$29,0,10*ROW('Sanitation Data'!I125))="","",OFFSET('Sanitation Data'!$I$29,0,10*ROW('Sanitation Data'!I125)))</f>
        <v/>
      </c>
      <c r="DL131" s="278" t="str">
        <f ca="true">+IF(OFFSET('Sanitation Data'!$I$30,0,10*ROW('Sanitation Data'!I125))="","",OFFSET('Sanitation Data'!$I$30,0,10*ROW('Sanitation Data'!I125)))</f>
        <v/>
      </c>
      <c r="DM131" s="278" t="str">
        <f ca="true">+IF(OFFSET('Sanitation Data'!$I$31,0,10*ROW('Sanitation Data'!I125))="","",OFFSET('Sanitation Data'!$I$31,0,10*ROW('Sanitation Data'!I125)))</f>
        <v/>
      </c>
      <c r="DN131" s="278" t="str">
        <f ca="true">+IF(OFFSET('Sanitation Data'!$I$32,0,10*ROW('Sanitation Data'!I125))="","",OFFSET('Sanitation Data'!$I$32,0,10*ROW('Sanitation Data'!I125)))</f>
        <v/>
      </c>
      <c r="DO131" s="278" t="str">
        <f ca="true">+IF(OFFSET('Hygiene Data'!$D$11,0,10*ROW('Hygiene Data'!D125))="","",OFFSET('Hygiene Data'!$D$11,0,10*ROW('Hygiene Data'!D125)))</f>
        <v/>
      </c>
      <c r="DP131" s="278" t="str">
        <f ca="true">+IF(OFFSET('Hygiene Data'!$D$12,0,10*ROW('Hygiene Data'!D125))="","",OFFSET('Hygiene Data'!$D$12,0,10*ROW('Hygiene Data'!D125)))</f>
        <v/>
      </c>
      <c r="DQ131" s="278" t="str">
        <f ca="true">+IF(OFFSET('Hygiene Data'!$D$13,0,10*ROW('Hygiene Data'!D125))="","",OFFSET('Hygiene Data'!$D$13,0,10*ROW('Hygiene Data'!D125)))</f>
        <v/>
      </c>
      <c r="DR131" s="278" t="str">
        <f ca="true">+IF(OFFSET('Hygiene Data'!$E$11,0,10*ROW('Hygiene Data'!E125))="","",OFFSET('Hygiene Data'!$E$11,0,10*ROW('Hygiene Data'!E125)))</f>
        <v/>
      </c>
      <c r="DS131" s="278" t="str">
        <f ca="true">+IF(OFFSET('Hygiene Data'!$E$12,0,10*ROW('Hygiene Data'!E125))="","",OFFSET('Hygiene Data'!$E$12,0,10*ROW('Hygiene Data'!E125)))</f>
        <v/>
      </c>
      <c r="DT131" s="278" t="str">
        <f ca="true">+IF(OFFSET('Hygiene Data'!$E$13,0,10*ROW('Hygiene Data'!E125))="","",OFFSET('Hygiene Data'!$E$13,0,10*ROW('Hygiene Data'!E125)))</f>
        <v/>
      </c>
      <c r="DU131" s="278" t="str">
        <f ca="true">+IF(OFFSET('Hygiene Data'!$F$11,0,10*ROW('Hygiene Data'!F125))="","",OFFSET('Hygiene Data'!$F$11,0,10*ROW('Hygiene Data'!F125)))</f>
        <v/>
      </c>
      <c r="DV131" s="278" t="str">
        <f ca="true">+IF(OFFSET('Hygiene Data'!$F$12,0,10*ROW('Hygiene Data'!F125))="","",OFFSET('Hygiene Data'!$F$12,0,10*ROW('Hygiene Data'!F125)))</f>
        <v/>
      </c>
      <c r="DW131" s="278" t="str">
        <f ca="true">+IF(OFFSET('Hygiene Data'!$F$13,0,10*ROW('Hygiene Data'!F125))="","",OFFSET('Hygiene Data'!$F$13,0,10*ROW('Hygiene Data'!F125)))</f>
        <v/>
      </c>
      <c r="DX131" s="278" t="str">
        <f ca="true">+IF(OFFSET('Hygiene Data'!$G$11,0,10*ROW('Hygiene Data'!G125))="","",OFFSET('Hygiene Data'!$G$11,0,10*ROW('Hygiene Data'!G125)))</f>
        <v/>
      </c>
      <c r="DY131" s="278" t="str">
        <f ca="true">+IF(OFFSET('Hygiene Data'!$G$12,0,10*ROW('Hygiene Data'!G125))="","",OFFSET('Hygiene Data'!$G$12,0,10*ROW('Hygiene Data'!G125)))</f>
        <v/>
      </c>
      <c r="DZ131" s="278" t="str">
        <f ca="true">+IF(OFFSET('Hygiene Data'!$G$13,0,10*ROW('Hygiene Data'!G125))="","",OFFSET('Hygiene Data'!$G$13,0,10*ROW('Hygiene Data'!G125)))</f>
        <v/>
      </c>
      <c r="EA131" s="278" t="str">
        <f ca="true">+IF(OFFSET('Hygiene Data'!$H$11,0,10*ROW('Hygiene Data'!H125))="","",OFFSET('Hygiene Data'!$H$11,0,10*ROW('Hygiene Data'!H125)))</f>
        <v/>
      </c>
      <c r="EB131" s="278" t="str">
        <f ca="true">+IF(OFFSET('Hygiene Data'!$H$12,0,10*ROW('Hygiene Data'!H125))="","",OFFSET('Hygiene Data'!$H$12,0,10*ROW('Hygiene Data'!H125)))</f>
        <v/>
      </c>
      <c r="EC131" s="278" t="str">
        <f ca="true">+IF(OFFSET('Hygiene Data'!$H$13,0,10*ROW('Hygiene Data'!H125))="","",OFFSET('Hygiene Data'!$H$13,0,10*ROW('Hygiene Data'!H125)))</f>
        <v/>
      </c>
      <c r="ED131" s="278" t="str">
        <f ca="true">+IF(OFFSET('Hygiene Data'!$I$11,0,10*ROW('Hygiene Data'!I125))="","",OFFSET('Hygiene Data'!$I$11,0,10*ROW('Hygiene Data'!I125)))</f>
        <v/>
      </c>
      <c r="EE131" s="278" t="str">
        <f ca="true">+IF(OFFSET('Hygiene Data'!$I$12,0,10*ROW('Hygiene Data'!I125))="","",OFFSET('Hygiene Data'!$I$12,0,10*ROW('Hygiene Data'!I125)))</f>
        <v/>
      </c>
      <c r="EF131" s="278"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4"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8"/>
      <c r="BS132" s="278" t="str">
        <f ca="true">+IF(OFFSET('Water Data'!$D$27,0,10*ROW('Water Data'!D126))="","",OFFSET('Water Data'!$D$27,0,10*ROW('Water Data'!D126)))</f>
        <v/>
      </c>
      <c r="BT132" s="278" t="str">
        <f ca="true">+IF(OFFSET('Water Data'!$D$28,0,10*ROW('Water Data'!D126))="","",OFFSET('Water Data'!$D$28,0,10*ROW('Water Data'!D126)))</f>
        <v/>
      </c>
      <c r="BU132" s="278" t="str">
        <f ca="true">+IF(OFFSET('Water Data'!$D$29,0,10*ROW('Water Data'!D126))="","",OFFSET('Water Data'!$D$29,0,10*ROW('Water Data'!D126)))</f>
        <v/>
      </c>
      <c r="BV132" s="278" t="str">
        <f ca="true">+IF(OFFSET('Water Data'!$E$27,0,10*ROW('Water Data'!E126))="","",OFFSET('Water Data'!$E$27,0,10*ROW('Water Data'!E126)))</f>
        <v/>
      </c>
      <c r="BW132" s="278" t="str">
        <f ca="true">+IF(OFFSET('Water Data'!$E$28,0,10*ROW('Water Data'!E126))="","",OFFSET('Water Data'!$E$28,0,10*ROW('Water Data'!E126)))</f>
        <v/>
      </c>
      <c r="BX132" s="278" t="str">
        <f ca="true">+IF(OFFSET('Water Data'!$E$29,0,10*ROW('Water Data'!E126))="","",OFFSET('Water Data'!$E$29,0,10*ROW('Water Data'!E126)))</f>
        <v/>
      </c>
      <c r="BY132" s="278" t="str">
        <f ca="true">+IF(OFFSET('Water Data'!$F$27,0,10*ROW('Water Data'!F126))="","",OFFSET('Water Data'!$F$27,0,10*ROW('Water Data'!F126)))</f>
        <v/>
      </c>
      <c r="BZ132" s="278" t="str">
        <f ca="true">+IF(OFFSET('Water Data'!$F$28,0,10*ROW('Water Data'!F126))="","",OFFSET('Water Data'!$F$28,0,10*ROW('Water Data'!F126)))</f>
        <v/>
      </c>
      <c r="CA132" s="278" t="str">
        <f ca="true">+IF(OFFSET('Water Data'!$F$29,0,10*ROW('Water Data'!F126))="","",OFFSET('Water Data'!$F$29,0,10*ROW('Water Data'!F126)))</f>
        <v/>
      </c>
      <c r="CB132" s="278" t="str">
        <f ca="true">+IF(OFFSET('Water Data'!$G$27,0,10*ROW('Water Data'!G126))="","",OFFSET('Water Data'!$G$27,0,10*ROW('Water Data'!G126)))</f>
        <v/>
      </c>
      <c r="CC132" s="278" t="str">
        <f ca="true">+IF(OFFSET('Water Data'!$G$28,0,10*ROW('Water Data'!G126))="","",OFFSET('Water Data'!$G$28,0,10*ROW('Water Data'!G126)))</f>
        <v/>
      </c>
      <c r="CD132" s="278" t="str">
        <f ca="true">+IF(OFFSET('Water Data'!$G$29,0,10*ROW('Water Data'!G126))="","",OFFSET('Water Data'!$G$29,0,10*ROW('Water Data'!G126)))</f>
        <v/>
      </c>
      <c r="CE132" s="278" t="str">
        <f ca="true">+IF(OFFSET('Water Data'!$H$27,0,10*ROW('Water Data'!H126))="","",OFFSET('Water Data'!$H$27,0,10*ROW('Water Data'!H126)))</f>
        <v/>
      </c>
      <c r="CF132" s="278" t="str">
        <f ca="true">+IF(OFFSET('Water Data'!$H$28,0,10*ROW('Water Data'!H126))="","",OFFSET('Water Data'!$H$28,0,10*ROW('Water Data'!H126)))</f>
        <v/>
      </c>
      <c r="CG132" s="278" t="str">
        <f ca="true">+IF(OFFSET('Water Data'!$H$29,0,10*ROW('Water Data'!H126))="","",OFFSET('Water Data'!$H$29,0,10*ROW('Water Data'!H126)))</f>
        <v/>
      </c>
      <c r="CH132" s="278" t="str">
        <f ca="true">+IF(OFFSET('Water Data'!$I$27,0,10*ROW('Water Data'!I126))="","",OFFSET('Water Data'!$I$27,0,10*ROW('Water Data'!I126)))</f>
        <v/>
      </c>
      <c r="CI132" s="278" t="str">
        <f ca="true">+IF(OFFSET('Water Data'!$I$28,0,10*ROW('Water Data'!I126))="","",OFFSET('Water Data'!$I$28,0,10*ROW('Water Data'!I126)))</f>
        <v/>
      </c>
      <c r="CJ132" s="278" t="str">
        <f ca="true">+IF(OFFSET('Water Data'!$I$29,0,10*ROW('Water Data'!I126))="","",OFFSET('Water Data'!$I$29,0,10*ROW('Water Data'!I126)))</f>
        <v/>
      </c>
      <c r="CK132" s="278" t="str">
        <f ca="true">+IF(OFFSET('Sanitation Data'!$D$28,0,10*ROW('Sanitation Data'!D126))="","",OFFSET('Sanitation Data'!$D$28,0,10*ROW('Sanitation Data'!D126)))</f>
        <v/>
      </c>
      <c r="CL132" s="278" t="str">
        <f ca="true">+IF(OFFSET('Sanitation Data'!$D$29,0,10*ROW('Sanitation Data'!D126))="","",OFFSET('Sanitation Data'!$D$29,0,10*ROW('Sanitation Data'!D126)))</f>
        <v/>
      </c>
      <c r="CM132" s="278" t="str">
        <f ca="true">+IF(OFFSET('Sanitation Data'!$D$30,0,10*ROW('Sanitation Data'!D126))="","",OFFSET('Sanitation Data'!$D$30,0,10*ROW('Sanitation Data'!D126)))</f>
        <v/>
      </c>
      <c r="CN132" s="278" t="str">
        <f ca="true">+IF(OFFSET('Sanitation Data'!$D$31,0,10*ROW('Sanitation Data'!D126))="","",OFFSET('Sanitation Data'!$D$31,0,10*ROW('Sanitation Data'!D126)))</f>
        <v/>
      </c>
      <c r="CO132" s="278" t="str">
        <f ca="true">+IF(OFFSET('Sanitation Data'!$D$32,0,10*ROW('Sanitation Data'!D126))="","",OFFSET('Sanitation Data'!$D$32,0,10*ROW('Sanitation Data'!D126)))</f>
        <v/>
      </c>
      <c r="CP132" s="278" t="str">
        <f ca="true">+IF(OFFSET('Sanitation Data'!$E$28,0,10*ROW('Sanitation Data'!E126))="","",OFFSET('Sanitation Data'!$E$28,0,10*ROW('Sanitation Data'!E126)))</f>
        <v/>
      </c>
      <c r="CQ132" s="278" t="str">
        <f ca="true">+IF(OFFSET('Sanitation Data'!$E$29,0,10*ROW('Sanitation Data'!E126))="","",OFFSET('Sanitation Data'!$E$29,0,10*ROW('Sanitation Data'!E126)))</f>
        <v/>
      </c>
      <c r="CR132" s="278" t="str">
        <f ca="true">+IF(OFFSET('Sanitation Data'!$E$30,0,10*ROW('Sanitation Data'!E126))="","",OFFSET('Sanitation Data'!$E$30,0,10*ROW('Sanitation Data'!E126)))</f>
        <v/>
      </c>
      <c r="CS132" s="278" t="str">
        <f ca="true">+IF(OFFSET('Sanitation Data'!$E$31,0,10*ROW('Sanitation Data'!E126))="","",OFFSET('Sanitation Data'!$E$31,0,10*ROW('Sanitation Data'!E126)))</f>
        <v/>
      </c>
      <c r="CT132" s="278" t="str">
        <f ca="true">+IF(OFFSET('Sanitation Data'!$E$32,0,10*ROW('Sanitation Data'!E126))="","",OFFSET('Sanitation Data'!$E$32,0,10*ROW('Sanitation Data'!E126)))</f>
        <v/>
      </c>
      <c r="CU132" s="278" t="str">
        <f ca="true">+IF(OFFSET('Sanitation Data'!$F$28,0,10*ROW('Sanitation Data'!F126))="","",OFFSET('Sanitation Data'!$F$28,0,10*ROW('Sanitation Data'!F126)))</f>
        <v/>
      </c>
      <c r="CV132" s="278" t="str">
        <f ca="true">+IF(OFFSET('Sanitation Data'!$F$29,0,10*ROW('Sanitation Data'!F126))="","",OFFSET('Sanitation Data'!$F$29,0,10*ROW('Sanitation Data'!F126)))</f>
        <v/>
      </c>
      <c r="CW132" s="278" t="str">
        <f ca="true">+IF(OFFSET('Sanitation Data'!$F$30,0,10*ROW('Sanitation Data'!F126))="","",OFFSET('Sanitation Data'!$F$30,0,10*ROW('Sanitation Data'!F126)))</f>
        <v/>
      </c>
      <c r="CX132" s="278" t="str">
        <f ca="true">+IF(OFFSET('Sanitation Data'!$F$31,0,10*ROW('Sanitation Data'!F126))="","",OFFSET('Sanitation Data'!$F$31,0,10*ROW('Sanitation Data'!F126)))</f>
        <v/>
      </c>
      <c r="CY132" s="278" t="str">
        <f ca="true">+IF(OFFSET('Sanitation Data'!$F$32,0,10*ROW('Sanitation Data'!F126))="","",OFFSET('Sanitation Data'!$F$32,0,10*ROW('Sanitation Data'!F126)))</f>
        <v/>
      </c>
      <c r="CZ132" s="278" t="str">
        <f ca="true">+IF(OFFSET('Sanitation Data'!$G$28,0,10*ROW('Sanitation Data'!G126))="","",OFFSET('Sanitation Data'!$G$28,0,10*ROW('Sanitation Data'!G126)))</f>
        <v/>
      </c>
      <c r="DA132" s="278" t="str">
        <f ca="true">+IF(OFFSET('Sanitation Data'!$G$29,0,10*ROW('Sanitation Data'!G126))="","",OFFSET('Sanitation Data'!$G$29,0,10*ROW('Sanitation Data'!G126)))</f>
        <v/>
      </c>
      <c r="DB132" s="278" t="str">
        <f ca="true">+IF(OFFSET('Sanitation Data'!$G$30,0,10*ROW('Sanitation Data'!G126))="","",OFFSET('Sanitation Data'!$G$30,0,10*ROW('Sanitation Data'!G126)))</f>
        <v/>
      </c>
      <c r="DC132" s="278" t="str">
        <f ca="true">+IF(OFFSET('Sanitation Data'!$G$31,0,10*ROW('Sanitation Data'!G126))="","",OFFSET('Sanitation Data'!$G$31,0,10*ROW('Sanitation Data'!G126)))</f>
        <v/>
      </c>
      <c r="DD132" s="278" t="str">
        <f ca="true">+IF(OFFSET('Sanitation Data'!$G$32,0,10*ROW('Sanitation Data'!G126))="","",OFFSET('Sanitation Data'!$G$32,0,10*ROW('Sanitation Data'!G126)))</f>
        <v/>
      </c>
      <c r="DE132" s="278" t="str">
        <f ca="true">+IF(OFFSET('Sanitation Data'!$H$28,0,10*ROW('Sanitation Data'!H126))="","",OFFSET('Sanitation Data'!$H$28,0,10*ROW('Sanitation Data'!H126)))</f>
        <v/>
      </c>
      <c r="DF132" s="278" t="str">
        <f ca="true">+IF(OFFSET('Sanitation Data'!$H$29,0,10*ROW('Sanitation Data'!H126))="","",OFFSET('Sanitation Data'!$H$29,0,10*ROW('Sanitation Data'!H126)))</f>
        <v/>
      </c>
      <c r="DG132" s="278" t="str">
        <f ca="true">+IF(OFFSET('Sanitation Data'!$H$30,0,10*ROW('Sanitation Data'!H126))="","",OFFSET('Sanitation Data'!$H$30,0,10*ROW('Sanitation Data'!H126)))</f>
        <v/>
      </c>
      <c r="DH132" s="278" t="str">
        <f ca="true">+IF(OFFSET('Sanitation Data'!$H$31,0,10*ROW('Sanitation Data'!H126))="","",OFFSET('Sanitation Data'!$H$31,0,10*ROW('Sanitation Data'!H126)))</f>
        <v/>
      </c>
      <c r="DI132" s="278" t="str">
        <f ca="true">+IF(OFFSET('Sanitation Data'!$H$32,0,10*ROW('Sanitation Data'!H126))="","",OFFSET('Sanitation Data'!$H$32,0,10*ROW('Sanitation Data'!H126)))</f>
        <v/>
      </c>
      <c r="DJ132" s="278" t="str">
        <f ca="true">+IF(OFFSET('Sanitation Data'!$I$28,0,10*ROW('Sanitation Data'!I126))="","",OFFSET('Sanitation Data'!$I$28,0,10*ROW('Sanitation Data'!I126)))</f>
        <v/>
      </c>
      <c r="DK132" s="278" t="str">
        <f ca="true">+IF(OFFSET('Sanitation Data'!$I$29,0,10*ROW('Sanitation Data'!I126))="","",OFFSET('Sanitation Data'!$I$29,0,10*ROW('Sanitation Data'!I126)))</f>
        <v/>
      </c>
      <c r="DL132" s="278" t="str">
        <f ca="true">+IF(OFFSET('Sanitation Data'!$I$30,0,10*ROW('Sanitation Data'!I126))="","",OFFSET('Sanitation Data'!$I$30,0,10*ROW('Sanitation Data'!I126)))</f>
        <v/>
      </c>
      <c r="DM132" s="278" t="str">
        <f ca="true">+IF(OFFSET('Sanitation Data'!$I$31,0,10*ROW('Sanitation Data'!I126))="","",OFFSET('Sanitation Data'!$I$31,0,10*ROW('Sanitation Data'!I126)))</f>
        <v/>
      </c>
      <c r="DN132" s="278" t="str">
        <f ca="true">+IF(OFFSET('Sanitation Data'!$I$32,0,10*ROW('Sanitation Data'!I126))="","",OFFSET('Sanitation Data'!$I$32,0,10*ROW('Sanitation Data'!I126)))</f>
        <v/>
      </c>
      <c r="DO132" s="278" t="str">
        <f ca="true">+IF(OFFSET('Hygiene Data'!$D$11,0,10*ROW('Hygiene Data'!D126))="","",OFFSET('Hygiene Data'!$D$11,0,10*ROW('Hygiene Data'!D126)))</f>
        <v/>
      </c>
      <c r="DP132" s="278" t="str">
        <f ca="true">+IF(OFFSET('Hygiene Data'!$D$12,0,10*ROW('Hygiene Data'!D126))="","",OFFSET('Hygiene Data'!$D$12,0,10*ROW('Hygiene Data'!D126)))</f>
        <v/>
      </c>
      <c r="DQ132" s="278" t="str">
        <f ca="true">+IF(OFFSET('Hygiene Data'!$D$13,0,10*ROW('Hygiene Data'!D126))="","",OFFSET('Hygiene Data'!$D$13,0,10*ROW('Hygiene Data'!D126)))</f>
        <v/>
      </c>
      <c r="DR132" s="278" t="str">
        <f ca="true">+IF(OFFSET('Hygiene Data'!$E$11,0,10*ROW('Hygiene Data'!E126))="","",OFFSET('Hygiene Data'!$E$11,0,10*ROW('Hygiene Data'!E126)))</f>
        <v/>
      </c>
      <c r="DS132" s="278" t="str">
        <f ca="true">+IF(OFFSET('Hygiene Data'!$E$12,0,10*ROW('Hygiene Data'!E126))="","",OFFSET('Hygiene Data'!$E$12,0,10*ROW('Hygiene Data'!E126)))</f>
        <v/>
      </c>
      <c r="DT132" s="278" t="str">
        <f ca="true">+IF(OFFSET('Hygiene Data'!$E$13,0,10*ROW('Hygiene Data'!E126))="","",OFFSET('Hygiene Data'!$E$13,0,10*ROW('Hygiene Data'!E126)))</f>
        <v/>
      </c>
      <c r="DU132" s="278" t="str">
        <f ca="true">+IF(OFFSET('Hygiene Data'!$F$11,0,10*ROW('Hygiene Data'!F126))="","",OFFSET('Hygiene Data'!$F$11,0,10*ROW('Hygiene Data'!F126)))</f>
        <v/>
      </c>
      <c r="DV132" s="278" t="str">
        <f ca="true">+IF(OFFSET('Hygiene Data'!$F$12,0,10*ROW('Hygiene Data'!F126))="","",OFFSET('Hygiene Data'!$F$12,0,10*ROW('Hygiene Data'!F126)))</f>
        <v/>
      </c>
      <c r="DW132" s="278" t="str">
        <f ca="true">+IF(OFFSET('Hygiene Data'!$F$13,0,10*ROW('Hygiene Data'!F126))="","",OFFSET('Hygiene Data'!$F$13,0,10*ROW('Hygiene Data'!F126)))</f>
        <v/>
      </c>
      <c r="DX132" s="278" t="str">
        <f ca="true">+IF(OFFSET('Hygiene Data'!$G$11,0,10*ROW('Hygiene Data'!G126))="","",OFFSET('Hygiene Data'!$G$11,0,10*ROW('Hygiene Data'!G126)))</f>
        <v/>
      </c>
      <c r="DY132" s="278" t="str">
        <f ca="true">+IF(OFFSET('Hygiene Data'!$G$12,0,10*ROW('Hygiene Data'!G126))="","",OFFSET('Hygiene Data'!$G$12,0,10*ROW('Hygiene Data'!G126)))</f>
        <v/>
      </c>
      <c r="DZ132" s="278" t="str">
        <f ca="true">+IF(OFFSET('Hygiene Data'!$G$13,0,10*ROW('Hygiene Data'!G126))="","",OFFSET('Hygiene Data'!$G$13,0,10*ROW('Hygiene Data'!G126)))</f>
        <v/>
      </c>
      <c r="EA132" s="278" t="str">
        <f ca="true">+IF(OFFSET('Hygiene Data'!$H$11,0,10*ROW('Hygiene Data'!H126))="","",OFFSET('Hygiene Data'!$H$11,0,10*ROW('Hygiene Data'!H126)))</f>
        <v/>
      </c>
      <c r="EB132" s="278" t="str">
        <f ca="true">+IF(OFFSET('Hygiene Data'!$H$12,0,10*ROW('Hygiene Data'!H126))="","",OFFSET('Hygiene Data'!$H$12,0,10*ROW('Hygiene Data'!H126)))</f>
        <v/>
      </c>
      <c r="EC132" s="278" t="str">
        <f ca="true">+IF(OFFSET('Hygiene Data'!$H$13,0,10*ROW('Hygiene Data'!H126))="","",OFFSET('Hygiene Data'!$H$13,0,10*ROW('Hygiene Data'!H126)))</f>
        <v/>
      </c>
      <c r="ED132" s="278" t="str">
        <f ca="true">+IF(OFFSET('Hygiene Data'!$I$11,0,10*ROW('Hygiene Data'!I126))="","",OFFSET('Hygiene Data'!$I$11,0,10*ROW('Hygiene Data'!I126)))</f>
        <v/>
      </c>
      <c r="EE132" s="278" t="str">
        <f ca="true">+IF(OFFSET('Hygiene Data'!$I$12,0,10*ROW('Hygiene Data'!I126))="","",OFFSET('Hygiene Data'!$I$12,0,10*ROW('Hygiene Data'!I126)))</f>
        <v/>
      </c>
      <c r="EF132" s="278"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4"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8"/>
      <c r="BS133" s="278" t="str">
        <f ca="true">+IF(OFFSET('Water Data'!$D$27,0,10*ROW('Water Data'!D127))="","",OFFSET('Water Data'!$D$27,0,10*ROW('Water Data'!D127)))</f>
        <v/>
      </c>
      <c r="BT133" s="278" t="str">
        <f ca="true">+IF(OFFSET('Water Data'!$D$28,0,10*ROW('Water Data'!D127))="","",OFFSET('Water Data'!$D$28,0,10*ROW('Water Data'!D127)))</f>
        <v/>
      </c>
      <c r="BU133" s="278" t="str">
        <f ca="true">+IF(OFFSET('Water Data'!$D$29,0,10*ROW('Water Data'!D127))="","",OFFSET('Water Data'!$D$29,0,10*ROW('Water Data'!D127)))</f>
        <v/>
      </c>
      <c r="BV133" s="278" t="str">
        <f ca="true">+IF(OFFSET('Water Data'!$E$27,0,10*ROW('Water Data'!E127))="","",OFFSET('Water Data'!$E$27,0,10*ROW('Water Data'!E127)))</f>
        <v/>
      </c>
      <c r="BW133" s="278" t="str">
        <f ca="true">+IF(OFFSET('Water Data'!$E$28,0,10*ROW('Water Data'!E127))="","",OFFSET('Water Data'!$E$28,0,10*ROW('Water Data'!E127)))</f>
        <v/>
      </c>
      <c r="BX133" s="278" t="str">
        <f ca="true">+IF(OFFSET('Water Data'!$E$29,0,10*ROW('Water Data'!E127))="","",OFFSET('Water Data'!$E$29,0,10*ROW('Water Data'!E127)))</f>
        <v/>
      </c>
      <c r="BY133" s="278" t="str">
        <f ca="true">+IF(OFFSET('Water Data'!$F$27,0,10*ROW('Water Data'!F127))="","",OFFSET('Water Data'!$F$27,0,10*ROW('Water Data'!F127)))</f>
        <v/>
      </c>
      <c r="BZ133" s="278" t="str">
        <f ca="true">+IF(OFFSET('Water Data'!$F$28,0,10*ROW('Water Data'!F127))="","",OFFSET('Water Data'!$F$28,0,10*ROW('Water Data'!F127)))</f>
        <v/>
      </c>
      <c r="CA133" s="278" t="str">
        <f ca="true">+IF(OFFSET('Water Data'!$F$29,0,10*ROW('Water Data'!F127))="","",OFFSET('Water Data'!$F$29,0,10*ROW('Water Data'!F127)))</f>
        <v/>
      </c>
      <c r="CB133" s="278" t="str">
        <f ca="true">+IF(OFFSET('Water Data'!$G$27,0,10*ROW('Water Data'!G127))="","",OFFSET('Water Data'!$G$27,0,10*ROW('Water Data'!G127)))</f>
        <v/>
      </c>
      <c r="CC133" s="278" t="str">
        <f ca="true">+IF(OFFSET('Water Data'!$G$28,0,10*ROW('Water Data'!G127))="","",OFFSET('Water Data'!$G$28,0,10*ROW('Water Data'!G127)))</f>
        <v/>
      </c>
      <c r="CD133" s="278" t="str">
        <f ca="true">+IF(OFFSET('Water Data'!$G$29,0,10*ROW('Water Data'!G127))="","",OFFSET('Water Data'!$G$29,0,10*ROW('Water Data'!G127)))</f>
        <v/>
      </c>
      <c r="CE133" s="278" t="str">
        <f ca="true">+IF(OFFSET('Water Data'!$H$27,0,10*ROW('Water Data'!H127))="","",OFFSET('Water Data'!$H$27,0,10*ROW('Water Data'!H127)))</f>
        <v/>
      </c>
      <c r="CF133" s="278" t="str">
        <f ca="true">+IF(OFFSET('Water Data'!$H$28,0,10*ROW('Water Data'!H127))="","",OFFSET('Water Data'!$H$28,0,10*ROW('Water Data'!H127)))</f>
        <v/>
      </c>
      <c r="CG133" s="278" t="str">
        <f ca="true">+IF(OFFSET('Water Data'!$H$29,0,10*ROW('Water Data'!H127))="","",OFFSET('Water Data'!$H$29,0,10*ROW('Water Data'!H127)))</f>
        <v/>
      </c>
      <c r="CH133" s="278" t="str">
        <f ca="true">+IF(OFFSET('Water Data'!$I$27,0,10*ROW('Water Data'!I127))="","",OFFSET('Water Data'!$I$27,0,10*ROW('Water Data'!I127)))</f>
        <v/>
      </c>
      <c r="CI133" s="278" t="str">
        <f ca="true">+IF(OFFSET('Water Data'!$I$28,0,10*ROW('Water Data'!I127))="","",OFFSET('Water Data'!$I$28,0,10*ROW('Water Data'!I127)))</f>
        <v/>
      </c>
      <c r="CJ133" s="278" t="str">
        <f ca="true">+IF(OFFSET('Water Data'!$I$29,0,10*ROW('Water Data'!I127))="","",OFFSET('Water Data'!$I$29,0,10*ROW('Water Data'!I127)))</f>
        <v/>
      </c>
      <c r="CK133" s="278" t="str">
        <f ca="true">+IF(OFFSET('Sanitation Data'!$D$28,0,10*ROW('Sanitation Data'!D127))="","",OFFSET('Sanitation Data'!$D$28,0,10*ROW('Sanitation Data'!D127)))</f>
        <v/>
      </c>
      <c r="CL133" s="278" t="str">
        <f ca="true">+IF(OFFSET('Sanitation Data'!$D$29,0,10*ROW('Sanitation Data'!D127))="","",OFFSET('Sanitation Data'!$D$29,0,10*ROW('Sanitation Data'!D127)))</f>
        <v/>
      </c>
      <c r="CM133" s="278" t="str">
        <f ca="true">+IF(OFFSET('Sanitation Data'!$D$30,0,10*ROW('Sanitation Data'!D127))="","",OFFSET('Sanitation Data'!$D$30,0,10*ROW('Sanitation Data'!D127)))</f>
        <v/>
      </c>
      <c r="CN133" s="278" t="str">
        <f ca="true">+IF(OFFSET('Sanitation Data'!$D$31,0,10*ROW('Sanitation Data'!D127))="","",OFFSET('Sanitation Data'!$D$31,0,10*ROW('Sanitation Data'!D127)))</f>
        <v/>
      </c>
      <c r="CO133" s="278" t="str">
        <f ca="true">+IF(OFFSET('Sanitation Data'!$D$32,0,10*ROW('Sanitation Data'!D127))="","",OFFSET('Sanitation Data'!$D$32,0,10*ROW('Sanitation Data'!D127)))</f>
        <v/>
      </c>
      <c r="CP133" s="278" t="str">
        <f ca="true">+IF(OFFSET('Sanitation Data'!$E$28,0,10*ROW('Sanitation Data'!E127))="","",OFFSET('Sanitation Data'!$E$28,0,10*ROW('Sanitation Data'!E127)))</f>
        <v/>
      </c>
      <c r="CQ133" s="278" t="str">
        <f ca="true">+IF(OFFSET('Sanitation Data'!$E$29,0,10*ROW('Sanitation Data'!E127))="","",OFFSET('Sanitation Data'!$E$29,0,10*ROW('Sanitation Data'!E127)))</f>
        <v/>
      </c>
      <c r="CR133" s="278" t="str">
        <f ca="true">+IF(OFFSET('Sanitation Data'!$E$30,0,10*ROW('Sanitation Data'!E127))="","",OFFSET('Sanitation Data'!$E$30,0,10*ROW('Sanitation Data'!E127)))</f>
        <v/>
      </c>
      <c r="CS133" s="278" t="str">
        <f ca="true">+IF(OFFSET('Sanitation Data'!$E$31,0,10*ROW('Sanitation Data'!E127))="","",OFFSET('Sanitation Data'!$E$31,0,10*ROW('Sanitation Data'!E127)))</f>
        <v/>
      </c>
      <c r="CT133" s="278" t="str">
        <f ca="true">+IF(OFFSET('Sanitation Data'!$E$32,0,10*ROW('Sanitation Data'!E127))="","",OFFSET('Sanitation Data'!$E$32,0,10*ROW('Sanitation Data'!E127)))</f>
        <v/>
      </c>
      <c r="CU133" s="278" t="str">
        <f ca="true">+IF(OFFSET('Sanitation Data'!$F$28,0,10*ROW('Sanitation Data'!F127))="","",OFFSET('Sanitation Data'!$F$28,0,10*ROW('Sanitation Data'!F127)))</f>
        <v/>
      </c>
      <c r="CV133" s="278" t="str">
        <f ca="true">+IF(OFFSET('Sanitation Data'!$F$29,0,10*ROW('Sanitation Data'!F127))="","",OFFSET('Sanitation Data'!$F$29,0,10*ROW('Sanitation Data'!F127)))</f>
        <v/>
      </c>
      <c r="CW133" s="278" t="str">
        <f ca="true">+IF(OFFSET('Sanitation Data'!$F$30,0,10*ROW('Sanitation Data'!F127))="","",OFFSET('Sanitation Data'!$F$30,0,10*ROW('Sanitation Data'!F127)))</f>
        <v/>
      </c>
      <c r="CX133" s="278" t="str">
        <f ca="true">+IF(OFFSET('Sanitation Data'!$F$31,0,10*ROW('Sanitation Data'!F127))="","",OFFSET('Sanitation Data'!$F$31,0,10*ROW('Sanitation Data'!F127)))</f>
        <v/>
      </c>
      <c r="CY133" s="278" t="str">
        <f ca="true">+IF(OFFSET('Sanitation Data'!$F$32,0,10*ROW('Sanitation Data'!F127))="","",OFFSET('Sanitation Data'!$F$32,0,10*ROW('Sanitation Data'!F127)))</f>
        <v/>
      </c>
      <c r="CZ133" s="278" t="str">
        <f ca="true">+IF(OFFSET('Sanitation Data'!$G$28,0,10*ROW('Sanitation Data'!G127))="","",OFFSET('Sanitation Data'!$G$28,0,10*ROW('Sanitation Data'!G127)))</f>
        <v/>
      </c>
      <c r="DA133" s="278" t="str">
        <f ca="true">+IF(OFFSET('Sanitation Data'!$G$29,0,10*ROW('Sanitation Data'!G127))="","",OFFSET('Sanitation Data'!$G$29,0,10*ROW('Sanitation Data'!G127)))</f>
        <v/>
      </c>
      <c r="DB133" s="278" t="str">
        <f ca="true">+IF(OFFSET('Sanitation Data'!$G$30,0,10*ROW('Sanitation Data'!G127))="","",OFFSET('Sanitation Data'!$G$30,0,10*ROW('Sanitation Data'!G127)))</f>
        <v/>
      </c>
      <c r="DC133" s="278" t="str">
        <f ca="true">+IF(OFFSET('Sanitation Data'!$G$31,0,10*ROW('Sanitation Data'!G127))="","",OFFSET('Sanitation Data'!$G$31,0,10*ROW('Sanitation Data'!G127)))</f>
        <v/>
      </c>
      <c r="DD133" s="278" t="str">
        <f ca="true">+IF(OFFSET('Sanitation Data'!$G$32,0,10*ROW('Sanitation Data'!G127))="","",OFFSET('Sanitation Data'!$G$32,0,10*ROW('Sanitation Data'!G127)))</f>
        <v/>
      </c>
      <c r="DE133" s="278" t="str">
        <f ca="true">+IF(OFFSET('Sanitation Data'!$H$28,0,10*ROW('Sanitation Data'!H127))="","",OFFSET('Sanitation Data'!$H$28,0,10*ROW('Sanitation Data'!H127)))</f>
        <v/>
      </c>
      <c r="DF133" s="278" t="str">
        <f ca="true">+IF(OFFSET('Sanitation Data'!$H$29,0,10*ROW('Sanitation Data'!H127))="","",OFFSET('Sanitation Data'!$H$29,0,10*ROW('Sanitation Data'!H127)))</f>
        <v/>
      </c>
      <c r="DG133" s="278" t="str">
        <f ca="true">+IF(OFFSET('Sanitation Data'!$H$30,0,10*ROW('Sanitation Data'!H127))="","",OFFSET('Sanitation Data'!$H$30,0,10*ROW('Sanitation Data'!H127)))</f>
        <v/>
      </c>
      <c r="DH133" s="278" t="str">
        <f ca="true">+IF(OFFSET('Sanitation Data'!$H$31,0,10*ROW('Sanitation Data'!H127))="","",OFFSET('Sanitation Data'!$H$31,0,10*ROW('Sanitation Data'!H127)))</f>
        <v/>
      </c>
      <c r="DI133" s="278" t="str">
        <f ca="true">+IF(OFFSET('Sanitation Data'!$H$32,0,10*ROW('Sanitation Data'!H127))="","",OFFSET('Sanitation Data'!$H$32,0,10*ROW('Sanitation Data'!H127)))</f>
        <v/>
      </c>
      <c r="DJ133" s="278" t="str">
        <f ca="true">+IF(OFFSET('Sanitation Data'!$I$28,0,10*ROW('Sanitation Data'!I127))="","",OFFSET('Sanitation Data'!$I$28,0,10*ROW('Sanitation Data'!I127)))</f>
        <v/>
      </c>
      <c r="DK133" s="278" t="str">
        <f ca="true">+IF(OFFSET('Sanitation Data'!$I$29,0,10*ROW('Sanitation Data'!I127))="","",OFFSET('Sanitation Data'!$I$29,0,10*ROW('Sanitation Data'!I127)))</f>
        <v/>
      </c>
      <c r="DL133" s="278" t="str">
        <f ca="true">+IF(OFFSET('Sanitation Data'!$I$30,0,10*ROW('Sanitation Data'!I127))="","",OFFSET('Sanitation Data'!$I$30,0,10*ROW('Sanitation Data'!I127)))</f>
        <v/>
      </c>
      <c r="DM133" s="278" t="str">
        <f ca="true">+IF(OFFSET('Sanitation Data'!$I$31,0,10*ROW('Sanitation Data'!I127))="","",OFFSET('Sanitation Data'!$I$31,0,10*ROW('Sanitation Data'!I127)))</f>
        <v/>
      </c>
      <c r="DN133" s="278" t="str">
        <f ca="true">+IF(OFFSET('Sanitation Data'!$I$32,0,10*ROW('Sanitation Data'!I127))="","",OFFSET('Sanitation Data'!$I$32,0,10*ROW('Sanitation Data'!I127)))</f>
        <v/>
      </c>
      <c r="DO133" s="278" t="str">
        <f ca="true">+IF(OFFSET('Hygiene Data'!$D$11,0,10*ROW('Hygiene Data'!D127))="","",OFFSET('Hygiene Data'!$D$11,0,10*ROW('Hygiene Data'!D127)))</f>
        <v/>
      </c>
      <c r="DP133" s="278" t="str">
        <f ca="true">+IF(OFFSET('Hygiene Data'!$D$12,0,10*ROW('Hygiene Data'!D127))="","",OFFSET('Hygiene Data'!$D$12,0,10*ROW('Hygiene Data'!D127)))</f>
        <v/>
      </c>
      <c r="DQ133" s="278" t="str">
        <f ca="true">+IF(OFFSET('Hygiene Data'!$D$13,0,10*ROW('Hygiene Data'!D127))="","",OFFSET('Hygiene Data'!$D$13,0,10*ROW('Hygiene Data'!D127)))</f>
        <v/>
      </c>
      <c r="DR133" s="278" t="str">
        <f ca="true">+IF(OFFSET('Hygiene Data'!$E$11,0,10*ROW('Hygiene Data'!E127))="","",OFFSET('Hygiene Data'!$E$11,0,10*ROW('Hygiene Data'!E127)))</f>
        <v/>
      </c>
      <c r="DS133" s="278" t="str">
        <f ca="true">+IF(OFFSET('Hygiene Data'!$E$12,0,10*ROW('Hygiene Data'!E127))="","",OFFSET('Hygiene Data'!$E$12,0,10*ROW('Hygiene Data'!E127)))</f>
        <v/>
      </c>
      <c r="DT133" s="278" t="str">
        <f ca="true">+IF(OFFSET('Hygiene Data'!$E$13,0,10*ROW('Hygiene Data'!E127))="","",OFFSET('Hygiene Data'!$E$13,0,10*ROW('Hygiene Data'!E127)))</f>
        <v/>
      </c>
      <c r="DU133" s="278" t="str">
        <f ca="true">+IF(OFFSET('Hygiene Data'!$F$11,0,10*ROW('Hygiene Data'!F127))="","",OFFSET('Hygiene Data'!$F$11,0,10*ROW('Hygiene Data'!F127)))</f>
        <v/>
      </c>
      <c r="DV133" s="278" t="str">
        <f ca="true">+IF(OFFSET('Hygiene Data'!$F$12,0,10*ROW('Hygiene Data'!F127))="","",OFFSET('Hygiene Data'!$F$12,0,10*ROW('Hygiene Data'!F127)))</f>
        <v/>
      </c>
      <c r="DW133" s="278" t="str">
        <f ca="true">+IF(OFFSET('Hygiene Data'!$F$13,0,10*ROW('Hygiene Data'!F127))="","",OFFSET('Hygiene Data'!$F$13,0,10*ROW('Hygiene Data'!F127)))</f>
        <v/>
      </c>
      <c r="DX133" s="278" t="str">
        <f ca="true">+IF(OFFSET('Hygiene Data'!$G$11,0,10*ROW('Hygiene Data'!G127))="","",OFFSET('Hygiene Data'!$G$11,0,10*ROW('Hygiene Data'!G127)))</f>
        <v/>
      </c>
      <c r="DY133" s="278" t="str">
        <f ca="true">+IF(OFFSET('Hygiene Data'!$G$12,0,10*ROW('Hygiene Data'!G127))="","",OFFSET('Hygiene Data'!$G$12,0,10*ROW('Hygiene Data'!G127)))</f>
        <v/>
      </c>
      <c r="DZ133" s="278" t="str">
        <f ca="true">+IF(OFFSET('Hygiene Data'!$G$13,0,10*ROW('Hygiene Data'!G127))="","",OFFSET('Hygiene Data'!$G$13,0,10*ROW('Hygiene Data'!G127)))</f>
        <v/>
      </c>
      <c r="EA133" s="278" t="str">
        <f ca="true">+IF(OFFSET('Hygiene Data'!$H$11,0,10*ROW('Hygiene Data'!H127))="","",OFFSET('Hygiene Data'!$H$11,0,10*ROW('Hygiene Data'!H127)))</f>
        <v/>
      </c>
      <c r="EB133" s="278" t="str">
        <f ca="true">+IF(OFFSET('Hygiene Data'!$H$12,0,10*ROW('Hygiene Data'!H127))="","",OFFSET('Hygiene Data'!$H$12,0,10*ROW('Hygiene Data'!H127)))</f>
        <v/>
      </c>
      <c r="EC133" s="278" t="str">
        <f ca="true">+IF(OFFSET('Hygiene Data'!$H$13,0,10*ROW('Hygiene Data'!H127))="","",OFFSET('Hygiene Data'!$H$13,0,10*ROW('Hygiene Data'!H127)))</f>
        <v/>
      </c>
      <c r="ED133" s="278" t="str">
        <f ca="true">+IF(OFFSET('Hygiene Data'!$I$11,0,10*ROW('Hygiene Data'!I127))="","",OFFSET('Hygiene Data'!$I$11,0,10*ROW('Hygiene Data'!I127)))</f>
        <v/>
      </c>
      <c r="EE133" s="278" t="str">
        <f ca="true">+IF(OFFSET('Hygiene Data'!$I$12,0,10*ROW('Hygiene Data'!I127))="","",OFFSET('Hygiene Data'!$I$12,0,10*ROW('Hygiene Data'!I127)))</f>
        <v/>
      </c>
      <c r="EF133" s="278"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4"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8"/>
      <c r="BS134" s="278" t="str">
        <f ca="true">+IF(OFFSET('Water Data'!$D$27,0,10*ROW('Water Data'!D128))="","",OFFSET('Water Data'!$D$27,0,10*ROW('Water Data'!D128)))</f>
        <v/>
      </c>
      <c r="BT134" s="278" t="str">
        <f ca="true">+IF(OFFSET('Water Data'!$D$28,0,10*ROW('Water Data'!D128))="","",OFFSET('Water Data'!$D$28,0,10*ROW('Water Data'!D128)))</f>
        <v/>
      </c>
      <c r="BU134" s="278" t="str">
        <f ca="true">+IF(OFFSET('Water Data'!$D$29,0,10*ROW('Water Data'!D128))="","",OFFSET('Water Data'!$D$29,0,10*ROW('Water Data'!D128)))</f>
        <v/>
      </c>
      <c r="BV134" s="278" t="str">
        <f ca="true">+IF(OFFSET('Water Data'!$E$27,0,10*ROW('Water Data'!E128))="","",OFFSET('Water Data'!$E$27,0,10*ROW('Water Data'!E128)))</f>
        <v/>
      </c>
      <c r="BW134" s="278" t="str">
        <f ca="true">+IF(OFFSET('Water Data'!$E$28,0,10*ROW('Water Data'!E128))="","",OFFSET('Water Data'!$E$28,0,10*ROW('Water Data'!E128)))</f>
        <v/>
      </c>
      <c r="BX134" s="278" t="str">
        <f ca="true">+IF(OFFSET('Water Data'!$E$29,0,10*ROW('Water Data'!E128))="","",OFFSET('Water Data'!$E$29,0,10*ROW('Water Data'!E128)))</f>
        <v/>
      </c>
      <c r="BY134" s="278" t="str">
        <f ca="true">+IF(OFFSET('Water Data'!$F$27,0,10*ROW('Water Data'!F128))="","",OFFSET('Water Data'!$F$27,0,10*ROW('Water Data'!F128)))</f>
        <v/>
      </c>
      <c r="BZ134" s="278" t="str">
        <f ca="true">+IF(OFFSET('Water Data'!$F$28,0,10*ROW('Water Data'!F128))="","",OFFSET('Water Data'!$F$28,0,10*ROW('Water Data'!F128)))</f>
        <v/>
      </c>
      <c r="CA134" s="278" t="str">
        <f ca="true">+IF(OFFSET('Water Data'!$F$29,0,10*ROW('Water Data'!F128))="","",OFFSET('Water Data'!$F$29,0,10*ROW('Water Data'!F128)))</f>
        <v/>
      </c>
      <c r="CB134" s="278" t="str">
        <f ca="true">+IF(OFFSET('Water Data'!$G$27,0,10*ROW('Water Data'!G128))="","",OFFSET('Water Data'!$G$27,0,10*ROW('Water Data'!G128)))</f>
        <v/>
      </c>
      <c r="CC134" s="278" t="str">
        <f ca="true">+IF(OFFSET('Water Data'!$G$28,0,10*ROW('Water Data'!G128))="","",OFFSET('Water Data'!$G$28,0,10*ROW('Water Data'!G128)))</f>
        <v/>
      </c>
      <c r="CD134" s="278" t="str">
        <f ca="true">+IF(OFFSET('Water Data'!$G$29,0,10*ROW('Water Data'!G128))="","",OFFSET('Water Data'!$G$29,0,10*ROW('Water Data'!G128)))</f>
        <v/>
      </c>
      <c r="CE134" s="278" t="str">
        <f ca="true">+IF(OFFSET('Water Data'!$H$27,0,10*ROW('Water Data'!H128))="","",OFFSET('Water Data'!$H$27,0,10*ROW('Water Data'!H128)))</f>
        <v/>
      </c>
      <c r="CF134" s="278" t="str">
        <f ca="true">+IF(OFFSET('Water Data'!$H$28,0,10*ROW('Water Data'!H128))="","",OFFSET('Water Data'!$H$28,0,10*ROW('Water Data'!H128)))</f>
        <v/>
      </c>
      <c r="CG134" s="278" t="str">
        <f ca="true">+IF(OFFSET('Water Data'!$H$29,0,10*ROW('Water Data'!H128))="","",OFFSET('Water Data'!$H$29,0,10*ROW('Water Data'!H128)))</f>
        <v/>
      </c>
      <c r="CH134" s="278" t="str">
        <f ca="true">+IF(OFFSET('Water Data'!$I$27,0,10*ROW('Water Data'!I128))="","",OFFSET('Water Data'!$I$27,0,10*ROW('Water Data'!I128)))</f>
        <v/>
      </c>
      <c r="CI134" s="278" t="str">
        <f ca="true">+IF(OFFSET('Water Data'!$I$28,0,10*ROW('Water Data'!I128))="","",OFFSET('Water Data'!$I$28,0,10*ROW('Water Data'!I128)))</f>
        <v/>
      </c>
      <c r="CJ134" s="278" t="str">
        <f ca="true">+IF(OFFSET('Water Data'!$I$29,0,10*ROW('Water Data'!I128))="","",OFFSET('Water Data'!$I$29,0,10*ROW('Water Data'!I128)))</f>
        <v/>
      </c>
      <c r="CK134" s="278" t="str">
        <f ca="true">+IF(OFFSET('Sanitation Data'!$D$28,0,10*ROW('Sanitation Data'!D128))="","",OFFSET('Sanitation Data'!$D$28,0,10*ROW('Sanitation Data'!D128)))</f>
        <v/>
      </c>
      <c r="CL134" s="278" t="str">
        <f ca="true">+IF(OFFSET('Sanitation Data'!$D$29,0,10*ROW('Sanitation Data'!D128))="","",OFFSET('Sanitation Data'!$D$29,0,10*ROW('Sanitation Data'!D128)))</f>
        <v/>
      </c>
      <c r="CM134" s="278" t="str">
        <f ca="true">+IF(OFFSET('Sanitation Data'!$D$30,0,10*ROW('Sanitation Data'!D128))="","",OFFSET('Sanitation Data'!$D$30,0,10*ROW('Sanitation Data'!D128)))</f>
        <v/>
      </c>
      <c r="CN134" s="278" t="str">
        <f ca="true">+IF(OFFSET('Sanitation Data'!$D$31,0,10*ROW('Sanitation Data'!D128))="","",OFFSET('Sanitation Data'!$D$31,0,10*ROW('Sanitation Data'!D128)))</f>
        <v/>
      </c>
      <c r="CO134" s="278" t="str">
        <f ca="true">+IF(OFFSET('Sanitation Data'!$D$32,0,10*ROW('Sanitation Data'!D128))="","",OFFSET('Sanitation Data'!$D$32,0,10*ROW('Sanitation Data'!D128)))</f>
        <v/>
      </c>
      <c r="CP134" s="278" t="str">
        <f ca="true">+IF(OFFSET('Sanitation Data'!$E$28,0,10*ROW('Sanitation Data'!E128))="","",OFFSET('Sanitation Data'!$E$28,0,10*ROW('Sanitation Data'!E128)))</f>
        <v/>
      </c>
      <c r="CQ134" s="278" t="str">
        <f ca="true">+IF(OFFSET('Sanitation Data'!$E$29,0,10*ROW('Sanitation Data'!E128))="","",OFFSET('Sanitation Data'!$E$29,0,10*ROW('Sanitation Data'!E128)))</f>
        <v/>
      </c>
      <c r="CR134" s="278" t="str">
        <f ca="true">+IF(OFFSET('Sanitation Data'!$E$30,0,10*ROW('Sanitation Data'!E128))="","",OFFSET('Sanitation Data'!$E$30,0,10*ROW('Sanitation Data'!E128)))</f>
        <v/>
      </c>
      <c r="CS134" s="278" t="str">
        <f ca="true">+IF(OFFSET('Sanitation Data'!$E$31,0,10*ROW('Sanitation Data'!E128))="","",OFFSET('Sanitation Data'!$E$31,0,10*ROW('Sanitation Data'!E128)))</f>
        <v/>
      </c>
      <c r="CT134" s="278" t="str">
        <f ca="true">+IF(OFFSET('Sanitation Data'!$E$32,0,10*ROW('Sanitation Data'!E128))="","",OFFSET('Sanitation Data'!$E$32,0,10*ROW('Sanitation Data'!E128)))</f>
        <v/>
      </c>
      <c r="CU134" s="278" t="str">
        <f ca="true">+IF(OFFSET('Sanitation Data'!$F$28,0,10*ROW('Sanitation Data'!F128))="","",OFFSET('Sanitation Data'!$F$28,0,10*ROW('Sanitation Data'!F128)))</f>
        <v/>
      </c>
      <c r="CV134" s="278" t="str">
        <f ca="true">+IF(OFFSET('Sanitation Data'!$F$29,0,10*ROW('Sanitation Data'!F128))="","",OFFSET('Sanitation Data'!$F$29,0,10*ROW('Sanitation Data'!F128)))</f>
        <v/>
      </c>
      <c r="CW134" s="278" t="str">
        <f ca="true">+IF(OFFSET('Sanitation Data'!$F$30,0,10*ROW('Sanitation Data'!F128))="","",OFFSET('Sanitation Data'!$F$30,0,10*ROW('Sanitation Data'!F128)))</f>
        <v/>
      </c>
      <c r="CX134" s="278" t="str">
        <f ca="true">+IF(OFFSET('Sanitation Data'!$F$31,0,10*ROW('Sanitation Data'!F128))="","",OFFSET('Sanitation Data'!$F$31,0,10*ROW('Sanitation Data'!F128)))</f>
        <v/>
      </c>
      <c r="CY134" s="278" t="str">
        <f ca="true">+IF(OFFSET('Sanitation Data'!$F$32,0,10*ROW('Sanitation Data'!F128))="","",OFFSET('Sanitation Data'!$F$32,0,10*ROW('Sanitation Data'!F128)))</f>
        <v/>
      </c>
      <c r="CZ134" s="278" t="str">
        <f ca="true">+IF(OFFSET('Sanitation Data'!$G$28,0,10*ROW('Sanitation Data'!G128))="","",OFFSET('Sanitation Data'!$G$28,0,10*ROW('Sanitation Data'!G128)))</f>
        <v/>
      </c>
      <c r="DA134" s="278" t="str">
        <f ca="true">+IF(OFFSET('Sanitation Data'!$G$29,0,10*ROW('Sanitation Data'!G128))="","",OFFSET('Sanitation Data'!$G$29,0,10*ROW('Sanitation Data'!G128)))</f>
        <v/>
      </c>
      <c r="DB134" s="278" t="str">
        <f ca="true">+IF(OFFSET('Sanitation Data'!$G$30,0,10*ROW('Sanitation Data'!G128))="","",OFFSET('Sanitation Data'!$G$30,0,10*ROW('Sanitation Data'!G128)))</f>
        <v/>
      </c>
      <c r="DC134" s="278" t="str">
        <f ca="true">+IF(OFFSET('Sanitation Data'!$G$31,0,10*ROW('Sanitation Data'!G128))="","",OFFSET('Sanitation Data'!$G$31,0,10*ROW('Sanitation Data'!G128)))</f>
        <v/>
      </c>
      <c r="DD134" s="278" t="str">
        <f ca="true">+IF(OFFSET('Sanitation Data'!$G$32,0,10*ROW('Sanitation Data'!G128))="","",OFFSET('Sanitation Data'!$G$32,0,10*ROW('Sanitation Data'!G128)))</f>
        <v/>
      </c>
      <c r="DE134" s="278" t="str">
        <f ca="true">+IF(OFFSET('Sanitation Data'!$H$28,0,10*ROW('Sanitation Data'!H128))="","",OFFSET('Sanitation Data'!$H$28,0,10*ROW('Sanitation Data'!H128)))</f>
        <v/>
      </c>
      <c r="DF134" s="278" t="str">
        <f ca="true">+IF(OFFSET('Sanitation Data'!$H$29,0,10*ROW('Sanitation Data'!H128))="","",OFFSET('Sanitation Data'!$H$29,0,10*ROW('Sanitation Data'!H128)))</f>
        <v/>
      </c>
      <c r="DG134" s="278" t="str">
        <f ca="true">+IF(OFFSET('Sanitation Data'!$H$30,0,10*ROW('Sanitation Data'!H128))="","",OFFSET('Sanitation Data'!$H$30,0,10*ROW('Sanitation Data'!H128)))</f>
        <v/>
      </c>
      <c r="DH134" s="278" t="str">
        <f ca="true">+IF(OFFSET('Sanitation Data'!$H$31,0,10*ROW('Sanitation Data'!H128))="","",OFFSET('Sanitation Data'!$H$31,0,10*ROW('Sanitation Data'!H128)))</f>
        <v/>
      </c>
      <c r="DI134" s="278" t="str">
        <f ca="true">+IF(OFFSET('Sanitation Data'!$H$32,0,10*ROW('Sanitation Data'!H128))="","",OFFSET('Sanitation Data'!$H$32,0,10*ROW('Sanitation Data'!H128)))</f>
        <v/>
      </c>
      <c r="DJ134" s="278" t="str">
        <f ca="true">+IF(OFFSET('Sanitation Data'!$I$28,0,10*ROW('Sanitation Data'!I128))="","",OFFSET('Sanitation Data'!$I$28,0,10*ROW('Sanitation Data'!I128)))</f>
        <v/>
      </c>
      <c r="DK134" s="278" t="str">
        <f ca="true">+IF(OFFSET('Sanitation Data'!$I$29,0,10*ROW('Sanitation Data'!I128))="","",OFFSET('Sanitation Data'!$I$29,0,10*ROW('Sanitation Data'!I128)))</f>
        <v/>
      </c>
      <c r="DL134" s="278" t="str">
        <f ca="true">+IF(OFFSET('Sanitation Data'!$I$30,0,10*ROW('Sanitation Data'!I128))="","",OFFSET('Sanitation Data'!$I$30,0,10*ROW('Sanitation Data'!I128)))</f>
        <v/>
      </c>
      <c r="DM134" s="278" t="str">
        <f ca="true">+IF(OFFSET('Sanitation Data'!$I$31,0,10*ROW('Sanitation Data'!I128))="","",OFFSET('Sanitation Data'!$I$31,0,10*ROW('Sanitation Data'!I128)))</f>
        <v/>
      </c>
      <c r="DN134" s="278" t="str">
        <f ca="true">+IF(OFFSET('Sanitation Data'!$I$32,0,10*ROW('Sanitation Data'!I128))="","",OFFSET('Sanitation Data'!$I$32,0,10*ROW('Sanitation Data'!I128)))</f>
        <v/>
      </c>
      <c r="DO134" s="278" t="str">
        <f ca="true">+IF(OFFSET('Hygiene Data'!$D$11,0,10*ROW('Hygiene Data'!D128))="","",OFFSET('Hygiene Data'!$D$11,0,10*ROW('Hygiene Data'!D128)))</f>
        <v/>
      </c>
      <c r="DP134" s="278" t="str">
        <f ca="true">+IF(OFFSET('Hygiene Data'!$D$12,0,10*ROW('Hygiene Data'!D128))="","",OFFSET('Hygiene Data'!$D$12,0,10*ROW('Hygiene Data'!D128)))</f>
        <v/>
      </c>
      <c r="DQ134" s="278" t="str">
        <f ca="true">+IF(OFFSET('Hygiene Data'!$D$13,0,10*ROW('Hygiene Data'!D128))="","",OFFSET('Hygiene Data'!$D$13,0,10*ROW('Hygiene Data'!D128)))</f>
        <v/>
      </c>
      <c r="DR134" s="278" t="str">
        <f ca="true">+IF(OFFSET('Hygiene Data'!$E$11,0,10*ROW('Hygiene Data'!E128))="","",OFFSET('Hygiene Data'!$E$11,0,10*ROW('Hygiene Data'!E128)))</f>
        <v/>
      </c>
      <c r="DS134" s="278" t="str">
        <f ca="true">+IF(OFFSET('Hygiene Data'!$E$12,0,10*ROW('Hygiene Data'!E128))="","",OFFSET('Hygiene Data'!$E$12,0,10*ROW('Hygiene Data'!E128)))</f>
        <v/>
      </c>
      <c r="DT134" s="278" t="str">
        <f ca="true">+IF(OFFSET('Hygiene Data'!$E$13,0,10*ROW('Hygiene Data'!E128))="","",OFFSET('Hygiene Data'!$E$13,0,10*ROW('Hygiene Data'!E128)))</f>
        <v/>
      </c>
      <c r="DU134" s="278" t="str">
        <f ca="true">+IF(OFFSET('Hygiene Data'!$F$11,0,10*ROW('Hygiene Data'!F128))="","",OFFSET('Hygiene Data'!$F$11,0,10*ROW('Hygiene Data'!F128)))</f>
        <v/>
      </c>
      <c r="DV134" s="278" t="str">
        <f ca="true">+IF(OFFSET('Hygiene Data'!$F$12,0,10*ROW('Hygiene Data'!F128))="","",OFFSET('Hygiene Data'!$F$12,0,10*ROW('Hygiene Data'!F128)))</f>
        <v/>
      </c>
      <c r="DW134" s="278" t="str">
        <f ca="true">+IF(OFFSET('Hygiene Data'!$F$13,0,10*ROW('Hygiene Data'!F128))="","",OFFSET('Hygiene Data'!$F$13,0,10*ROW('Hygiene Data'!F128)))</f>
        <v/>
      </c>
      <c r="DX134" s="278" t="str">
        <f ca="true">+IF(OFFSET('Hygiene Data'!$G$11,0,10*ROW('Hygiene Data'!G128))="","",OFFSET('Hygiene Data'!$G$11,0,10*ROW('Hygiene Data'!G128)))</f>
        <v/>
      </c>
      <c r="DY134" s="278" t="str">
        <f ca="true">+IF(OFFSET('Hygiene Data'!$G$12,0,10*ROW('Hygiene Data'!G128))="","",OFFSET('Hygiene Data'!$G$12,0,10*ROW('Hygiene Data'!G128)))</f>
        <v/>
      </c>
      <c r="DZ134" s="278" t="str">
        <f ca="true">+IF(OFFSET('Hygiene Data'!$G$13,0,10*ROW('Hygiene Data'!G128))="","",OFFSET('Hygiene Data'!$G$13,0,10*ROW('Hygiene Data'!G128)))</f>
        <v/>
      </c>
      <c r="EA134" s="278" t="str">
        <f ca="true">+IF(OFFSET('Hygiene Data'!$H$11,0,10*ROW('Hygiene Data'!H128))="","",OFFSET('Hygiene Data'!$H$11,0,10*ROW('Hygiene Data'!H128)))</f>
        <v/>
      </c>
      <c r="EB134" s="278" t="str">
        <f ca="true">+IF(OFFSET('Hygiene Data'!$H$12,0,10*ROW('Hygiene Data'!H128))="","",OFFSET('Hygiene Data'!$H$12,0,10*ROW('Hygiene Data'!H128)))</f>
        <v/>
      </c>
      <c r="EC134" s="278" t="str">
        <f ca="true">+IF(OFFSET('Hygiene Data'!$H$13,0,10*ROW('Hygiene Data'!H128))="","",OFFSET('Hygiene Data'!$H$13,0,10*ROW('Hygiene Data'!H128)))</f>
        <v/>
      </c>
      <c r="ED134" s="278" t="str">
        <f ca="true">+IF(OFFSET('Hygiene Data'!$I$11,0,10*ROW('Hygiene Data'!I128))="","",OFFSET('Hygiene Data'!$I$11,0,10*ROW('Hygiene Data'!I128)))</f>
        <v/>
      </c>
      <c r="EE134" s="278" t="str">
        <f ca="true">+IF(OFFSET('Hygiene Data'!$I$12,0,10*ROW('Hygiene Data'!I128))="","",OFFSET('Hygiene Data'!$I$12,0,10*ROW('Hygiene Data'!I128)))</f>
        <v/>
      </c>
      <c r="EF134" s="278"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4"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8"/>
      <c r="BS135" s="278" t="str">
        <f ca="true">+IF(OFFSET('Water Data'!$D$27,0,10*ROW('Water Data'!D129))="","",OFFSET('Water Data'!$D$27,0,10*ROW('Water Data'!D129)))</f>
        <v/>
      </c>
      <c r="BT135" s="278" t="str">
        <f ca="true">+IF(OFFSET('Water Data'!$D$28,0,10*ROW('Water Data'!D129))="","",OFFSET('Water Data'!$D$28,0,10*ROW('Water Data'!D129)))</f>
        <v/>
      </c>
      <c r="BU135" s="278" t="str">
        <f ca="true">+IF(OFFSET('Water Data'!$D$29,0,10*ROW('Water Data'!D129))="","",OFFSET('Water Data'!$D$29,0,10*ROW('Water Data'!D129)))</f>
        <v/>
      </c>
      <c r="BV135" s="278" t="str">
        <f ca="true">+IF(OFFSET('Water Data'!$E$27,0,10*ROW('Water Data'!E129))="","",OFFSET('Water Data'!$E$27,0,10*ROW('Water Data'!E129)))</f>
        <v/>
      </c>
      <c r="BW135" s="278" t="str">
        <f ca="true">+IF(OFFSET('Water Data'!$E$28,0,10*ROW('Water Data'!E129))="","",OFFSET('Water Data'!$E$28,0,10*ROW('Water Data'!E129)))</f>
        <v/>
      </c>
      <c r="BX135" s="278" t="str">
        <f ca="true">+IF(OFFSET('Water Data'!$E$29,0,10*ROW('Water Data'!E129))="","",OFFSET('Water Data'!$E$29,0,10*ROW('Water Data'!E129)))</f>
        <v/>
      </c>
      <c r="BY135" s="278" t="str">
        <f ca="true">+IF(OFFSET('Water Data'!$F$27,0,10*ROW('Water Data'!F129))="","",OFFSET('Water Data'!$F$27,0,10*ROW('Water Data'!F129)))</f>
        <v/>
      </c>
      <c r="BZ135" s="278" t="str">
        <f ca="true">+IF(OFFSET('Water Data'!$F$28,0,10*ROW('Water Data'!F129))="","",OFFSET('Water Data'!$F$28,0,10*ROW('Water Data'!F129)))</f>
        <v/>
      </c>
      <c r="CA135" s="278" t="str">
        <f ca="true">+IF(OFFSET('Water Data'!$F$29,0,10*ROW('Water Data'!F129))="","",OFFSET('Water Data'!$F$29,0,10*ROW('Water Data'!F129)))</f>
        <v/>
      </c>
      <c r="CB135" s="278" t="str">
        <f ca="true">+IF(OFFSET('Water Data'!$G$27,0,10*ROW('Water Data'!G129))="","",OFFSET('Water Data'!$G$27,0,10*ROW('Water Data'!G129)))</f>
        <v/>
      </c>
      <c r="CC135" s="278" t="str">
        <f ca="true">+IF(OFFSET('Water Data'!$G$28,0,10*ROW('Water Data'!G129))="","",OFFSET('Water Data'!$G$28,0,10*ROW('Water Data'!G129)))</f>
        <v/>
      </c>
      <c r="CD135" s="278" t="str">
        <f ca="true">+IF(OFFSET('Water Data'!$G$29,0,10*ROW('Water Data'!G129))="","",OFFSET('Water Data'!$G$29,0,10*ROW('Water Data'!G129)))</f>
        <v/>
      </c>
      <c r="CE135" s="278" t="str">
        <f ca="true">+IF(OFFSET('Water Data'!$H$27,0,10*ROW('Water Data'!H129))="","",OFFSET('Water Data'!$H$27,0,10*ROW('Water Data'!H129)))</f>
        <v/>
      </c>
      <c r="CF135" s="278" t="str">
        <f ca="true">+IF(OFFSET('Water Data'!$H$28,0,10*ROW('Water Data'!H129))="","",OFFSET('Water Data'!$H$28,0,10*ROW('Water Data'!H129)))</f>
        <v/>
      </c>
      <c r="CG135" s="278" t="str">
        <f ca="true">+IF(OFFSET('Water Data'!$H$29,0,10*ROW('Water Data'!H129))="","",OFFSET('Water Data'!$H$29,0,10*ROW('Water Data'!H129)))</f>
        <v/>
      </c>
      <c r="CH135" s="278" t="str">
        <f ca="true">+IF(OFFSET('Water Data'!$I$27,0,10*ROW('Water Data'!I129))="","",OFFSET('Water Data'!$I$27,0,10*ROW('Water Data'!I129)))</f>
        <v/>
      </c>
      <c r="CI135" s="278" t="str">
        <f ca="true">+IF(OFFSET('Water Data'!$I$28,0,10*ROW('Water Data'!I129))="","",OFFSET('Water Data'!$I$28,0,10*ROW('Water Data'!I129)))</f>
        <v/>
      </c>
      <c r="CJ135" s="278" t="str">
        <f ca="true">+IF(OFFSET('Water Data'!$I$29,0,10*ROW('Water Data'!I129))="","",OFFSET('Water Data'!$I$29,0,10*ROW('Water Data'!I129)))</f>
        <v/>
      </c>
      <c r="CK135" s="278" t="str">
        <f ca="true">+IF(OFFSET('Sanitation Data'!$D$28,0,10*ROW('Sanitation Data'!D129))="","",OFFSET('Sanitation Data'!$D$28,0,10*ROW('Sanitation Data'!D129)))</f>
        <v/>
      </c>
      <c r="CL135" s="278" t="str">
        <f ca="true">+IF(OFFSET('Sanitation Data'!$D$29,0,10*ROW('Sanitation Data'!D129))="","",OFFSET('Sanitation Data'!$D$29,0,10*ROW('Sanitation Data'!D129)))</f>
        <v/>
      </c>
      <c r="CM135" s="278" t="str">
        <f ca="true">+IF(OFFSET('Sanitation Data'!$D$30,0,10*ROW('Sanitation Data'!D129))="","",OFFSET('Sanitation Data'!$D$30,0,10*ROW('Sanitation Data'!D129)))</f>
        <v/>
      </c>
      <c r="CN135" s="278" t="str">
        <f ca="true">+IF(OFFSET('Sanitation Data'!$D$31,0,10*ROW('Sanitation Data'!D129))="","",OFFSET('Sanitation Data'!$D$31,0,10*ROW('Sanitation Data'!D129)))</f>
        <v/>
      </c>
      <c r="CO135" s="278" t="str">
        <f ca="true">+IF(OFFSET('Sanitation Data'!$D$32,0,10*ROW('Sanitation Data'!D129))="","",OFFSET('Sanitation Data'!$D$32,0,10*ROW('Sanitation Data'!D129)))</f>
        <v/>
      </c>
      <c r="CP135" s="278" t="str">
        <f ca="true">+IF(OFFSET('Sanitation Data'!$E$28,0,10*ROW('Sanitation Data'!E129))="","",OFFSET('Sanitation Data'!$E$28,0,10*ROW('Sanitation Data'!E129)))</f>
        <v/>
      </c>
      <c r="CQ135" s="278" t="str">
        <f ca="true">+IF(OFFSET('Sanitation Data'!$E$29,0,10*ROW('Sanitation Data'!E129))="","",OFFSET('Sanitation Data'!$E$29,0,10*ROW('Sanitation Data'!E129)))</f>
        <v/>
      </c>
      <c r="CR135" s="278" t="str">
        <f ca="true">+IF(OFFSET('Sanitation Data'!$E$30,0,10*ROW('Sanitation Data'!E129))="","",OFFSET('Sanitation Data'!$E$30,0,10*ROW('Sanitation Data'!E129)))</f>
        <v/>
      </c>
      <c r="CS135" s="278" t="str">
        <f ca="true">+IF(OFFSET('Sanitation Data'!$E$31,0,10*ROW('Sanitation Data'!E129))="","",OFFSET('Sanitation Data'!$E$31,0,10*ROW('Sanitation Data'!E129)))</f>
        <v/>
      </c>
      <c r="CT135" s="278" t="str">
        <f ca="true">+IF(OFFSET('Sanitation Data'!$E$32,0,10*ROW('Sanitation Data'!E129))="","",OFFSET('Sanitation Data'!$E$32,0,10*ROW('Sanitation Data'!E129)))</f>
        <v/>
      </c>
      <c r="CU135" s="278" t="str">
        <f ca="true">+IF(OFFSET('Sanitation Data'!$F$28,0,10*ROW('Sanitation Data'!F129))="","",OFFSET('Sanitation Data'!$F$28,0,10*ROW('Sanitation Data'!F129)))</f>
        <v/>
      </c>
      <c r="CV135" s="278" t="str">
        <f ca="true">+IF(OFFSET('Sanitation Data'!$F$29,0,10*ROW('Sanitation Data'!F129))="","",OFFSET('Sanitation Data'!$F$29,0,10*ROW('Sanitation Data'!F129)))</f>
        <v/>
      </c>
      <c r="CW135" s="278" t="str">
        <f ca="true">+IF(OFFSET('Sanitation Data'!$F$30,0,10*ROW('Sanitation Data'!F129))="","",OFFSET('Sanitation Data'!$F$30,0,10*ROW('Sanitation Data'!F129)))</f>
        <v/>
      </c>
      <c r="CX135" s="278" t="str">
        <f ca="true">+IF(OFFSET('Sanitation Data'!$F$31,0,10*ROW('Sanitation Data'!F129))="","",OFFSET('Sanitation Data'!$F$31,0,10*ROW('Sanitation Data'!F129)))</f>
        <v/>
      </c>
      <c r="CY135" s="278" t="str">
        <f ca="true">+IF(OFFSET('Sanitation Data'!$F$32,0,10*ROW('Sanitation Data'!F129))="","",OFFSET('Sanitation Data'!$F$32,0,10*ROW('Sanitation Data'!F129)))</f>
        <v/>
      </c>
      <c r="CZ135" s="278" t="str">
        <f ca="true">+IF(OFFSET('Sanitation Data'!$G$28,0,10*ROW('Sanitation Data'!G129))="","",OFFSET('Sanitation Data'!$G$28,0,10*ROW('Sanitation Data'!G129)))</f>
        <v/>
      </c>
      <c r="DA135" s="278" t="str">
        <f ca="true">+IF(OFFSET('Sanitation Data'!$G$29,0,10*ROW('Sanitation Data'!G129))="","",OFFSET('Sanitation Data'!$G$29,0,10*ROW('Sanitation Data'!G129)))</f>
        <v/>
      </c>
      <c r="DB135" s="278" t="str">
        <f ca="true">+IF(OFFSET('Sanitation Data'!$G$30,0,10*ROW('Sanitation Data'!G129))="","",OFFSET('Sanitation Data'!$G$30,0,10*ROW('Sanitation Data'!G129)))</f>
        <v/>
      </c>
      <c r="DC135" s="278" t="str">
        <f ca="true">+IF(OFFSET('Sanitation Data'!$G$31,0,10*ROW('Sanitation Data'!G129))="","",OFFSET('Sanitation Data'!$G$31,0,10*ROW('Sanitation Data'!G129)))</f>
        <v/>
      </c>
      <c r="DD135" s="278" t="str">
        <f ca="true">+IF(OFFSET('Sanitation Data'!$G$32,0,10*ROW('Sanitation Data'!G129))="","",OFFSET('Sanitation Data'!$G$32,0,10*ROW('Sanitation Data'!G129)))</f>
        <v/>
      </c>
      <c r="DE135" s="278" t="str">
        <f ca="true">+IF(OFFSET('Sanitation Data'!$H$28,0,10*ROW('Sanitation Data'!H129))="","",OFFSET('Sanitation Data'!$H$28,0,10*ROW('Sanitation Data'!H129)))</f>
        <v/>
      </c>
      <c r="DF135" s="278" t="str">
        <f ca="true">+IF(OFFSET('Sanitation Data'!$H$29,0,10*ROW('Sanitation Data'!H129))="","",OFFSET('Sanitation Data'!$H$29,0,10*ROW('Sanitation Data'!H129)))</f>
        <v/>
      </c>
      <c r="DG135" s="278" t="str">
        <f ca="true">+IF(OFFSET('Sanitation Data'!$H$30,0,10*ROW('Sanitation Data'!H129))="","",OFFSET('Sanitation Data'!$H$30,0,10*ROW('Sanitation Data'!H129)))</f>
        <v/>
      </c>
      <c r="DH135" s="278" t="str">
        <f ca="true">+IF(OFFSET('Sanitation Data'!$H$31,0,10*ROW('Sanitation Data'!H129))="","",OFFSET('Sanitation Data'!$H$31,0,10*ROW('Sanitation Data'!H129)))</f>
        <v/>
      </c>
      <c r="DI135" s="278" t="str">
        <f ca="true">+IF(OFFSET('Sanitation Data'!$H$32,0,10*ROW('Sanitation Data'!H129))="","",OFFSET('Sanitation Data'!$H$32,0,10*ROW('Sanitation Data'!H129)))</f>
        <v/>
      </c>
      <c r="DJ135" s="278" t="str">
        <f ca="true">+IF(OFFSET('Sanitation Data'!$I$28,0,10*ROW('Sanitation Data'!I129))="","",OFFSET('Sanitation Data'!$I$28,0,10*ROW('Sanitation Data'!I129)))</f>
        <v/>
      </c>
      <c r="DK135" s="278" t="str">
        <f ca="true">+IF(OFFSET('Sanitation Data'!$I$29,0,10*ROW('Sanitation Data'!I129))="","",OFFSET('Sanitation Data'!$I$29,0,10*ROW('Sanitation Data'!I129)))</f>
        <v/>
      </c>
      <c r="DL135" s="278" t="str">
        <f ca="true">+IF(OFFSET('Sanitation Data'!$I$30,0,10*ROW('Sanitation Data'!I129))="","",OFFSET('Sanitation Data'!$I$30,0,10*ROW('Sanitation Data'!I129)))</f>
        <v/>
      </c>
      <c r="DM135" s="278" t="str">
        <f ca="true">+IF(OFFSET('Sanitation Data'!$I$31,0,10*ROW('Sanitation Data'!I129))="","",OFFSET('Sanitation Data'!$I$31,0,10*ROW('Sanitation Data'!I129)))</f>
        <v/>
      </c>
      <c r="DN135" s="278" t="str">
        <f ca="true">+IF(OFFSET('Sanitation Data'!$I$32,0,10*ROW('Sanitation Data'!I129))="","",OFFSET('Sanitation Data'!$I$32,0,10*ROW('Sanitation Data'!I129)))</f>
        <v/>
      </c>
      <c r="DO135" s="278" t="str">
        <f ca="true">+IF(OFFSET('Hygiene Data'!$D$11,0,10*ROW('Hygiene Data'!D129))="","",OFFSET('Hygiene Data'!$D$11,0,10*ROW('Hygiene Data'!D129)))</f>
        <v/>
      </c>
      <c r="DP135" s="278" t="str">
        <f ca="true">+IF(OFFSET('Hygiene Data'!$D$12,0,10*ROW('Hygiene Data'!D129))="","",OFFSET('Hygiene Data'!$D$12,0,10*ROW('Hygiene Data'!D129)))</f>
        <v/>
      </c>
      <c r="DQ135" s="278" t="str">
        <f ca="true">+IF(OFFSET('Hygiene Data'!$D$13,0,10*ROW('Hygiene Data'!D129))="","",OFFSET('Hygiene Data'!$D$13,0,10*ROW('Hygiene Data'!D129)))</f>
        <v/>
      </c>
      <c r="DR135" s="278" t="str">
        <f ca="true">+IF(OFFSET('Hygiene Data'!$E$11,0,10*ROW('Hygiene Data'!E129))="","",OFFSET('Hygiene Data'!$E$11,0,10*ROW('Hygiene Data'!E129)))</f>
        <v/>
      </c>
      <c r="DS135" s="278" t="str">
        <f ca="true">+IF(OFFSET('Hygiene Data'!$E$12,0,10*ROW('Hygiene Data'!E129))="","",OFFSET('Hygiene Data'!$E$12,0,10*ROW('Hygiene Data'!E129)))</f>
        <v/>
      </c>
      <c r="DT135" s="278" t="str">
        <f ca="true">+IF(OFFSET('Hygiene Data'!$E$13,0,10*ROW('Hygiene Data'!E129))="","",OFFSET('Hygiene Data'!$E$13,0,10*ROW('Hygiene Data'!E129)))</f>
        <v/>
      </c>
      <c r="DU135" s="278" t="str">
        <f ca="true">+IF(OFFSET('Hygiene Data'!$F$11,0,10*ROW('Hygiene Data'!F129))="","",OFFSET('Hygiene Data'!$F$11,0,10*ROW('Hygiene Data'!F129)))</f>
        <v/>
      </c>
      <c r="DV135" s="278" t="str">
        <f ca="true">+IF(OFFSET('Hygiene Data'!$F$12,0,10*ROW('Hygiene Data'!F129))="","",OFFSET('Hygiene Data'!$F$12,0,10*ROW('Hygiene Data'!F129)))</f>
        <v/>
      </c>
      <c r="DW135" s="278" t="str">
        <f ca="true">+IF(OFFSET('Hygiene Data'!$F$13,0,10*ROW('Hygiene Data'!F129))="","",OFFSET('Hygiene Data'!$F$13,0,10*ROW('Hygiene Data'!F129)))</f>
        <v/>
      </c>
      <c r="DX135" s="278" t="str">
        <f ca="true">+IF(OFFSET('Hygiene Data'!$G$11,0,10*ROW('Hygiene Data'!G129))="","",OFFSET('Hygiene Data'!$G$11,0,10*ROW('Hygiene Data'!G129)))</f>
        <v/>
      </c>
      <c r="DY135" s="278" t="str">
        <f ca="true">+IF(OFFSET('Hygiene Data'!$G$12,0,10*ROW('Hygiene Data'!G129))="","",OFFSET('Hygiene Data'!$G$12,0,10*ROW('Hygiene Data'!G129)))</f>
        <v/>
      </c>
      <c r="DZ135" s="278" t="str">
        <f ca="true">+IF(OFFSET('Hygiene Data'!$G$13,0,10*ROW('Hygiene Data'!G129))="","",OFFSET('Hygiene Data'!$G$13,0,10*ROW('Hygiene Data'!G129)))</f>
        <v/>
      </c>
      <c r="EA135" s="278" t="str">
        <f ca="true">+IF(OFFSET('Hygiene Data'!$H$11,0,10*ROW('Hygiene Data'!H129))="","",OFFSET('Hygiene Data'!$H$11,0,10*ROW('Hygiene Data'!H129)))</f>
        <v/>
      </c>
      <c r="EB135" s="278" t="str">
        <f ca="true">+IF(OFFSET('Hygiene Data'!$H$12,0,10*ROW('Hygiene Data'!H129))="","",OFFSET('Hygiene Data'!$H$12,0,10*ROW('Hygiene Data'!H129)))</f>
        <v/>
      </c>
      <c r="EC135" s="278" t="str">
        <f ca="true">+IF(OFFSET('Hygiene Data'!$H$13,0,10*ROW('Hygiene Data'!H129))="","",OFFSET('Hygiene Data'!$H$13,0,10*ROW('Hygiene Data'!H129)))</f>
        <v/>
      </c>
      <c r="ED135" s="278" t="str">
        <f ca="true">+IF(OFFSET('Hygiene Data'!$I$11,0,10*ROW('Hygiene Data'!I129))="","",OFFSET('Hygiene Data'!$I$11,0,10*ROW('Hygiene Data'!I129)))</f>
        <v/>
      </c>
      <c r="EE135" s="278" t="str">
        <f ca="true">+IF(OFFSET('Hygiene Data'!$I$12,0,10*ROW('Hygiene Data'!I129))="","",OFFSET('Hygiene Data'!$I$12,0,10*ROW('Hygiene Data'!I129)))</f>
        <v/>
      </c>
      <c r="EF135" s="278"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4"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8"/>
      <c r="BS136" s="278" t="str">
        <f ca="true">+IF(OFFSET('Water Data'!$D$27,0,10*ROW('Water Data'!D130))="","",OFFSET('Water Data'!$D$27,0,10*ROW('Water Data'!D130)))</f>
        <v/>
      </c>
      <c r="BT136" s="278" t="str">
        <f ca="true">+IF(OFFSET('Water Data'!$D$28,0,10*ROW('Water Data'!D130))="","",OFFSET('Water Data'!$D$28,0,10*ROW('Water Data'!D130)))</f>
        <v/>
      </c>
      <c r="BU136" s="278" t="str">
        <f ca="true">+IF(OFFSET('Water Data'!$D$29,0,10*ROW('Water Data'!D130))="","",OFFSET('Water Data'!$D$29,0,10*ROW('Water Data'!D130)))</f>
        <v/>
      </c>
      <c r="BV136" s="278" t="str">
        <f ca="true">+IF(OFFSET('Water Data'!$E$27,0,10*ROW('Water Data'!E130))="","",OFFSET('Water Data'!$E$27,0,10*ROW('Water Data'!E130)))</f>
        <v/>
      </c>
      <c r="BW136" s="278" t="str">
        <f ca="true">+IF(OFFSET('Water Data'!$E$28,0,10*ROW('Water Data'!E130))="","",OFFSET('Water Data'!$E$28,0,10*ROW('Water Data'!E130)))</f>
        <v/>
      </c>
      <c r="BX136" s="278" t="str">
        <f ca="true">+IF(OFFSET('Water Data'!$E$29,0,10*ROW('Water Data'!E130))="","",OFFSET('Water Data'!$E$29,0,10*ROW('Water Data'!E130)))</f>
        <v/>
      </c>
      <c r="BY136" s="278" t="str">
        <f ca="true">+IF(OFFSET('Water Data'!$F$27,0,10*ROW('Water Data'!F130))="","",OFFSET('Water Data'!$F$27,0,10*ROW('Water Data'!F130)))</f>
        <v/>
      </c>
      <c r="BZ136" s="278" t="str">
        <f ca="true">+IF(OFFSET('Water Data'!$F$28,0,10*ROW('Water Data'!F130))="","",OFFSET('Water Data'!$F$28,0,10*ROW('Water Data'!F130)))</f>
        <v/>
      </c>
      <c r="CA136" s="278" t="str">
        <f ca="true">+IF(OFFSET('Water Data'!$F$29,0,10*ROW('Water Data'!F130))="","",OFFSET('Water Data'!$F$29,0,10*ROW('Water Data'!F130)))</f>
        <v/>
      </c>
      <c r="CB136" s="278" t="str">
        <f ca="true">+IF(OFFSET('Water Data'!$G$27,0,10*ROW('Water Data'!G130))="","",OFFSET('Water Data'!$G$27,0,10*ROW('Water Data'!G130)))</f>
        <v/>
      </c>
      <c r="CC136" s="278" t="str">
        <f ca="true">+IF(OFFSET('Water Data'!$G$28,0,10*ROW('Water Data'!G130))="","",OFFSET('Water Data'!$G$28,0,10*ROW('Water Data'!G130)))</f>
        <v/>
      </c>
      <c r="CD136" s="278" t="str">
        <f ca="true">+IF(OFFSET('Water Data'!$G$29,0,10*ROW('Water Data'!G130))="","",OFFSET('Water Data'!$G$29,0,10*ROW('Water Data'!G130)))</f>
        <v/>
      </c>
      <c r="CE136" s="278" t="str">
        <f ca="true">+IF(OFFSET('Water Data'!$H$27,0,10*ROW('Water Data'!H130))="","",OFFSET('Water Data'!$H$27,0,10*ROW('Water Data'!H130)))</f>
        <v/>
      </c>
      <c r="CF136" s="278" t="str">
        <f ca="true">+IF(OFFSET('Water Data'!$H$28,0,10*ROW('Water Data'!H130))="","",OFFSET('Water Data'!$H$28,0,10*ROW('Water Data'!H130)))</f>
        <v/>
      </c>
      <c r="CG136" s="278" t="str">
        <f ca="true">+IF(OFFSET('Water Data'!$H$29,0,10*ROW('Water Data'!H130))="","",OFFSET('Water Data'!$H$29,0,10*ROW('Water Data'!H130)))</f>
        <v/>
      </c>
      <c r="CH136" s="278" t="str">
        <f ca="true">+IF(OFFSET('Water Data'!$I$27,0,10*ROW('Water Data'!I130))="","",OFFSET('Water Data'!$I$27,0,10*ROW('Water Data'!I130)))</f>
        <v/>
      </c>
      <c r="CI136" s="278" t="str">
        <f ca="true">+IF(OFFSET('Water Data'!$I$28,0,10*ROW('Water Data'!I130))="","",OFFSET('Water Data'!$I$28,0,10*ROW('Water Data'!I130)))</f>
        <v/>
      </c>
      <c r="CJ136" s="278" t="str">
        <f ca="true">+IF(OFFSET('Water Data'!$I$29,0,10*ROW('Water Data'!I130))="","",OFFSET('Water Data'!$I$29,0,10*ROW('Water Data'!I130)))</f>
        <v/>
      </c>
      <c r="CK136" s="278" t="str">
        <f ca="true">+IF(OFFSET('Sanitation Data'!$D$28,0,10*ROW('Sanitation Data'!D130))="","",OFFSET('Sanitation Data'!$D$28,0,10*ROW('Sanitation Data'!D130)))</f>
        <v/>
      </c>
      <c r="CL136" s="278" t="str">
        <f ca="true">+IF(OFFSET('Sanitation Data'!$D$29,0,10*ROW('Sanitation Data'!D130))="","",OFFSET('Sanitation Data'!$D$29,0,10*ROW('Sanitation Data'!D130)))</f>
        <v/>
      </c>
      <c r="CM136" s="278" t="str">
        <f ca="true">+IF(OFFSET('Sanitation Data'!$D$30,0,10*ROW('Sanitation Data'!D130))="","",OFFSET('Sanitation Data'!$D$30,0,10*ROW('Sanitation Data'!D130)))</f>
        <v/>
      </c>
      <c r="CN136" s="278" t="str">
        <f ca="true">+IF(OFFSET('Sanitation Data'!$D$31,0,10*ROW('Sanitation Data'!D130))="","",OFFSET('Sanitation Data'!$D$31,0,10*ROW('Sanitation Data'!D130)))</f>
        <v/>
      </c>
      <c r="CO136" s="278" t="str">
        <f ca="true">+IF(OFFSET('Sanitation Data'!$D$32,0,10*ROW('Sanitation Data'!D130))="","",OFFSET('Sanitation Data'!$D$32,0,10*ROW('Sanitation Data'!D130)))</f>
        <v/>
      </c>
      <c r="CP136" s="278" t="str">
        <f ca="true">+IF(OFFSET('Sanitation Data'!$E$28,0,10*ROW('Sanitation Data'!E130))="","",OFFSET('Sanitation Data'!$E$28,0,10*ROW('Sanitation Data'!E130)))</f>
        <v/>
      </c>
      <c r="CQ136" s="278" t="str">
        <f ca="true">+IF(OFFSET('Sanitation Data'!$E$29,0,10*ROW('Sanitation Data'!E130))="","",OFFSET('Sanitation Data'!$E$29,0,10*ROW('Sanitation Data'!E130)))</f>
        <v/>
      </c>
      <c r="CR136" s="278" t="str">
        <f ca="true">+IF(OFFSET('Sanitation Data'!$E$30,0,10*ROW('Sanitation Data'!E130))="","",OFFSET('Sanitation Data'!$E$30,0,10*ROW('Sanitation Data'!E130)))</f>
        <v/>
      </c>
      <c r="CS136" s="278" t="str">
        <f ca="true">+IF(OFFSET('Sanitation Data'!$E$31,0,10*ROW('Sanitation Data'!E130))="","",OFFSET('Sanitation Data'!$E$31,0,10*ROW('Sanitation Data'!E130)))</f>
        <v/>
      </c>
      <c r="CT136" s="278" t="str">
        <f ca="true">+IF(OFFSET('Sanitation Data'!$E$32,0,10*ROW('Sanitation Data'!E130))="","",OFFSET('Sanitation Data'!$E$32,0,10*ROW('Sanitation Data'!E130)))</f>
        <v/>
      </c>
      <c r="CU136" s="278" t="str">
        <f ca="true">+IF(OFFSET('Sanitation Data'!$F$28,0,10*ROW('Sanitation Data'!F130))="","",OFFSET('Sanitation Data'!$F$28,0,10*ROW('Sanitation Data'!F130)))</f>
        <v/>
      </c>
      <c r="CV136" s="278" t="str">
        <f ca="true">+IF(OFFSET('Sanitation Data'!$F$29,0,10*ROW('Sanitation Data'!F130))="","",OFFSET('Sanitation Data'!$F$29,0,10*ROW('Sanitation Data'!F130)))</f>
        <v/>
      </c>
      <c r="CW136" s="278" t="str">
        <f ca="true">+IF(OFFSET('Sanitation Data'!$F$30,0,10*ROW('Sanitation Data'!F130))="","",OFFSET('Sanitation Data'!$F$30,0,10*ROW('Sanitation Data'!F130)))</f>
        <v/>
      </c>
      <c r="CX136" s="278" t="str">
        <f ca="true">+IF(OFFSET('Sanitation Data'!$F$31,0,10*ROW('Sanitation Data'!F130))="","",OFFSET('Sanitation Data'!$F$31,0,10*ROW('Sanitation Data'!F130)))</f>
        <v/>
      </c>
      <c r="CY136" s="278" t="str">
        <f ca="true">+IF(OFFSET('Sanitation Data'!$F$32,0,10*ROW('Sanitation Data'!F130))="","",OFFSET('Sanitation Data'!$F$32,0,10*ROW('Sanitation Data'!F130)))</f>
        <v/>
      </c>
      <c r="CZ136" s="278" t="str">
        <f ca="true">+IF(OFFSET('Sanitation Data'!$G$28,0,10*ROW('Sanitation Data'!G130))="","",OFFSET('Sanitation Data'!$G$28,0,10*ROW('Sanitation Data'!G130)))</f>
        <v/>
      </c>
      <c r="DA136" s="278" t="str">
        <f ca="true">+IF(OFFSET('Sanitation Data'!$G$29,0,10*ROW('Sanitation Data'!G130))="","",OFFSET('Sanitation Data'!$G$29,0,10*ROW('Sanitation Data'!G130)))</f>
        <v/>
      </c>
      <c r="DB136" s="278" t="str">
        <f ca="true">+IF(OFFSET('Sanitation Data'!$G$30,0,10*ROW('Sanitation Data'!G130))="","",OFFSET('Sanitation Data'!$G$30,0,10*ROW('Sanitation Data'!G130)))</f>
        <v/>
      </c>
      <c r="DC136" s="278" t="str">
        <f ca="true">+IF(OFFSET('Sanitation Data'!$G$31,0,10*ROW('Sanitation Data'!G130))="","",OFFSET('Sanitation Data'!$G$31,0,10*ROW('Sanitation Data'!G130)))</f>
        <v/>
      </c>
      <c r="DD136" s="278" t="str">
        <f ca="true">+IF(OFFSET('Sanitation Data'!$G$32,0,10*ROW('Sanitation Data'!G130))="","",OFFSET('Sanitation Data'!$G$32,0,10*ROW('Sanitation Data'!G130)))</f>
        <v/>
      </c>
      <c r="DE136" s="278" t="str">
        <f ca="true">+IF(OFFSET('Sanitation Data'!$H$28,0,10*ROW('Sanitation Data'!H130))="","",OFFSET('Sanitation Data'!$H$28,0,10*ROW('Sanitation Data'!H130)))</f>
        <v/>
      </c>
      <c r="DF136" s="278" t="str">
        <f ca="true">+IF(OFFSET('Sanitation Data'!$H$29,0,10*ROW('Sanitation Data'!H130))="","",OFFSET('Sanitation Data'!$H$29,0,10*ROW('Sanitation Data'!H130)))</f>
        <v/>
      </c>
      <c r="DG136" s="278" t="str">
        <f ca="true">+IF(OFFSET('Sanitation Data'!$H$30,0,10*ROW('Sanitation Data'!H130))="","",OFFSET('Sanitation Data'!$H$30,0,10*ROW('Sanitation Data'!H130)))</f>
        <v/>
      </c>
      <c r="DH136" s="278" t="str">
        <f ca="true">+IF(OFFSET('Sanitation Data'!$H$31,0,10*ROW('Sanitation Data'!H130))="","",OFFSET('Sanitation Data'!$H$31,0,10*ROW('Sanitation Data'!H130)))</f>
        <v/>
      </c>
      <c r="DI136" s="278" t="str">
        <f ca="true">+IF(OFFSET('Sanitation Data'!$H$32,0,10*ROW('Sanitation Data'!H130))="","",OFFSET('Sanitation Data'!$H$32,0,10*ROW('Sanitation Data'!H130)))</f>
        <v/>
      </c>
      <c r="DJ136" s="278" t="str">
        <f ca="true">+IF(OFFSET('Sanitation Data'!$I$28,0,10*ROW('Sanitation Data'!I130))="","",OFFSET('Sanitation Data'!$I$28,0,10*ROW('Sanitation Data'!I130)))</f>
        <v/>
      </c>
      <c r="DK136" s="278" t="str">
        <f ca="true">+IF(OFFSET('Sanitation Data'!$I$29,0,10*ROW('Sanitation Data'!I130))="","",OFFSET('Sanitation Data'!$I$29,0,10*ROW('Sanitation Data'!I130)))</f>
        <v/>
      </c>
      <c r="DL136" s="278" t="str">
        <f ca="true">+IF(OFFSET('Sanitation Data'!$I$30,0,10*ROW('Sanitation Data'!I130))="","",OFFSET('Sanitation Data'!$I$30,0,10*ROW('Sanitation Data'!I130)))</f>
        <v/>
      </c>
      <c r="DM136" s="278" t="str">
        <f ca="true">+IF(OFFSET('Sanitation Data'!$I$31,0,10*ROW('Sanitation Data'!I130))="","",OFFSET('Sanitation Data'!$I$31,0,10*ROW('Sanitation Data'!I130)))</f>
        <v/>
      </c>
      <c r="DN136" s="278" t="str">
        <f ca="true">+IF(OFFSET('Sanitation Data'!$I$32,0,10*ROW('Sanitation Data'!I130))="","",OFFSET('Sanitation Data'!$I$32,0,10*ROW('Sanitation Data'!I130)))</f>
        <v/>
      </c>
      <c r="DO136" s="278" t="str">
        <f ca="true">+IF(OFFSET('Hygiene Data'!$D$11,0,10*ROW('Hygiene Data'!D130))="","",OFFSET('Hygiene Data'!$D$11,0,10*ROW('Hygiene Data'!D130)))</f>
        <v/>
      </c>
      <c r="DP136" s="278" t="str">
        <f ca="true">+IF(OFFSET('Hygiene Data'!$D$12,0,10*ROW('Hygiene Data'!D130))="","",OFFSET('Hygiene Data'!$D$12,0,10*ROW('Hygiene Data'!D130)))</f>
        <v/>
      </c>
      <c r="DQ136" s="278" t="str">
        <f ca="true">+IF(OFFSET('Hygiene Data'!$D$13,0,10*ROW('Hygiene Data'!D130))="","",OFFSET('Hygiene Data'!$D$13,0,10*ROW('Hygiene Data'!D130)))</f>
        <v/>
      </c>
      <c r="DR136" s="278" t="str">
        <f ca="true">+IF(OFFSET('Hygiene Data'!$E$11,0,10*ROW('Hygiene Data'!E130))="","",OFFSET('Hygiene Data'!$E$11,0,10*ROW('Hygiene Data'!E130)))</f>
        <v/>
      </c>
      <c r="DS136" s="278" t="str">
        <f ca="true">+IF(OFFSET('Hygiene Data'!$E$12,0,10*ROW('Hygiene Data'!E130))="","",OFFSET('Hygiene Data'!$E$12,0,10*ROW('Hygiene Data'!E130)))</f>
        <v/>
      </c>
      <c r="DT136" s="278" t="str">
        <f ca="true">+IF(OFFSET('Hygiene Data'!$E$13,0,10*ROW('Hygiene Data'!E130))="","",OFFSET('Hygiene Data'!$E$13,0,10*ROW('Hygiene Data'!E130)))</f>
        <v/>
      </c>
      <c r="DU136" s="278" t="str">
        <f ca="true">+IF(OFFSET('Hygiene Data'!$F$11,0,10*ROW('Hygiene Data'!F130))="","",OFFSET('Hygiene Data'!$F$11,0,10*ROW('Hygiene Data'!F130)))</f>
        <v/>
      </c>
      <c r="DV136" s="278" t="str">
        <f ca="true">+IF(OFFSET('Hygiene Data'!$F$12,0,10*ROW('Hygiene Data'!F130))="","",OFFSET('Hygiene Data'!$F$12,0,10*ROW('Hygiene Data'!F130)))</f>
        <v/>
      </c>
      <c r="DW136" s="278" t="str">
        <f ca="true">+IF(OFFSET('Hygiene Data'!$F$13,0,10*ROW('Hygiene Data'!F130))="","",OFFSET('Hygiene Data'!$F$13,0,10*ROW('Hygiene Data'!F130)))</f>
        <v/>
      </c>
      <c r="DX136" s="278" t="str">
        <f ca="true">+IF(OFFSET('Hygiene Data'!$G$11,0,10*ROW('Hygiene Data'!G130))="","",OFFSET('Hygiene Data'!$G$11,0,10*ROW('Hygiene Data'!G130)))</f>
        <v/>
      </c>
      <c r="DY136" s="278" t="str">
        <f ca="true">+IF(OFFSET('Hygiene Data'!$G$12,0,10*ROW('Hygiene Data'!G130))="","",OFFSET('Hygiene Data'!$G$12,0,10*ROW('Hygiene Data'!G130)))</f>
        <v/>
      </c>
      <c r="DZ136" s="278" t="str">
        <f ca="true">+IF(OFFSET('Hygiene Data'!$G$13,0,10*ROW('Hygiene Data'!G130))="","",OFFSET('Hygiene Data'!$G$13,0,10*ROW('Hygiene Data'!G130)))</f>
        <v/>
      </c>
      <c r="EA136" s="278" t="str">
        <f ca="true">+IF(OFFSET('Hygiene Data'!$H$11,0,10*ROW('Hygiene Data'!H130))="","",OFFSET('Hygiene Data'!$H$11,0,10*ROW('Hygiene Data'!H130)))</f>
        <v/>
      </c>
      <c r="EB136" s="278" t="str">
        <f ca="true">+IF(OFFSET('Hygiene Data'!$H$12,0,10*ROW('Hygiene Data'!H130))="","",OFFSET('Hygiene Data'!$H$12,0,10*ROW('Hygiene Data'!H130)))</f>
        <v/>
      </c>
      <c r="EC136" s="278" t="str">
        <f ca="true">+IF(OFFSET('Hygiene Data'!$H$13,0,10*ROW('Hygiene Data'!H130))="","",OFFSET('Hygiene Data'!$H$13,0,10*ROW('Hygiene Data'!H130)))</f>
        <v/>
      </c>
      <c r="ED136" s="278" t="str">
        <f ca="true">+IF(OFFSET('Hygiene Data'!$I$11,0,10*ROW('Hygiene Data'!I130))="","",OFFSET('Hygiene Data'!$I$11,0,10*ROW('Hygiene Data'!I130)))</f>
        <v/>
      </c>
      <c r="EE136" s="278" t="str">
        <f ca="true">+IF(OFFSET('Hygiene Data'!$I$12,0,10*ROW('Hygiene Data'!I130))="","",OFFSET('Hygiene Data'!$I$12,0,10*ROW('Hygiene Data'!I130)))</f>
        <v/>
      </c>
      <c r="EF136" s="278"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4"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8"/>
      <c r="BS137" s="278" t="str">
        <f ca="true">+IF(OFFSET('Water Data'!$D$27,0,10*ROW('Water Data'!D131))="","",OFFSET('Water Data'!$D$27,0,10*ROW('Water Data'!D131)))</f>
        <v/>
      </c>
      <c r="BT137" s="278" t="str">
        <f ca="true">+IF(OFFSET('Water Data'!$D$28,0,10*ROW('Water Data'!D131))="","",OFFSET('Water Data'!$D$28,0,10*ROW('Water Data'!D131)))</f>
        <v/>
      </c>
      <c r="BU137" s="278" t="str">
        <f ca="true">+IF(OFFSET('Water Data'!$D$29,0,10*ROW('Water Data'!D131))="","",OFFSET('Water Data'!$D$29,0,10*ROW('Water Data'!D131)))</f>
        <v/>
      </c>
      <c r="BV137" s="278" t="str">
        <f ca="true">+IF(OFFSET('Water Data'!$E$27,0,10*ROW('Water Data'!E131))="","",OFFSET('Water Data'!$E$27,0,10*ROW('Water Data'!E131)))</f>
        <v/>
      </c>
      <c r="BW137" s="278" t="str">
        <f ca="true">+IF(OFFSET('Water Data'!$E$28,0,10*ROW('Water Data'!E131))="","",OFFSET('Water Data'!$E$28,0,10*ROW('Water Data'!E131)))</f>
        <v/>
      </c>
      <c r="BX137" s="278" t="str">
        <f ca="true">+IF(OFFSET('Water Data'!$E$29,0,10*ROW('Water Data'!E131))="","",OFFSET('Water Data'!$E$29,0,10*ROW('Water Data'!E131)))</f>
        <v/>
      </c>
      <c r="BY137" s="278" t="str">
        <f ca="true">+IF(OFFSET('Water Data'!$F$27,0,10*ROW('Water Data'!F131))="","",OFFSET('Water Data'!$F$27,0,10*ROW('Water Data'!F131)))</f>
        <v/>
      </c>
      <c r="BZ137" s="278" t="str">
        <f ca="true">+IF(OFFSET('Water Data'!$F$28,0,10*ROW('Water Data'!F131))="","",OFFSET('Water Data'!$F$28,0,10*ROW('Water Data'!F131)))</f>
        <v/>
      </c>
      <c r="CA137" s="278" t="str">
        <f ca="true">+IF(OFFSET('Water Data'!$F$29,0,10*ROW('Water Data'!F131))="","",OFFSET('Water Data'!$F$29,0,10*ROW('Water Data'!F131)))</f>
        <v/>
      </c>
      <c r="CB137" s="278" t="str">
        <f ca="true">+IF(OFFSET('Water Data'!$G$27,0,10*ROW('Water Data'!G131))="","",OFFSET('Water Data'!$G$27,0,10*ROW('Water Data'!G131)))</f>
        <v/>
      </c>
      <c r="CC137" s="278" t="str">
        <f ca="true">+IF(OFFSET('Water Data'!$G$28,0,10*ROW('Water Data'!G131))="","",OFFSET('Water Data'!$G$28,0,10*ROW('Water Data'!G131)))</f>
        <v/>
      </c>
      <c r="CD137" s="278" t="str">
        <f ca="true">+IF(OFFSET('Water Data'!$G$29,0,10*ROW('Water Data'!G131))="","",OFFSET('Water Data'!$G$29,0,10*ROW('Water Data'!G131)))</f>
        <v/>
      </c>
      <c r="CE137" s="278" t="str">
        <f ca="true">+IF(OFFSET('Water Data'!$H$27,0,10*ROW('Water Data'!H131))="","",OFFSET('Water Data'!$H$27,0,10*ROW('Water Data'!H131)))</f>
        <v/>
      </c>
      <c r="CF137" s="278" t="str">
        <f ca="true">+IF(OFFSET('Water Data'!$H$28,0,10*ROW('Water Data'!H131))="","",OFFSET('Water Data'!$H$28,0,10*ROW('Water Data'!H131)))</f>
        <v/>
      </c>
      <c r="CG137" s="278" t="str">
        <f ca="true">+IF(OFFSET('Water Data'!$H$29,0,10*ROW('Water Data'!H131))="","",OFFSET('Water Data'!$H$29,0,10*ROW('Water Data'!H131)))</f>
        <v/>
      </c>
      <c r="CH137" s="278" t="str">
        <f ca="true">+IF(OFFSET('Water Data'!$I$27,0,10*ROW('Water Data'!I131))="","",OFFSET('Water Data'!$I$27,0,10*ROW('Water Data'!I131)))</f>
        <v/>
      </c>
      <c r="CI137" s="278" t="str">
        <f ca="true">+IF(OFFSET('Water Data'!$I$28,0,10*ROW('Water Data'!I131))="","",OFFSET('Water Data'!$I$28,0,10*ROW('Water Data'!I131)))</f>
        <v/>
      </c>
      <c r="CJ137" s="278" t="str">
        <f ca="true">+IF(OFFSET('Water Data'!$I$29,0,10*ROW('Water Data'!I131))="","",OFFSET('Water Data'!$I$29,0,10*ROW('Water Data'!I131)))</f>
        <v/>
      </c>
      <c r="CK137" s="278" t="str">
        <f ca="true">+IF(OFFSET('Sanitation Data'!$D$28,0,10*ROW('Sanitation Data'!D131))="","",OFFSET('Sanitation Data'!$D$28,0,10*ROW('Sanitation Data'!D131)))</f>
        <v/>
      </c>
      <c r="CL137" s="278" t="str">
        <f ca="true">+IF(OFFSET('Sanitation Data'!$D$29,0,10*ROW('Sanitation Data'!D131))="","",OFFSET('Sanitation Data'!$D$29,0,10*ROW('Sanitation Data'!D131)))</f>
        <v/>
      </c>
      <c r="CM137" s="278" t="str">
        <f ca="true">+IF(OFFSET('Sanitation Data'!$D$30,0,10*ROW('Sanitation Data'!D131))="","",OFFSET('Sanitation Data'!$D$30,0,10*ROW('Sanitation Data'!D131)))</f>
        <v/>
      </c>
      <c r="CN137" s="278" t="str">
        <f ca="true">+IF(OFFSET('Sanitation Data'!$D$31,0,10*ROW('Sanitation Data'!D131))="","",OFFSET('Sanitation Data'!$D$31,0,10*ROW('Sanitation Data'!D131)))</f>
        <v/>
      </c>
      <c r="CO137" s="278" t="str">
        <f ca="true">+IF(OFFSET('Sanitation Data'!$D$32,0,10*ROW('Sanitation Data'!D131))="","",OFFSET('Sanitation Data'!$D$32,0,10*ROW('Sanitation Data'!D131)))</f>
        <v/>
      </c>
      <c r="CP137" s="278" t="str">
        <f ca="true">+IF(OFFSET('Sanitation Data'!$E$28,0,10*ROW('Sanitation Data'!E131))="","",OFFSET('Sanitation Data'!$E$28,0,10*ROW('Sanitation Data'!E131)))</f>
        <v/>
      </c>
      <c r="CQ137" s="278" t="str">
        <f ca="true">+IF(OFFSET('Sanitation Data'!$E$29,0,10*ROW('Sanitation Data'!E131))="","",OFFSET('Sanitation Data'!$E$29,0,10*ROW('Sanitation Data'!E131)))</f>
        <v/>
      </c>
      <c r="CR137" s="278" t="str">
        <f ca="true">+IF(OFFSET('Sanitation Data'!$E$30,0,10*ROW('Sanitation Data'!E131))="","",OFFSET('Sanitation Data'!$E$30,0,10*ROW('Sanitation Data'!E131)))</f>
        <v/>
      </c>
      <c r="CS137" s="278" t="str">
        <f ca="true">+IF(OFFSET('Sanitation Data'!$E$31,0,10*ROW('Sanitation Data'!E131))="","",OFFSET('Sanitation Data'!$E$31,0,10*ROW('Sanitation Data'!E131)))</f>
        <v/>
      </c>
      <c r="CT137" s="278" t="str">
        <f ca="true">+IF(OFFSET('Sanitation Data'!$E$32,0,10*ROW('Sanitation Data'!E131))="","",OFFSET('Sanitation Data'!$E$32,0,10*ROW('Sanitation Data'!E131)))</f>
        <v/>
      </c>
      <c r="CU137" s="278" t="str">
        <f ca="true">+IF(OFFSET('Sanitation Data'!$F$28,0,10*ROW('Sanitation Data'!F131))="","",OFFSET('Sanitation Data'!$F$28,0,10*ROW('Sanitation Data'!F131)))</f>
        <v/>
      </c>
      <c r="CV137" s="278" t="str">
        <f ca="true">+IF(OFFSET('Sanitation Data'!$F$29,0,10*ROW('Sanitation Data'!F131))="","",OFFSET('Sanitation Data'!$F$29,0,10*ROW('Sanitation Data'!F131)))</f>
        <v/>
      </c>
      <c r="CW137" s="278" t="str">
        <f ca="true">+IF(OFFSET('Sanitation Data'!$F$30,0,10*ROW('Sanitation Data'!F131))="","",OFFSET('Sanitation Data'!$F$30,0,10*ROW('Sanitation Data'!F131)))</f>
        <v/>
      </c>
      <c r="CX137" s="278" t="str">
        <f ca="true">+IF(OFFSET('Sanitation Data'!$F$31,0,10*ROW('Sanitation Data'!F131))="","",OFFSET('Sanitation Data'!$F$31,0,10*ROW('Sanitation Data'!F131)))</f>
        <v/>
      </c>
      <c r="CY137" s="278" t="str">
        <f ca="true">+IF(OFFSET('Sanitation Data'!$F$32,0,10*ROW('Sanitation Data'!F131))="","",OFFSET('Sanitation Data'!$F$32,0,10*ROW('Sanitation Data'!F131)))</f>
        <v/>
      </c>
      <c r="CZ137" s="278" t="str">
        <f ca="true">+IF(OFFSET('Sanitation Data'!$G$28,0,10*ROW('Sanitation Data'!G131))="","",OFFSET('Sanitation Data'!$G$28,0,10*ROW('Sanitation Data'!G131)))</f>
        <v/>
      </c>
      <c r="DA137" s="278" t="str">
        <f ca="true">+IF(OFFSET('Sanitation Data'!$G$29,0,10*ROW('Sanitation Data'!G131))="","",OFFSET('Sanitation Data'!$G$29,0,10*ROW('Sanitation Data'!G131)))</f>
        <v/>
      </c>
      <c r="DB137" s="278" t="str">
        <f ca="true">+IF(OFFSET('Sanitation Data'!$G$30,0,10*ROW('Sanitation Data'!G131))="","",OFFSET('Sanitation Data'!$G$30,0,10*ROW('Sanitation Data'!G131)))</f>
        <v/>
      </c>
      <c r="DC137" s="278" t="str">
        <f ca="true">+IF(OFFSET('Sanitation Data'!$G$31,0,10*ROW('Sanitation Data'!G131))="","",OFFSET('Sanitation Data'!$G$31,0,10*ROW('Sanitation Data'!G131)))</f>
        <v/>
      </c>
      <c r="DD137" s="278" t="str">
        <f ca="true">+IF(OFFSET('Sanitation Data'!$G$32,0,10*ROW('Sanitation Data'!G131))="","",OFFSET('Sanitation Data'!$G$32,0,10*ROW('Sanitation Data'!G131)))</f>
        <v/>
      </c>
      <c r="DE137" s="278" t="str">
        <f ca="true">+IF(OFFSET('Sanitation Data'!$H$28,0,10*ROW('Sanitation Data'!H131))="","",OFFSET('Sanitation Data'!$H$28,0,10*ROW('Sanitation Data'!H131)))</f>
        <v/>
      </c>
      <c r="DF137" s="278" t="str">
        <f ca="true">+IF(OFFSET('Sanitation Data'!$H$29,0,10*ROW('Sanitation Data'!H131))="","",OFFSET('Sanitation Data'!$H$29,0,10*ROW('Sanitation Data'!H131)))</f>
        <v/>
      </c>
      <c r="DG137" s="278" t="str">
        <f ca="true">+IF(OFFSET('Sanitation Data'!$H$30,0,10*ROW('Sanitation Data'!H131))="","",OFFSET('Sanitation Data'!$H$30,0,10*ROW('Sanitation Data'!H131)))</f>
        <v/>
      </c>
      <c r="DH137" s="278" t="str">
        <f ca="true">+IF(OFFSET('Sanitation Data'!$H$31,0,10*ROW('Sanitation Data'!H131))="","",OFFSET('Sanitation Data'!$H$31,0,10*ROW('Sanitation Data'!H131)))</f>
        <v/>
      </c>
      <c r="DI137" s="278" t="str">
        <f ca="true">+IF(OFFSET('Sanitation Data'!$H$32,0,10*ROW('Sanitation Data'!H131))="","",OFFSET('Sanitation Data'!$H$32,0,10*ROW('Sanitation Data'!H131)))</f>
        <v/>
      </c>
      <c r="DJ137" s="278" t="str">
        <f ca="true">+IF(OFFSET('Sanitation Data'!$I$28,0,10*ROW('Sanitation Data'!I131))="","",OFFSET('Sanitation Data'!$I$28,0,10*ROW('Sanitation Data'!I131)))</f>
        <v/>
      </c>
      <c r="DK137" s="278" t="str">
        <f ca="true">+IF(OFFSET('Sanitation Data'!$I$29,0,10*ROW('Sanitation Data'!I131))="","",OFFSET('Sanitation Data'!$I$29,0,10*ROW('Sanitation Data'!I131)))</f>
        <v/>
      </c>
      <c r="DL137" s="278" t="str">
        <f ca="true">+IF(OFFSET('Sanitation Data'!$I$30,0,10*ROW('Sanitation Data'!I131))="","",OFFSET('Sanitation Data'!$I$30,0,10*ROW('Sanitation Data'!I131)))</f>
        <v/>
      </c>
      <c r="DM137" s="278" t="str">
        <f ca="true">+IF(OFFSET('Sanitation Data'!$I$31,0,10*ROW('Sanitation Data'!I131))="","",OFFSET('Sanitation Data'!$I$31,0,10*ROW('Sanitation Data'!I131)))</f>
        <v/>
      </c>
      <c r="DN137" s="278" t="str">
        <f ca="true">+IF(OFFSET('Sanitation Data'!$I$32,0,10*ROW('Sanitation Data'!I131))="","",OFFSET('Sanitation Data'!$I$32,0,10*ROW('Sanitation Data'!I131)))</f>
        <v/>
      </c>
      <c r="DO137" s="278" t="str">
        <f ca="true">+IF(OFFSET('Hygiene Data'!$D$11,0,10*ROW('Hygiene Data'!D131))="","",OFFSET('Hygiene Data'!$D$11,0,10*ROW('Hygiene Data'!D131)))</f>
        <v/>
      </c>
      <c r="DP137" s="278" t="str">
        <f ca="true">+IF(OFFSET('Hygiene Data'!$D$12,0,10*ROW('Hygiene Data'!D131))="","",OFFSET('Hygiene Data'!$D$12,0,10*ROW('Hygiene Data'!D131)))</f>
        <v/>
      </c>
      <c r="DQ137" s="278" t="str">
        <f ca="true">+IF(OFFSET('Hygiene Data'!$D$13,0,10*ROW('Hygiene Data'!D131))="","",OFFSET('Hygiene Data'!$D$13,0,10*ROW('Hygiene Data'!D131)))</f>
        <v/>
      </c>
      <c r="DR137" s="278" t="str">
        <f ca="true">+IF(OFFSET('Hygiene Data'!$E$11,0,10*ROW('Hygiene Data'!E131))="","",OFFSET('Hygiene Data'!$E$11,0,10*ROW('Hygiene Data'!E131)))</f>
        <v/>
      </c>
      <c r="DS137" s="278" t="str">
        <f ca="true">+IF(OFFSET('Hygiene Data'!$E$12,0,10*ROW('Hygiene Data'!E131))="","",OFFSET('Hygiene Data'!$E$12,0,10*ROW('Hygiene Data'!E131)))</f>
        <v/>
      </c>
      <c r="DT137" s="278" t="str">
        <f ca="true">+IF(OFFSET('Hygiene Data'!$E$13,0,10*ROW('Hygiene Data'!E131))="","",OFFSET('Hygiene Data'!$E$13,0,10*ROW('Hygiene Data'!E131)))</f>
        <v/>
      </c>
      <c r="DU137" s="278" t="str">
        <f ca="true">+IF(OFFSET('Hygiene Data'!$F$11,0,10*ROW('Hygiene Data'!F131))="","",OFFSET('Hygiene Data'!$F$11,0,10*ROW('Hygiene Data'!F131)))</f>
        <v/>
      </c>
      <c r="DV137" s="278" t="str">
        <f ca="true">+IF(OFFSET('Hygiene Data'!$F$12,0,10*ROW('Hygiene Data'!F131))="","",OFFSET('Hygiene Data'!$F$12,0,10*ROW('Hygiene Data'!F131)))</f>
        <v/>
      </c>
      <c r="DW137" s="278" t="str">
        <f ca="true">+IF(OFFSET('Hygiene Data'!$F$13,0,10*ROW('Hygiene Data'!F131))="","",OFFSET('Hygiene Data'!$F$13,0,10*ROW('Hygiene Data'!F131)))</f>
        <v/>
      </c>
      <c r="DX137" s="278" t="str">
        <f ca="true">+IF(OFFSET('Hygiene Data'!$G$11,0,10*ROW('Hygiene Data'!G131))="","",OFFSET('Hygiene Data'!$G$11,0,10*ROW('Hygiene Data'!G131)))</f>
        <v/>
      </c>
      <c r="DY137" s="278" t="str">
        <f ca="true">+IF(OFFSET('Hygiene Data'!$G$12,0,10*ROW('Hygiene Data'!G131))="","",OFFSET('Hygiene Data'!$G$12,0,10*ROW('Hygiene Data'!G131)))</f>
        <v/>
      </c>
      <c r="DZ137" s="278" t="str">
        <f ca="true">+IF(OFFSET('Hygiene Data'!$G$13,0,10*ROW('Hygiene Data'!G131))="","",OFFSET('Hygiene Data'!$G$13,0,10*ROW('Hygiene Data'!G131)))</f>
        <v/>
      </c>
      <c r="EA137" s="278" t="str">
        <f ca="true">+IF(OFFSET('Hygiene Data'!$H$11,0,10*ROW('Hygiene Data'!H131))="","",OFFSET('Hygiene Data'!$H$11,0,10*ROW('Hygiene Data'!H131)))</f>
        <v/>
      </c>
      <c r="EB137" s="278" t="str">
        <f ca="true">+IF(OFFSET('Hygiene Data'!$H$12,0,10*ROW('Hygiene Data'!H131))="","",OFFSET('Hygiene Data'!$H$12,0,10*ROW('Hygiene Data'!H131)))</f>
        <v/>
      </c>
      <c r="EC137" s="278" t="str">
        <f ca="true">+IF(OFFSET('Hygiene Data'!$H$13,0,10*ROW('Hygiene Data'!H131))="","",OFFSET('Hygiene Data'!$H$13,0,10*ROW('Hygiene Data'!H131)))</f>
        <v/>
      </c>
      <c r="ED137" s="278" t="str">
        <f ca="true">+IF(OFFSET('Hygiene Data'!$I$11,0,10*ROW('Hygiene Data'!I131))="","",OFFSET('Hygiene Data'!$I$11,0,10*ROW('Hygiene Data'!I131)))</f>
        <v/>
      </c>
      <c r="EE137" s="278" t="str">
        <f ca="true">+IF(OFFSET('Hygiene Data'!$I$12,0,10*ROW('Hygiene Data'!I131))="","",OFFSET('Hygiene Data'!$I$12,0,10*ROW('Hygiene Data'!I131)))</f>
        <v/>
      </c>
      <c r="EF137" s="278"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4"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8"/>
      <c r="BS138" s="278" t="str">
        <f ca="true">+IF(OFFSET('Water Data'!$D$27,0,10*ROW('Water Data'!D132))="","",OFFSET('Water Data'!$D$27,0,10*ROW('Water Data'!D132)))</f>
        <v/>
      </c>
      <c r="BT138" s="278" t="str">
        <f ca="true">+IF(OFFSET('Water Data'!$D$28,0,10*ROW('Water Data'!D132))="","",OFFSET('Water Data'!$D$28,0,10*ROW('Water Data'!D132)))</f>
        <v/>
      </c>
      <c r="BU138" s="278" t="str">
        <f ca="true">+IF(OFFSET('Water Data'!$D$29,0,10*ROW('Water Data'!D132))="","",OFFSET('Water Data'!$D$29,0,10*ROW('Water Data'!D132)))</f>
        <v/>
      </c>
      <c r="BV138" s="278" t="str">
        <f ca="true">+IF(OFFSET('Water Data'!$E$27,0,10*ROW('Water Data'!E132))="","",OFFSET('Water Data'!$E$27,0,10*ROW('Water Data'!E132)))</f>
        <v/>
      </c>
      <c r="BW138" s="278" t="str">
        <f ca="true">+IF(OFFSET('Water Data'!$E$28,0,10*ROW('Water Data'!E132))="","",OFFSET('Water Data'!$E$28,0,10*ROW('Water Data'!E132)))</f>
        <v/>
      </c>
      <c r="BX138" s="278" t="str">
        <f ca="true">+IF(OFFSET('Water Data'!$E$29,0,10*ROW('Water Data'!E132))="","",OFFSET('Water Data'!$E$29,0,10*ROW('Water Data'!E132)))</f>
        <v/>
      </c>
      <c r="BY138" s="278" t="str">
        <f ca="true">+IF(OFFSET('Water Data'!$F$27,0,10*ROW('Water Data'!F132))="","",OFFSET('Water Data'!$F$27,0,10*ROW('Water Data'!F132)))</f>
        <v/>
      </c>
      <c r="BZ138" s="278" t="str">
        <f ca="true">+IF(OFFSET('Water Data'!$F$28,0,10*ROW('Water Data'!F132))="","",OFFSET('Water Data'!$F$28,0,10*ROW('Water Data'!F132)))</f>
        <v/>
      </c>
      <c r="CA138" s="278" t="str">
        <f ca="true">+IF(OFFSET('Water Data'!$F$29,0,10*ROW('Water Data'!F132))="","",OFFSET('Water Data'!$F$29,0,10*ROW('Water Data'!F132)))</f>
        <v/>
      </c>
      <c r="CB138" s="278" t="str">
        <f ca="true">+IF(OFFSET('Water Data'!$G$27,0,10*ROW('Water Data'!G132))="","",OFFSET('Water Data'!$G$27,0,10*ROW('Water Data'!G132)))</f>
        <v/>
      </c>
      <c r="CC138" s="278" t="str">
        <f ca="true">+IF(OFFSET('Water Data'!$G$28,0,10*ROW('Water Data'!G132))="","",OFFSET('Water Data'!$G$28,0,10*ROW('Water Data'!G132)))</f>
        <v/>
      </c>
      <c r="CD138" s="278" t="str">
        <f ca="true">+IF(OFFSET('Water Data'!$G$29,0,10*ROW('Water Data'!G132))="","",OFFSET('Water Data'!$G$29,0,10*ROW('Water Data'!G132)))</f>
        <v/>
      </c>
      <c r="CE138" s="278" t="str">
        <f ca="true">+IF(OFFSET('Water Data'!$H$27,0,10*ROW('Water Data'!H132))="","",OFFSET('Water Data'!$H$27,0,10*ROW('Water Data'!H132)))</f>
        <v/>
      </c>
      <c r="CF138" s="278" t="str">
        <f ca="true">+IF(OFFSET('Water Data'!$H$28,0,10*ROW('Water Data'!H132))="","",OFFSET('Water Data'!$H$28,0,10*ROW('Water Data'!H132)))</f>
        <v/>
      </c>
      <c r="CG138" s="278" t="str">
        <f ca="true">+IF(OFFSET('Water Data'!$H$29,0,10*ROW('Water Data'!H132))="","",OFFSET('Water Data'!$H$29,0,10*ROW('Water Data'!H132)))</f>
        <v/>
      </c>
      <c r="CH138" s="278" t="str">
        <f ca="true">+IF(OFFSET('Water Data'!$I$27,0,10*ROW('Water Data'!I132))="","",OFFSET('Water Data'!$I$27,0,10*ROW('Water Data'!I132)))</f>
        <v/>
      </c>
      <c r="CI138" s="278" t="str">
        <f ca="true">+IF(OFFSET('Water Data'!$I$28,0,10*ROW('Water Data'!I132))="","",OFFSET('Water Data'!$I$28,0,10*ROW('Water Data'!I132)))</f>
        <v/>
      </c>
      <c r="CJ138" s="278" t="str">
        <f ca="true">+IF(OFFSET('Water Data'!$I$29,0,10*ROW('Water Data'!I132))="","",OFFSET('Water Data'!$I$29,0,10*ROW('Water Data'!I132)))</f>
        <v/>
      </c>
      <c r="CK138" s="278" t="str">
        <f ca="true">+IF(OFFSET('Sanitation Data'!$D$28,0,10*ROW('Sanitation Data'!D132))="","",OFFSET('Sanitation Data'!$D$28,0,10*ROW('Sanitation Data'!D132)))</f>
        <v/>
      </c>
      <c r="CL138" s="278" t="str">
        <f ca="true">+IF(OFFSET('Sanitation Data'!$D$29,0,10*ROW('Sanitation Data'!D132))="","",OFFSET('Sanitation Data'!$D$29,0,10*ROW('Sanitation Data'!D132)))</f>
        <v/>
      </c>
      <c r="CM138" s="278" t="str">
        <f ca="true">+IF(OFFSET('Sanitation Data'!$D$30,0,10*ROW('Sanitation Data'!D132))="","",OFFSET('Sanitation Data'!$D$30,0,10*ROW('Sanitation Data'!D132)))</f>
        <v/>
      </c>
      <c r="CN138" s="278" t="str">
        <f ca="true">+IF(OFFSET('Sanitation Data'!$D$31,0,10*ROW('Sanitation Data'!D132))="","",OFFSET('Sanitation Data'!$D$31,0,10*ROW('Sanitation Data'!D132)))</f>
        <v/>
      </c>
      <c r="CO138" s="278" t="str">
        <f ca="true">+IF(OFFSET('Sanitation Data'!$D$32,0,10*ROW('Sanitation Data'!D132))="","",OFFSET('Sanitation Data'!$D$32,0,10*ROW('Sanitation Data'!D132)))</f>
        <v/>
      </c>
      <c r="CP138" s="278" t="str">
        <f ca="true">+IF(OFFSET('Sanitation Data'!$E$28,0,10*ROW('Sanitation Data'!E132))="","",OFFSET('Sanitation Data'!$E$28,0,10*ROW('Sanitation Data'!E132)))</f>
        <v/>
      </c>
      <c r="CQ138" s="278" t="str">
        <f ca="true">+IF(OFFSET('Sanitation Data'!$E$29,0,10*ROW('Sanitation Data'!E132))="","",OFFSET('Sanitation Data'!$E$29,0,10*ROW('Sanitation Data'!E132)))</f>
        <v/>
      </c>
      <c r="CR138" s="278" t="str">
        <f ca="true">+IF(OFFSET('Sanitation Data'!$E$30,0,10*ROW('Sanitation Data'!E132))="","",OFFSET('Sanitation Data'!$E$30,0,10*ROW('Sanitation Data'!E132)))</f>
        <v/>
      </c>
      <c r="CS138" s="278" t="str">
        <f ca="true">+IF(OFFSET('Sanitation Data'!$E$31,0,10*ROW('Sanitation Data'!E132))="","",OFFSET('Sanitation Data'!$E$31,0,10*ROW('Sanitation Data'!E132)))</f>
        <v/>
      </c>
      <c r="CT138" s="278" t="str">
        <f ca="true">+IF(OFFSET('Sanitation Data'!$E$32,0,10*ROW('Sanitation Data'!E132))="","",OFFSET('Sanitation Data'!$E$32,0,10*ROW('Sanitation Data'!E132)))</f>
        <v/>
      </c>
      <c r="CU138" s="278" t="str">
        <f ca="true">+IF(OFFSET('Sanitation Data'!$F$28,0,10*ROW('Sanitation Data'!F132))="","",OFFSET('Sanitation Data'!$F$28,0,10*ROW('Sanitation Data'!F132)))</f>
        <v/>
      </c>
      <c r="CV138" s="278" t="str">
        <f ca="true">+IF(OFFSET('Sanitation Data'!$F$29,0,10*ROW('Sanitation Data'!F132))="","",OFFSET('Sanitation Data'!$F$29,0,10*ROW('Sanitation Data'!F132)))</f>
        <v/>
      </c>
      <c r="CW138" s="278" t="str">
        <f ca="true">+IF(OFFSET('Sanitation Data'!$F$30,0,10*ROW('Sanitation Data'!F132))="","",OFFSET('Sanitation Data'!$F$30,0,10*ROW('Sanitation Data'!F132)))</f>
        <v/>
      </c>
      <c r="CX138" s="278" t="str">
        <f ca="true">+IF(OFFSET('Sanitation Data'!$F$31,0,10*ROW('Sanitation Data'!F132))="","",OFFSET('Sanitation Data'!$F$31,0,10*ROW('Sanitation Data'!F132)))</f>
        <v/>
      </c>
      <c r="CY138" s="278" t="str">
        <f ca="true">+IF(OFFSET('Sanitation Data'!$F$32,0,10*ROW('Sanitation Data'!F132))="","",OFFSET('Sanitation Data'!$F$32,0,10*ROW('Sanitation Data'!F132)))</f>
        <v/>
      </c>
      <c r="CZ138" s="278" t="str">
        <f ca="true">+IF(OFFSET('Sanitation Data'!$G$28,0,10*ROW('Sanitation Data'!G132))="","",OFFSET('Sanitation Data'!$G$28,0,10*ROW('Sanitation Data'!G132)))</f>
        <v/>
      </c>
      <c r="DA138" s="278" t="str">
        <f ca="true">+IF(OFFSET('Sanitation Data'!$G$29,0,10*ROW('Sanitation Data'!G132))="","",OFFSET('Sanitation Data'!$G$29,0,10*ROW('Sanitation Data'!G132)))</f>
        <v/>
      </c>
      <c r="DB138" s="278" t="str">
        <f ca="true">+IF(OFFSET('Sanitation Data'!$G$30,0,10*ROW('Sanitation Data'!G132))="","",OFFSET('Sanitation Data'!$G$30,0,10*ROW('Sanitation Data'!G132)))</f>
        <v/>
      </c>
      <c r="DC138" s="278" t="str">
        <f ca="true">+IF(OFFSET('Sanitation Data'!$G$31,0,10*ROW('Sanitation Data'!G132))="","",OFFSET('Sanitation Data'!$G$31,0,10*ROW('Sanitation Data'!G132)))</f>
        <v/>
      </c>
      <c r="DD138" s="278" t="str">
        <f ca="true">+IF(OFFSET('Sanitation Data'!$G$32,0,10*ROW('Sanitation Data'!G132))="","",OFFSET('Sanitation Data'!$G$32,0,10*ROW('Sanitation Data'!G132)))</f>
        <v/>
      </c>
      <c r="DE138" s="278" t="str">
        <f ca="true">+IF(OFFSET('Sanitation Data'!$H$28,0,10*ROW('Sanitation Data'!H132))="","",OFFSET('Sanitation Data'!$H$28,0,10*ROW('Sanitation Data'!H132)))</f>
        <v/>
      </c>
      <c r="DF138" s="278" t="str">
        <f ca="true">+IF(OFFSET('Sanitation Data'!$H$29,0,10*ROW('Sanitation Data'!H132))="","",OFFSET('Sanitation Data'!$H$29,0,10*ROW('Sanitation Data'!H132)))</f>
        <v/>
      </c>
      <c r="DG138" s="278" t="str">
        <f ca="true">+IF(OFFSET('Sanitation Data'!$H$30,0,10*ROW('Sanitation Data'!H132))="","",OFFSET('Sanitation Data'!$H$30,0,10*ROW('Sanitation Data'!H132)))</f>
        <v/>
      </c>
      <c r="DH138" s="278" t="str">
        <f ca="true">+IF(OFFSET('Sanitation Data'!$H$31,0,10*ROW('Sanitation Data'!H132))="","",OFFSET('Sanitation Data'!$H$31,0,10*ROW('Sanitation Data'!H132)))</f>
        <v/>
      </c>
      <c r="DI138" s="278" t="str">
        <f ca="true">+IF(OFFSET('Sanitation Data'!$H$32,0,10*ROW('Sanitation Data'!H132))="","",OFFSET('Sanitation Data'!$H$32,0,10*ROW('Sanitation Data'!H132)))</f>
        <v/>
      </c>
      <c r="DJ138" s="278" t="str">
        <f ca="true">+IF(OFFSET('Sanitation Data'!$I$28,0,10*ROW('Sanitation Data'!I132))="","",OFFSET('Sanitation Data'!$I$28,0,10*ROW('Sanitation Data'!I132)))</f>
        <v/>
      </c>
      <c r="DK138" s="278" t="str">
        <f ca="true">+IF(OFFSET('Sanitation Data'!$I$29,0,10*ROW('Sanitation Data'!I132))="","",OFFSET('Sanitation Data'!$I$29,0,10*ROW('Sanitation Data'!I132)))</f>
        <v/>
      </c>
      <c r="DL138" s="278" t="str">
        <f ca="true">+IF(OFFSET('Sanitation Data'!$I$30,0,10*ROW('Sanitation Data'!I132))="","",OFFSET('Sanitation Data'!$I$30,0,10*ROW('Sanitation Data'!I132)))</f>
        <v/>
      </c>
      <c r="DM138" s="278" t="str">
        <f ca="true">+IF(OFFSET('Sanitation Data'!$I$31,0,10*ROW('Sanitation Data'!I132))="","",OFFSET('Sanitation Data'!$I$31,0,10*ROW('Sanitation Data'!I132)))</f>
        <v/>
      </c>
      <c r="DN138" s="278" t="str">
        <f ca="true">+IF(OFFSET('Sanitation Data'!$I$32,0,10*ROW('Sanitation Data'!I132))="","",OFFSET('Sanitation Data'!$I$32,0,10*ROW('Sanitation Data'!I132)))</f>
        <v/>
      </c>
      <c r="DO138" s="278" t="str">
        <f ca="true">+IF(OFFSET('Hygiene Data'!$D$11,0,10*ROW('Hygiene Data'!D132))="","",OFFSET('Hygiene Data'!$D$11,0,10*ROW('Hygiene Data'!D132)))</f>
        <v/>
      </c>
      <c r="DP138" s="278" t="str">
        <f ca="true">+IF(OFFSET('Hygiene Data'!$D$12,0,10*ROW('Hygiene Data'!D132))="","",OFFSET('Hygiene Data'!$D$12,0,10*ROW('Hygiene Data'!D132)))</f>
        <v/>
      </c>
      <c r="DQ138" s="278" t="str">
        <f ca="true">+IF(OFFSET('Hygiene Data'!$D$13,0,10*ROW('Hygiene Data'!D132))="","",OFFSET('Hygiene Data'!$D$13,0,10*ROW('Hygiene Data'!D132)))</f>
        <v/>
      </c>
      <c r="DR138" s="278" t="str">
        <f ca="true">+IF(OFFSET('Hygiene Data'!$E$11,0,10*ROW('Hygiene Data'!E132))="","",OFFSET('Hygiene Data'!$E$11,0,10*ROW('Hygiene Data'!E132)))</f>
        <v/>
      </c>
      <c r="DS138" s="278" t="str">
        <f ca="true">+IF(OFFSET('Hygiene Data'!$E$12,0,10*ROW('Hygiene Data'!E132))="","",OFFSET('Hygiene Data'!$E$12,0,10*ROW('Hygiene Data'!E132)))</f>
        <v/>
      </c>
      <c r="DT138" s="278" t="str">
        <f ca="true">+IF(OFFSET('Hygiene Data'!$E$13,0,10*ROW('Hygiene Data'!E132))="","",OFFSET('Hygiene Data'!$E$13,0,10*ROW('Hygiene Data'!E132)))</f>
        <v/>
      </c>
      <c r="DU138" s="278" t="str">
        <f ca="true">+IF(OFFSET('Hygiene Data'!$F$11,0,10*ROW('Hygiene Data'!F132))="","",OFFSET('Hygiene Data'!$F$11,0,10*ROW('Hygiene Data'!F132)))</f>
        <v/>
      </c>
      <c r="DV138" s="278" t="str">
        <f ca="true">+IF(OFFSET('Hygiene Data'!$F$12,0,10*ROW('Hygiene Data'!F132))="","",OFFSET('Hygiene Data'!$F$12,0,10*ROW('Hygiene Data'!F132)))</f>
        <v/>
      </c>
      <c r="DW138" s="278" t="str">
        <f ca="true">+IF(OFFSET('Hygiene Data'!$F$13,0,10*ROW('Hygiene Data'!F132))="","",OFFSET('Hygiene Data'!$F$13,0,10*ROW('Hygiene Data'!F132)))</f>
        <v/>
      </c>
      <c r="DX138" s="278" t="str">
        <f ca="true">+IF(OFFSET('Hygiene Data'!$G$11,0,10*ROW('Hygiene Data'!G132))="","",OFFSET('Hygiene Data'!$G$11,0,10*ROW('Hygiene Data'!G132)))</f>
        <v/>
      </c>
      <c r="DY138" s="278" t="str">
        <f ca="true">+IF(OFFSET('Hygiene Data'!$G$12,0,10*ROW('Hygiene Data'!G132))="","",OFFSET('Hygiene Data'!$G$12,0,10*ROW('Hygiene Data'!G132)))</f>
        <v/>
      </c>
      <c r="DZ138" s="278" t="str">
        <f ca="true">+IF(OFFSET('Hygiene Data'!$G$13,0,10*ROW('Hygiene Data'!G132))="","",OFFSET('Hygiene Data'!$G$13,0,10*ROW('Hygiene Data'!G132)))</f>
        <v/>
      </c>
      <c r="EA138" s="278" t="str">
        <f ca="true">+IF(OFFSET('Hygiene Data'!$H$11,0,10*ROW('Hygiene Data'!H132))="","",OFFSET('Hygiene Data'!$H$11,0,10*ROW('Hygiene Data'!H132)))</f>
        <v/>
      </c>
      <c r="EB138" s="278" t="str">
        <f ca="true">+IF(OFFSET('Hygiene Data'!$H$12,0,10*ROW('Hygiene Data'!H132))="","",OFFSET('Hygiene Data'!$H$12,0,10*ROW('Hygiene Data'!H132)))</f>
        <v/>
      </c>
      <c r="EC138" s="278" t="str">
        <f ca="true">+IF(OFFSET('Hygiene Data'!$H$13,0,10*ROW('Hygiene Data'!H132))="","",OFFSET('Hygiene Data'!$H$13,0,10*ROW('Hygiene Data'!H132)))</f>
        <v/>
      </c>
      <c r="ED138" s="278" t="str">
        <f ca="true">+IF(OFFSET('Hygiene Data'!$I$11,0,10*ROW('Hygiene Data'!I132))="","",OFFSET('Hygiene Data'!$I$11,0,10*ROW('Hygiene Data'!I132)))</f>
        <v/>
      </c>
      <c r="EE138" s="278" t="str">
        <f ca="true">+IF(OFFSET('Hygiene Data'!$I$12,0,10*ROW('Hygiene Data'!I132))="","",OFFSET('Hygiene Data'!$I$12,0,10*ROW('Hygiene Data'!I132)))</f>
        <v/>
      </c>
      <c r="EF138" s="278"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4"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8"/>
      <c r="BS139" s="278" t="str">
        <f ca="true">+IF(OFFSET('Water Data'!$D$27,0,10*ROW('Water Data'!D133))="","",OFFSET('Water Data'!$D$27,0,10*ROW('Water Data'!D133)))</f>
        <v/>
      </c>
      <c r="BT139" s="278" t="str">
        <f ca="true">+IF(OFFSET('Water Data'!$D$28,0,10*ROW('Water Data'!D133))="","",OFFSET('Water Data'!$D$28,0,10*ROW('Water Data'!D133)))</f>
        <v/>
      </c>
      <c r="BU139" s="278" t="str">
        <f ca="true">+IF(OFFSET('Water Data'!$D$29,0,10*ROW('Water Data'!D133))="","",OFFSET('Water Data'!$D$29,0,10*ROW('Water Data'!D133)))</f>
        <v/>
      </c>
      <c r="BV139" s="278" t="str">
        <f ca="true">+IF(OFFSET('Water Data'!$E$27,0,10*ROW('Water Data'!E133))="","",OFFSET('Water Data'!$E$27,0,10*ROW('Water Data'!E133)))</f>
        <v/>
      </c>
      <c r="BW139" s="278" t="str">
        <f ca="true">+IF(OFFSET('Water Data'!$E$28,0,10*ROW('Water Data'!E133))="","",OFFSET('Water Data'!$E$28,0,10*ROW('Water Data'!E133)))</f>
        <v/>
      </c>
      <c r="BX139" s="278" t="str">
        <f ca="true">+IF(OFFSET('Water Data'!$E$29,0,10*ROW('Water Data'!E133))="","",OFFSET('Water Data'!$E$29,0,10*ROW('Water Data'!E133)))</f>
        <v/>
      </c>
      <c r="BY139" s="278" t="str">
        <f ca="true">+IF(OFFSET('Water Data'!$F$27,0,10*ROW('Water Data'!F133))="","",OFFSET('Water Data'!$F$27,0,10*ROW('Water Data'!F133)))</f>
        <v/>
      </c>
      <c r="BZ139" s="278" t="str">
        <f ca="true">+IF(OFFSET('Water Data'!$F$28,0,10*ROW('Water Data'!F133))="","",OFFSET('Water Data'!$F$28,0,10*ROW('Water Data'!F133)))</f>
        <v/>
      </c>
      <c r="CA139" s="278" t="str">
        <f ca="true">+IF(OFFSET('Water Data'!$F$29,0,10*ROW('Water Data'!F133))="","",OFFSET('Water Data'!$F$29,0,10*ROW('Water Data'!F133)))</f>
        <v/>
      </c>
      <c r="CB139" s="278" t="str">
        <f ca="true">+IF(OFFSET('Water Data'!$G$27,0,10*ROW('Water Data'!G133))="","",OFFSET('Water Data'!$G$27,0,10*ROW('Water Data'!G133)))</f>
        <v/>
      </c>
      <c r="CC139" s="278" t="str">
        <f ca="true">+IF(OFFSET('Water Data'!$G$28,0,10*ROW('Water Data'!G133))="","",OFFSET('Water Data'!$G$28,0,10*ROW('Water Data'!G133)))</f>
        <v/>
      </c>
      <c r="CD139" s="278" t="str">
        <f ca="true">+IF(OFFSET('Water Data'!$G$29,0,10*ROW('Water Data'!G133))="","",OFFSET('Water Data'!$G$29,0,10*ROW('Water Data'!G133)))</f>
        <v/>
      </c>
      <c r="CE139" s="278" t="str">
        <f ca="true">+IF(OFFSET('Water Data'!$H$27,0,10*ROW('Water Data'!H133))="","",OFFSET('Water Data'!$H$27,0,10*ROW('Water Data'!H133)))</f>
        <v/>
      </c>
      <c r="CF139" s="278" t="str">
        <f ca="true">+IF(OFFSET('Water Data'!$H$28,0,10*ROW('Water Data'!H133))="","",OFFSET('Water Data'!$H$28,0,10*ROW('Water Data'!H133)))</f>
        <v/>
      </c>
      <c r="CG139" s="278" t="str">
        <f ca="true">+IF(OFFSET('Water Data'!$H$29,0,10*ROW('Water Data'!H133))="","",OFFSET('Water Data'!$H$29,0,10*ROW('Water Data'!H133)))</f>
        <v/>
      </c>
      <c r="CH139" s="278" t="str">
        <f ca="true">+IF(OFFSET('Water Data'!$I$27,0,10*ROW('Water Data'!I133))="","",OFFSET('Water Data'!$I$27,0,10*ROW('Water Data'!I133)))</f>
        <v/>
      </c>
      <c r="CI139" s="278" t="str">
        <f ca="true">+IF(OFFSET('Water Data'!$I$28,0,10*ROW('Water Data'!I133))="","",OFFSET('Water Data'!$I$28,0,10*ROW('Water Data'!I133)))</f>
        <v/>
      </c>
      <c r="CJ139" s="278" t="str">
        <f ca="true">+IF(OFFSET('Water Data'!$I$29,0,10*ROW('Water Data'!I133))="","",OFFSET('Water Data'!$I$29,0,10*ROW('Water Data'!I133)))</f>
        <v/>
      </c>
      <c r="CK139" s="278" t="str">
        <f ca="true">+IF(OFFSET('Sanitation Data'!$D$28,0,10*ROW('Sanitation Data'!D133))="","",OFFSET('Sanitation Data'!$D$28,0,10*ROW('Sanitation Data'!D133)))</f>
        <v/>
      </c>
      <c r="CL139" s="278" t="str">
        <f ca="true">+IF(OFFSET('Sanitation Data'!$D$29,0,10*ROW('Sanitation Data'!D133))="","",OFFSET('Sanitation Data'!$D$29,0,10*ROW('Sanitation Data'!D133)))</f>
        <v/>
      </c>
      <c r="CM139" s="278" t="str">
        <f ca="true">+IF(OFFSET('Sanitation Data'!$D$30,0,10*ROW('Sanitation Data'!D133))="","",OFFSET('Sanitation Data'!$D$30,0,10*ROW('Sanitation Data'!D133)))</f>
        <v/>
      </c>
      <c r="CN139" s="278" t="str">
        <f ca="true">+IF(OFFSET('Sanitation Data'!$D$31,0,10*ROW('Sanitation Data'!D133))="","",OFFSET('Sanitation Data'!$D$31,0,10*ROW('Sanitation Data'!D133)))</f>
        <v/>
      </c>
      <c r="CO139" s="278" t="str">
        <f ca="true">+IF(OFFSET('Sanitation Data'!$D$32,0,10*ROW('Sanitation Data'!D133))="","",OFFSET('Sanitation Data'!$D$32,0,10*ROW('Sanitation Data'!D133)))</f>
        <v/>
      </c>
      <c r="CP139" s="278" t="str">
        <f ca="true">+IF(OFFSET('Sanitation Data'!$E$28,0,10*ROW('Sanitation Data'!E133))="","",OFFSET('Sanitation Data'!$E$28,0,10*ROW('Sanitation Data'!E133)))</f>
        <v/>
      </c>
      <c r="CQ139" s="278" t="str">
        <f ca="true">+IF(OFFSET('Sanitation Data'!$E$29,0,10*ROW('Sanitation Data'!E133))="","",OFFSET('Sanitation Data'!$E$29,0,10*ROW('Sanitation Data'!E133)))</f>
        <v/>
      </c>
      <c r="CR139" s="278" t="str">
        <f ca="true">+IF(OFFSET('Sanitation Data'!$E$30,0,10*ROW('Sanitation Data'!E133))="","",OFFSET('Sanitation Data'!$E$30,0,10*ROW('Sanitation Data'!E133)))</f>
        <v/>
      </c>
      <c r="CS139" s="278" t="str">
        <f ca="true">+IF(OFFSET('Sanitation Data'!$E$31,0,10*ROW('Sanitation Data'!E133))="","",OFFSET('Sanitation Data'!$E$31,0,10*ROW('Sanitation Data'!E133)))</f>
        <v/>
      </c>
      <c r="CT139" s="278" t="str">
        <f ca="true">+IF(OFFSET('Sanitation Data'!$E$32,0,10*ROW('Sanitation Data'!E133))="","",OFFSET('Sanitation Data'!$E$32,0,10*ROW('Sanitation Data'!E133)))</f>
        <v/>
      </c>
      <c r="CU139" s="278" t="str">
        <f ca="true">+IF(OFFSET('Sanitation Data'!$F$28,0,10*ROW('Sanitation Data'!F133))="","",OFFSET('Sanitation Data'!$F$28,0,10*ROW('Sanitation Data'!F133)))</f>
        <v/>
      </c>
      <c r="CV139" s="278" t="str">
        <f ca="true">+IF(OFFSET('Sanitation Data'!$F$29,0,10*ROW('Sanitation Data'!F133))="","",OFFSET('Sanitation Data'!$F$29,0,10*ROW('Sanitation Data'!F133)))</f>
        <v/>
      </c>
      <c r="CW139" s="278" t="str">
        <f ca="true">+IF(OFFSET('Sanitation Data'!$F$30,0,10*ROW('Sanitation Data'!F133))="","",OFFSET('Sanitation Data'!$F$30,0,10*ROW('Sanitation Data'!F133)))</f>
        <v/>
      </c>
      <c r="CX139" s="278" t="str">
        <f ca="true">+IF(OFFSET('Sanitation Data'!$F$31,0,10*ROW('Sanitation Data'!F133))="","",OFFSET('Sanitation Data'!$F$31,0,10*ROW('Sanitation Data'!F133)))</f>
        <v/>
      </c>
      <c r="CY139" s="278" t="str">
        <f ca="true">+IF(OFFSET('Sanitation Data'!$F$32,0,10*ROW('Sanitation Data'!F133))="","",OFFSET('Sanitation Data'!$F$32,0,10*ROW('Sanitation Data'!F133)))</f>
        <v/>
      </c>
      <c r="CZ139" s="278" t="str">
        <f ca="true">+IF(OFFSET('Sanitation Data'!$G$28,0,10*ROW('Sanitation Data'!G133))="","",OFFSET('Sanitation Data'!$G$28,0,10*ROW('Sanitation Data'!G133)))</f>
        <v/>
      </c>
      <c r="DA139" s="278" t="str">
        <f ca="true">+IF(OFFSET('Sanitation Data'!$G$29,0,10*ROW('Sanitation Data'!G133))="","",OFFSET('Sanitation Data'!$G$29,0,10*ROW('Sanitation Data'!G133)))</f>
        <v/>
      </c>
      <c r="DB139" s="278" t="str">
        <f ca="true">+IF(OFFSET('Sanitation Data'!$G$30,0,10*ROW('Sanitation Data'!G133))="","",OFFSET('Sanitation Data'!$G$30,0,10*ROW('Sanitation Data'!G133)))</f>
        <v/>
      </c>
      <c r="DC139" s="278" t="str">
        <f ca="true">+IF(OFFSET('Sanitation Data'!$G$31,0,10*ROW('Sanitation Data'!G133))="","",OFFSET('Sanitation Data'!$G$31,0,10*ROW('Sanitation Data'!G133)))</f>
        <v/>
      </c>
      <c r="DD139" s="278" t="str">
        <f ca="true">+IF(OFFSET('Sanitation Data'!$G$32,0,10*ROW('Sanitation Data'!G133))="","",OFFSET('Sanitation Data'!$G$32,0,10*ROW('Sanitation Data'!G133)))</f>
        <v/>
      </c>
      <c r="DE139" s="278" t="str">
        <f ca="true">+IF(OFFSET('Sanitation Data'!$H$28,0,10*ROW('Sanitation Data'!H133))="","",OFFSET('Sanitation Data'!$H$28,0,10*ROW('Sanitation Data'!H133)))</f>
        <v/>
      </c>
      <c r="DF139" s="278" t="str">
        <f ca="true">+IF(OFFSET('Sanitation Data'!$H$29,0,10*ROW('Sanitation Data'!H133))="","",OFFSET('Sanitation Data'!$H$29,0,10*ROW('Sanitation Data'!H133)))</f>
        <v/>
      </c>
      <c r="DG139" s="278" t="str">
        <f ca="true">+IF(OFFSET('Sanitation Data'!$H$30,0,10*ROW('Sanitation Data'!H133))="","",OFFSET('Sanitation Data'!$H$30,0,10*ROW('Sanitation Data'!H133)))</f>
        <v/>
      </c>
      <c r="DH139" s="278" t="str">
        <f ca="true">+IF(OFFSET('Sanitation Data'!$H$31,0,10*ROW('Sanitation Data'!H133))="","",OFFSET('Sanitation Data'!$H$31,0,10*ROW('Sanitation Data'!H133)))</f>
        <v/>
      </c>
      <c r="DI139" s="278" t="str">
        <f ca="true">+IF(OFFSET('Sanitation Data'!$H$32,0,10*ROW('Sanitation Data'!H133))="","",OFFSET('Sanitation Data'!$H$32,0,10*ROW('Sanitation Data'!H133)))</f>
        <v/>
      </c>
      <c r="DJ139" s="278" t="str">
        <f ca="true">+IF(OFFSET('Sanitation Data'!$I$28,0,10*ROW('Sanitation Data'!I133))="","",OFFSET('Sanitation Data'!$I$28,0,10*ROW('Sanitation Data'!I133)))</f>
        <v/>
      </c>
      <c r="DK139" s="278" t="str">
        <f ca="true">+IF(OFFSET('Sanitation Data'!$I$29,0,10*ROW('Sanitation Data'!I133))="","",OFFSET('Sanitation Data'!$I$29,0,10*ROW('Sanitation Data'!I133)))</f>
        <v/>
      </c>
      <c r="DL139" s="278" t="str">
        <f ca="true">+IF(OFFSET('Sanitation Data'!$I$30,0,10*ROW('Sanitation Data'!I133))="","",OFFSET('Sanitation Data'!$I$30,0,10*ROW('Sanitation Data'!I133)))</f>
        <v/>
      </c>
      <c r="DM139" s="278" t="str">
        <f ca="true">+IF(OFFSET('Sanitation Data'!$I$31,0,10*ROW('Sanitation Data'!I133))="","",OFFSET('Sanitation Data'!$I$31,0,10*ROW('Sanitation Data'!I133)))</f>
        <v/>
      </c>
      <c r="DN139" s="278" t="str">
        <f ca="true">+IF(OFFSET('Sanitation Data'!$I$32,0,10*ROW('Sanitation Data'!I133))="","",OFFSET('Sanitation Data'!$I$32,0,10*ROW('Sanitation Data'!I133)))</f>
        <v/>
      </c>
      <c r="DO139" s="278" t="str">
        <f ca="true">+IF(OFFSET('Hygiene Data'!$D$11,0,10*ROW('Hygiene Data'!D133))="","",OFFSET('Hygiene Data'!$D$11,0,10*ROW('Hygiene Data'!D133)))</f>
        <v/>
      </c>
      <c r="DP139" s="278" t="str">
        <f ca="true">+IF(OFFSET('Hygiene Data'!$D$12,0,10*ROW('Hygiene Data'!D133))="","",OFFSET('Hygiene Data'!$D$12,0,10*ROW('Hygiene Data'!D133)))</f>
        <v/>
      </c>
      <c r="DQ139" s="278" t="str">
        <f ca="true">+IF(OFFSET('Hygiene Data'!$D$13,0,10*ROW('Hygiene Data'!D133))="","",OFFSET('Hygiene Data'!$D$13,0,10*ROW('Hygiene Data'!D133)))</f>
        <v/>
      </c>
      <c r="DR139" s="278" t="str">
        <f ca="true">+IF(OFFSET('Hygiene Data'!$E$11,0,10*ROW('Hygiene Data'!E133))="","",OFFSET('Hygiene Data'!$E$11,0,10*ROW('Hygiene Data'!E133)))</f>
        <v/>
      </c>
      <c r="DS139" s="278" t="str">
        <f ca="true">+IF(OFFSET('Hygiene Data'!$E$12,0,10*ROW('Hygiene Data'!E133))="","",OFFSET('Hygiene Data'!$E$12,0,10*ROW('Hygiene Data'!E133)))</f>
        <v/>
      </c>
      <c r="DT139" s="278" t="str">
        <f ca="true">+IF(OFFSET('Hygiene Data'!$E$13,0,10*ROW('Hygiene Data'!E133))="","",OFFSET('Hygiene Data'!$E$13,0,10*ROW('Hygiene Data'!E133)))</f>
        <v/>
      </c>
      <c r="DU139" s="278" t="str">
        <f ca="true">+IF(OFFSET('Hygiene Data'!$F$11,0,10*ROW('Hygiene Data'!F133))="","",OFFSET('Hygiene Data'!$F$11,0,10*ROW('Hygiene Data'!F133)))</f>
        <v/>
      </c>
      <c r="DV139" s="278" t="str">
        <f ca="true">+IF(OFFSET('Hygiene Data'!$F$12,0,10*ROW('Hygiene Data'!F133))="","",OFFSET('Hygiene Data'!$F$12,0,10*ROW('Hygiene Data'!F133)))</f>
        <v/>
      </c>
      <c r="DW139" s="278" t="str">
        <f ca="true">+IF(OFFSET('Hygiene Data'!$F$13,0,10*ROW('Hygiene Data'!F133))="","",OFFSET('Hygiene Data'!$F$13,0,10*ROW('Hygiene Data'!F133)))</f>
        <v/>
      </c>
      <c r="DX139" s="278" t="str">
        <f ca="true">+IF(OFFSET('Hygiene Data'!$G$11,0,10*ROW('Hygiene Data'!G133))="","",OFFSET('Hygiene Data'!$G$11,0,10*ROW('Hygiene Data'!G133)))</f>
        <v/>
      </c>
      <c r="DY139" s="278" t="str">
        <f ca="true">+IF(OFFSET('Hygiene Data'!$G$12,0,10*ROW('Hygiene Data'!G133))="","",OFFSET('Hygiene Data'!$G$12,0,10*ROW('Hygiene Data'!G133)))</f>
        <v/>
      </c>
      <c r="DZ139" s="278" t="str">
        <f ca="true">+IF(OFFSET('Hygiene Data'!$G$13,0,10*ROW('Hygiene Data'!G133))="","",OFFSET('Hygiene Data'!$G$13,0,10*ROW('Hygiene Data'!G133)))</f>
        <v/>
      </c>
      <c r="EA139" s="278" t="str">
        <f ca="true">+IF(OFFSET('Hygiene Data'!$H$11,0,10*ROW('Hygiene Data'!H133))="","",OFFSET('Hygiene Data'!$H$11,0,10*ROW('Hygiene Data'!H133)))</f>
        <v/>
      </c>
      <c r="EB139" s="278" t="str">
        <f ca="true">+IF(OFFSET('Hygiene Data'!$H$12,0,10*ROW('Hygiene Data'!H133))="","",OFFSET('Hygiene Data'!$H$12,0,10*ROW('Hygiene Data'!H133)))</f>
        <v/>
      </c>
      <c r="EC139" s="278" t="str">
        <f ca="true">+IF(OFFSET('Hygiene Data'!$H$13,0,10*ROW('Hygiene Data'!H133))="","",OFFSET('Hygiene Data'!$H$13,0,10*ROW('Hygiene Data'!H133)))</f>
        <v/>
      </c>
      <c r="ED139" s="278" t="str">
        <f ca="true">+IF(OFFSET('Hygiene Data'!$I$11,0,10*ROW('Hygiene Data'!I133))="","",OFFSET('Hygiene Data'!$I$11,0,10*ROW('Hygiene Data'!I133)))</f>
        <v/>
      </c>
      <c r="EE139" s="278" t="str">
        <f ca="true">+IF(OFFSET('Hygiene Data'!$I$12,0,10*ROW('Hygiene Data'!I133))="","",OFFSET('Hygiene Data'!$I$12,0,10*ROW('Hygiene Data'!I133)))</f>
        <v/>
      </c>
      <c r="EF139" s="278"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4"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8"/>
      <c r="BS140" s="278" t="str">
        <f ca="true">+IF(OFFSET('Water Data'!$D$27,0,10*ROW('Water Data'!D134))="","",OFFSET('Water Data'!$D$27,0,10*ROW('Water Data'!D134)))</f>
        <v/>
      </c>
      <c r="BT140" s="278" t="str">
        <f ca="true">+IF(OFFSET('Water Data'!$D$28,0,10*ROW('Water Data'!D134))="","",OFFSET('Water Data'!$D$28,0,10*ROW('Water Data'!D134)))</f>
        <v/>
      </c>
      <c r="BU140" s="278" t="str">
        <f ca="true">+IF(OFFSET('Water Data'!$D$29,0,10*ROW('Water Data'!D134))="","",OFFSET('Water Data'!$D$29,0,10*ROW('Water Data'!D134)))</f>
        <v/>
      </c>
      <c r="BV140" s="278" t="str">
        <f ca="true">+IF(OFFSET('Water Data'!$E$27,0,10*ROW('Water Data'!E134))="","",OFFSET('Water Data'!$E$27,0,10*ROW('Water Data'!E134)))</f>
        <v/>
      </c>
      <c r="BW140" s="278" t="str">
        <f ca="true">+IF(OFFSET('Water Data'!$E$28,0,10*ROW('Water Data'!E134))="","",OFFSET('Water Data'!$E$28,0,10*ROW('Water Data'!E134)))</f>
        <v/>
      </c>
      <c r="BX140" s="278" t="str">
        <f ca="true">+IF(OFFSET('Water Data'!$E$29,0,10*ROW('Water Data'!E134))="","",OFFSET('Water Data'!$E$29,0,10*ROW('Water Data'!E134)))</f>
        <v/>
      </c>
      <c r="BY140" s="278" t="str">
        <f ca="true">+IF(OFFSET('Water Data'!$F$27,0,10*ROW('Water Data'!F134))="","",OFFSET('Water Data'!$F$27,0,10*ROW('Water Data'!F134)))</f>
        <v/>
      </c>
      <c r="BZ140" s="278" t="str">
        <f ca="true">+IF(OFFSET('Water Data'!$F$28,0,10*ROW('Water Data'!F134))="","",OFFSET('Water Data'!$F$28,0,10*ROW('Water Data'!F134)))</f>
        <v/>
      </c>
      <c r="CA140" s="278" t="str">
        <f ca="true">+IF(OFFSET('Water Data'!$F$29,0,10*ROW('Water Data'!F134))="","",OFFSET('Water Data'!$F$29,0,10*ROW('Water Data'!F134)))</f>
        <v/>
      </c>
      <c r="CB140" s="278" t="str">
        <f ca="true">+IF(OFFSET('Water Data'!$G$27,0,10*ROW('Water Data'!G134))="","",OFFSET('Water Data'!$G$27,0,10*ROW('Water Data'!G134)))</f>
        <v/>
      </c>
      <c r="CC140" s="278" t="str">
        <f ca="true">+IF(OFFSET('Water Data'!$G$28,0,10*ROW('Water Data'!G134))="","",OFFSET('Water Data'!$G$28,0,10*ROW('Water Data'!G134)))</f>
        <v/>
      </c>
      <c r="CD140" s="278" t="str">
        <f ca="true">+IF(OFFSET('Water Data'!$G$29,0,10*ROW('Water Data'!G134))="","",OFFSET('Water Data'!$G$29,0,10*ROW('Water Data'!G134)))</f>
        <v/>
      </c>
      <c r="CE140" s="278" t="str">
        <f ca="true">+IF(OFFSET('Water Data'!$H$27,0,10*ROW('Water Data'!H134))="","",OFFSET('Water Data'!$H$27,0,10*ROW('Water Data'!H134)))</f>
        <v/>
      </c>
      <c r="CF140" s="278" t="str">
        <f ca="true">+IF(OFFSET('Water Data'!$H$28,0,10*ROW('Water Data'!H134))="","",OFFSET('Water Data'!$H$28,0,10*ROW('Water Data'!H134)))</f>
        <v/>
      </c>
      <c r="CG140" s="278" t="str">
        <f ca="true">+IF(OFFSET('Water Data'!$H$29,0,10*ROW('Water Data'!H134))="","",OFFSET('Water Data'!$H$29,0,10*ROW('Water Data'!H134)))</f>
        <v/>
      </c>
      <c r="CH140" s="278" t="str">
        <f ca="true">+IF(OFFSET('Water Data'!$I$27,0,10*ROW('Water Data'!I134))="","",OFFSET('Water Data'!$I$27,0,10*ROW('Water Data'!I134)))</f>
        <v/>
      </c>
      <c r="CI140" s="278" t="str">
        <f ca="true">+IF(OFFSET('Water Data'!$I$28,0,10*ROW('Water Data'!I134))="","",OFFSET('Water Data'!$I$28,0,10*ROW('Water Data'!I134)))</f>
        <v/>
      </c>
      <c r="CJ140" s="278" t="str">
        <f ca="true">+IF(OFFSET('Water Data'!$I$29,0,10*ROW('Water Data'!I134))="","",OFFSET('Water Data'!$I$29,0,10*ROW('Water Data'!I134)))</f>
        <v/>
      </c>
      <c r="CK140" s="278" t="str">
        <f ca="true">+IF(OFFSET('Sanitation Data'!$D$28,0,10*ROW('Sanitation Data'!D134))="","",OFFSET('Sanitation Data'!$D$28,0,10*ROW('Sanitation Data'!D134)))</f>
        <v/>
      </c>
      <c r="CL140" s="278" t="str">
        <f ca="true">+IF(OFFSET('Sanitation Data'!$D$29,0,10*ROW('Sanitation Data'!D134))="","",OFFSET('Sanitation Data'!$D$29,0,10*ROW('Sanitation Data'!D134)))</f>
        <v/>
      </c>
      <c r="CM140" s="278" t="str">
        <f ca="true">+IF(OFFSET('Sanitation Data'!$D$30,0,10*ROW('Sanitation Data'!D134))="","",OFFSET('Sanitation Data'!$D$30,0,10*ROW('Sanitation Data'!D134)))</f>
        <v/>
      </c>
      <c r="CN140" s="278" t="str">
        <f ca="true">+IF(OFFSET('Sanitation Data'!$D$31,0,10*ROW('Sanitation Data'!D134))="","",OFFSET('Sanitation Data'!$D$31,0,10*ROW('Sanitation Data'!D134)))</f>
        <v/>
      </c>
      <c r="CO140" s="278" t="str">
        <f ca="true">+IF(OFFSET('Sanitation Data'!$D$32,0,10*ROW('Sanitation Data'!D134))="","",OFFSET('Sanitation Data'!$D$32,0,10*ROW('Sanitation Data'!D134)))</f>
        <v/>
      </c>
      <c r="CP140" s="278" t="str">
        <f ca="true">+IF(OFFSET('Sanitation Data'!$E$28,0,10*ROW('Sanitation Data'!E134))="","",OFFSET('Sanitation Data'!$E$28,0,10*ROW('Sanitation Data'!E134)))</f>
        <v/>
      </c>
      <c r="CQ140" s="278" t="str">
        <f ca="true">+IF(OFFSET('Sanitation Data'!$E$29,0,10*ROW('Sanitation Data'!E134))="","",OFFSET('Sanitation Data'!$E$29,0,10*ROW('Sanitation Data'!E134)))</f>
        <v/>
      </c>
      <c r="CR140" s="278" t="str">
        <f ca="true">+IF(OFFSET('Sanitation Data'!$E$30,0,10*ROW('Sanitation Data'!E134))="","",OFFSET('Sanitation Data'!$E$30,0,10*ROW('Sanitation Data'!E134)))</f>
        <v/>
      </c>
      <c r="CS140" s="278" t="str">
        <f ca="true">+IF(OFFSET('Sanitation Data'!$E$31,0,10*ROW('Sanitation Data'!E134))="","",OFFSET('Sanitation Data'!$E$31,0,10*ROW('Sanitation Data'!E134)))</f>
        <v/>
      </c>
      <c r="CT140" s="278" t="str">
        <f ca="true">+IF(OFFSET('Sanitation Data'!$E$32,0,10*ROW('Sanitation Data'!E134))="","",OFFSET('Sanitation Data'!$E$32,0,10*ROW('Sanitation Data'!E134)))</f>
        <v/>
      </c>
      <c r="CU140" s="278" t="str">
        <f ca="true">+IF(OFFSET('Sanitation Data'!$F$28,0,10*ROW('Sanitation Data'!F134))="","",OFFSET('Sanitation Data'!$F$28,0,10*ROW('Sanitation Data'!F134)))</f>
        <v/>
      </c>
      <c r="CV140" s="278" t="str">
        <f ca="true">+IF(OFFSET('Sanitation Data'!$F$29,0,10*ROW('Sanitation Data'!F134))="","",OFFSET('Sanitation Data'!$F$29,0,10*ROW('Sanitation Data'!F134)))</f>
        <v/>
      </c>
      <c r="CW140" s="278" t="str">
        <f ca="true">+IF(OFFSET('Sanitation Data'!$F$30,0,10*ROW('Sanitation Data'!F134))="","",OFFSET('Sanitation Data'!$F$30,0,10*ROW('Sanitation Data'!F134)))</f>
        <v/>
      </c>
      <c r="CX140" s="278" t="str">
        <f ca="true">+IF(OFFSET('Sanitation Data'!$F$31,0,10*ROW('Sanitation Data'!F134))="","",OFFSET('Sanitation Data'!$F$31,0,10*ROW('Sanitation Data'!F134)))</f>
        <v/>
      </c>
      <c r="CY140" s="278" t="str">
        <f ca="true">+IF(OFFSET('Sanitation Data'!$F$32,0,10*ROW('Sanitation Data'!F134))="","",OFFSET('Sanitation Data'!$F$32,0,10*ROW('Sanitation Data'!F134)))</f>
        <v/>
      </c>
      <c r="CZ140" s="278" t="str">
        <f ca="true">+IF(OFFSET('Sanitation Data'!$G$28,0,10*ROW('Sanitation Data'!G134))="","",OFFSET('Sanitation Data'!$G$28,0,10*ROW('Sanitation Data'!G134)))</f>
        <v/>
      </c>
      <c r="DA140" s="278" t="str">
        <f ca="true">+IF(OFFSET('Sanitation Data'!$G$29,0,10*ROW('Sanitation Data'!G134))="","",OFFSET('Sanitation Data'!$G$29,0,10*ROW('Sanitation Data'!G134)))</f>
        <v/>
      </c>
      <c r="DB140" s="278" t="str">
        <f ca="true">+IF(OFFSET('Sanitation Data'!$G$30,0,10*ROW('Sanitation Data'!G134))="","",OFFSET('Sanitation Data'!$G$30,0,10*ROW('Sanitation Data'!G134)))</f>
        <v/>
      </c>
      <c r="DC140" s="278" t="str">
        <f ca="true">+IF(OFFSET('Sanitation Data'!$G$31,0,10*ROW('Sanitation Data'!G134))="","",OFFSET('Sanitation Data'!$G$31,0,10*ROW('Sanitation Data'!G134)))</f>
        <v/>
      </c>
      <c r="DD140" s="278" t="str">
        <f ca="true">+IF(OFFSET('Sanitation Data'!$G$32,0,10*ROW('Sanitation Data'!G134))="","",OFFSET('Sanitation Data'!$G$32,0,10*ROW('Sanitation Data'!G134)))</f>
        <v/>
      </c>
      <c r="DE140" s="278" t="str">
        <f ca="true">+IF(OFFSET('Sanitation Data'!$H$28,0,10*ROW('Sanitation Data'!H134))="","",OFFSET('Sanitation Data'!$H$28,0,10*ROW('Sanitation Data'!H134)))</f>
        <v/>
      </c>
      <c r="DF140" s="278" t="str">
        <f ca="true">+IF(OFFSET('Sanitation Data'!$H$29,0,10*ROW('Sanitation Data'!H134))="","",OFFSET('Sanitation Data'!$H$29,0,10*ROW('Sanitation Data'!H134)))</f>
        <v/>
      </c>
      <c r="DG140" s="278" t="str">
        <f ca="true">+IF(OFFSET('Sanitation Data'!$H$30,0,10*ROW('Sanitation Data'!H134))="","",OFFSET('Sanitation Data'!$H$30,0,10*ROW('Sanitation Data'!H134)))</f>
        <v/>
      </c>
      <c r="DH140" s="278" t="str">
        <f ca="true">+IF(OFFSET('Sanitation Data'!$H$31,0,10*ROW('Sanitation Data'!H134))="","",OFFSET('Sanitation Data'!$H$31,0,10*ROW('Sanitation Data'!H134)))</f>
        <v/>
      </c>
      <c r="DI140" s="278" t="str">
        <f ca="true">+IF(OFFSET('Sanitation Data'!$H$32,0,10*ROW('Sanitation Data'!H134))="","",OFFSET('Sanitation Data'!$H$32,0,10*ROW('Sanitation Data'!H134)))</f>
        <v/>
      </c>
      <c r="DJ140" s="278" t="str">
        <f ca="true">+IF(OFFSET('Sanitation Data'!$I$28,0,10*ROW('Sanitation Data'!I134))="","",OFFSET('Sanitation Data'!$I$28,0,10*ROW('Sanitation Data'!I134)))</f>
        <v/>
      </c>
      <c r="DK140" s="278" t="str">
        <f ca="true">+IF(OFFSET('Sanitation Data'!$I$29,0,10*ROW('Sanitation Data'!I134))="","",OFFSET('Sanitation Data'!$I$29,0,10*ROW('Sanitation Data'!I134)))</f>
        <v/>
      </c>
      <c r="DL140" s="278" t="str">
        <f ca="true">+IF(OFFSET('Sanitation Data'!$I$30,0,10*ROW('Sanitation Data'!I134))="","",OFFSET('Sanitation Data'!$I$30,0,10*ROW('Sanitation Data'!I134)))</f>
        <v/>
      </c>
      <c r="DM140" s="278" t="str">
        <f ca="true">+IF(OFFSET('Sanitation Data'!$I$31,0,10*ROW('Sanitation Data'!I134))="","",OFFSET('Sanitation Data'!$I$31,0,10*ROW('Sanitation Data'!I134)))</f>
        <v/>
      </c>
      <c r="DN140" s="278" t="str">
        <f ca="true">+IF(OFFSET('Sanitation Data'!$I$32,0,10*ROW('Sanitation Data'!I134))="","",OFFSET('Sanitation Data'!$I$32,0,10*ROW('Sanitation Data'!I134)))</f>
        <v/>
      </c>
      <c r="DO140" s="278" t="str">
        <f ca="true">+IF(OFFSET('Hygiene Data'!$D$11,0,10*ROW('Hygiene Data'!D134))="","",OFFSET('Hygiene Data'!$D$11,0,10*ROW('Hygiene Data'!D134)))</f>
        <v/>
      </c>
      <c r="DP140" s="278" t="str">
        <f ca="true">+IF(OFFSET('Hygiene Data'!$D$12,0,10*ROW('Hygiene Data'!D134))="","",OFFSET('Hygiene Data'!$D$12,0,10*ROW('Hygiene Data'!D134)))</f>
        <v/>
      </c>
      <c r="DQ140" s="278" t="str">
        <f ca="true">+IF(OFFSET('Hygiene Data'!$D$13,0,10*ROW('Hygiene Data'!D134))="","",OFFSET('Hygiene Data'!$D$13,0,10*ROW('Hygiene Data'!D134)))</f>
        <v/>
      </c>
      <c r="DR140" s="278" t="str">
        <f ca="true">+IF(OFFSET('Hygiene Data'!$E$11,0,10*ROW('Hygiene Data'!E134))="","",OFFSET('Hygiene Data'!$E$11,0,10*ROW('Hygiene Data'!E134)))</f>
        <v/>
      </c>
      <c r="DS140" s="278" t="str">
        <f ca="true">+IF(OFFSET('Hygiene Data'!$E$12,0,10*ROW('Hygiene Data'!E134))="","",OFFSET('Hygiene Data'!$E$12,0,10*ROW('Hygiene Data'!E134)))</f>
        <v/>
      </c>
      <c r="DT140" s="278" t="str">
        <f ca="true">+IF(OFFSET('Hygiene Data'!$E$13,0,10*ROW('Hygiene Data'!E134))="","",OFFSET('Hygiene Data'!$E$13,0,10*ROW('Hygiene Data'!E134)))</f>
        <v/>
      </c>
      <c r="DU140" s="278" t="str">
        <f ca="true">+IF(OFFSET('Hygiene Data'!$F$11,0,10*ROW('Hygiene Data'!F134))="","",OFFSET('Hygiene Data'!$F$11,0,10*ROW('Hygiene Data'!F134)))</f>
        <v/>
      </c>
      <c r="DV140" s="278" t="str">
        <f ca="true">+IF(OFFSET('Hygiene Data'!$F$12,0,10*ROW('Hygiene Data'!F134))="","",OFFSET('Hygiene Data'!$F$12,0,10*ROW('Hygiene Data'!F134)))</f>
        <v/>
      </c>
      <c r="DW140" s="278" t="str">
        <f ca="true">+IF(OFFSET('Hygiene Data'!$F$13,0,10*ROW('Hygiene Data'!F134))="","",OFFSET('Hygiene Data'!$F$13,0,10*ROW('Hygiene Data'!F134)))</f>
        <v/>
      </c>
      <c r="DX140" s="278" t="str">
        <f ca="true">+IF(OFFSET('Hygiene Data'!$G$11,0,10*ROW('Hygiene Data'!G134))="","",OFFSET('Hygiene Data'!$G$11,0,10*ROW('Hygiene Data'!G134)))</f>
        <v/>
      </c>
      <c r="DY140" s="278" t="str">
        <f ca="true">+IF(OFFSET('Hygiene Data'!$G$12,0,10*ROW('Hygiene Data'!G134))="","",OFFSET('Hygiene Data'!$G$12,0,10*ROW('Hygiene Data'!G134)))</f>
        <v/>
      </c>
      <c r="DZ140" s="278" t="str">
        <f ca="true">+IF(OFFSET('Hygiene Data'!$G$13,0,10*ROW('Hygiene Data'!G134))="","",OFFSET('Hygiene Data'!$G$13,0,10*ROW('Hygiene Data'!G134)))</f>
        <v/>
      </c>
      <c r="EA140" s="278" t="str">
        <f ca="true">+IF(OFFSET('Hygiene Data'!$H$11,0,10*ROW('Hygiene Data'!H134))="","",OFFSET('Hygiene Data'!$H$11,0,10*ROW('Hygiene Data'!H134)))</f>
        <v/>
      </c>
      <c r="EB140" s="278" t="str">
        <f ca="true">+IF(OFFSET('Hygiene Data'!$H$12,0,10*ROW('Hygiene Data'!H134))="","",OFFSET('Hygiene Data'!$H$12,0,10*ROW('Hygiene Data'!H134)))</f>
        <v/>
      </c>
      <c r="EC140" s="278" t="str">
        <f ca="true">+IF(OFFSET('Hygiene Data'!$H$13,0,10*ROW('Hygiene Data'!H134))="","",OFFSET('Hygiene Data'!$H$13,0,10*ROW('Hygiene Data'!H134)))</f>
        <v/>
      </c>
      <c r="ED140" s="278" t="str">
        <f ca="true">+IF(OFFSET('Hygiene Data'!$I$11,0,10*ROW('Hygiene Data'!I134))="","",OFFSET('Hygiene Data'!$I$11,0,10*ROW('Hygiene Data'!I134)))</f>
        <v/>
      </c>
      <c r="EE140" s="278" t="str">
        <f ca="true">+IF(OFFSET('Hygiene Data'!$I$12,0,10*ROW('Hygiene Data'!I134))="","",OFFSET('Hygiene Data'!$I$12,0,10*ROW('Hygiene Data'!I134)))</f>
        <v/>
      </c>
      <c r="EF140" s="278"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4"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8"/>
      <c r="BS141" s="278" t="str">
        <f ca="true">+IF(OFFSET('Water Data'!$D$27,0,10*ROW('Water Data'!D135))="","",OFFSET('Water Data'!$D$27,0,10*ROW('Water Data'!D135)))</f>
        <v/>
      </c>
      <c r="BT141" s="278" t="str">
        <f ca="true">+IF(OFFSET('Water Data'!$D$28,0,10*ROW('Water Data'!D135))="","",OFFSET('Water Data'!$D$28,0,10*ROW('Water Data'!D135)))</f>
        <v/>
      </c>
      <c r="BU141" s="278" t="str">
        <f ca="true">+IF(OFFSET('Water Data'!$D$29,0,10*ROW('Water Data'!D135))="","",OFFSET('Water Data'!$D$29,0,10*ROW('Water Data'!D135)))</f>
        <v/>
      </c>
      <c r="BV141" s="278" t="str">
        <f ca="true">+IF(OFFSET('Water Data'!$E$27,0,10*ROW('Water Data'!E135))="","",OFFSET('Water Data'!$E$27,0,10*ROW('Water Data'!E135)))</f>
        <v/>
      </c>
      <c r="BW141" s="278" t="str">
        <f ca="true">+IF(OFFSET('Water Data'!$E$28,0,10*ROW('Water Data'!E135))="","",OFFSET('Water Data'!$E$28,0,10*ROW('Water Data'!E135)))</f>
        <v/>
      </c>
      <c r="BX141" s="278" t="str">
        <f ca="true">+IF(OFFSET('Water Data'!$E$29,0,10*ROW('Water Data'!E135))="","",OFFSET('Water Data'!$E$29,0,10*ROW('Water Data'!E135)))</f>
        <v/>
      </c>
      <c r="BY141" s="278" t="str">
        <f ca="true">+IF(OFFSET('Water Data'!$F$27,0,10*ROW('Water Data'!F135))="","",OFFSET('Water Data'!$F$27,0,10*ROW('Water Data'!F135)))</f>
        <v/>
      </c>
      <c r="BZ141" s="278" t="str">
        <f ca="true">+IF(OFFSET('Water Data'!$F$28,0,10*ROW('Water Data'!F135))="","",OFFSET('Water Data'!$F$28,0,10*ROW('Water Data'!F135)))</f>
        <v/>
      </c>
      <c r="CA141" s="278" t="str">
        <f ca="true">+IF(OFFSET('Water Data'!$F$29,0,10*ROW('Water Data'!F135))="","",OFFSET('Water Data'!$F$29,0,10*ROW('Water Data'!F135)))</f>
        <v/>
      </c>
      <c r="CB141" s="278" t="str">
        <f ca="true">+IF(OFFSET('Water Data'!$G$27,0,10*ROW('Water Data'!G135))="","",OFFSET('Water Data'!$G$27,0,10*ROW('Water Data'!G135)))</f>
        <v/>
      </c>
      <c r="CC141" s="278" t="str">
        <f ca="true">+IF(OFFSET('Water Data'!$G$28,0,10*ROW('Water Data'!G135))="","",OFFSET('Water Data'!$G$28,0,10*ROW('Water Data'!G135)))</f>
        <v/>
      </c>
      <c r="CD141" s="278" t="str">
        <f ca="true">+IF(OFFSET('Water Data'!$G$29,0,10*ROW('Water Data'!G135))="","",OFFSET('Water Data'!$G$29,0,10*ROW('Water Data'!G135)))</f>
        <v/>
      </c>
      <c r="CE141" s="278" t="str">
        <f ca="true">+IF(OFFSET('Water Data'!$H$27,0,10*ROW('Water Data'!H135))="","",OFFSET('Water Data'!$H$27,0,10*ROW('Water Data'!H135)))</f>
        <v/>
      </c>
      <c r="CF141" s="278" t="str">
        <f ca="true">+IF(OFFSET('Water Data'!$H$28,0,10*ROW('Water Data'!H135))="","",OFFSET('Water Data'!$H$28,0,10*ROW('Water Data'!H135)))</f>
        <v/>
      </c>
      <c r="CG141" s="278" t="str">
        <f ca="true">+IF(OFFSET('Water Data'!$H$29,0,10*ROW('Water Data'!H135))="","",OFFSET('Water Data'!$H$29,0,10*ROW('Water Data'!H135)))</f>
        <v/>
      </c>
      <c r="CH141" s="278" t="str">
        <f ca="true">+IF(OFFSET('Water Data'!$I$27,0,10*ROW('Water Data'!I135))="","",OFFSET('Water Data'!$I$27,0,10*ROW('Water Data'!I135)))</f>
        <v/>
      </c>
      <c r="CI141" s="278" t="str">
        <f ca="true">+IF(OFFSET('Water Data'!$I$28,0,10*ROW('Water Data'!I135))="","",OFFSET('Water Data'!$I$28,0,10*ROW('Water Data'!I135)))</f>
        <v/>
      </c>
      <c r="CJ141" s="278" t="str">
        <f ca="true">+IF(OFFSET('Water Data'!$I$29,0,10*ROW('Water Data'!I135))="","",OFFSET('Water Data'!$I$29,0,10*ROW('Water Data'!I135)))</f>
        <v/>
      </c>
      <c r="CK141" s="278" t="str">
        <f ca="true">+IF(OFFSET('Sanitation Data'!$D$28,0,10*ROW('Sanitation Data'!D135))="","",OFFSET('Sanitation Data'!$D$28,0,10*ROW('Sanitation Data'!D135)))</f>
        <v/>
      </c>
      <c r="CL141" s="278" t="str">
        <f ca="true">+IF(OFFSET('Sanitation Data'!$D$29,0,10*ROW('Sanitation Data'!D135))="","",OFFSET('Sanitation Data'!$D$29,0,10*ROW('Sanitation Data'!D135)))</f>
        <v/>
      </c>
      <c r="CM141" s="278" t="str">
        <f ca="true">+IF(OFFSET('Sanitation Data'!$D$30,0,10*ROW('Sanitation Data'!D135))="","",OFFSET('Sanitation Data'!$D$30,0,10*ROW('Sanitation Data'!D135)))</f>
        <v/>
      </c>
      <c r="CN141" s="278" t="str">
        <f ca="true">+IF(OFFSET('Sanitation Data'!$D$31,0,10*ROW('Sanitation Data'!D135))="","",OFFSET('Sanitation Data'!$D$31,0,10*ROW('Sanitation Data'!D135)))</f>
        <v/>
      </c>
      <c r="CO141" s="278" t="str">
        <f ca="true">+IF(OFFSET('Sanitation Data'!$D$32,0,10*ROW('Sanitation Data'!D135))="","",OFFSET('Sanitation Data'!$D$32,0,10*ROW('Sanitation Data'!D135)))</f>
        <v/>
      </c>
      <c r="CP141" s="278" t="str">
        <f ca="true">+IF(OFFSET('Sanitation Data'!$E$28,0,10*ROW('Sanitation Data'!E135))="","",OFFSET('Sanitation Data'!$E$28,0,10*ROW('Sanitation Data'!E135)))</f>
        <v/>
      </c>
      <c r="CQ141" s="278" t="str">
        <f ca="true">+IF(OFFSET('Sanitation Data'!$E$29,0,10*ROW('Sanitation Data'!E135))="","",OFFSET('Sanitation Data'!$E$29,0,10*ROW('Sanitation Data'!E135)))</f>
        <v/>
      </c>
      <c r="CR141" s="278" t="str">
        <f ca="true">+IF(OFFSET('Sanitation Data'!$E$30,0,10*ROW('Sanitation Data'!E135))="","",OFFSET('Sanitation Data'!$E$30,0,10*ROW('Sanitation Data'!E135)))</f>
        <v/>
      </c>
      <c r="CS141" s="278" t="str">
        <f ca="true">+IF(OFFSET('Sanitation Data'!$E$31,0,10*ROW('Sanitation Data'!E135))="","",OFFSET('Sanitation Data'!$E$31,0,10*ROW('Sanitation Data'!E135)))</f>
        <v/>
      </c>
      <c r="CT141" s="278" t="str">
        <f ca="true">+IF(OFFSET('Sanitation Data'!$E$32,0,10*ROW('Sanitation Data'!E135))="","",OFFSET('Sanitation Data'!$E$32,0,10*ROW('Sanitation Data'!E135)))</f>
        <v/>
      </c>
      <c r="CU141" s="278" t="str">
        <f ca="true">+IF(OFFSET('Sanitation Data'!$F$28,0,10*ROW('Sanitation Data'!F135))="","",OFFSET('Sanitation Data'!$F$28,0,10*ROW('Sanitation Data'!F135)))</f>
        <v/>
      </c>
      <c r="CV141" s="278" t="str">
        <f ca="true">+IF(OFFSET('Sanitation Data'!$F$29,0,10*ROW('Sanitation Data'!F135))="","",OFFSET('Sanitation Data'!$F$29,0,10*ROW('Sanitation Data'!F135)))</f>
        <v/>
      </c>
      <c r="CW141" s="278" t="str">
        <f ca="true">+IF(OFFSET('Sanitation Data'!$F$30,0,10*ROW('Sanitation Data'!F135))="","",OFFSET('Sanitation Data'!$F$30,0,10*ROW('Sanitation Data'!F135)))</f>
        <v/>
      </c>
      <c r="CX141" s="278" t="str">
        <f ca="true">+IF(OFFSET('Sanitation Data'!$F$31,0,10*ROW('Sanitation Data'!F135))="","",OFFSET('Sanitation Data'!$F$31,0,10*ROW('Sanitation Data'!F135)))</f>
        <v/>
      </c>
      <c r="CY141" s="278" t="str">
        <f ca="true">+IF(OFFSET('Sanitation Data'!$F$32,0,10*ROW('Sanitation Data'!F135))="","",OFFSET('Sanitation Data'!$F$32,0,10*ROW('Sanitation Data'!F135)))</f>
        <v/>
      </c>
      <c r="CZ141" s="278" t="str">
        <f ca="true">+IF(OFFSET('Sanitation Data'!$G$28,0,10*ROW('Sanitation Data'!G135))="","",OFFSET('Sanitation Data'!$G$28,0,10*ROW('Sanitation Data'!G135)))</f>
        <v/>
      </c>
      <c r="DA141" s="278" t="str">
        <f ca="true">+IF(OFFSET('Sanitation Data'!$G$29,0,10*ROW('Sanitation Data'!G135))="","",OFFSET('Sanitation Data'!$G$29,0,10*ROW('Sanitation Data'!G135)))</f>
        <v/>
      </c>
      <c r="DB141" s="278" t="str">
        <f ca="true">+IF(OFFSET('Sanitation Data'!$G$30,0,10*ROW('Sanitation Data'!G135))="","",OFFSET('Sanitation Data'!$G$30,0,10*ROW('Sanitation Data'!G135)))</f>
        <v/>
      </c>
      <c r="DC141" s="278" t="str">
        <f ca="true">+IF(OFFSET('Sanitation Data'!$G$31,0,10*ROW('Sanitation Data'!G135))="","",OFFSET('Sanitation Data'!$G$31,0,10*ROW('Sanitation Data'!G135)))</f>
        <v/>
      </c>
      <c r="DD141" s="278" t="str">
        <f ca="true">+IF(OFFSET('Sanitation Data'!$G$32,0,10*ROW('Sanitation Data'!G135))="","",OFFSET('Sanitation Data'!$G$32,0,10*ROW('Sanitation Data'!G135)))</f>
        <v/>
      </c>
      <c r="DE141" s="278" t="str">
        <f ca="true">+IF(OFFSET('Sanitation Data'!$H$28,0,10*ROW('Sanitation Data'!H135))="","",OFFSET('Sanitation Data'!$H$28,0,10*ROW('Sanitation Data'!H135)))</f>
        <v/>
      </c>
      <c r="DF141" s="278" t="str">
        <f ca="true">+IF(OFFSET('Sanitation Data'!$H$29,0,10*ROW('Sanitation Data'!H135))="","",OFFSET('Sanitation Data'!$H$29,0,10*ROW('Sanitation Data'!H135)))</f>
        <v/>
      </c>
      <c r="DG141" s="278" t="str">
        <f ca="true">+IF(OFFSET('Sanitation Data'!$H$30,0,10*ROW('Sanitation Data'!H135))="","",OFFSET('Sanitation Data'!$H$30,0,10*ROW('Sanitation Data'!H135)))</f>
        <v/>
      </c>
      <c r="DH141" s="278" t="str">
        <f ca="true">+IF(OFFSET('Sanitation Data'!$H$31,0,10*ROW('Sanitation Data'!H135))="","",OFFSET('Sanitation Data'!$H$31,0,10*ROW('Sanitation Data'!H135)))</f>
        <v/>
      </c>
      <c r="DI141" s="278" t="str">
        <f ca="true">+IF(OFFSET('Sanitation Data'!$H$32,0,10*ROW('Sanitation Data'!H135))="","",OFFSET('Sanitation Data'!$H$32,0,10*ROW('Sanitation Data'!H135)))</f>
        <v/>
      </c>
      <c r="DJ141" s="278" t="str">
        <f ca="true">+IF(OFFSET('Sanitation Data'!$I$28,0,10*ROW('Sanitation Data'!I135))="","",OFFSET('Sanitation Data'!$I$28,0,10*ROW('Sanitation Data'!I135)))</f>
        <v/>
      </c>
      <c r="DK141" s="278" t="str">
        <f ca="true">+IF(OFFSET('Sanitation Data'!$I$29,0,10*ROW('Sanitation Data'!I135))="","",OFFSET('Sanitation Data'!$I$29,0,10*ROW('Sanitation Data'!I135)))</f>
        <v/>
      </c>
      <c r="DL141" s="278" t="str">
        <f ca="true">+IF(OFFSET('Sanitation Data'!$I$30,0,10*ROW('Sanitation Data'!I135))="","",OFFSET('Sanitation Data'!$I$30,0,10*ROW('Sanitation Data'!I135)))</f>
        <v/>
      </c>
      <c r="DM141" s="278" t="str">
        <f ca="true">+IF(OFFSET('Sanitation Data'!$I$31,0,10*ROW('Sanitation Data'!I135))="","",OFFSET('Sanitation Data'!$I$31,0,10*ROW('Sanitation Data'!I135)))</f>
        <v/>
      </c>
      <c r="DN141" s="278" t="str">
        <f ca="true">+IF(OFFSET('Sanitation Data'!$I$32,0,10*ROW('Sanitation Data'!I135))="","",OFFSET('Sanitation Data'!$I$32,0,10*ROW('Sanitation Data'!I135)))</f>
        <v/>
      </c>
      <c r="DO141" s="278" t="str">
        <f ca="true">+IF(OFFSET('Hygiene Data'!$D$11,0,10*ROW('Hygiene Data'!D135))="","",OFFSET('Hygiene Data'!$D$11,0,10*ROW('Hygiene Data'!D135)))</f>
        <v/>
      </c>
      <c r="DP141" s="278" t="str">
        <f ca="true">+IF(OFFSET('Hygiene Data'!$D$12,0,10*ROW('Hygiene Data'!D135))="","",OFFSET('Hygiene Data'!$D$12,0,10*ROW('Hygiene Data'!D135)))</f>
        <v/>
      </c>
      <c r="DQ141" s="278" t="str">
        <f ca="true">+IF(OFFSET('Hygiene Data'!$D$13,0,10*ROW('Hygiene Data'!D135))="","",OFFSET('Hygiene Data'!$D$13,0,10*ROW('Hygiene Data'!D135)))</f>
        <v/>
      </c>
      <c r="DR141" s="278" t="str">
        <f ca="true">+IF(OFFSET('Hygiene Data'!$E$11,0,10*ROW('Hygiene Data'!E135))="","",OFFSET('Hygiene Data'!$E$11,0,10*ROW('Hygiene Data'!E135)))</f>
        <v/>
      </c>
      <c r="DS141" s="278" t="str">
        <f ca="true">+IF(OFFSET('Hygiene Data'!$E$12,0,10*ROW('Hygiene Data'!E135))="","",OFFSET('Hygiene Data'!$E$12,0,10*ROW('Hygiene Data'!E135)))</f>
        <v/>
      </c>
      <c r="DT141" s="278" t="str">
        <f ca="true">+IF(OFFSET('Hygiene Data'!$E$13,0,10*ROW('Hygiene Data'!E135))="","",OFFSET('Hygiene Data'!$E$13,0,10*ROW('Hygiene Data'!E135)))</f>
        <v/>
      </c>
      <c r="DU141" s="278" t="str">
        <f ca="true">+IF(OFFSET('Hygiene Data'!$F$11,0,10*ROW('Hygiene Data'!F135))="","",OFFSET('Hygiene Data'!$F$11,0,10*ROW('Hygiene Data'!F135)))</f>
        <v/>
      </c>
      <c r="DV141" s="278" t="str">
        <f ca="true">+IF(OFFSET('Hygiene Data'!$F$12,0,10*ROW('Hygiene Data'!F135))="","",OFFSET('Hygiene Data'!$F$12,0,10*ROW('Hygiene Data'!F135)))</f>
        <v/>
      </c>
      <c r="DW141" s="278" t="str">
        <f ca="true">+IF(OFFSET('Hygiene Data'!$F$13,0,10*ROW('Hygiene Data'!F135))="","",OFFSET('Hygiene Data'!$F$13,0,10*ROW('Hygiene Data'!F135)))</f>
        <v/>
      </c>
      <c r="DX141" s="278" t="str">
        <f ca="true">+IF(OFFSET('Hygiene Data'!$G$11,0,10*ROW('Hygiene Data'!G135))="","",OFFSET('Hygiene Data'!$G$11,0,10*ROW('Hygiene Data'!G135)))</f>
        <v/>
      </c>
      <c r="DY141" s="278" t="str">
        <f ca="true">+IF(OFFSET('Hygiene Data'!$G$12,0,10*ROW('Hygiene Data'!G135))="","",OFFSET('Hygiene Data'!$G$12,0,10*ROW('Hygiene Data'!G135)))</f>
        <v/>
      </c>
      <c r="DZ141" s="278" t="str">
        <f ca="true">+IF(OFFSET('Hygiene Data'!$G$13,0,10*ROW('Hygiene Data'!G135))="","",OFFSET('Hygiene Data'!$G$13,0,10*ROW('Hygiene Data'!G135)))</f>
        <v/>
      </c>
      <c r="EA141" s="278" t="str">
        <f ca="true">+IF(OFFSET('Hygiene Data'!$H$11,0,10*ROW('Hygiene Data'!H135))="","",OFFSET('Hygiene Data'!$H$11,0,10*ROW('Hygiene Data'!H135)))</f>
        <v/>
      </c>
      <c r="EB141" s="278" t="str">
        <f ca="true">+IF(OFFSET('Hygiene Data'!$H$12,0,10*ROW('Hygiene Data'!H135))="","",OFFSET('Hygiene Data'!$H$12,0,10*ROW('Hygiene Data'!H135)))</f>
        <v/>
      </c>
      <c r="EC141" s="278" t="str">
        <f ca="true">+IF(OFFSET('Hygiene Data'!$H$13,0,10*ROW('Hygiene Data'!H135))="","",OFFSET('Hygiene Data'!$H$13,0,10*ROW('Hygiene Data'!H135)))</f>
        <v/>
      </c>
      <c r="ED141" s="278" t="str">
        <f ca="true">+IF(OFFSET('Hygiene Data'!$I$11,0,10*ROW('Hygiene Data'!I135))="","",OFFSET('Hygiene Data'!$I$11,0,10*ROW('Hygiene Data'!I135)))</f>
        <v/>
      </c>
      <c r="EE141" s="278" t="str">
        <f ca="true">+IF(OFFSET('Hygiene Data'!$I$12,0,10*ROW('Hygiene Data'!I135))="","",OFFSET('Hygiene Data'!$I$12,0,10*ROW('Hygiene Data'!I135)))</f>
        <v/>
      </c>
      <c r="EF141" s="278"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4"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8"/>
      <c r="BS142" s="278" t="str">
        <f ca="true">+IF(OFFSET('Water Data'!$D$27,0,10*ROW('Water Data'!D136))="","",OFFSET('Water Data'!$D$27,0,10*ROW('Water Data'!D136)))</f>
        <v/>
      </c>
      <c r="BT142" s="278" t="str">
        <f ca="true">+IF(OFFSET('Water Data'!$D$28,0,10*ROW('Water Data'!D136))="","",OFFSET('Water Data'!$D$28,0,10*ROW('Water Data'!D136)))</f>
        <v/>
      </c>
      <c r="BU142" s="278" t="str">
        <f ca="true">+IF(OFFSET('Water Data'!$D$29,0,10*ROW('Water Data'!D136))="","",OFFSET('Water Data'!$D$29,0,10*ROW('Water Data'!D136)))</f>
        <v/>
      </c>
      <c r="BV142" s="278" t="str">
        <f ca="true">+IF(OFFSET('Water Data'!$E$27,0,10*ROW('Water Data'!E136))="","",OFFSET('Water Data'!$E$27,0,10*ROW('Water Data'!E136)))</f>
        <v/>
      </c>
      <c r="BW142" s="278" t="str">
        <f ca="true">+IF(OFFSET('Water Data'!$E$28,0,10*ROW('Water Data'!E136))="","",OFFSET('Water Data'!$E$28,0,10*ROW('Water Data'!E136)))</f>
        <v/>
      </c>
      <c r="BX142" s="278" t="str">
        <f ca="true">+IF(OFFSET('Water Data'!$E$29,0,10*ROW('Water Data'!E136))="","",OFFSET('Water Data'!$E$29,0,10*ROW('Water Data'!E136)))</f>
        <v/>
      </c>
      <c r="BY142" s="278" t="str">
        <f ca="true">+IF(OFFSET('Water Data'!$F$27,0,10*ROW('Water Data'!F136))="","",OFFSET('Water Data'!$F$27,0,10*ROW('Water Data'!F136)))</f>
        <v/>
      </c>
      <c r="BZ142" s="278" t="str">
        <f ca="true">+IF(OFFSET('Water Data'!$F$28,0,10*ROW('Water Data'!F136))="","",OFFSET('Water Data'!$F$28,0,10*ROW('Water Data'!F136)))</f>
        <v/>
      </c>
      <c r="CA142" s="278" t="str">
        <f ca="true">+IF(OFFSET('Water Data'!$F$29,0,10*ROW('Water Data'!F136))="","",OFFSET('Water Data'!$F$29,0,10*ROW('Water Data'!F136)))</f>
        <v/>
      </c>
      <c r="CB142" s="278" t="str">
        <f ca="true">+IF(OFFSET('Water Data'!$G$27,0,10*ROW('Water Data'!G136))="","",OFFSET('Water Data'!$G$27,0,10*ROW('Water Data'!G136)))</f>
        <v/>
      </c>
      <c r="CC142" s="278" t="str">
        <f ca="true">+IF(OFFSET('Water Data'!$G$28,0,10*ROW('Water Data'!G136))="","",OFFSET('Water Data'!$G$28,0,10*ROW('Water Data'!G136)))</f>
        <v/>
      </c>
      <c r="CD142" s="278" t="str">
        <f ca="true">+IF(OFFSET('Water Data'!$G$29,0,10*ROW('Water Data'!G136))="","",OFFSET('Water Data'!$G$29,0,10*ROW('Water Data'!G136)))</f>
        <v/>
      </c>
      <c r="CE142" s="278" t="str">
        <f ca="true">+IF(OFFSET('Water Data'!$H$27,0,10*ROW('Water Data'!H136))="","",OFFSET('Water Data'!$H$27,0,10*ROW('Water Data'!H136)))</f>
        <v/>
      </c>
      <c r="CF142" s="278" t="str">
        <f ca="true">+IF(OFFSET('Water Data'!$H$28,0,10*ROW('Water Data'!H136))="","",OFFSET('Water Data'!$H$28,0,10*ROW('Water Data'!H136)))</f>
        <v/>
      </c>
      <c r="CG142" s="278" t="str">
        <f ca="true">+IF(OFFSET('Water Data'!$H$29,0,10*ROW('Water Data'!H136))="","",OFFSET('Water Data'!$H$29,0,10*ROW('Water Data'!H136)))</f>
        <v/>
      </c>
      <c r="CH142" s="278" t="str">
        <f ca="true">+IF(OFFSET('Water Data'!$I$27,0,10*ROW('Water Data'!I136))="","",OFFSET('Water Data'!$I$27,0,10*ROW('Water Data'!I136)))</f>
        <v/>
      </c>
      <c r="CI142" s="278" t="str">
        <f ca="true">+IF(OFFSET('Water Data'!$I$28,0,10*ROW('Water Data'!I136))="","",OFFSET('Water Data'!$I$28,0,10*ROW('Water Data'!I136)))</f>
        <v/>
      </c>
      <c r="CJ142" s="278" t="str">
        <f ca="true">+IF(OFFSET('Water Data'!$I$29,0,10*ROW('Water Data'!I136))="","",OFFSET('Water Data'!$I$29,0,10*ROW('Water Data'!I136)))</f>
        <v/>
      </c>
      <c r="CK142" s="278" t="str">
        <f ca="true">+IF(OFFSET('Sanitation Data'!$D$28,0,10*ROW('Sanitation Data'!D136))="","",OFFSET('Sanitation Data'!$D$28,0,10*ROW('Sanitation Data'!D136)))</f>
        <v/>
      </c>
      <c r="CL142" s="278" t="str">
        <f ca="true">+IF(OFFSET('Sanitation Data'!$D$29,0,10*ROW('Sanitation Data'!D136))="","",OFFSET('Sanitation Data'!$D$29,0,10*ROW('Sanitation Data'!D136)))</f>
        <v/>
      </c>
      <c r="CM142" s="278" t="str">
        <f ca="true">+IF(OFFSET('Sanitation Data'!$D$30,0,10*ROW('Sanitation Data'!D136))="","",OFFSET('Sanitation Data'!$D$30,0,10*ROW('Sanitation Data'!D136)))</f>
        <v/>
      </c>
      <c r="CN142" s="278" t="str">
        <f ca="true">+IF(OFFSET('Sanitation Data'!$D$31,0,10*ROW('Sanitation Data'!D136))="","",OFFSET('Sanitation Data'!$D$31,0,10*ROW('Sanitation Data'!D136)))</f>
        <v/>
      </c>
      <c r="CO142" s="278" t="str">
        <f ca="true">+IF(OFFSET('Sanitation Data'!$D$32,0,10*ROW('Sanitation Data'!D136))="","",OFFSET('Sanitation Data'!$D$32,0,10*ROW('Sanitation Data'!D136)))</f>
        <v/>
      </c>
      <c r="CP142" s="278" t="str">
        <f ca="true">+IF(OFFSET('Sanitation Data'!$E$28,0,10*ROW('Sanitation Data'!E136))="","",OFFSET('Sanitation Data'!$E$28,0,10*ROW('Sanitation Data'!E136)))</f>
        <v/>
      </c>
      <c r="CQ142" s="278" t="str">
        <f ca="true">+IF(OFFSET('Sanitation Data'!$E$29,0,10*ROW('Sanitation Data'!E136))="","",OFFSET('Sanitation Data'!$E$29,0,10*ROW('Sanitation Data'!E136)))</f>
        <v/>
      </c>
      <c r="CR142" s="278" t="str">
        <f ca="true">+IF(OFFSET('Sanitation Data'!$E$30,0,10*ROW('Sanitation Data'!E136))="","",OFFSET('Sanitation Data'!$E$30,0,10*ROW('Sanitation Data'!E136)))</f>
        <v/>
      </c>
      <c r="CS142" s="278" t="str">
        <f ca="true">+IF(OFFSET('Sanitation Data'!$E$31,0,10*ROW('Sanitation Data'!E136))="","",OFFSET('Sanitation Data'!$E$31,0,10*ROW('Sanitation Data'!E136)))</f>
        <v/>
      </c>
      <c r="CT142" s="278" t="str">
        <f ca="true">+IF(OFFSET('Sanitation Data'!$E$32,0,10*ROW('Sanitation Data'!E136))="","",OFFSET('Sanitation Data'!$E$32,0,10*ROW('Sanitation Data'!E136)))</f>
        <v/>
      </c>
      <c r="CU142" s="278" t="str">
        <f ca="true">+IF(OFFSET('Sanitation Data'!$F$28,0,10*ROW('Sanitation Data'!F136))="","",OFFSET('Sanitation Data'!$F$28,0,10*ROW('Sanitation Data'!F136)))</f>
        <v/>
      </c>
      <c r="CV142" s="278" t="str">
        <f ca="true">+IF(OFFSET('Sanitation Data'!$F$29,0,10*ROW('Sanitation Data'!F136))="","",OFFSET('Sanitation Data'!$F$29,0,10*ROW('Sanitation Data'!F136)))</f>
        <v/>
      </c>
      <c r="CW142" s="278" t="str">
        <f ca="true">+IF(OFFSET('Sanitation Data'!$F$30,0,10*ROW('Sanitation Data'!F136))="","",OFFSET('Sanitation Data'!$F$30,0,10*ROW('Sanitation Data'!F136)))</f>
        <v/>
      </c>
      <c r="CX142" s="278" t="str">
        <f ca="true">+IF(OFFSET('Sanitation Data'!$F$31,0,10*ROW('Sanitation Data'!F136))="","",OFFSET('Sanitation Data'!$F$31,0,10*ROW('Sanitation Data'!F136)))</f>
        <v/>
      </c>
      <c r="CY142" s="278" t="str">
        <f ca="true">+IF(OFFSET('Sanitation Data'!$F$32,0,10*ROW('Sanitation Data'!F136))="","",OFFSET('Sanitation Data'!$F$32,0,10*ROW('Sanitation Data'!F136)))</f>
        <v/>
      </c>
      <c r="CZ142" s="278" t="str">
        <f ca="true">+IF(OFFSET('Sanitation Data'!$G$28,0,10*ROW('Sanitation Data'!G136))="","",OFFSET('Sanitation Data'!$G$28,0,10*ROW('Sanitation Data'!G136)))</f>
        <v/>
      </c>
      <c r="DA142" s="278" t="str">
        <f ca="true">+IF(OFFSET('Sanitation Data'!$G$29,0,10*ROW('Sanitation Data'!G136))="","",OFFSET('Sanitation Data'!$G$29,0,10*ROW('Sanitation Data'!G136)))</f>
        <v/>
      </c>
      <c r="DB142" s="278" t="str">
        <f ca="true">+IF(OFFSET('Sanitation Data'!$G$30,0,10*ROW('Sanitation Data'!G136))="","",OFFSET('Sanitation Data'!$G$30,0,10*ROW('Sanitation Data'!G136)))</f>
        <v/>
      </c>
      <c r="DC142" s="278" t="str">
        <f ca="true">+IF(OFFSET('Sanitation Data'!$G$31,0,10*ROW('Sanitation Data'!G136))="","",OFFSET('Sanitation Data'!$G$31,0,10*ROW('Sanitation Data'!G136)))</f>
        <v/>
      </c>
      <c r="DD142" s="278" t="str">
        <f ca="true">+IF(OFFSET('Sanitation Data'!$G$32,0,10*ROW('Sanitation Data'!G136))="","",OFFSET('Sanitation Data'!$G$32,0,10*ROW('Sanitation Data'!G136)))</f>
        <v/>
      </c>
      <c r="DE142" s="278" t="str">
        <f ca="true">+IF(OFFSET('Sanitation Data'!$H$28,0,10*ROW('Sanitation Data'!H136))="","",OFFSET('Sanitation Data'!$H$28,0,10*ROW('Sanitation Data'!H136)))</f>
        <v/>
      </c>
      <c r="DF142" s="278" t="str">
        <f ca="true">+IF(OFFSET('Sanitation Data'!$H$29,0,10*ROW('Sanitation Data'!H136))="","",OFFSET('Sanitation Data'!$H$29,0,10*ROW('Sanitation Data'!H136)))</f>
        <v/>
      </c>
      <c r="DG142" s="278" t="str">
        <f ca="true">+IF(OFFSET('Sanitation Data'!$H$30,0,10*ROW('Sanitation Data'!H136))="","",OFFSET('Sanitation Data'!$H$30,0,10*ROW('Sanitation Data'!H136)))</f>
        <v/>
      </c>
      <c r="DH142" s="278" t="str">
        <f ca="true">+IF(OFFSET('Sanitation Data'!$H$31,0,10*ROW('Sanitation Data'!H136))="","",OFFSET('Sanitation Data'!$H$31,0,10*ROW('Sanitation Data'!H136)))</f>
        <v/>
      </c>
      <c r="DI142" s="278" t="str">
        <f ca="true">+IF(OFFSET('Sanitation Data'!$H$32,0,10*ROW('Sanitation Data'!H136))="","",OFFSET('Sanitation Data'!$H$32,0,10*ROW('Sanitation Data'!H136)))</f>
        <v/>
      </c>
      <c r="DJ142" s="278" t="str">
        <f ca="true">+IF(OFFSET('Sanitation Data'!$I$28,0,10*ROW('Sanitation Data'!I136))="","",OFFSET('Sanitation Data'!$I$28,0,10*ROW('Sanitation Data'!I136)))</f>
        <v/>
      </c>
      <c r="DK142" s="278" t="str">
        <f ca="true">+IF(OFFSET('Sanitation Data'!$I$29,0,10*ROW('Sanitation Data'!I136))="","",OFFSET('Sanitation Data'!$I$29,0,10*ROW('Sanitation Data'!I136)))</f>
        <v/>
      </c>
      <c r="DL142" s="278" t="str">
        <f ca="true">+IF(OFFSET('Sanitation Data'!$I$30,0,10*ROW('Sanitation Data'!I136))="","",OFFSET('Sanitation Data'!$I$30,0,10*ROW('Sanitation Data'!I136)))</f>
        <v/>
      </c>
      <c r="DM142" s="278" t="str">
        <f ca="true">+IF(OFFSET('Sanitation Data'!$I$31,0,10*ROW('Sanitation Data'!I136))="","",OFFSET('Sanitation Data'!$I$31,0,10*ROW('Sanitation Data'!I136)))</f>
        <v/>
      </c>
      <c r="DN142" s="278" t="str">
        <f ca="true">+IF(OFFSET('Sanitation Data'!$I$32,0,10*ROW('Sanitation Data'!I136))="","",OFFSET('Sanitation Data'!$I$32,0,10*ROW('Sanitation Data'!I136)))</f>
        <v/>
      </c>
      <c r="DO142" s="278" t="str">
        <f ca="true">+IF(OFFSET('Hygiene Data'!$D$11,0,10*ROW('Hygiene Data'!D136))="","",OFFSET('Hygiene Data'!$D$11,0,10*ROW('Hygiene Data'!D136)))</f>
        <v/>
      </c>
      <c r="DP142" s="278" t="str">
        <f ca="true">+IF(OFFSET('Hygiene Data'!$D$12,0,10*ROW('Hygiene Data'!D136))="","",OFFSET('Hygiene Data'!$D$12,0,10*ROW('Hygiene Data'!D136)))</f>
        <v/>
      </c>
      <c r="DQ142" s="278" t="str">
        <f ca="true">+IF(OFFSET('Hygiene Data'!$D$13,0,10*ROW('Hygiene Data'!D136))="","",OFFSET('Hygiene Data'!$D$13,0,10*ROW('Hygiene Data'!D136)))</f>
        <v/>
      </c>
      <c r="DR142" s="278" t="str">
        <f ca="true">+IF(OFFSET('Hygiene Data'!$E$11,0,10*ROW('Hygiene Data'!E136))="","",OFFSET('Hygiene Data'!$E$11,0,10*ROW('Hygiene Data'!E136)))</f>
        <v/>
      </c>
      <c r="DS142" s="278" t="str">
        <f ca="true">+IF(OFFSET('Hygiene Data'!$E$12,0,10*ROW('Hygiene Data'!E136))="","",OFFSET('Hygiene Data'!$E$12,0,10*ROW('Hygiene Data'!E136)))</f>
        <v/>
      </c>
      <c r="DT142" s="278" t="str">
        <f ca="true">+IF(OFFSET('Hygiene Data'!$E$13,0,10*ROW('Hygiene Data'!E136))="","",OFFSET('Hygiene Data'!$E$13,0,10*ROW('Hygiene Data'!E136)))</f>
        <v/>
      </c>
      <c r="DU142" s="278" t="str">
        <f ca="true">+IF(OFFSET('Hygiene Data'!$F$11,0,10*ROW('Hygiene Data'!F136))="","",OFFSET('Hygiene Data'!$F$11,0,10*ROW('Hygiene Data'!F136)))</f>
        <v/>
      </c>
      <c r="DV142" s="278" t="str">
        <f ca="true">+IF(OFFSET('Hygiene Data'!$F$12,0,10*ROW('Hygiene Data'!F136))="","",OFFSET('Hygiene Data'!$F$12,0,10*ROW('Hygiene Data'!F136)))</f>
        <v/>
      </c>
      <c r="DW142" s="278" t="str">
        <f ca="true">+IF(OFFSET('Hygiene Data'!$F$13,0,10*ROW('Hygiene Data'!F136))="","",OFFSET('Hygiene Data'!$F$13,0,10*ROW('Hygiene Data'!F136)))</f>
        <v/>
      </c>
      <c r="DX142" s="278" t="str">
        <f ca="true">+IF(OFFSET('Hygiene Data'!$G$11,0,10*ROW('Hygiene Data'!G136))="","",OFFSET('Hygiene Data'!$G$11,0,10*ROW('Hygiene Data'!G136)))</f>
        <v/>
      </c>
      <c r="DY142" s="278" t="str">
        <f ca="true">+IF(OFFSET('Hygiene Data'!$G$12,0,10*ROW('Hygiene Data'!G136))="","",OFFSET('Hygiene Data'!$G$12,0,10*ROW('Hygiene Data'!G136)))</f>
        <v/>
      </c>
      <c r="DZ142" s="278" t="str">
        <f ca="true">+IF(OFFSET('Hygiene Data'!$G$13,0,10*ROW('Hygiene Data'!G136))="","",OFFSET('Hygiene Data'!$G$13,0,10*ROW('Hygiene Data'!G136)))</f>
        <v/>
      </c>
      <c r="EA142" s="278" t="str">
        <f ca="true">+IF(OFFSET('Hygiene Data'!$H$11,0,10*ROW('Hygiene Data'!H136))="","",OFFSET('Hygiene Data'!$H$11,0,10*ROW('Hygiene Data'!H136)))</f>
        <v/>
      </c>
      <c r="EB142" s="278" t="str">
        <f ca="true">+IF(OFFSET('Hygiene Data'!$H$12,0,10*ROW('Hygiene Data'!H136))="","",OFFSET('Hygiene Data'!$H$12,0,10*ROW('Hygiene Data'!H136)))</f>
        <v/>
      </c>
      <c r="EC142" s="278" t="str">
        <f ca="true">+IF(OFFSET('Hygiene Data'!$H$13,0,10*ROW('Hygiene Data'!H136))="","",OFFSET('Hygiene Data'!$H$13,0,10*ROW('Hygiene Data'!H136)))</f>
        <v/>
      </c>
      <c r="ED142" s="278" t="str">
        <f ca="true">+IF(OFFSET('Hygiene Data'!$I$11,0,10*ROW('Hygiene Data'!I136))="","",OFFSET('Hygiene Data'!$I$11,0,10*ROW('Hygiene Data'!I136)))</f>
        <v/>
      </c>
      <c r="EE142" s="278" t="str">
        <f ca="true">+IF(OFFSET('Hygiene Data'!$I$12,0,10*ROW('Hygiene Data'!I136))="","",OFFSET('Hygiene Data'!$I$12,0,10*ROW('Hygiene Data'!I136)))</f>
        <v/>
      </c>
      <c r="EF142" s="278"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4"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8"/>
      <c r="BS143" s="278" t="str">
        <f ca="true">+IF(OFFSET('Water Data'!$D$27,0,10*ROW('Water Data'!D137))="","",OFFSET('Water Data'!$D$27,0,10*ROW('Water Data'!D137)))</f>
        <v/>
      </c>
      <c r="BT143" s="278" t="str">
        <f ca="true">+IF(OFFSET('Water Data'!$D$28,0,10*ROW('Water Data'!D137))="","",OFFSET('Water Data'!$D$28,0,10*ROW('Water Data'!D137)))</f>
        <v/>
      </c>
      <c r="BU143" s="278" t="str">
        <f ca="true">+IF(OFFSET('Water Data'!$D$29,0,10*ROW('Water Data'!D137))="","",OFFSET('Water Data'!$D$29,0,10*ROW('Water Data'!D137)))</f>
        <v/>
      </c>
      <c r="BV143" s="278" t="str">
        <f ca="true">+IF(OFFSET('Water Data'!$E$27,0,10*ROW('Water Data'!E137))="","",OFFSET('Water Data'!$E$27,0,10*ROW('Water Data'!E137)))</f>
        <v/>
      </c>
      <c r="BW143" s="278" t="str">
        <f ca="true">+IF(OFFSET('Water Data'!$E$28,0,10*ROW('Water Data'!E137))="","",OFFSET('Water Data'!$E$28,0,10*ROW('Water Data'!E137)))</f>
        <v/>
      </c>
      <c r="BX143" s="278" t="str">
        <f ca="true">+IF(OFFSET('Water Data'!$E$29,0,10*ROW('Water Data'!E137))="","",OFFSET('Water Data'!$E$29,0,10*ROW('Water Data'!E137)))</f>
        <v/>
      </c>
      <c r="BY143" s="278" t="str">
        <f ca="true">+IF(OFFSET('Water Data'!$F$27,0,10*ROW('Water Data'!F137))="","",OFFSET('Water Data'!$F$27,0,10*ROW('Water Data'!F137)))</f>
        <v/>
      </c>
      <c r="BZ143" s="278" t="str">
        <f ca="true">+IF(OFFSET('Water Data'!$F$28,0,10*ROW('Water Data'!F137))="","",OFFSET('Water Data'!$F$28,0,10*ROW('Water Data'!F137)))</f>
        <v/>
      </c>
      <c r="CA143" s="278" t="str">
        <f ca="true">+IF(OFFSET('Water Data'!$F$29,0,10*ROW('Water Data'!F137))="","",OFFSET('Water Data'!$F$29,0,10*ROW('Water Data'!F137)))</f>
        <v/>
      </c>
      <c r="CB143" s="278" t="str">
        <f ca="true">+IF(OFFSET('Water Data'!$G$27,0,10*ROW('Water Data'!G137))="","",OFFSET('Water Data'!$G$27,0,10*ROW('Water Data'!G137)))</f>
        <v/>
      </c>
      <c r="CC143" s="278" t="str">
        <f ca="true">+IF(OFFSET('Water Data'!$G$28,0,10*ROW('Water Data'!G137))="","",OFFSET('Water Data'!$G$28,0,10*ROW('Water Data'!G137)))</f>
        <v/>
      </c>
      <c r="CD143" s="278" t="str">
        <f ca="true">+IF(OFFSET('Water Data'!$G$29,0,10*ROW('Water Data'!G137))="","",OFFSET('Water Data'!$G$29,0,10*ROW('Water Data'!G137)))</f>
        <v/>
      </c>
      <c r="CE143" s="278" t="str">
        <f ca="true">+IF(OFFSET('Water Data'!$H$27,0,10*ROW('Water Data'!H137))="","",OFFSET('Water Data'!$H$27,0,10*ROW('Water Data'!H137)))</f>
        <v/>
      </c>
      <c r="CF143" s="278" t="str">
        <f ca="true">+IF(OFFSET('Water Data'!$H$28,0,10*ROW('Water Data'!H137))="","",OFFSET('Water Data'!$H$28,0,10*ROW('Water Data'!H137)))</f>
        <v/>
      </c>
      <c r="CG143" s="278" t="str">
        <f ca="true">+IF(OFFSET('Water Data'!$H$29,0,10*ROW('Water Data'!H137))="","",OFFSET('Water Data'!$H$29,0,10*ROW('Water Data'!H137)))</f>
        <v/>
      </c>
      <c r="CH143" s="278" t="str">
        <f ca="true">+IF(OFFSET('Water Data'!$I$27,0,10*ROW('Water Data'!I137))="","",OFFSET('Water Data'!$I$27,0,10*ROW('Water Data'!I137)))</f>
        <v/>
      </c>
      <c r="CI143" s="278" t="str">
        <f ca="true">+IF(OFFSET('Water Data'!$I$28,0,10*ROW('Water Data'!I137))="","",OFFSET('Water Data'!$I$28,0,10*ROW('Water Data'!I137)))</f>
        <v/>
      </c>
      <c r="CJ143" s="278" t="str">
        <f ca="true">+IF(OFFSET('Water Data'!$I$29,0,10*ROW('Water Data'!I137))="","",OFFSET('Water Data'!$I$29,0,10*ROW('Water Data'!I137)))</f>
        <v/>
      </c>
      <c r="CK143" s="278" t="str">
        <f ca="true">+IF(OFFSET('Sanitation Data'!$D$28,0,10*ROW('Sanitation Data'!D137))="","",OFFSET('Sanitation Data'!$D$28,0,10*ROW('Sanitation Data'!D137)))</f>
        <v/>
      </c>
      <c r="CL143" s="278" t="str">
        <f ca="true">+IF(OFFSET('Sanitation Data'!$D$29,0,10*ROW('Sanitation Data'!D137))="","",OFFSET('Sanitation Data'!$D$29,0,10*ROW('Sanitation Data'!D137)))</f>
        <v/>
      </c>
      <c r="CM143" s="278" t="str">
        <f ca="true">+IF(OFFSET('Sanitation Data'!$D$30,0,10*ROW('Sanitation Data'!D137))="","",OFFSET('Sanitation Data'!$D$30,0,10*ROW('Sanitation Data'!D137)))</f>
        <v/>
      </c>
      <c r="CN143" s="278" t="str">
        <f ca="true">+IF(OFFSET('Sanitation Data'!$D$31,0,10*ROW('Sanitation Data'!D137))="","",OFFSET('Sanitation Data'!$D$31,0,10*ROW('Sanitation Data'!D137)))</f>
        <v/>
      </c>
      <c r="CO143" s="278" t="str">
        <f ca="true">+IF(OFFSET('Sanitation Data'!$D$32,0,10*ROW('Sanitation Data'!D137))="","",OFFSET('Sanitation Data'!$D$32,0,10*ROW('Sanitation Data'!D137)))</f>
        <v/>
      </c>
      <c r="CP143" s="278" t="str">
        <f ca="true">+IF(OFFSET('Sanitation Data'!$E$28,0,10*ROW('Sanitation Data'!E137))="","",OFFSET('Sanitation Data'!$E$28,0,10*ROW('Sanitation Data'!E137)))</f>
        <v/>
      </c>
      <c r="CQ143" s="278" t="str">
        <f ca="true">+IF(OFFSET('Sanitation Data'!$E$29,0,10*ROW('Sanitation Data'!E137))="","",OFFSET('Sanitation Data'!$E$29,0,10*ROW('Sanitation Data'!E137)))</f>
        <v/>
      </c>
      <c r="CR143" s="278" t="str">
        <f ca="true">+IF(OFFSET('Sanitation Data'!$E$30,0,10*ROW('Sanitation Data'!E137))="","",OFFSET('Sanitation Data'!$E$30,0,10*ROW('Sanitation Data'!E137)))</f>
        <v/>
      </c>
      <c r="CS143" s="278" t="str">
        <f ca="true">+IF(OFFSET('Sanitation Data'!$E$31,0,10*ROW('Sanitation Data'!E137))="","",OFFSET('Sanitation Data'!$E$31,0,10*ROW('Sanitation Data'!E137)))</f>
        <v/>
      </c>
      <c r="CT143" s="278" t="str">
        <f ca="true">+IF(OFFSET('Sanitation Data'!$E$32,0,10*ROW('Sanitation Data'!E137))="","",OFFSET('Sanitation Data'!$E$32,0,10*ROW('Sanitation Data'!E137)))</f>
        <v/>
      </c>
      <c r="CU143" s="278" t="str">
        <f ca="true">+IF(OFFSET('Sanitation Data'!$F$28,0,10*ROW('Sanitation Data'!F137))="","",OFFSET('Sanitation Data'!$F$28,0,10*ROW('Sanitation Data'!F137)))</f>
        <v/>
      </c>
      <c r="CV143" s="278" t="str">
        <f ca="true">+IF(OFFSET('Sanitation Data'!$F$29,0,10*ROW('Sanitation Data'!F137))="","",OFFSET('Sanitation Data'!$F$29,0,10*ROW('Sanitation Data'!F137)))</f>
        <v/>
      </c>
      <c r="CW143" s="278" t="str">
        <f ca="true">+IF(OFFSET('Sanitation Data'!$F$30,0,10*ROW('Sanitation Data'!F137))="","",OFFSET('Sanitation Data'!$F$30,0,10*ROW('Sanitation Data'!F137)))</f>
        <v/>
      </c>
      <c r="CX143" s="278" t="str">
        <f ca="true">+IF(OFFSET('Sanitation Data'!$F$31,0,10*ROW('Sanitation Data'!F137))="","",OFFSET('Sanitation Data'!$F$31,0,10*ROW('Sanitation Data'!F137)))</f>
        <v/>
      </c>
      <c r="CY143" s="278" t="str">
        <f ca="true">+IF(OFFSET('Sanitation Data'!$F$32,0,10*ROW('Sanitation Data'!F137))="","",OFFSET('Sanitation Data'!$F$32,0,10*ROW('Sanitation Data'!F137)))</f>
        <v/>
      </c>
      <c r="CZ143" s="278" t="str">
        <f ca="true">+IF(OFFSET('Sanitation Data'!$G$28,0,10*ROW('Sanitation Data'!G137))="","",OFFSET('Sanitation Data'!$G$28,0,10*ROW('Sanitation Data'!G137)))</f>
        <v/>
      </c>
      <c r="DA143" s="278" t="str">
        <f ca="true">+IF(OFFSET('Sanitation Data'!$G$29,0,10*ROW('Sanitation Data'!G137))="","",OFFSET('Sanitation Data'!$G$29,0,10*ROW('Sanitation Data'!G137)))</f>
        <v/>
      </c>
      <c r="DB143" s="278" t="str">
        <f ca="true">+IF(OFFSET('Sanitation Data'!$G$30,0,10*ROW('Sanitation Data'!G137))="","",OFFSET('Sanitation Data'!$G$30,0,10*ROW('Sanitation Data'!G137)))</f>
        <v/>
      </c>
      <c r="DC143" s="278" t="str">
        <f ca="true">+IF(OFFSET('Sanitation Data'!$G$31,0,10*ROW('Sanitation Data'!G137))="","",OFFSET('Sanitation Data'!$G$31,0,10*ROW('Sanitation Data'!G137)))</f>
        <v/>
      </c>
      <c r="DD143" s="278" t="str">
        <f ca="true">+IF(OFFSET('Sanitation Data'!$G$32,0,10*ROW('Sanitation Data'!G137))="","",OFFSET('Sanitation Data'!$G$32,0,10*ROW('Sanitation Data'!G137)))</f>
        <v/>
      </c>
      <c r="DE143" s="278" t="str">
        <f ca="true">+IF(OFFSET('Sanitation Data'!$H$28,0,10*ROW('Sanitation Data'!H137))="","",OFFSET('Sanitation Data'!$H$28,0,10*ROW('Sanitation Data'!H137)))</f>
        <v/>
      </c>
      <c r="DF143" s="278" t="str">
        <f ca="true">+IF(OFFSET('Sanitation Data'!$H$29,0,10*ROW('Sanitation Data'!H137))="","",OFFSET('Sanitation Data'!$H$29,0,10*ROW('Sanitation Data'!H137)))</f>
        <v/>
      </c>
      <c r="DG143" s="278" t="str">
        <f ca="true">+IF(OFFSET('Sanitation Data'!$H$30,0,10*ROW('Sanitation Data'!H137))="","",OFFSET('Sanitation Data'!$H$30,0,10*ROW('Sanitation Data'!H137)))</f>
        <v/>
      </c>
      <c r="DH143" s="278" t="str">
        <f ca="true">+IF(OFFSET('Sanitation Data'!$H$31,0,10*ROW('Sanitation Data'!H137))="","",OFFSET('Sanitation Data'!$H$31,0,10*ROW('Sanitation Data'!H137)))</f>
        <v/>
      </c>
      <c r="DI143" s="278" t="str">
        <f ca="true">+IF(OFFSET('Sanitation Data'!$H$32,0,10*ROW('Sanitation Data'!H137))="","",OFFSET('Sanitation Data'!$H$32,0,10*ROW('Sanitation Data'!H137)))</f>
        <v/>
      </c>
      <c r="DJ143" s="278" t="str">
        <f ca="true">+IF(OFFSET('Sanitation Data'!$I$28,0,10*ROW('Sanitation Data'!I137))="","",OFFSET('Sanitation Data'!$I$28,0,10*ROW('Sanitation Data'!I137)))</f>
        <v/>
      </c>
      <c r="DK143" s="278" t="str">
        <f ca="true">+IF(OFFSET('Sanitation Data'!$I$29,0,10*ROW('Sanitation Data'!I137))="","",OFFSET('Sanitation Data'!$I$29,0,10*ROW('Sanitation Data'!I137)))</f>
        <v/>
      </c>
      <c r="DL143" s="278" t="str">
        <f ca="true">+IF(OFFSET('Sanitation Data'!$I$30,0,10*ROW('Sanitation Data'!I137))="","",OFFSET('Sanitation Data'!$I$30,0,10*ROW('Sanitation Data'!I137)))</f>
        <v/>
      </c>
      <c r="DM143" s="278" t="str">
        <f ca="true">+IF(OFFSET('Sanitation Data'!$I$31,0,10*ROW('Sanitation Data'!I137))="","",OFFSET('Sanitation Data'!$I$31,0,10*ROW('Sanitation Data'!I137)))</f>
        <v/>
      </c>
      <c r="DN143" s="278" t="str">
        <f ca="true">+IF(OFFSET('Sanitation Data'!$I$32,0,10*ROW('Sanitation Data'!I137))="","",OFFSET('Sanitation Data'!$I$32,0,10*ROW('Sanitation Data'!I137)))</f>
        <v/>
      </c>
      <c r="DO143" s="278" t="str">
        <f ca="true">+IF(OFFSET('Hygiene Data'!$D$11,0,10*ROW('Hygiene Data'!D137))="","",OFFSET('Hygiene Data'!$D$11,0,10*ROW('Hygiene Data'!D137)))</f>
        <v/>
      </c>
      <c r="DP143" s="278" t="str">
        <f ca="true">+IF(OFFSET('Hygiene Data'!$D$12,0,10*ROW('Hygiene Data'!D137))="","",OFFSET('Hygiene Data'!$D$12,0,10*ROW('Hygiene Data'!D137)))</f>
        <v/>
      </c>
      <c r="DQ143" s="278" t="str">
        <f ca="true">+IF(OFFSET('Hygiene Data'!$D$13,0,10*ROW('Hygiene Data'!D137))="","",OFFSET('Hygiene Data'!$D$13,0,10*ROW('Hygiene Data'!D137)))</f>
        <v/>
      </c>
      <c r="DR143" s="278" t="str">
        <f ca="true">+IF(OFFSET('Hygiene Data'!$E$11,0,10*ROW('Hygiene Data'!E137))="","",OFFSET('Hygiene Data'!$E$11,0,10*ROW('Hygiene Data'!E137)))</f>
        <v/>
      </c>
      <c r="DS143" s="278" t="str">
        <f ca="true">+IF(OFFSET('Hygiene Data'!$E$12,0,10*ROW('Hygiene Data'!E137))="","",OFFSET('Hygiene Data'!$E$12,0,10*ROW('Hygiene Data'!E137)))</f>
        <v/>
      </c>
      <c r="DT143" s="278" t="str">
        <f ca="true">+IF(OFFSET('Hygiene Data'!$E$13,0,10*ROW('Hygiene Data'!E137))="","",OFFSET('Hygiene Data'!$E$13,0,10*ROW('Hygiene Data'!E137)))</f>
        <v/>
      </c>
      <c r="DU143" s="278" t="str">
        <f ca="true">+IF(OFFSET('Hygiene Data'!$F$11,0,10*ROW('Hygiene Data'!F137))="","",OFFSET('Hygiene Data'!$F$11,0,10*ROW('Hygiene Data'!F137)))</f>
        <v/>
      </c>
      <c r="DV143" s="278" t="str">
        <f ca="true">+IF(OFFSET('Hygiene Data'!$F$12,0,10*ROW('Hygiene Data'!F137))="","",OFFSET('Hygiene Data'!$F$12,0,10*ROW('Hygiene Data'!F137)))</f>
        <v/>
      </c>
      <c r="DW143" s="278" t="str">
        <f ca="true">+IF(OFFSET('Hygiene Data'!$F$13,0,10*ROW('Hygiene Data'!F137))="","",OFFSET('Hygiene Data'!$F$13,0,10*ROW('Hygiene Data'!F137)))</f>
        <v/>
      </c>
      <c r="DX143" s="278" t="str">
        <f ca="true">+IF(OFFSET('Hygiene Data'!$G$11,0,10*ROW('Hygiene Data'!G137))="","",OFFSET('Hygiene Data'!$G$11,0,10*ROW('Hygiene Data'!G137)))</f>
        <v/>
      </c>
      <c r="DY143" s="278" t="str">
        <f ca="true">+IF(OFFSET('Hygiene Data'!$G$12,0,10*ROW('Hygiene Data'!G137))="","",OFFSET('Hygiene Data'!$G$12,0,10*ROW('Hygiene Data'!G137)))</f>
        <v/>
      </c>
      <c r="DZ143" s="278" t="str">
        <f ca="true">+IF(OFFSET('Hygiene Data'!$G$13,0,10*ROW('Hygiene Data'!G137))="","",OFFSET('Hygiene Data'!$G$13,0,10*ROW('Hygiene Data'!G137)))</f>
        <v/>
      </c>
      <c r="EA143" s="278" t="str">
        <f ca="true">+IF(OFFSET('Hygiene Data'!$H$11,0,10*ROW('Hygiene Data'!H137))="","",OFFSET('Hygiene Data'!$H$11,0,10*ROW('Hygiene Data'!H137)))</f>
        <v/>
      </c>
      <c r="EB143" s="278" t="str">
        <f ca="true">+IF(OFFSET('Hygiene Data'!$H$12,0,10*ROW('Hygiene Data'!H137))="","",OFFSET('Hygiene Data'!$H$12,0,10*ROW('Hygiene Data'!H137)))</f>
        <v/>
      </c>
      <c r="EC143" s="278" t="str">
        <f ca="true">+IF(OFFSET('Hygiene Data'!$H$13,0,10*ROW('Hygiene Data'!H137))="","",OFFSET('Hygiene Data'!$H$13,0,10*ROW('Hygiene Data'!H137)))</f>
        <v/>
      </c>
      <c r="ED143" s="278" t="str">
        <f ca="true">+IF(OFFSET('Hygiene Data'!$I$11,0,10*ROW('Hygiene Data'!I137))="","",OFFSET('Hygiene Data'!$I$11,0,10*ROW('Hygiene Data'!I137)))</f>
        <v/>
      </c>
      <c r="EE143" s="278" t="str">
        <f ca="true">+IF(OFFSET('Hygiene Data'!$I$12,0,10*ROW('Hygiene Data'!I137))="","",OFFSET('Hygiene Data'!$I$12,0,10*ROW('Hygiene Data'!I137)))</f>
        <v/>
      </c>
      <c r="EF143" s="278"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4"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8"/>
      <c r="BS144" s="278" t="str">
        <f ca="true">+IF(OFFSET('Water Data'!$D$27,0,10*ROW('Water Data'!D138))="","",OFFSET('Water Data'!$D$27,0,10*ROW('Water Data'!D138)))</f>
        <v/>
      </c>
      <c r="BT144" s="278" t="str">
        <f ca="true">+IF(OFFSET('Water Data'!$D$28,0,10*ROW('Water Data'!D138))="","",OFFSET('Water Data'!$D$28,0,10*ROW('Water Data'!D138)))</f>
        <v/>
      </c>
      <c r="BU144" s="278" t="str">
        <f ca="true">+IF(OFFSET('Water Data'!$D$29,0,10*ROW('Water Data'!D138))="","",OFFSET('Water Data'!$D$29,0,10*ROW('Water Data'!D138)))</f>
        <v/>
      </c>
      <c r="BV144" s="278" t="str">
        <f ca="true">+IF(OFFSET('Water Data'!$E$27,0,10*ROW('Water Data'!E138))="","",OFFSET('Water Data'!$E$27,0,10*ROW('Water Data'!E138)))</f>
        <v/>
      </c>
      <c r="BW144" s="278" t="str">
        <f ca="true">+IF(OFFSET('Water Data'!$E$28,0,10*ROW('Water Data'!E138))="","",OFFSET('Water Data'!$E$28,0,10*ROW('Water Data'!E138)))</f>
        <v/>
      </c>
      <c r="BX144" s="278" t="str">
        <f ca="true">+IF(OFFSET('Water Data'!$E$29,0,10*ROW('Water Data'!E138))="","",OFFSET('Water Data'!$E$29,0,10*ROW('Water Data'!E138)))</f>
        <v/>
      </c>
      <c r="BY144" s="278" t="str">
        <f ca="true">+IF(OFFSET('Water Data'!$F$27,0,10*ROW('Water Data'!F138))="","",OFFSET('Water Data'!$F$27,0,10*ROW('Water Data'!F138)))</f>
        <v/>
      </c>
      <c r="BZ144" s="278" t="str">
        <f ca="true">+IF(OFFSET('Water Data'!$F$28,0,10*ROW('Water Data'!F138))="","",OFFSET('Water Data'!$F$28,0,10*ROW('Water Data'!F138)))</f>
        <v/>
      </c>
      <c r="CA144" s="278" t="str">
        <f ca="true">+IF(OFFSET('Water Data'!$F$29,0,10*ROW('Water Data'!F138))="","",OFFSET('Water Data'!$F$29,0,10*ROW('Water Data'!F138)))</f>
        <v/>
      </c>
      <c r="CB144" s="278" t="str">
        <f ca="true">+IF(OFFSET('Water Data'!$G$27,0,10*ROW('Water Data'!G138))="","",OFFSET('Water Data'!$G$27,0,10*ROW('Water Data'!G138)))</f>
        <v/>
      </c>
      <c r="CC144" s="278" t="str">
        <f ca="true">+IF(OFFSET('Water Data'!$G$28,0,10*ROW('Water Data'!G138))="","",OFFSET('Water Data'!$G$28,0,10*ROW('Water Data'!G138)))</f>
        <v/>
      </c>
      <c r="CD144" s="278" t="str">
        <f ca="true">+IF(OFFSET('Water Data'!$G$29,0,10*ROW('Water Data'!G138))="","",OFFSET('Water Data'!$G$29,0,10*ROW('Water Data'!G138)))</f>
        <v/>
      </c>
      <c r="CE144" s="278" t="str">
        <f ca="true">+IF(OFFSET('Water Data'!$H$27,0,10*ROW('Water Data'!H138))="","",OFFSET('Water Data'!$H$27,0,10*ROW('Water Data'!H138)))</f>
        <v/>
      </c>
      <c r="CF144" s="278" t="str">
        <f ca="true">+IF(OFFSET('Water Data'!$H$28,0,10*ROW('Water Data'!H138))="","",OFFSET('Water Data'!$H$28,0,10*ROW('Water Data'!H138)))</f>
        <v/>
      </c>
      <c r="CG144" s="278" t="str">
        <f ca="true">+IF(OFFSET('Water Data'!$H$29,0,10*ROW('Water Data'!H138))="","",OFFSET('Water Data'!$H$29,0,10*ROW('Water Data'!H138)))</f>
        <v/>
      </c>
      <c r="CH144" s="278" t="str">
        <f ca="true">+IF(OFFSET('Water Data'!$I$27,0,10*ROW('Water Data'!I138))="","",OFFSET('Water Data'!$I$27,0,10*ROW('Water Data'!I138)))</f>
        <v/>
      </c>
      <c r="CI144" s="278" t="str">
        <f ca="true">+IF(OFFSET('Water Data'!$I$28,0,10*ROW('Water Data'!I138))="","",OFFSET('Water Data'!$I$28,0,10*ROW('Water Data'!I138)))</f>
        <v/>
      </c>
      <c r="CJ144" s="278" t="str">
        <f ca="true">+IF(OFFSET('Water Data'!$I$29,0,10*ROW('Water Data'!I138))="","",OFFSET('Water Data'!$I$29,0,10*ROW('Water Data'!I138)))</f>
        <v/>
      </c>
      <c r="CK144" s="278" t="str">
        <f ca="true">+IF(OFFSET('Sanitation Data'!$D$28,0,10*ROW('Sanitation Data'!D138))="","",OFFSET('Sanitation Data'!$D$28,0,10*ROW('Sanitation Data'!D138)))</f>
        <v/>
      </c>
      <c r="CL144" s="278" t="str">
        <f ca="true">+IF(OFFSET('Sanitation Data'!$D$29,0,10*ROW('Sanitation Data'!D138))="","",OFFSET('Sanitation Data'!$D$29,0,10*ROW('Sanitation Data'!D138)))</f>
        <v/>
      </c>
      <c r="CM144" s="278" t="str">
        <f ca="true">+IF(OFFSET('Sanitation Data'!$D$30,0,10*ROW('Sanitation Data'!D138))="","",OFFSET('Sanitation Data'!$D$30,0,10*ROW('Sanitation Data'!D138)))</f>
        <v/>
      </c>
      <c r="CN144" s="278" t="str">
        <f ca="true">+IF(OFFSET('Sanitation Data'!$D$31,0,10*ROW('Sanitation Data'!D138))="","",OFFSET('Sanitation Data'!$D$31,0,10*ROW('Sanitation Data'!D138)))</f>
        <v/>
      </c>
      <c r="CO144" s="278" t="str">
        <f ca="true">+IF(OFFSET('Sanitation Data'!$D$32,0,10*ROW('Sanitation Data'!D138))="","",OFFSET('Sanitation Data'!$D$32,0,10*ROW('Sanitation Data'!D138)))</f>
        <v/>
      </c>
      <c r="CP144" s="278" t="str">
        <f ca="true">+IF(OFFSET('Sanitation Data'!$E$28,0,10*ROW('Sanitation Data'!E138))="","",OFFSET('Sanitation Data'!$E$28,0,10*ROW('Sanitation Data'!E138)))</f>
        <v/>
      </c>
      <c r="CQ144" s="278" t="str">
        <f ca="true">+IF(OFFSET('Sanitation Data'!$E$29,0,10*ROW('Sanitation Data'!E138))="","",OFFSET('Sanitation Data'!$E$29,0,10*ROW('Sanitation Data'!E138)))</f>
        <v/>
      </c>
      <c r="CR144" s="278" t="str">
        <f ca="true">+IF(OFFSET('Sanitation Data'!$E$30,0,10*ROW('Sanitation Data'!E138))="","",OFFSET('Sanitation Data'!$E$30,0,10*ROW('Sanitation Data'!E138)))</f>
        <v/>
      </c>
      <c r="CS144" s="278" t="str">
        <f ca="true">+IF(OFFSET('Sanitation Data'!$E$31,0,10*ROW('Sanitation Data'!E138))="","",OFFSET('Sanitation Data'!$E$31,0,10*ROW('Sanitation Data'!E138)))</f>
        <v/>
      </c>
      <c r="CT144" s="278" t="str">
        <f ca="true">+IF(OFFSET('Sanitation Data'!$E$32,0,10*ROW('Sanitation Data'!E138))="","",OFFSET('Sanitation Data'!$E$32,0,10*ROW('Sanitation Data'!E138)))</f>
        <v/>
      </c>
      <c r="CU144" s="278" t="str">
        <f ca="true">+IF(OFFSET('Sanitation Data'!$F$28,0,10*ROW('Sanitation Data'!F138))="","",OFFSET('Sanitation Data'!$F$28,0,10*ROW('Sanitation Data'!F138)))</f>
        <v/>
      </c>
      <c r="CV144" s="278" t="str">
        <f ca="true">+IF(OFFSET('Sanitation Data'!$F$29,0,10*ROW('Sanitation Data'!F138))="","",OFFSET('Sanitation Data'!$F$29,0,10*ROW('Sanitation Data'!F138)))</f>
        <v/>
      </c>
      <c r="CW144" s="278" t="str">
        <f ca="true">+IF(OFFSET('Sanitation Data'!$F$30,0,10*ROW('Sanitation Data'!F138))="","",OFFSET('Sanitation Data'!$F$30,0,10*ROW('Sanitation Data'!F138)))</f>
        <v/>
      </c>
      <c r="CX144" s="278" t="str">
        <f ca="true">+IF(OFFSET('Sanitation Data'!$F$31,0,10*ROW('Sanitation Data'!F138))="","",OFFSET('Sanitation Data'!$F$31,0,10*ROW('Sanitation Data'!F138)))</f>
        <v/>
      </c>
      <c r="CY144" s="278" t="str">
        <f ca="true">+IF(OFFSET('Sanitation Data'!$F$32,0,10*ROW('Sanitation Data'!F138))="","",OFFSET('Sanitation Data'!$F$32,0,10*ROW('Sanitation Data'!F138)))</f>
        <v/>
      </c>
      <c r="CZ144" s="278" t="str">
        <f ca="true">+IF(OFFSET('Sanitation Data'!$G$28,0,10*ROW('Sanitation Data'!G138))="","",OFFSET('Sanitation Data'!$G$28,0,10*ROW('Sanitation Data'!G138)))</f>
        <v/>
      </c>
      <c r="DA144" s="278" t="str">
        <f ca="true">+IF(OFFSET('Sanitation Data'!$G$29,0,10*ROW('Sanitation Data'!G138))="","",OFFSET('Sanitation Data'!$G$29,0,10*ROW('Sanitation Data'!G138)))</f>
        <v/>
      </c>
      <c r="DB144" s="278" t="str">
        <f ca="true">+IF(OFFSET('Sanitation Data'!$G$30,0,10*ROW('Sanitation Data'!G138))="","",OFFSET('Sanitation Data'!$G$30,0,10*ROW('Sanitation Data'!G138)))</f>
        <v/>
      </c>
      <c r="DC144" s="278" t="str">
        <f ca="true">+IF(OFFSET('Sanitation Data'!$G$31,0,10*ROW('Sanitation Data'!G138))="","",OFFSET('Sanitation Data'!$G$31,0,10*ROW('Sanitation Data'!G138)))</f>
        <v/>
      </c>
      <c r="DD144" s="278" t="str">
        <f ca="true">+IF(OFFSET('Sanitation Data'!$G$32,0,10*ROW('Sanitation Data'!G138))="","",OFFSET('Sanitation Data'!$G$32,0,10*ROW('Sanitation Data'!G138)))</f>
        <v/>
      </c>
      <c r="DE144" s="278" t="str">
        <f ca="true">+IF(OFFSET('Sanitation Data'!$H$28,0,10*ROW('Sanitation Data'!H138))="","",OFFSET('Sanitation Data'!$H$28,0,10*ROW('Sanitation Data'!H138)))</f>
        <v/>
      </c>
      <c r="DF144" s="278" t="str">
        <f ca="true">+IF(OFFSET('Sanitation Data'!$H$29,0,10*ROW('Sanitation Data'!H138))="","",OFFSET('Sanitation Data'!$H$29,0,10*ROW('Sanitation Data'!H138)))</f>
        <v/>
      </c>
      <c r="DG144" s="278" t="str">
        <f ca="true">+IF(OFFSET('Sanitation Data'!$H$30,0,10*ROW('Sanitation Data'!H138))="","",OFFSET('Sanitation Data'!$H$30,0,10*ROW('Sanitation Data'!H138)))</f>
        <v/>
      </c>
      <c r="DH144" s="278" t="str">
        <f ca="true">+IF(OFFSET('Sanitation Data'!$H$31,0,10*ROW('Sanitation Data'!H138))="","",OFFSET('Sanitation Data'!$H$31,0,10*ROW('Sanitation Data'!H138)))</f>
        <v/>
      </c>
      <c r="DI144" s="278" t="str">
        <f ca="true">+IF(OFFSET('Sanitation Data'!$H$32,0,10*ROW('Sanitation Data'!H138))="","",OFFSET('Sanitation Data'!$H$32,0,10*ROW('Sanitation Data'!H138)))</f>
        <v/>
      </c>
      <c r="DJ144" s="278" t="str">
        <f ca="true">+IF(OFFSET('Sanitation Data'!$I$28,0,10*ROW('Sanitation Data'!I138))="","",OFFSET('Sanitation Data'!$I$28,0,10*ROW('Sanitation Data'!I138)))</f>
        <v/>
      </c>
      <c r="DK144" s="278" t="str">
        <f ca="true">+IF(OFFSET('Sanitation Data'!$I$29,0,10*ROW('Sanitation Data'!I138))="","",OFFSET('Sanitation Data'!$I$29,0,10*ROW('Sanitation Data'!I138)))</f>
        <v/>
      </c>
      <c r="DL144" s="278" t="str">
        <f ca="true">+IF(OFFSET('Sanitation Data'!$I$30,0,10*ROW('Sanitation Data'!I138))="","",OFFSET('Sanitation Data'!$I$30,0,10*ROW('Sanitation Data'!I138)))</f>
        <v/>
      </c>
      <c r="DM144" s="278" t="str">
        <f ca="true">+IF(OFFSET('Sanitation Data'!$I$31,0,10*ROW('Sanitation Data'!I138))="","",OFFSET('Sanitation Data'!$I$31,0,10*ROW('Sanitation Data'!I138)))</f>
        <v/>
      </c>
      <c r="DN144" s="278" t="str">
        <f ca="true">+IF(OFFSET('Sanitation Data'!$I$32,0,10*ROW('Sanitation Data'!I138))="","",OFFSET('Sanitation Data'!$I$32,0,10*ROW('Sanitation Data'!I138)))</f>
        <v/>
      </c>
      <c r="DO144" s="278" t="str">
        <f ca="true">+IF(OFFSET('Hygiene Data'!$D$11,0,10*ROW('Hygiene Data'!D138))="","",OFFSET('Hygiene Data'!$D$11,0,10*ROW('Hygiene Data'!D138)))</f>
        <v/>
      </c>
      <c r="DP144" s="278" t="str">
        <f ca="true">+IF(OFFSET('Hygiene Data'!$D$12,0,10*ROW('Hygiene Data'!D138))="","",OFFSET('Hygiene Data'!$D$12,0,10*ROW('Hygiene Data'!D138)))</f>
        <v/>
      </c>
      <c r="DQ144" s="278" t="str">
        <f ca="true">+IF(OFFSET('Hygiene Data'!$D$13,0,10*ROW('Hygiene Data'!D138))="","",OFFSET('Hygiene Data'!$D$13,0,10*ROW('Hygiene Data'!D138)))</f>
        <v/>
      </c>
      <c r="DR144" s="278" t="str">
        <f ca="true">+IF(OFFSET('Hygiene Data'!$E$11,0,10*ROW('Hygiene Data'!E138))="","",OFFSET('Hygiene Data'!$E$11,0,10*ROW('Hygiene Data'!E138)))</f>
        <v/>
      </c>
      <c r="DS144" s="278" t="str">
        <f ca="true">+IF(OFFSET('Hygiene Data'!$E$12,0,10*ROW('Hygiene Data'!E138))="","",OFFSET('Hygiene Data'!$E$12,0,10*ROW('Hygiene Data'!E138)))</f>
        <v/>
      </c>
      <c r="DT144" s="278" t="str">
        <f ca="true">+IF(OFFSET('Hygiene Data'!$E$13,0,10*ROW('Hygiene Data'!E138))="","",OFFSET('Hygiene Data'!$E$13,0,10*ROW('Hygiene Data'!E138)))</f>
        <v/>
      </c>
      <c r="DU144" s="278" t="str">
        <f ca="true">+IF(OFFSET('Hygiene Data'!$F$11,0,10*ROW('Hygiene Data'!F138))="","",OFFSET('Hygiene Data'!$F$11,0,10*ROW('Hygiene Data'!F138)))</f>
        <v/>
      </c>
      <c r="DV144" s="278" t="str">
        <f ca="true">+IF(OFFSET('Hygiene Data'!$F$12,0,10*ROW('Hygiene Data'!F138))="","",OFFSET('Hygiene Data'!$F$12,0,10*ROW('Hygiene Data'!F138)))</f>
        <v/>
      </c>
      <c r="DW144" s="278" t="str">
        <f ca="true">+IF(OFFSET('Hygiene Data'!$F$13,0,10*ROW('Hygiene Data'!F138))="","",OFFSET('Hygiene Data'!$F$13,0,10*ROW('Hygiene Data'!F138)))</f>
        <v/>
      </c>
      <c r="DX144" s="278" t="str">
        <f ca="true">+IF(OFFSET('Hygiene Data'!$G$11,0,10*ROW('Hygiene Data'!G138))="","",OFFSET('Hygiene Data'!$G$11,0,10*ROW('Hygiene Data'!G138)))</f>
        <v/>
      </c>
      <c r="DY144" s="278" t="str">
        <f ca="true">+IF(OFFSET('Hygiene Data'!$G$12,0,10*ROW('Hygiene Data'!G138))="","",OFFSET('Hygiene Data'!$G$12,0,10*ROW('Hygiene Data'!G138)))</f>
        <v/>
      </c>
      <c r="DZ144" s="278" t="str">
        <f ca="true">+IF(OFFSET('Hygiene Data'!$G$13,0,10*ROW('Hygiene Data'!G138))="","",OFFSET('Hygiene Data'!$G$13,0,10*ROW('Hygiene Data'!G138)))</f>
        <v/>
      </c>
      <c r="EA144" s="278" t="str">
        <f ca="true">+IF(OFFSET('Hygiene Data'!$H$11,0,10*ROW('Hygiene Data'!H138))="","",OFFSET('Hygiene Data'!$H$11,0,10*ROW('Hygiene Data'!H138)))</f>
        <v/>
      </c>
      <c r="EB144" s="278" t="str">
        <f ca="true">+IF(OFFSET('Hygiene Data'!$H$12,0,10*ROW('Hygiene Data'!H138))="","",OFFSET('Hygiene Data'!$H$12,0,10*ROW('Hygiene Data'!H138)))</f>
        <v/>
      </c>
      <c r="EC144" s="278" t="str">
        <f ca="true">+IF(OFFSET('Hygiene Data'!$H$13,0,10*ROW('Hygiene Data'!H138))="","",OFFSET('Hygiene Data'!$H$13,0,10*ROW('Hygiene Data'!H138)))</f>
        <v/>
      </c>
      <c r="ED144" s="278" t="str">
        <f ca="true">+IF(OFFSET('Hygiene Data'!$I$11,0,10*ROW('Hygiene Data'!I138))="","",OFFSET('Hygiene Data'!$I$11,0,10*ROW('Hygiene Data'!I138)))</f>
        <v/>
      </c>
      <c r="EE144" s="278" t="str">
        <f ca="true">+IF(OFFSET('Hygiene Data'!$I$12,0,10*ROW('Hygiene Data'!I138))="","",OFFSET('Hygiene Data'!$I$12,0,10*ROW('Hygiene Data'!I138)))</f>
        <v/>
      </c>
      <c r="EF144" s="278"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4"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8"/>
      <c r="BS145" s="278" t="str">
        <f ca="true">+IF(OFFSET('Water Data'!$D$27,0,10*ROW('Water Data'!D139))="","",OFFSET('Water Data'!$D$27,0,10*ROW('Water Data'!D139)))</f>
        <v/>
      </c>
      <c r="BT145" s="278" t="str">
        <f ca="true">+IF(OFFSET('Water Data'!$D$28,0,10*ROW('Water Data'!D139))="","",OFFSET('Water Data'!$D$28,0,10*ROW('Water Data'!D139)))</f>
        <v/>
      </c>
      <c r="BU145" s="278" t="str">
        <f ca="true">+IF(OFFSET('Water Data'!$D$29,0,10*ROW('Water Data'!D139))="","",OFFSET('Water Data'!$D$29,0,10*ROW('Water Data'!D139)))</f>
        <v/>
      </c>
      <c r="BV145" s="278" t="str">
        <f ca="true">+IF(OFFSET('Water Data'!$E$27,0,10*ROW('Water Data'!E139))="","",OFFSET('Water Data'!$E$27,0,10*ROW('Water Data'!E139)))</f>
        <v/>
      </c>
      <c r="BW145" s="278" t="str">
        <f ca="true">+IF(OFFSET('Water Data'!$E$28,0,10*ROW('Water Data'!E139))="","",OFFSET('Water Data'!$E$28,0,10*ROW('Water Data'!E139)))</f>
        <v/>
      </c>
      <c r="BX145" s="278" t="str">
        <f ca="true">+IF(OFFSET('Water Data'!$E$29,0,10*ROW('Water Data'!E139))="","",OFFSET('Water Data'!$E$29,0,10*ROW('Water Data'!E139)))</f>
        <v/>
      </c>
      <c r="BY145" s="278" t="str">
        <f ca="true">+IF(OFFSET('Water Data'!$F$27,0,10*ROW('Water Data'!F139))="","",OFFSET('Water Data'!$F$27,0,10*ROW('Water Data'!F139)))</f>
        <v/>
      </c>
      <c r="BZ145" s="278" t="str">
        <f ca="true">+IF(OFFSET('Water Data'!$F$28,0,10*ROW('Water Data'!F139))="","",OFFSET('Water Data'!$F$28,0,10*ROW('Water Data'!F139)))</f>
        <v/>
      </c>
      <c r="CA145" s="278" t="str">
        <f ca="true">+IF(OFFSET('Water Data'!$F$29,0,10*ROW('Water Data'!F139))="","",OFFSET('Water Data'!$F$29,0,10*ROW('Water Data'!F139)))</f>
        <v/>
      </c>
      <c r="CB145" s="278" t="str">
        <f ca="true">+IF(OFFSET('Water Data'!$G$27,0,10*ROW('Water Data'!G139))="","",OFFSET('Water Data'!$G$27,0,10*ROW('Water Data'!G139)))</f>
        <v/>
      </c>
      <c r="CC145" s="278" t="str">
        <f ca="true">+IF(OFFSET('Water Data'!$G$28,0,10*ROW('Water Data'!G139))="","",OFFSET('Water Data'!$G$28,0,10*ROW('Water Data'!G139)))</f>
        <v/>
      </c>
      <c r="CD145" s="278" t="str">
        <f ca="true">+IF(OFFSET('Water Data'!$G$29,0,10*ROW('Water Data'!G139))="","",OFFSET('Water Data'!$G$29,0,10*ROW('Water Data'!G139)))</f>
        <v/>
      </c>
      <c r="CE145" s="278" t="str">
        <f ca="true">+IF(OFFSET('Water Data'!$H$27,0,10*ROW('Water Data'!H139))="","",OFFSET('Water Data'!$H$27,0,10*ROW('Water Data'!H139)))</f>
        <v/>
      </c>
      <c r="CF145" s="278" t="str">
        <f ca="true">+IF(OFFSET('Water Data'!$H$28,0,10*ROW('Water Data'!H139))="","",OFFSET('Water Data'!$H$28,0,10*ROW('Water Data'!H139)))</f>
        <v/>
      </c>
      <c r="CG145" s="278" t="str">
        <f ca="true">+IF(OFFSET('Water Data'!$H$29,0,10*ROW('Water Data'!H139))="","",OFFSET('Water Data'!$H$29,0,10*ROW('Water Data'!H139)))</f>
        <v/>
      </c>
      <c r="CH145" s="278" t="str">
        <f ca="true">+IF(OFFSET('Water Data'!$I$27,0,10*ROW('Water Data'!I139))="","",OFFSET('Water Data'!$I$27,0,10*ROW('Water Data'!I139)))</f>
        <v/>
      </c>
      <c r="CI145" s="278" t="str">
        <f ca="true">+IF(OFFSET('Water Data'!$I$28,0,10*ROW('Water Data'!I139))="","",OFFSET('Water Data'!$I$28,0,10*ROW('Water Data'!I139)))</f>
        <v/>
      </c>
      <c r="CJ145" s="278" t="str">
        <f ca="true">+IF(OFFSET('Water Data'!$I$29,0,10*ROW('Water Data'!I139))="","",OFFSET('Water Data'!$I$29,0,10*ROW('Water Data'!I139)))</f>
        <v/>
      </c>
      <c r="CK145" s="278" t="str">
        <f ca="true">+IF(OFFSET('Sanitation Data'!$D$28,0,10*ROW('Sanitation Data'!D139))="","",OFFSET('Sanitation Data'!$D$28,0,10*ROW('Sanitation Data'!D139)))</f>
        <v/>
      </c>
      <c r="CL145" s="278" t="str">
        <f ca="true">+IF(OFFSET('Sanitation Data'!$D$29,0,10*ROW('Sanitation Data'!D139))="","",OFFSET('Sanitation Data'!$D$29,0,10*ROW('Sanitation Data'!D139)))</f>
        <v/>
      </c>
      <c r="CM145" s="278" t="str">
        <f ca="true">+IF(OFFSET('Sanitation Data'!$D$30,0,10*ROW('Sanitation Data'!D139))="","",OFFSET('Sanitation Data'!$D$30,0,10*ROW('Sanitation Data'!D139)))</f>
        <v/>
      </c>
      <c r="CN145" s="278" t="str">
        <f ca="true">+IF(OFFSET('Sanitation Data'!$D$31,0,10*ROW('Sanitation Data'!D139))="","",OFFSET('Sanitation Data'!$D$31,0,10*ROW('Sanitation Data'!D139)))</f>
        <v/>
      </c>
      <c r="CO145" s="278" t="str">
        <f ca="true">+IF(OFFSET('Sanitation Data'!$D$32,0,10*ROW('Sanitation Data'!D139))="","",OFFSET('Sanitation Data'!$D$32,0,10*ROW('Sanitation Data'!D139)))</f>
        <v/>
      </c>
      <c r="CP145" s="278" t="str">
        <f ca="true">+IF(OFFSET('Sanitation Data'!$E$28,0,10*ROW('Sanitation Data'!E139))="","",OFFSET('Sanitation Data'!$E$28,0,10*ROW('Sanitation Data'!E139)))</f>
        <v/>
      </c>
      <c r="CQ145" s="278" t="str">
        <f ca="true">+IF(OFFSET('Sanitation Data'!$E$29,0,10*ROW('Sanitation Data'!E139))="","",OFFSET('Sanitation Data'!$E$29,0,10*ROW('Sanitation Data'!E139)))</f>
        <v/>
      </c>
      <c r="CR145" s="278" t="str">
        <f ca="true">+IF(OFFSET('Sanitation Data'!$E$30,0,10*ROW('Sanitation Data'!E139))="","",OFFSET('Sanitation Data'!$E$30,0,10*ROW('Sanitation Data'!E139)))</f>
        <v/>
      </c>
      <c r="CS145" s="278" t="str">
        <f ca="true">+IF(OFFSET('Sanitation Data'!$E$31,0,10*ROW('Sanitation Data'!E139))="","",OFFSET('Sanitation Data'!$E$31,0,10*ROW('Sanitation Data'!E139)))</f>
        <v/>
      </c>
      <c r="CT145" s="278" t="str">
        <f ca="true">+IF(OFFSET('Sanitation Data'!$E$32,0,10*ROW('Sanitation Data'!E139))="","",OFFSET('Sanitation Data'!$E$32,0,10*ROW('Sanitation Data'!E139)))</f>
        <v/>
      </c>
      <c r="CU145" s="278" t="str">
        <f ca="true">+IF(OFFSET('Sanitation Data'!$F$28,0,10*ROW('Sanitation Data'!F139))="","",OFFSET('Sanitation Data'!$F$28,0,10*ROW('Sanitation Data'!F139)))</f>
        <v/>
      </c>
      <c r="CV145" s="278" t="str">
        <f ca="true">+IF(OFFSET('Sanitation Data'!$F$29,0,10*ROW('Sanitation Data'!F139))="","",OFFSET('Sanitation Data'!$F$29,0,10*ROW('Sanitation Data'!F139)))</f>
        <v/>
      </c>
      <c r="CW145" s="278" t="str">
        <f ca="true">+IF(OFFSET('Sanitation Data'!$F$30,0,10*ROW('Sanitation Data'!F139))="","",OFFSET('Sanitation Data'!$F$30,0,10*ROW('Sanitation Data'!F139)))</f>
        <v/>
      </c>
      <c r="CX145" s="278" t="str">
        <f ca="true">+IF(OFFSET('Sanitation Data'!$F$31,0,10*ROW('Sanitation Data'!F139))="","",OFFSET('Sanitation Data'!$F$31,0,10*ROW('Sanitation Data'!F139)))</f>
        <v/>
      </c>
      <c r="CY145" s="278" t="str">
        <f ca="true">+IF(OFFSET('Sanitation Data'!$F$32,0,10*ROW('Sanitation Data'!F139))="","",OFFSET('Sanitation Data'!$F$32,0,10*ROW('Sanitation Data'!F139)))</f>
        <v/>
      </c>
      <c r="CZ145" s="278" t="str">
        <f ca="true">+IF(OFFSET('Sanitation Data'!$G$28,0,10*ROW('Sanitation Data'!G139))="","",OFFSET('Sanitation Data'!$G$28,0,10*ROW('Sanitation Data'!G139)))</f>
        <v/>
      </c>
      <c r="DA145" s="278" t="str">
        <f ca="true">+IF(OFFSET('Sanitation Data'!$G$29,0,10*ROW('Sanitation Data'!G139))="","",OFFSET('Sanitation Data'!$G$29,0,10*ROW('Sanitation Data'!G139)))</f>
        <v/>
      </c>
      <c r="DB145" s="278" t="str">
        <f ca="true">+IF(OFFSET('Sanitation Data'!$G$30,0,10*ROW('Sanitation Data'!G139))="","",OFFSET('Sanitation Data'!$G$30,0,10*ROW('Sanitation Data'!G139)))</f>
        <v/>
      </c>
      <c r="DC145" s="278" t="str">
        <f ca="true">+IF(OFFSET('Sanitation Data'!$G$31,0,10*ROW('Sanitation Data'!G139))="","",OFFSET('Sanitation Data'!$G$31,0,10*ROW('Sanitation Data'!G139)))</f>
        <v/>
      </c>
      <c r="DD145" s="278" t="str">
        <f ca="true">+IF(OFFSET('Sanitation Data'!$G$32,0,10*ROW('Sanitation Data'!G139))="","",OFFSET('Sanitation Data'!$G$32,0,10*ROW('Sanitation Data'!G139)))</f>
        <v/>
      </c>
      <c r="DE145" s="278" t="str">
        <f ca="true">+IF(OFFSET('Sanitation Data'!$H$28,0,10*ROW('Sanitation Data'!H139))="","",OFFSET('Sanitation Data'!$H$28,0,10*ROW('Sanitation Data'!H139)))</f>
        <v/>
      </c>
      <c r="DF145" s="278" t="str">
        <f ca="true">+IF(OFFSET('Sanitation Data'!$H$29,0,10*ROW('Sanitation Data'!H139))="","",OFFSET('Sanitation Data'!$H$29,0,10*ROW('Sanitation Data'!H139)))</f>
        <v/>
      </c>
      <c r="DG145" s="278" t="str">
        <f ca="true">+IF(OFFSET('Sanitation Data'!$H$30,0,10*ROW('Sanitation Data'!H139))="","",OFFSET('Sanitation Data'!$H$30,0,10*ROW('Sanitation Data'!H139)))</f>
        <v/>
      </c>
      <c r="DH145" s="278" t="str">
        <f ca="true">+IF(OFFSET('Sanitation Data'!$H$31,0,10*ROW('Sanitation Data'!H139))="","",OFFSET('Sanitation Data'!$H$31,0,10*ROW('Sanitation Data'!H139)))</f>
        <v/>
      </c>
      <c r="DI145" s="278" t="str">
        <f ca="true">+IF(OFFSET('Sanitation Data'!$H$32,0,10*ROW('Sanitation Data'!H139))="","",OFFSET('Sanitation Data'!$H$32,0,10*ROW('Sanitation Data'!H139)))</f>
        <v/>
      </c>
      <c r="DJ145" s="278" t="str">
        <f ca="true">+IF(OFFSET('Sanitation Data'!$I$28,0,10*ROW('Sanitation Data'!I139))="","",OFFSET('Sanitation Data'!$I$28,0,10*ROW('Sanitation Data'!I139)))</f>
        <v/>
      </c>
      <c r="DK145" s="278" t="str">
        <f ca="true">+IF(OFFSET('Sanitation Data'!$I$29,0,10*ROW('Sanitation Data'!I139))="","",OFFSET('Sanitation Data'!$I$29,0,10*ROW('Sanitation Data'!I139)))</f>
        <v/>
      </c>
      <c r="DL145" s="278" t="str">
        <f ca="true">+IF(OFFSET('Sanitation Data'!$I$30,0,10*ROW('Sanitation Data'!I139))="","",OFFSET('Sanitation Data'!$I$30,0,10*ROW('Sanitation Data'!I139)))</f>
        <v/>
      </c>
      <c r="DM145" s="278" t="str">
        <f ca="true">+IF(OFFSET('Sanitation Data'!$I$31,0,10*ROW('Sanitation Data'!I139))="","",OFFSET('Sanitation Data'!$I$31,0,10*ROW('Sanitation Data'!I139)))</f>
        <v/>
      </c>
      <c r="DN145" s="278" t="str">
        <f ca="true">+IF(OFFSET('Sanitation Data'!$I$32,0,10*ROW('Sanitation Data'!I139))="","",OFFSET('Sanitation Data'!$I$32,0,10*ROW('Sanitation Data'!I139)))</f>
        <v/>
      </c>
      <c r="DO145" s="278" t="str">
        <f ca="true">+IF(OFFSET('Hygiene Data'!$D$11,0,10*ROW('Hygiene Data'!D139))="","",OFFSET('Hygiene Data'!$D$11,0,10*ROW('Hygiene Data'!D139)))</f>
        <v/>
      </c>
      <c r="DP145" s="278" t="str">
        <f ca="true">+IF(OFFSET('Hygiene Data'!$D$12,0,10*ROW('Hygiene Data'!D139))="","",OFFSET('Hygiene Data'!$D$12,0,10*ROW('Hygiene Data'!D139)))</f>
        <v/>
      </c>
      <c r="DQ145" s="278" t="str">
        <f ca="true">+IF(OFFSET('Hygiene Data'!$D$13,0,10*ROW('Hygiene Data'!D139))="","",OFFSET('Hygiene Data'!$D$13,0,10*ROW('Hygiene Data'!D139)))</f>
        <v/>
      </c>
      <c r="DR145" s="278" t="str">
        <f ca="true">+IF(OFFSET('Hygiene Data'!$E$11,0,10*ROW('Hygiene Data'!E139))="","",OFFSET('Hygiene Data'!$E$11,0,10*ROW('Hygiene Data'!E139)))</f>
        <v/>
      </c>
      <c r="DS145" s="278" t="str">
        <f ca="true">+IF(OFFSET('Hygiene Data'!$E$12,0,10*ROW('Hygiene Data'!E139))="","",OFFSET('Hygiene Data'!$E$12,0,10*ROW('Hygiene Data'!E139)))</f>
        <v/>
      </c>
      <c r="DT145" s="278" t="str">
        <f ca="true">+IF(OFFSET('Hygiene Data'!$E$13,0,10*ROW('Hygiene Data'!E139))="","",OFFSET('Hygiene Data'!$E$13,0,10*ROW('Hygiene Data'!E139)))</f>
        <v/>
      </c>
      <c r="DU145" s="278" t="str">
        <f ca="true">+IF(OFFSET('Hygiene Data'!$F$11,0,10*ROW('Hygiene Data'!F139))="","",OFFSET('Hygiene Data'!$F$11,0,10*ROW('Hygiene Data'!F139)))</f>
        <v/>
      </c>
      <c r="DV145" s="278" t="str">
        <f ca="true">+IF(OFFSET('Hygiene Data'!$F$12,0,10*ROW('Hygiene Data'!F139))="","",OFFSET('Hygiene Data'!$F$12,0,10*ROW('Hygiene Data'!F139)))</f>
        <v/>
      </c>
      <c r="DW145" s="278" t="str">
        <f ca="true">+IF(OFFSET('Hygiene Data'!$F$13,0,10*ROW('Hygiene Data'!F139))="","",OFFSET('Hygiene Data'!$F$13,0,10*ROW('Hygiene Data'!F139)))</f>
        <v/>
      </c>
      <c r="DX145" s="278" t="str">
        <f ca="true">+IF(OFFSET('Hygiene Data'!$G$11,0,10*ROW('Hygiene Data'!G139))="","",OFFSET('Hygiene Data'!$G$11,0,10*ROW('Hygiene Data'!G139)))</f>
        <v/>
      </c>
      <c r="DY145" s="278" t="str">
        <f ca="true">+IF(OFFSET('Hygiene Data'!$G$12,0,10*ROW('Hygiene Data'!G139))="","",OFFSET('Hygiene Data'!$G$12,0,10*ROW('Hygiene Data'!G139)))</f>
        <v/>
      </c>
      <c r="DZ145" s="278" t="str">
        <f ca="true">+IF(OFFSET('Hygiene Data'!$G$13,0,10*ROW('Hygiene Data'!G139))="","",OFFSET('Hygiene Data'!$G$13,0,10*ROW('Hygiene Data'!G139)))</f>
        <v/>
      </c>
      <c r="EA145" s="278" t="str">
        <f ca="true">+IF(OFFSET('Hygiene Data'!$H$11,0,10*ROW('Hygiene Data'!H139))="","",OFFSET('Hygiene Data'!$H$11,0,10*ROW('Hygiene Data'!H139)))</f>
        <v/>
      </c>
      <c r="EB145" s="278" t="str">
        <f ca="true">+IF(OFFSET('Hygiene Data'!$H$12,0,10*ROW('Hygiene Data'!H139))="","",OFFSET('Hygiene Data'!$H$12,0,10*ROW('Hygiene Data'!H139)))</f>
        <v/>
      </c>
      <c r="EC145" s="278" t="str">
        <f ca="true">+IF(OFFSET('Hygiene Data'!$H$13,0,10*ROW('Hygiene Data'!H139))="","",OFFSET('Hygiene Data'!$H$13,0,10*ROW('Hygiene Data'!H139)))</f>
        <v/>
      </c>
      <c r="ED145" s="278" t="str">
        <f ca="true">+IF(OFFSET('Hygiene Data'!$I$11,0,10*ROW('Hygiene Data'!I139))="","",OFFSET('Hygiene Data'!$I$11,0,10*ROW('Hygiene Data'!I139)))</f>
        <v/>
      </c>
      <c r="EE145" s="278" t="str">
        <f ca="true">+IF(OFFSET('Hygiene Data'!$I$12,0,10*ROW('Hygiene Data'!I139))="","",OFFSET('Hygiene Data'!$I$12,0,10*ROW('Hygiene Data'!I139)))</f>
        <v/>
      </c>
      <c r="EF145" s="278"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4"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8"/>
      <c r="BS146" s="278" t="str">
        <f ca="true">+IF(OFFSET('Water Data'!$D$27,0,10*ROW('Water Data'!D140))="","",OFFSET('Water Data'!$D$27,0,10*ROW('Water Data'!D140)))</f>
        <v/>
      </c>
      <c r="BT146" s="278" t="str">
        <f ca="true">+IF(OFFSET('Water Data'!$D$28,0,10*ROW('Water Data'!D140))="","",OFFSET('Water Data'!$D$28,0,10*ROW('Water Data'!D140)))</f>
        <v/>
      </c>
      <c r="BU146" s="278" t="str">
        <f ca="true">+IF(OFFSET('Water Data'!$D$29,0,10*ROW('Water Data'!D140))="","",OFFSET('Water Data'!$D$29,0,10*ROW('Water Data'!D140)))</f>
        <v/>
      </c>
      <c r="BV146" s="278" t="str">
        <f ca="true">+IF(OFFSET('Water Data'!$E$27,0,10*ROW('Water Data'!E140))="","",OFFSET('Water Data'!$E$27,0,10*ROW('Water Data'!E140)))</f>
        <v/>
      </c>
      <c r="BW146" s="278" t="str">
        <f ca="true">+IF(OFFSET('Water Data'!$E$28,0,10*ROW('Water Data'!E140))="","",OFFSET('Water Data'!$E$28,0,10*ROW('Water Data'!E140)))</f>
        <v/>
      </c>
      <c r="BX146" s="278" t="str">
        <f ca="true">+IF(OFFSET('Water Data'!$E$29,0,10*ROW('Water Data'!E140))="","",OFFSET('Water Data'!$E$29,0,10*ROW('Water Data'!E140)))</f>
        <v/>
      </c>
      <c r="BY146" s="278" t="str">
        <f ca="true">+IF(OFFSET('Water Data'!$F$27,0,10*ROW('Water Data'!F140))="","",OFFSET('Water Data'!$F$27,0,10*ROW('Water Data'!F140)))</f>
        <v/>
      </c>
      <c r="BZ146" s="278" t="str">
        <f ca="true">+IF(OFFSET('Water Data'!$F$28,0,10*ROW('Water Data'!F140))="","",OFFSET('Water Data'!$F$28,0,10*ROW('Water Data'!F140)))</f>
        <v/>
      </c>
      <c r="CA146" s="278" t="str">
        <f ca="true">+IF(OFFSET('Water Data'!$F$29,0,10*ROW('Water Data'!F140))="","",OFFSET('Water Data'!$F$29,0,10*ROW('Water Data'!F140)))</f>
        <v/>
      </c>
      <c r="CB146" s="278" t="str">
        <f ca="true">+IF(OFFSET('Water Data'!$G$27,0,10*ROW('Water Data'!G140))="","",OFFSET('Water Data'!$G$27,0,10*ROW('Water Data'!G140)))</f>
        <v/>
      </c>
      <c r="CC146" s="278" t="str">
        <f ca="true">+IF(OFFSET('Water Data'!$G$28,0,10*ROW('Water Data'!G140))="","",OFFSET('Water Data'!$G$28,0,10*ROW('Water Data'!G140)))</f>
        <v/>
      </c>
      <c r="CD146" s="278" t="str">
        <f ca="true">+IF(OFFSET('Water Data'!$G$29,0,10*ROW('Water Data'!G140))="","",OFFSET('Water Data'!$G$29,0,10*ROW('Water Data'!G140)))</f>
        <v/>
      </c>
      <c r="CE146" s="278" t="str">
        <f ca="true">+IF(OFFSET('Water Data'!$H$27,0,10*ROW('Water Data'!H140))="","",OFFSET('Water Data'!$H$27,0,10*ROW('Water Data'!H140)))</f>
        <v/>
      </c>
      <c r="CF146" s="278" t="str">
        <f ca="true">+IF(OFFSET('Water Data'!$H$28,0,10*ROW('Water Data'!H140))="","",OFFSET('Water Data'!$H$28,0,10*ROW('Water Data'!H140)))</f>
        <v/>
      </c>
      <c r="CG146" s="278" t="str">
        <f ca="true">+IF(OFFSET('Water Data'!$H$29,0,10*ROW('Water Data'!H140))="","",OFFSET('Water Data'!$H$29,0,10*ROW('Water Data'!H140)))</f>
        <v/>
      </c>
      <c r="CH146" s="278" t="str">
        <f ca="true">+IF(OFFSET('Water Data'!$I$27,0,10*ROW('Water Data'!I140))="","",OFFSET('Water Data'!$I$27,0,10*ROW('Water Data'!I140)))</f>
        <v/>
      </c>
      <c r="CI146" s="278" t="str">
        <f ca="true">+IF(OFFSET('Water Data'!$I$28,0,10*ROW('Water Data'!I140))="","",OFFSET('Water Data'!$I$28,0,10*ROW('Water Data'!I140)))</f>
        <v/>
      </c>
      <c r="CJ146" s="278" t="str">
        <f ca="true">+IF(OFFSET('Water Data'!$I$29,0,10*ROW('Water Data'!I140))="","",OFFSET('Water Data'!$I$29,0,10*ROW('Water Data'!I140)))</f>
        <v/>
      </c>
      <c r="CK146" s="278" t="str">
        <f ca="true">+IF(OFFSET('Sanitation Data'!$D$28,0,10*ROW('Sanitation Data'!D140))="","",OFFSET('Sanitation Data'!$D$28,0,10*ROW('Sanitation Data'!D140)))</f>
        <v/>
      </c>
      <c r="CL146" s="278" t="str">
        <f ca="true">+IF(OFFSET('Sanitation Data'!$D$29,0,10*ROW('Sanitation Data'!D140))="","",OFFSET('Sanitation Data'!$D$29,0,10*ROW('Sanitation Data'!D140)))</f>
        <v/>
      </c>
      <c r="CM146" s="278" t="str">
        <f ca="true">+IF(OFFSET('Sanitation Data'!$D$30,0,10*ROW('Sanitation Data'!D140))="","",OFFSET('Sanitation Data'!$D$30,0,10*ROW('Sanitation Data'!D140)))</f>
        <v/>
      </c>
      <c r="CN146" s="278" t="str">
        <f ca="true">+IF(OFFSET('Sanitation Data'!$D$31,0,10*ROW('Sanitation Data'!D140))="","",OFFSET('Sanitation Data'!$D$31,0,10*ROW('Sanitation Data'!D140)))</f>
        <v/>
      </c>
      <c r="CO146" s="278" t="str">
        <f ca="true">+IF(OFFSET('Sanitation Data'!$D$32,0,10*ROW('Sanitation Data'!D140))="","",OFFSET('Sanitation Data'!$D$32,0,10*ROW('Sanitation Data'!D140)))</f>
        <v/>
      </c>
      <c r="CP146" s="278" t="str">
        <f ca="true">+IF(OFFSET('Sanitation Data'!$E$28,0,10*ROW('Sanitation Data'!E140))="","",OFFSET('Sanitation Data'!$E$28,0,10*ROW('Sanitation Data'!E140)))</f>
        <v/>
      </c>
      <c r="CQ146" s="278" t="str">
        <f ca="true">+IF(OFFSET('Sanitation Data'!$E$29,0,10*ROW('Sanitation Data'!E140))="","",OFFSET('Sanitation Data'!$E$29,0,10*ROW('Sanitation Data'!E140)))</f>
        <v/>
      </c>
      <c r="CR146" s="278" t="str">
        <f ca="true">+IF(OFFSET('Sanitation Data'!$E$30,0,10*ROW('Sanitation Data'!E140))="","",OFFSET('Sanitation Data'!$E$30,0,10*ROW('Sanitation Data'!E140)))</f>
        <v/>
      </c>
      <c r="CS146" s="278" t="str">
        <f ca="true">+IF(OFFSET('Sanitation Data'!$E$31,0,10*ROW('Sanitation Data'!E140))="","",OFFSET('Sanitation Data'!$E$31,0,10*ROW('Sanitation Data'!E140)))</f>
        <v/>
      </c>
      <c r="CT146" s="278" t="str">
        <f ca="true">+IF(OFFSET('Sanitation Data'!$E$32,0,10*ROW('Sanitation Data'!E140))="","",OFFSET('Sanitation Data'!$E$32,0,10*ROW('Sanitation Data'!E140)))</f>
        <v/>
      </c>
      <c r="CU146" s="278" t="str">
        <f ca="true">+IF(OFFSET('Sanitation Data'!$F$28,0,10*ROW('Sanitation Data'!F140))="","",OFFSET('Sanitation Data'!$F$28,0,10*ROW('Sanitation Data'!F140)))</f>
        <v/>
      </c>
      <c r="CV146" s="278" t="str">
        <f ca="true">+IF(OFFSET('Sanitation Data'!$F$29,0,10*ROW('Sanitation Data'!F140))="","",OFFSET('Sanitation Data'!$F$29,0,10*ROW('Sanitation Data'!F140)))</f>
        <v/>
      </c>
      <c r="CW146" s="278" t="str">
        <f ca="true">+IF(OFFSET('Sanitation Data'!$F$30,0,10*ROW('Sanitation Data'!F140))="","",OFFSET('Sanitation Data'!$F$30,0,10*ROW('Sanitation Data'!F140)))</f>
        <v/>
      </c>
      <c r="CX146" s="278" t="str">
        <f ca="true">+IF(OFFSET('Sanitation Data'!$F$31,0,10*ROW('Sanitation Data'!F140))="","",OFFSET('Sanitation Data'!$F$31,0,10*ROW('Sanitation Data'!F140)))</f>
        <v/>
      </c>
      <c r="CY146" s="278" t="str">
        <f ca="true">+IF(OFFSET('Sanitation Data'!$F$32,0,10*ROW('Sanitation Data'!F140))="","",OFFSET('Sanitation Data'!$F$32,0,10*ROW('Sanitation Data'!F140)))</f>
        <v/>
      </c>
      <c r="CZ146" s="278" t="str">
        <f ca="true">+IF(OFFSET('Sanitation Data'!$G$28,0,10*ROW('Sanitation Data'!G140))="","",OFFSET('Sanitation Data'!$G$28,0,10*ROW('Sanitation Data'!G140)))</f>
        <v/>
      </c>
      <c r="DA146" s="278" t="str">
        <f ca="true">+IF(OFFSET('Sanitation Data'!$G$29,0,10*ROW('Sanitation Data'!G140))="","",OFFSET('Sanitation Data'!$G$29,0,10*ROW('Sanitation Data'!G140)))</f>
        <v/>
      </c>
      <c r="DB146" s="278" t="str">
        <f ca="true">+IF(OFFSET('Sanitation Data'!$G$30,0,10*ROW('Sanitation Data'!G140))="","",OFFSET('Sanitation Data'!$G$30,0,10*ROW('Sanitation Data'!G140)))</f>
        <v/>
      </c>
      <c r="DC146" s="278" t="str">
        <f ca="true">+IF(OFFSET('Sanitation Data'!$G$31,0,10*ROW('Sanitation Data'!G140))="","",OFFSET('Sanitation Data'!$G$31,0,10*ROW('Sanitation Data'!G140)))</f>
        <v/>
      </c>
      <c r="DD146" s="278" t="str">
        <f ca="true">+IF(OFFSET('Sanitation Data'!$G$32,0,10*ROW('Sanitation Data'!G140))="","",OFFSET('Sanitation Data'!$G$32,0,10*ROW('Sanitation Data'!G140)))</f>
        <v/>
      </c>
      <c r="DE146" s="278" t="str">
        <f ca="true">+IF(OFFSET('Sanitation Data'!$H$28,0,10*ROW('Sanitation Data'!H140))="","",OFFSET('Sanitation Data'!$H$28,0,10*ROW('Sanitation Data'!H140)))</f>
        <v/>
      </c>
      <c r="DF146" s="278" t="str">
        <f ca="true">+IF(OFFSET('Sanitation Data'!$H$29,0,10*ROW('Sanitation Data'!H140))="","",OFFSET('Sanitation Data'!$H$29,0,10*ROW('Sanitation Data'!H140)))</f>
        <v/>
      </c>
      <c r="DG146" s="278" t="str">
        <f ca="true">+IF(OFFSET('Sanitation Data'!$H$30,0,10*ROW('Sanitation Data'!H140))="","",OFFSET('Sanitation Data'!$H$30,0,10*ROW('Sanitation Data'!H140)))</f>
        <v/>
      </c>
      <c r="DH146" s="278" t="str">
        <f ca="true">+IF(OFFSET('Sanitation Data'!$H$31,0,10*ROW('Sanitation Data'!H140))="","",OFFSET('Sanitation Data'!$H$31,0,10*ROW('Sanitation Data'!H140)))</f>
        <v/>
      </c>
      <c r="DI146" s="278" t="str">
        <f ca="true">+IF(OFFSET('Sanitation Data'!$H$32,0,10*ROW('Sanitation Data'!H140))="","",OFFSET('Sanitation Data'!$H$32,0,10*ROW('Sanitation Data'!H140)))</f>
        <v/>
      </c>
      <c r="DJ146" s="278" t="str">
        <f ca="true">+IF(OFFSET('Sanitation Data'!$I$28,0,10*ROW('Sanitation Data'!I140))="","",OFFSET('Sanitation Data'!$I$28,0,10*ROW('Sanitation Data'!I140)))</f>
        <v/>
      </c>
      <c r="DK146" s="278" t="str">
        <f ca="true">+IF(OFFSET('Sanitation Data'!$I$29,0,10*ROW('Sanitation Data'!I140))="","",OFFSET('Sanitation Data'!$I$29,0,10*ROW('Sanitation Data'!I140)))</f>
        <v/>
      </c>
      <c r="DL146" s="278" t="str">
        <f ca="true">+IF(OFFSET('Sanitation Data'!$I$30,0,10*ROW('Sanitation Data'!I140))="","",OFFSET('Sanitation Data'!$I$30,0,10*ROW('Sanitation Data'!I140)))</f>
        <v/>
      </c>
      <c r="DM146" s="278" t="str">
        <f ca="true">+IF(OFFSET('Sanitation Data'!$I$31,0,10*ROW('Sanitation Data'!I140))="","",OFFSET('Sanitation Data'!$I$31,0,10*ROW('Sanitation Data'!I140)))</f>
        <v/>
      </c>
      <c r="DN146" s="278" t="str">
        <f ca="true">+IF(OFFSET('Sanitation Data'!$I$32,0,10*ROW('Sanitation Data'!I140))="","",OFFSET('Sanitation Data'!$I$32,0,10*ROW('Sanitation Data'!I140)))</f>
        <v/>
      </c>
      <c r="DO146" s="278" t="str">
        <f ca="true">+IF(OFFSET('Hygiene Data'!$D$11,0,10*ROW('Hygiene Data'!D140))="","",OFFSET('Hygiene Data'!$D$11,0,10*ROW('Hygiene Data'!D140)))</f>
        <v/>
      </c>
      <c r="DP146" s="278" t="str">
        <f ca="true">+IF(OFFSET('Hygiene Data'!$D$12,0,10*ROW('Hygiene Data'!D140))="","",OFFSET('Hygiene Data'!$D$12,0,10*ROW('Hygiene Data'!D140)))</f>
        <v/>
      </c>
      <c r="DQ146" s="278" t="str">
        <f ca="true">+IF(OFFSET('Hygiene Data'!$D$13,0,10*ROW('Hygiene Data'!D140))="","",OFFSET('Hygiene Data'!$D$13,0,10*ROW('Hygiene Data'!D140)))</f>
        <v/>
      </c>
      <c r="DR146" s="278" t="str">
        <f ca="true">+IF(OFFSET('Hygiene Data'!$E$11,0,10*ROW('Hygiene Data'!E140))="","",OFFSET('Hygiene Data'!$E$11,0,10*ROW('Hygiene Data'!E140)))</f>
        <v/>
      </c>
      <c r="DS146" s="278" t="str">
        <f ca="true">+IF(OFFSET('Hygiene Data'!$E$12,0,10*ROW('Hygiene Data'!E140))="","",OFFSET('Hygiene Data'!$E$12,0,10*ROW('Hygiene Data'!E140)))</f>
        <v/>
      </c>
      <c r="DT146" s="278" t="str">
        <f ca="true">+IF(OFFSET('Hygiene Data'!$E$13,0,10*ROW('Hygiene Data'!E140))="","",OFFSET('Hygiene Data'!$E$13,0,10*ROW('Hygiene Data'!E140)))</f>
        <v/>
      </c>
      <c r="DU146" s="278" t="str">
        <f ca="true">+IF(OFFSET('Hygiene Data'!$F$11,0,10*ROW('Hygiene Data'!F140))="","",OFFSET('Hygiene Data'!$F$11,0,10*ROW('Hygiene Data'!F140)))</f>
        <v/>
      </c>
      <c r="DV146" s="278" t="str">
        <f ca="true">+IF(OFFSET('Hygiene Data'!$F$12,0,10*ROW('Hygiene Data'!F140))="","",OFFSET('Hygiene Data'!$F$12,0,10*ROW('Hygiene Data'!F140)))</f>
        <v/>
      </c>
      <c r="DW146" s="278" t="str">
        <f ca="true">+IF(OFFSET('Hygiene Data'!$F$13,0,10*ROW('Hygiene Data'!F140))="","",OFFSET('Hygiene Data'!$F$13,0,10*ROW('Hygiene Data'!F140)))</f>
        <v/>
      </c>
      <c r="DX146" s="278" t="str">
        <f ca="true">+IF(OFFSET('Hygiene Data'!$G$11,0,10*ROW('Hygiene Data'!G140))="","",OFFSET('Hygiene Data'!$G$11,0,10*ROW('Hygiene Data'!G140)))</f>
        <v/>
      </c>
      <c r="DY146" s="278" t="str">
        <f ca="true">+IF(OFFSET('Hygiene Data'!$G$12,0,10*ROW('Hygiene Data'!G140))="","",OFFSET('Hygiene Data'!$G$12,0,10*ROW('Hygiene Data'!G140)))</f>
        <v/>
      </c>
      <c r="DZ146" s="278" t="str">
        <f ca="true">+IF(OFFSET('Hygiene Data'!$G$13,0,10*ROW('Hygiene Data'!G140))="","",OFFSET('Hygiene Data'!$G$13,0,10*ROW('Hygiene Data'!G140)))</f>
        <v/>
      </c>
      <c r="EA146" s="278" t="str">
        <f ca="true">+IF(OFFSET('Hygiene Data'!$H$11,0,10*ROW('Hygiene Data'!H140))="","",OFFSET('Hygiene Data'!$H$11,0,10*ROW('Hygiene Data'!H140)))</f>
        <v/>
      </c>
      <c r="EB146" s="278" t="str">
        <f ca="true">+IF(OFFSET('Hygiene Data'!$H$12,0,10*ROW('Hygiene Data'!H140))="","",OFFSET('Hygiene Data'!$H$12,0,10*ROW('Hygiene Data'!H140)))</f>
        <v/>
      </c>
      <c r="EC146" s="278" t="str">
        <f ca="true">+IF(OFFSET('Hygiene Data'!$H$13,0,10*ROW('Hygiene Data'!H140))="","",OFFSET('Hygiene Data'!$H$13,0,10*ROW('Hygiene Data'!H140)))</f>
        <v/>
      </c>
      <c r="ED146" s="278" t="str">
        <f ca="true">+IF(OFFSET('Hygiene Data'!$I$11,0,10*ROW('Hygiene Data'!I140))="","",OFFSET('Hygiene Data'!$I$11,0,10*ROW('Hygiene Data'!I140)))</f>
        <v/>
      </c>
      <c r="EE146" s="278" t="str">
        <f ca="true">+IF(OFFSET('Hygiene Data'!$I$12,0,10*ROW('Hygiene Data'!I140))="","",OFFSET('Hygiene Data'!$I$12,0,10*ROW('Hygiene Data'!I140)))</f>
        <v/>
      </c>
      <c r="EF146" s="278"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4"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8"/>
      <c r="BS147" s="278" t="str">
        <f ca="true">+IF(OFFSET('Water Data'!$D$27,0,10*ROW('Water Data'!D141))="","",OFFSET('Water Data'!$D$27,0,10*ROW('Water Data'!D141)))</f>
        <v/>
      </c>
      <c r="BT147" s="278" t="str">
        <f ca="true">+IF(OFFSET('Water Data'!$D$28,0,10*ROW('Water Data'!D141))="","",OFFSET('Water Data'!$D$28,0,10*ROW('Water Data'!D141)))</f>
        <v/>
      </c>
      <c r="BU147" s="278" t="str">
        <f ca="true">+IF(OFFSET('Water Data'!$D$29,0,10*ROW('Water Data'!D141))="","",OFFSET('Water Data'!$D$29,0,10*ROW('Water Data'!D141)))</f>
        <v/>
      </c>
      <c r="BV147" s="278" t="str">
        <f ca="true">+IF(OFFSET('Water Data'!$E$27,0,10*ROW('Water Data'!E141))="","",OFFSET('Water Data'!$E$27,0,10*ROW('Water Data'!E141)))</f>
        <v/>
      </c>
      <c r="BW147" s="278" t="str">
        <f ca="true">+IF(OFFSET('Water Data'!$E$28,0,10*ROW('Water Data'!E141))="","",OFFSET('Water Data'!$E$28,0,10*ROW('Water Data'!E141)))</f>
        <v/>
      </c>
      <c r="BX147" s="278" t="str">
        <f ca="true">+IF(OFFSET('Water Data'!$E$29,0,10*ROW('Water Data'!E141))="","",OFFSET('Water Data'!$E$29,0,10*ROW('Water Data'!E141)))</f>
        <v/>
      </c>
      <c r="BY147" s="278" t="str">
        <f ca="true">+IF(OFFSET('Water Data'!$F$27,0,10*ROW('Water Data'!F141))="","",OFFSET('Water Data'!$F$27,0,10*ROW('Water Data'!F141)))</f>
        <v/>
      </c>
      <c r="BZ147" s="278" t="str">
        <f ca="true">+IF(OFFSET('Water Data'!$F$28,0,10*ROW('Water Data'!F141))="","",OFFSET('Water Data'!$F$28,0,10*ROW('Water Data'!F141)))</f>
        <v/>
      </c>
      <c r="CA147" s="278" t="str">
        <f ca="true">+IF(OFFSET('Water Data'!$F$29,0,10*ROW('Water Data'!F141))="","",OFFSET('Water Data'!$F$29,0,10*ROW('Water Data'!F141)))</f>
        <v/>
      </c>
      <c r="CB147" s="278" t="str">
        <f ca="true">+IF(OFFSET('Water Data'!$G$27,0,10*ROW('Water Data'!G141))="","",OFFSET('Water Data'!$G$27,0,10*ROW('Water Data'!G141)))</f>
        <v/>
      </c>
      <c r="CC147" s="278" t="str">
        <f ca="true">+IF(OFFSET('Water Data'!$G$28,0,10*ROW('Water Data'!G141))="","",OFFSET('Water Data'!$G$28,0,10*ROW('Water Data'!G141)))</f>
        <v/>
      </c>
      <c r="CD147" s="278" t="str">
        <f ca="true">+IF(OFFSET('Water Data'!$G$29,0,10*ROW('Water Data'!G141))="","",OFFSET('Water Data'!$G$29,0,10*ROW('Water Data'!G141)))</f>
        <v/>
      </c>
      <c r="CE147" s="278" t="str">
        <f ca="true">+IF(OFFSET('Water Data'!$H$27,0,10*ROW('Water Data'!H141))="","",OFFSET('Water Data'!$H$27,0,10*ROW('Water Data'!H141)))</f>
        <v/>
      </c>
      <c r="CF147" s="278" t="str">
        <f ca="true">+IF(OFFSET('Water Data'!$H$28,0,10*ROW('Water Data'!H141))="","",OFFSET('Water Data'!$H$28,0,10*ROW('Water Data'!H141)))</f>
        <v/>
      </c>
      <c r="CG147" s="278" t="str">
        <f ca="true">+IF(OFFSET('Water Data'!$H$29,0,10*ROW('Water Data'!H141))="","",OFFSET('Water Data'!$H$29,0,10*ROW('Water Data'!H141)))</f>
        <v/>
      </c>
      <c r="CH147" s="278" t="str">
        <f ca="true">+IF(OFFSET('Water Data'!$I$27,0,10*ROW('Water Data'!I141))="","",OFFSET('Water Data'!$I$27,0,10*ROW('Water Data'!I141)))</f>
        <v/>
      </c>
      <c r="CI147" s="278" t="str">
        <f ca="true">+IF(OFFSET('Water Data'!$I$28,0,10*ROW('Water Data'!I141))="","",OFFSET('Water Data'!$I$28,0,10*ROW('Water Data'!I141)))</f>
        <v/>
      </c>
      <c r="CJ147" s="278" t="str">
        <f ca="true">+IF(OFFSET('Water Data'!$I$29,0,10*ROW('Water Data'!I141))="","",OFFSET('Water Data'!$I$29,0,10*ROW('Water Data'!I141)))</f>
        <v/>
      </c>
      <c r="CK147" s="278" t="str">
        <f ca="true">+IF(OFFSET('Sanitation Data'!$D$28,0,10*ROW('Sanitation Data'!D141))="","",OFFSET('Sanitation Data'!$D$28,0,10*ROW('Sanitation Data'!D141)))</f>
        <v/>
      </c>
      <c r="CL147" s="278" t="str">
        <f ca="true">+IF(OFFSET('Sanitation Data'!$D$29,0,10*ROW('Sanitation Data'!D141))="","",OFFSET('Sanitation Data'!$D$29,0,10*ROW('Sanitation Data'!D141)))</f>
        <v/>
      </c>
      <c r="CM147" s="278" t="str">
        <f ca="true">+IF(OFFSET('Sanitation Data'!$D$30,0,10*ROW('Sanitation Data'!D141))="","",OFFSET('Sanitation Data'!$D$30,0,10*ROW('Sanitation Data'!D141)))</f>
        <v/>
      </c>
      <c r="CN147" s="278" t="str">
        <f ca="true">+IF(OFFSET('Sanitation Data'!$D$31,0,10*ROW('Sanitation Data'!D141))="","",OFFSET('Sanitation Data'!$D$31,0,10*ROW('Sanitation Data'!D141)))</f>
        <v/>
      </c>
      <c r="CO147" s="278" t="str">
        <f ca="true">+IF(OFFSET('Sanitation Data'!$D$32,0,10*ROW('Sanitation Data'!D141))="","",OFFSET('Sanitation Data'!$D$32,0,10*ROW('Sanitation Data'!D141)))</f>
        <v/>
      </c>
      <c r="CP147" s="278" t="str">
        <f ca="true">+IF(OFFSET('Sanitation Data'!$E$28,0,10*ROW('Sanitation Data'!E141))="","",OFFSET('Sanitation Data'!$E$28,0,10*ROW('Sanitation Data'!E141)))</f>
        <v/>
      </c>
      <c r="CQ147" s="278" t="str">
        <f ca="true">+IF(OFFSET('Sanitation Data'!$E$29,0,10*ROW('Sanitation Data'!E141))="","",OFFSET('Sanitation Data'!$E$29,0,10*ROW('Sanitation Data'!E141)))</f>
        <v/>
      </c>
      <c r="CR147" s="278" t="str">
        <f ca="true">+IF(OFFSET('Sanitation Data'!$E$30,0,10*ROW('Sanitation Data'!E141))="","",OFFSET('Sanitation Data'!$E$30,0,10*ROW('Sanitation Data'!E141)))</f>
        <v/>
      </c>
      <c r="CS147" s="278" t="str">
        <f ca="true">+IF(OFFSET('Sanitation Data'!$E$31,0,10*ROW('Sanitation Data'!E141))="","",OFFSET('Sanitation Data'!$E$31,0,10*ROW('Sanitation Data'!E141)))</f>
        <v/>
      </c>
      <c r="CT147" s="278" t="str">
        <f ca="true">+IF(OFFSET('Sanitation Data'!$E$32,0,10*ROW('Sanitation Data'!E141))="","",OFFSET('Sanitation Data'!$E$32,0,10*ROW('Sanitation Data'!E141)))</f>
        <v/>
      </c>
      <c r="CU147" s="278" t="str">
        <f ca="true">+IF(OFFSET('Sanitation Data'!$F$28,0,10*ROW('Sanitation Data'!F141))="","",OFFSET('Sanitation Data'!$F$28,0,10*ROW('Sanitation Data'!F141)))</f>
        <v/>
      </c>
      <c r="CV147" s="278" t="str">
        <f ca="true">+IF(OFFSET('Sanitation Data'!$F$29,0,10*ROW('Sanitation Data'!F141))="","",OFFSET('Sanitation Data'!$F$29,0,10*ROW('Sanitation Data'!F141)))</f>
        <v/>
      </c>
      <c r="CW147" s="278" t="str">
        <f ca="true">+IF(OFFSET('Sanitation Data'!$F$30,0,10*ROW('Sanitation Data'!F141))="","",OFFSET('Sanitation Data'!$F$30,0,10*ROW('Sanitation Data'!F141)))</f>
        <v/>
      </c>
      <c r="CX147" s="278" t="str">
        <f ca="true">+IF(OFFSET('Sanitation Data'!$F$31,0,10*ROW('Sanitation Data'!F141))="","",OFFSET('Sanitation Data'!$F$31,0,10*ROW('Sanitation Data'!F141)))</f>
        <v/>
      </c>
      <c r="CY147" s="278" t="str">
        <f ca="true">+IF(OFFSET('Sanitation Data'!$F$32,0,10*ROW('Sanitation Data'!F141))="","",OFFSET('Sanitation Data'!$F$32,0,10*ROW('Sanitation Data'!F141)))</f>
        <v/>
      </c>
      <c r="CZ147" s="278" t="str">
        <f ca="true">+IF(OFFSET('Sanitation Data'!$G$28,0,10*ROW('Sanitation Data'!G141))="","",OFFSET('Sanitation Data'!$G$28,0,10*ROW('Sanitation Data'!G141)))</f>
        <v/>
      </c>
      <c r="DA147" s="278" t="str">
        <f ca="true">+IF(OFFSET('Sanitation Data'!$G$29,0,10*ROW('Sanitation Data'!G141))="","",OFFSET('Sanitation Data'!$G$29,0,10*ROW('Sanitation Data'!G141)))</f>
        <v/>
      </c>
      <c r="DB147" s="278" t="str">
        <f ca="true">+IF(OFFSET('Sanitation Data'!$G$30,0,10*ROW('Sanitation Data'!G141))="","",OFFSET('Sanitation Data'!$G$30,0,10*ROW('Sanitation Data'!G141)))</f>
        <v/>
      </c>
      <c r="DC147" s="278" t="str">
        <f ca="true">+IF(OFFSET('Sanitation Data'!$G$31,0,10*ROW('Sanitation Data'!G141))="","",OFFSET('Sanitation Data'!$G$31,0,10*ROW('Sanitation Data'!G141)))</f>
        <v/>
      </c>
      <c r="DD147" s="278" t="str">
        <f ca="true">+IF(OFFSET('Sanitation Data'!$G$32,0,10*ROW('Sanitation Data'!G141))="","",OFFSET('Sanitation Data'!$G$32,0,10*ROW('Sanitation Data'!G141)))</f>
        <v/>
      </c>
      <c r="DE147" s="278" t="str">
        <f ca="true">+IF(OFFSET('Sanitation Data'!$H$28,0,10*ROW('Sanitation Data'!H141))="","",OFFSET('Sanitation Data'!$H$28,0,10*ROW('Sanitation Data'!H141)))</f>
        <v/>
      </c>
      <c r="DF147" s="278" t="str">
        <f ca="true">+IF(OFFSET('Sanitation Data'!$H$29,0,10*ROW('Sanitation Data'!H141))="","",OFFSET('Sanitation Data'!$H$29,0,10*ROW('Sanitation Data'!H141)))</f>
        <v/>
      </c>
      <c r="DG147" s="278" t="str">
        <f ca="true">+IF(OFFSET('Sanitation Data'!$H$30,0,10*ROW('Sanitation Data'!H141))="","",OFFSET('Sanitation Data'!$H$30,0,10*ROW('Sanitation Data'!H141)))</f>
        <v/>
      </c>
      <c r="DH147" s="278" t="str">
        <f ca="true">+IF(OFFSET('Sanitation Data'!$H$31,0,10*ROW('Sanitation Data'!H141))="","",OFFSET('Sanitation Data'!$H$31,0,10*ROW('Sanitation Data'!H141)))</f>
        <v/>
      </c>
      <c r="DI147" s="278" t="str">
        <f ca="true">+IF(OFFSET('Sanitation Data'!$H$32,0,10*ROW('Sanitation Data'!H141))="","",OFFSET('Sanitation Data'!$H$32,0,10*ROW('Sanitation Data'!H141)))</f>
        <v/>
      </c>
      <c r="DJ147" s="278" t="str">
        <f ca="true">+IF(OFFSET('Sanitation Data'!$I$28,0,10*ROW('Sanitation Data'!I141))="","",OFFSET('Sanitation Data'!$I$28,0,10*ROW('Sanitation Data'!I141)))</f>
        <v/>
      </c>
      <c r="DK147" s="278" t="str">
        <f ca="true">+IF(OFFSET('Sanitation Data'!$I$29,0,10*ROW('Sanitation Data'!I141))="","",OFFSET('Sanitation Data'!$I$29,0,10*ROW('Sanitation Data'!I141)))</f>
        <v/>
      </c>
      <c r="DL147" s="278" t="str">
        <f ca="true">+IF(OFFSET('Sanitation Data'!$I$30,0,10*ROW('Sanitation Data'!I141))="","",OFFSET('Sanitation Data'!$I$30,0,10*ROW('Sanitation Data'!I141)))</f>
        <v/>
      </c>
      <c r="DM147" s="278" t="str">
        <f ca="true">+IF(OFFSET('Sanitation Data'!$I$31,0,10*ROW('Sanitation Data'!I141))="","",OFFSET('Sanitation Data'!$I$31,0,10*ROW('Sanitation Data'!I141)))</f>
        <v/>
      </c>
      <c r="DN147" s="278" t="str">
        <f ca="true">+IF(OFFSET('Sanitation Data'!$I$32,0,10*ROW('Sanitation Data'!I141))="","",OFFSET('Sanitation Data'!$I$32,0,10*ROW('Sanitation Data'!I141)))</f>
        <v/>
      </c>
      <c r="DO147" s="278" t="str">
        <f ca="true">+IF(OFFSET('Hygiene Data'!$D$11,0,10*ROW('Hygiene Data'!D141))="","",OFFSET('Hygiene Data'!$D$11,0,10*ROW('Hygiene Data'!D141)))</f>
        <v/>
      </c>
      <c r="DP147" s="278" t="str">
        <f ca="true">+IF(OFFSET('Hygiene Data'!$D$12,0,10*ROW('Hygiene Data'!D141))="","",OFFSET('Hygiene Data'!$D$12,0,10*ROW('Hygiene Data'!D141)))</f>
        <v/>
      </c>
      <c r="DQ147" s="278" t="str">
        <f ca="true">+IF(OFFSET('Hygiene Data'!$D$13,0,10*ROW('Hygiene Data'!D141))="","",OFFSET('Hygiene Data'!$D$13,0,10*ROW('Hygiene Data'!D141)))</f>
        <v/>
      </c>
      <c r="DR147" s="278" t="str">
        <f ca="true">+IF(OFFSET('Hygiene Data'!$E$11,0,10*ROW('Hygiene Data'!E141))="","",OFFSET('Hygiene Data'!$E$11,0,10*ROW('Hygiene Data'!E141)))</f>
        <v/>
      </c>
      <c r="DS147" s="278" t="str">
        <f ca="true">+IF(OFFSET('Hygiene Data'!$E$12,0,10*ROW('Hygiene Data'!E141))="","",OFFSET('Hygiene Data'!$E$12,0,10*ROW('Hygiene Data'!E141)))</f>
        <v/>
      </c>
      <c r="DT147" s="278" t="str">
        <f ca="true">+IF(OFFSET('Hygiene Data'!$E$13,0,10*ROW('Hygiene Data'!E141))="","",OFFSET('Hygiene Data'!$E$13,0,10*ROW('Hygiene Data'!E141)))</f>
        <v/>
      </c>
      <c r="DU147" s="278" t="str">
        <f ca="true">+IF(OFFSET('Hygiene Data'!$F$11,0,10*ROW('Hygiene Data'!F141))="","",OFFSET('Hygiene Data'!$F$11,0,10*ROW('Hygiene Data'!F141)))</f>
        <v/>
      </c>
      <c r="DV147" s="278" t="str">
        <f ca="true">+IF(OFFSET('Hygiene Data'!$F$12,0,10*ROW('Hygiene Data'!F141))="","",OFFSET('Hygiene Data'!$F$12,0,10*ROW('Hygiene Data'!F141)))</f>
        <v/>
      </c>
      <c r="DW147" s="278" t="str">
        <f ca="true">+IF(OFFSET('Hygiene Data'!$F$13,0,10*ROW('Hygiene Data'!F141))="","",OFFSET('Hygiene Data'!$F$13,0,10*ROW('Hygiene Data'!F141)))</f>
        <v/>
      </c>
      <c r="DX147" s="278" t="str">
        <f ca="true">+IF(OFFSET('Hygiene Data'!$G$11,0,10*ROW('Hygiene Data'!G141))="","",OFFSET('Hygiene Data'!$G$11,0,10*ROW('Hygiene Data'!G141)))</f>
        <v/>
      </c>
      <c r="DY147" s="278" t="str">
        <f ca="true">+IF(OFFSET('Hygiene Data'!$G$12,0,10*ROW('Hygiene Data'!G141))="","",OFFSET('Hygiene Data'!$G$12,0,10*ROW('Hygiene Data'!G141)))</f>
        <v/>
      </c>
      <c r="DZ147" s="278" t="str">
        <f ca="true">+IF(OFFSET('Hygiene Data'!$G$13,0,10*ROW('Hygiene Data'!G141))="","",OFFSET('Hygiene Data'!$G$13,0,10*ROW('Hygiene Data'!G141)))</f>
        <v/>
      </c>
      <c r="EA147" s="278" t="str">
        <f ca="true">+IF(OFFSET('Hygiene Data'!$H$11,0,10*ROW('Hygiene Data'!H141))="","",OFFSET('Hygiene Data'!$H$11,0,10*ROW('Hygiene Data'!H141)))</f>
        <v/>
      </c>
      <c r="EB147" s="278" t="str">
        <f ca="true">+IF(OFFSET('Hygiene Data'!$H$12,0,10*ROW('Hygiene Data'!H141))="","",OFFSET('Hygiene Data'!$H$12,0,10*ROW('Hygiene Data'!H141)))</f>
        <v/>
      </c>
      <c r="EC147" s="278" t="str">
        <f ca="true">+IF(OFFSET('Hygiene Data'!$H$13,0,10*ROW('Hygiene Data'!H141))="","",OFFSET('Hygiene Data'!$H$13,0,10*ROW('Hygiene Data'!H141)))</f>
        <v/>
      </c>
      <c r="ED147" s="278" t="str">
        <f ca="true">+IF(OFFSET('Hygiene Data'!$I$11,0,10*ROW('Hygiene Data'!I141))="","",OFFSET('Hygiene Data'!$I$11,0,10*ROW('Hygiene Data'!I141)))</f>
        <v/>
      </c>
      <c r="EE147" s="278" t="str">
        <f ca="true">+IF(OFFSET('Hygiene Data'!$I$12,0,10*ROW('Hygiene Data'!I141))="","",OFFSET('Hygiene Data'!$I$12,0,10*ROW('Hygiene Data'!I141)))</f>
        <v/>
      </c>
      <c r="EF147" s="278"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4"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8"/>
      <c r="BS148" s="278" t="str">
        <f ca="true">+IF(OFFSET('Water Data'!$D$27,0,10*ROW('Water Data'!D142))="","",OFFSET('Water Data'!$D$27,0,10*ROW('Water Data'!D142)))</f>
        <v/>
      </c>
      <c r="BT148" s="278" t="str">
        <f ca="true">+IF(OFFSET('Water Data'!$D$28,0,10*ROW('Water Data'!D142))="","",OFFSET('Water Data'!$D$28,0,10*ROW('Water Data'!D142)))</f>
        <v/>
      </c>
      <c r="BU148" s="278" t="str">
        <f ca="true">+IF(OFFSET('Water Data'!$D$29,0,10*ROW('Water Data'!D142))="","",OFFSET('Water Data'!$D$29,0,10*ROW('Water Data'!D142)))</f>
        <v/>
      </c>
      <c r="BV148" s="278" t="str">
        <f ca="true">+IF(OFFSET('Water Data'!$E$27,0,10*ROW('Water Data'!E142))="","",OFFSET('Water Data'!$E$27,0,10*ROW('Water Data'!E142)))</f>
        <v/>
      </c>
      <c r="BW148" s="278" t="str">
        <f ca="true">+IF(OFFSET('Water Data'!$E$28,0,10*ROW('Water Data'!E142))="","",OFFSET('Water Data'!$E$28,0,10*ROW('Water Data'!E142)))</f>
        <v/>
      </c>
      <c r="BX148" s="278" t="str">
        <f ca="true">+IF(OFFSET('Water Data'!$E$29,0,10*ROW('Water Data'!E142))="","",OFFSET('Water Data'!$E$29,0,10*ROW('Water Data'!E142)))</f>
        <v/>
      </c>
      <c r="BY148" s="278" t="str">
        <f ca="true">+IF(OFFSET('Water Data'!$F$27,0,10*ROW('Water Data'!F142))="","",OFFSET('Water Data'!$F$27,0,10*ROW('Water Data'!F142)))</f>
        <v/>
      </c>
      <c r="BZ148" s="278" t="str">
        <f ca="true">+IF(OFFSET('Water Data'!$F$28,0,10*ROW('Water Data'!F142))="","",OFFSET('Water Data'!$F$28,0,10*ROW('Water Data'!F142)))</f>
        <v/>
      </c>
      <c r="CA148" s="278" t="str">
        <f ca="true">+IF(OFFSET('Water Data'!$F$29,0,10*ROW('Water Data'!F142))="","",OFFSET('Water Data'!$F$29,0,10*ROW('Water Data'!F142)))</f>
        <v/>
      </c>
      <c r="CB148" s="278" t="str">
        <f ca="true">+IF(OFFSET('Water Data'!$G$27,0,10*ROW('Water Data'!G142))="","",OFFSET('Water Data'!$G$27,0,10*ROW('Water Data'!G142)))</f>
        <v/>
      </c>
      <c r="CC148" s="278" t="str">
        <f ca="true">+IF(OFFSET('Water Data'!$G$28,0,10*ROW('Water Data'!G142))="","",OFFSET('Water Data'!$G$28,0,10*ROW('Water Data'!G142)))</f>
        <v/>
      </c>
      <c r="CD148" s="278" t="str">
        <f ca="true">+IF(OFFSET('Water Data'!$G$29,0,10*ROW('Water Data'!G142))="","",OFFSET('Water Data'!$G$29,0,10*ROW('Water Data'!G142)))</f>
        <v/>
      </c>
      <c r="CE148" s="278" t="str">
        <f ca="true">+IF(OFFSET('Water Data'!$H$27,0,10*ROW('Water Data'!H142))="","",OFFSET('Water Data'!$H$27,0,10*ROW('Water Data'!H142)))</f>
        <v/>
      </c>
      <c r="CF148" s="278" t="str">
        <f ca="true">+IF(OFFSET('Water Data'!$H$28,0,10*ROW('Water Data'!H142))="","",OFFSET('Water Data'!$H$28,0,10*ROW('Water Data'!H142)))</f>
        <v/>
      </c>
      <c r="CG148" s="278" t="str">
        <f ca="true">+IF(OFFSET('Water Data'!$H$29,0,10*ROW('Water Data'!H142))="","",OFFSET('Water Data'!$H$29,0,10*ROW('Water Data'!H142)))</f>
        <v/>
      </c>
      <c r="CH148" s="278" t="str">
        <f ca="true">+IF(OFFSET('Water Data'!$I$27,0,10*ROW('Water Data'!I142))="","",OFFSET('Water Data'!$I$27,0,10*ROW('Water Data'!I142)))</f>
        <v/>
      </c>
      <c r="CI148" s="278" t="str">
        <f ca="true">+IF(OFFSET('Water Data'!$I$28,0,10*ROW('Water Data'!I142))="","",OFFSET('Water Data'!$I$28,0,10*ROW('Water Data'!I142)))</f>
        <v/>
      </c>
      <c r="CJ148" s="278" t="str">
        <f ca="true">+IF(OFFSET('Water Data'!$I$29,0,10*ROW('Water Data'!I142))="","",OFFSET('Water Data'!$I$29,0,10*ROW('Water Data'!I142)))</f>
        <v/>
      </c>
      <c r="CK148" s="278" t="str">
        <f ca="true">+IF(OFFSET('Sanitation Data'!$D$28,0,10*ROW('Sanitation Data'!D142))="","",OFFSET('Sanitation Data'!$D$28,0,10*ROW('Sanitation Data'!D142)))</f>
        <v/>
      </c>
      <c r="CL148" s="278" t="str">
        <f ca="true">+IF(OFFSET('Sanitation Data'!$D$29,0,10*ROW('Sanitation Data'!D142))="","",OFFSET('Sanitation Data'!$D$29,0,10*ROW('Sanitation Data'!D142)))</f>
        <v/>
      </c>
      <c r="CM148" s="278" t="str">
        <f ca="true">+IF(OFFSET('Sanitation Data'!$D$30,0,10*ROW('Sanitation Data'!D142))="","",OFFSET('Sanitation Data'!$D$30,0,10*ROW('Sanitation Data'!D142)))</f>
        <v/>
      </c>
      <c r="CN148" s="278" t="str">
        <f ca="true">+IF(OFFSET('Sanitation Data'!$D$31,0,10*ROW('Sanitation Data'!D142))="","",OFFSET('Sanitation Data'!$D$31,0,10*ROW('Sanitation Data'!D142)))</f>
        <v/>
      </c>
      <c r="CO148" s="278" t="str">
        <f ca="true">+IF(OFFSET('Sanitation Data'!$D$32,0,10*ROW('Sanitation Data'!D142))="","",OFFSET('Sanitation Data'!$D$32,0,10*ROW('Sanitation Data'!D142)))</f>
        <v/>
      </c>
      <c r="CP148" s="278" t="str">
        <f ca="true">+IF(OFFSET('Sanitation Data'!$E$28,0,10*ROW('Sanitation Data'!E142))="","",OFFSET('Sanitation Data'!$E$28,0,10*ROW('Sanitation Data'!E142)))</f>
        <v/>
      </c>
      <c r="CQ148" s="278" t="str">
        <f ca="true">+IF(OFFSET('Sanitation Data'!$E$29,0,10*ROW('Sanitation Data'!E142))="","",OFFSET('Sanitation Data'!$E$29,0,10*ROW('Sanitation Data'!E142)))</f>
        <v/>
      </c>
      <c r="CR148" s="278" t="str">
        <f ca="true">+IF(OFFSET('Sanitation Data'!$E$30,0,10*ROW('Sanitation Data'!E142))="","",OFFSET('Sanitation Data'!$E$30,0,10*ROW('Sanitation Data'!E142)))</f>
        <v/>
      </c>
      <c r="CS148" s="278" t="str">
        <f ca="true">+IF(OFFSET('Sanitation Data'!$E$31,0,10*ROW('Sanitation Data'!E142))="","",OFFSET('Sanitation Data'!$E$31,0,10*ROW('Sanitation Data'!E142)))</f>
        <v/>
      </c>
      <c r="CT148" s="278" t="str">
        <f ca="true">+IF(OFFSET('Sanitation Data'!$E$32,0,10*ROW('Sanitation Data'!E142))="","",OFFSET('Sanitation Data'!$E$32,0,10*ROW('Sanitation Data'!E142)))</f>
        <v/>
      </c>
      <c r="CU148" s="278" t="str">
        <f ca="true">+IF(OFFSET('Sanitation Data'!$F$28,0,10*ROW('Sanitation Data'!F142))="","",OFFSET('Sanitation Data'!$F$28,0,10*ROW('Sanitation Data'!F142)))</f>
        <v/>
      </c>
      <c r="CV148" s="278" t="str">
        <f ca="true">+IF(OFFSET('Sanitation Data'!$F$29,0,10*ROW('Sanitation Data'!F142))="","",OFFSET('Sanitation Data'!$F$29,0,10*ROW('Sanitation Data'!F142)))</f>
        <v/>
      </c>
      <c r="CW148" s="278" t="str">
        <f ca="true">+IF(OFFSET('Sanitation Data'!$F$30,0,10*ROW('Sanitation Data'!F142))="","",OFFSET('Sanitation Data'!$F$30,0,10*ROW('Sanitation Data'!F142)))</f>
        <v/>
      </c>
      <c r="CX148" s="278" t="str">
        <f ca="true">+IF(OFFSET('Sanitation Data'!$F$31,0,10*ROW('Sanitation Data'!F142))="","",OFFSET('Sanitation Data'!$F$31,0,10*ROW('Sanitation Data'!F142)))</f>
        <v/>
      </c>
      <c r="CY148" s="278" t="str">
        <f ca="true">+IF(OFFSET('Sanitation Data'!$F$32,0,10*ROW('Sanitation Data'!F142))="","",OFFSET('Sanitation Data'!$F$32,0,10*ROW('Sanitation Data'!F142)))</f>
        <v/>
      </c>
      <c r="CZ148" s="278" t="str">
        <f ca="true">+IF(OFFSET('Sanitation Data'!$G$28,0,10*ROW('Sanitation Data'!G142))="","",OFFSET('Sanitation Data'!$G$28,0,10*ROW('Sanitation Data'!G142)))</f>
        <v/>
      </c>
      <c r="DA148" s="278" t="str">
        <f ca="true">+IF(OFFSET('Sanitation Data'!$G$29,0,10*ROW('Sanitation Data'!G142))="","",OFFSET('Sanitation Data'!$G$29,0,10*ROW('Sanitation Data'!G142)))</f>
        <v/>
      </c>
      <c r="DB148" s="278" t="str">
        <f ca="true">+IF(OFFSET('Sanitation Data'!$G$30,0,10*ROW('Sanitation Data'!G142))="","",OFFSET('Sanitation Data'!$G$30,0,10*ROW('Sanitation Data'!G142)))</f>
        <v/>
      </c>
      <c r="DC148" s="278" t="str">
        <f ca="true">+IF(OFFSET('Sanitation Data'!$G$31,0,10*ROW('Sanitation Data'!G142))="","",OFFSET('Sanitation Data'!$G$31,0,10*ROW('Sanitation Data'!G142)))</f>
        <v/>
      </c>
      <c r="DD148" s="278" t="str">
        <f ca="true">+IF(OFFSET('Sanitation Data'!$G$32,0,10*ROW('Sanitation Data'!G142))="","",OFFSET('Sanitation Data'!$G$32,0,10*ROW('Sanitation Data'!G142)))</f>
        <v/>
      </c>
      <c r="DE148" s="278" t="str">
        <f ca="true">+IF(OFFSET('Sanitation Data'!$H$28,0,10*ROW('Sanitation Data'!H142))="","",OFFSET('Sanitation Data'!$H$28,0,10*ROW('Sanitation Data'!H142)))</f>
        <v/>
      </c>
      <c r="DF148" s="278" t="str">
        <f ca="true">+IF(OFFSET('Sanitation Data'!$H$29,0,10*ROW('Sanitation Data'!H142))="","",OFFSET('Sanitation Data'!$H$29,0,10*ROW('Sanitation Data'!H142)))</f>
        <v/>
      </c>
      <c r="DG148" s="278" t="str">
        <f ca="true">+IF(OFFSET('Sanitation Data'!$H$30,0,10*ROW('Sanitation Data'!H142))="","",OFFSET('Sanitation Data'!$H$30,0,10*ROW('Sanitation Data'!H142)))</f>
        <v/>
      </c>
      <c r="DH148" s="278" t="str">
        <f ca="true">+IF(OFFSET('Sanitation Data'!$H$31,0,10*ROW('Sanitation Data'!H142))="","",OFFSET('Sanitation Data'!$H$31,0,10*ROW('Sanitation Data'!H142)))</f>
        <v/>
      </c>
      <c r="DI148" s="278" t="str">
        <f ca="true">+IF(OFFSET('Sanitation Data'!$H$32,0,10*ROW('Sanitation Data'!H142))="","",OFFSET('Sanitation Data'!$H$32,0,10*ROW('Sanitation Data'!H142)))</f>
        <v/>
      </c>
      <c r="DJ148" s="278" t="str">
        <f ca="true">+IF(OFFSET('Sanitation Data'!$I$28,0,10*ROW('Sanitation Data'!I142))="","",OFFSET('Sanitation Data'!$I$28,0,10*ROW('Sanitation Data'!I142)))</f>
        <v/>
      </c>
      <c r="DK148" s="278" t="str">
        <f ca="true">+IF(OFFSET('Sanitation Data'!$I$29,0,10*ROW('Sanitation Data'!I142))="","",OFFSET('Sanitation Data'!$I$29,0,10*ROW('Sanitation Data'!I142)))</f>
        <v/>
      </c>
      <c r="DL148" s="278" t="str">
        <f ca="true">+IF(OFFSET('Sanitation Data'!$I$30,0,10*ROW('Sanitation Data'!I142))="","",OFFSET('Sanitation Data'!$I$30,0,10*ROW('Sanitation Data'!I142)))</f>
        <v/>
      </c>
      <c r="DM148" s="278" t="str">
        <f ca="true">+IF(OFFSET('Sanitation Data'!$I$31,0,10*ROW('Sanitation Data'!I142))="","",OFFSET('Sanitation Data'!$I$31,0,10*ROW('Sanitation Data'!I142)))</f>
        <v/>
      </c>
      <c r="DN148" s="278" t="str">
        <f ca="true">+IF(OFFSET('Sanitation Data'!$I$32,0,10*ROW('Sanitation Data'!I142))="","",OFFSET('Sanitation Data'!$I$32,0,10*ROW('Sanitation Data'!I142)))</f>
        <v/>
      </c>
      <c r="DO148" s="278" t="str">
        <f ca="true">+IF(OFFSET('Hygiene Data'!$D$11,0,10*ROW('Hygiene Data'!D142))="","",OFFSET('Hygiene Data'!$D$11,0,10*ROW('Hygiene Data'!D142)))</f>
        <v/>
      </c>
      <c r="DP148" s="278" t="str">
        <f ca="true">+IF(OFFSET('Hygiene Data'!$D$12,0,10*ROW('Hygiene Data'!D142))="","",OFFSET('Hygiene Data'!$D$12,0,10*ROW('Hygiene Data'!D142)))</f>
        <v/>
      </c>
      <c r="DQ148" s="278" t="str">
        <f ca="true">+IF(OFFSET('Hygiene Data'!$D$13,0,10*ROW('Hygiene Data'!D142))="","",OFFSET('Hygiene Data'!$D$13,0,10*ROW('Hygiene Data'!D142)))</f>
        <v/>
      </c>
      <c r="DR148" s="278" t="str">
        <f ca="true">+IF(OFFSET('Hygiene Data'!$E$11,0,10*ROW('Hygiene Data'!E142))="","",OFFSET('Hygiene Data'!$E$11,0,10*ROW('Hygiene Data'!E142)))</f>
        <v/>
      </c>
      <c r="DS148" s="278" t="str">
        <f ca="true">+IF(OFFSET('Hygiene Data'!$E$12,0,10*ROW('Hygiene Data'!E142))="","",OFFSET('Hygiene Data'!$E$12,0,10*ROW('Hygiene Data'!E142)))</f>
        <v/>
      </c>
      <c r="DT148" s="278" t="str">
        <f ca="true">+IF(OFFSET('Hygiene Data'!$E$13,0,10*ROW('Hygiene Data'!E142))="","",OFFSET('Hygiene Data'!$E$13,0,10*ROW('Hygiene Data'!E142)))</f>
        <v/>
      </c>
      <c r="DU148" s="278" t="str">
        <f ca="true">+IF(OFFSET('Hygiene Data'!$F$11,0,10*ROW('Hygiene Data'!F142))="","",OFFSET('Hygiene Data'!$F$11,0,10*ROW('Hygiene Data'!F142)))</f>
        <v/>
      </c>
      <c r="DV148" s="278" t="str">
        <f ca="true">+IF(OFFSET('Hygiene Data'!$F$12,0,10*ROW('Hygiene Data'!F142))="","",OFFSET('Hygiene Data'!$F$12,0,10*ROW('Hygiene Data'!F142)))</f>
        <v/>
      </c>
      <c r="DW148" s="278" t="str">
        <f ca="true">+IF(OFFSET('Hygiene Data'!$F$13,0,10*ROW('Hygiene Data'!F142))="","",OFFSET('Hygiene Data'!$F$13,0,10*ROW('Hygiene Data'!F142)))</f>
        <v/>
      </c>
      <c r="DX148" s="278" t="str">
        <f ca="true">+IF(OFFSET('Hygiene Data'!$G$11,0,10*ROW('Hygiene Data'!G142))="","",OFFSET('Hygiene Data'!$G$11,0,10*ROW('Hygiene Data'!G142)))</f>
        <v/>
      </c>
      <c r="DY148" s="278" t="str">
        <f ca="true">+IF(OFFSET('Hygiene Data'!$G$12,0,10*ROW('Hygiene Data'!G142))="","",OFFSET('Hygiene Data'!$G$12,0,10*ROW('Hygiene Data'!G142)))</f>
        <v/>
      </c>
      <c r="DZ148" s="278" t="str">
        <f ca="true">+IF(OFFSET('Hygiene Data'!$G$13,0,10*ROW('Hygiene Data'!G142))="","",OFFSET('Hygiene Data'!$G$13,0,10*ROW('Hygiene Data'!G142)))</f>
        <v/>
      </c>
      <c r="EA148" s="278" t="str">
        <f ca="true">+IF(OFFSET('Hygiene Data'!$H$11,0,10*ROW('Hygiene Data'!H142))="","",OFFSET('Hygiene Data'!$H$11,0,10*ROW('Hygiene Data'!H142)))</f>
        <v/>
      </c>
      <c r="EB148" s="278" t="str">
        <f ca="true">+IF(OFFSET('Hygiene Data'!$H$12,0,10*ROW('Hygiene Data'!H142))="","",OFFSET('Hygiene Data'!$H$12,0,10*ROW('Hygiene Data'!H142)))</f>
        <v/>
      </c>
      <c r="EC148" s="278" t="str">
        <f ca="true">+IF(OFFSET('Hygiene Data'!$H$13,0,10*ROW('Hygiene Data'!H142))="","",OFFSET('Hygiene Data'!$H$13,0,10*ROW('Hygiene Data'!H142)))</f>
        <v/>
      </c>
      <c r="ED148" s="278" t="str">
        <f ca="true">+IF(OFFSET('Hygiene Data'!$I$11,0,10*ROW('Hygiene Data'!I142))="","",OFFSET('Hygiene Data'!$I$11,0,10*ROW('Hygiene Data'!I142)))</f>
        <v/>
      </c>
      <c r="EE148" s="278" t="str">
        <f ca="true">+IF(OFFSET('Hygiene Data'!$I$12,0,10*ROW('Hygiene Data'!I142))="","",OFFSET('Hygiene Data'!$I$12,0,10*ROW('Hygiene Data'!I142)))</f>
        <v/>
      </c>
      <c r="EF148" s="278"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4"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8"/>
      <c r="BS149" s="278" t="str">
        <f ca="true">+IF(OFFSET('Water Data'!$D$27,0,10*ROW('Water Data'!D143))="","",OFFSET('Water Data'!$D$27,0,10*ROW('Water Data'!D143)))</f>
        <v/>
      </c>
      <c r="BT149" s="278" t="str">
        <f ca="true">+IF(OFFSET('Water Data'!$D$28,0,10*ROW('Water Data'!D143))="","",OFFSET('Water Data'!$D$28,0,10*ROW('Water Data'!D143)))</f>
        <v/>
      </c>
      <c r="BU149" s="278" t="str">
        <f ca="true">+IF(OFFSET('Water Data'!$D$29,0,10*ROW('Water Data'!D143))="","",OFFSET('Water Data'!$D$29,0,10*ROW('Water Data'!D143)))</f>
        <v/>
      </c>
      <c r="BV149" s="278" t="str">
        <f ca="true">+IF(OFFSET('Water Data'!$E$27,0,10*ROW('Water Data'!E143))="","",OFFSET('Water Data'!$E$27,0,10*ROW('Water Data'!E143)))</f>
        <v/>
      </c>
      <c r="BW149" s="278" t="str">
        <f ca="true">+IF(OFFSET('Water Data'!$E$28,0,10*ROW('Water Data'!E143))="","",OFFSET('Water Data'!$E$28,0,10*ROW('Water Data'!E143)))</f>
        <v/>
      </c>
      <c r="BX149" s="278" t="str">
        <f ca="true">+IF(OFFSET('Water Data'!$E$29,0,10*ROW('Water Data'!E143))="","",OFFSET('Water Data'!$E$29,0,10*ROW('Water Data'!E143)))</f>
        <v/>
      </c>
      <c r="BY149" s="278" t="str">
        <f ca="true">+IF(OFFSET('Water Data'!$F$27,0,10*ROW('Water Data'!F143))="","",OFFSET('Water Data'!$F$27,0,10*ROW('Water Data'!F143)))</f>
        <v/>
      </c>
      <c r="BZ149" s="278" t="str">
        <f ca="true">+IF(OFFSET('Water Data'!$F$28,0,10*ROW('Water Data'!F143))="","",OFFSET('Water Data'!$F$28,0,10*ROW('Water Data'!F143)))</f>
        <v/>
      </c>
      <c r="CA149" s="278" t="str">
        <f ca="true">+IF(OFFSET('Water Data'!$F$29,0,10*ROW('Water Data'!F143))="","",OFFSET('Water Data'!$F$29,0,10*ROW('Water Data'!F143)))</f>
        <v/>
      </c>
      <c r="CB149" s="278" t="str">
        <f ca="true">+IF(OFFSET('Water Data'!$G$27,0,10*ROW('Water Data'!G143))="","",OFFSET('Water Data'!$G$27,0,10*ROW('Water Data'!G143)))</f>
        <v/>
      </c>
      <c r="CC149" s="278" t="str">
        <f ca="true">+IF(OFFSET('Water Data'!$G$28,0,10*ROW('Water Data'!G143))="","",OFFSET('Water Data'!$G$28,0,10*ROW('Water Data'!G143)))</f>
        <v/>
      </c>
      <c r="CD149" s="278" t="str">
        <f ca="true">+IF(OFFSET('Water Data'!$G$29,0,10*ROW('Water Data'!G143))="","",OFFSET('Water Data'!$G$29,0,10*ROW('Water Data'!G143)))</f>
        <v/>
      </c>
      <c r="CE149" s="278" t="str">
        <f ca="true">+IF(OFFSET('Water Data'!$H$27,0,10*ROW('Water Data'!H143))="","",OFFSET('Water Data'!$H$27,0,10*ROW('Water Data'!H143)))</f>
        <v/>
      </c>
      <c r="CF149" s="278" t="str">
        <f ca="true">+IF(OFFSET('Water Data'!$H$28,0,10*ROW('Water Data'!H143))="","",OFFSET('Water Data'!$H$28,0,10*ROW('Water Data'!H143)))</f>
        <v/>
      </c>
      <c r="CG149" s="278" t="str">
        <f ca="true">+IF(OFFSET('Water Data'!$H$29,0,10*ROW('Water Data'!H143))="","",OFFSET('Water Data'!$H$29,0,10*ROW('Water Data'!H143)))</f>
        <v/>
      </c>
      <c r="CH149" s="278" t="str">
        <f ca="true">+IF(OFFSET('Water Data'!$I$27,0,10*ROW('Water Data'!I143))="","",OFFSET('Water Data'!$I$27,0,10*ROW('Water Data'!I143)))</f>
        <v/>
      </c>
      <c r="CI149" s="278" t="str">
        <f ca="true">+IF(OFFSET('Water Data'!$I$28,0,10*ROW('Water Data'!I143))="","",OFFSET('Water Data'!$I$28,0,10*ROW('Water Data'!I143)))</f>
        <v/>
      </c>
      <c r="CJ149" s="278" t="str">
        <f ca="true">+IF(OFFSET('Water Data'!$I$29,0,10*ROW('Water Data'!I143))="","",OFFSET('Water Data'!$I$29,0,10*ROW('Water Data'!I143)))</f>
        <v/>
      </c>
      <c r="CK149" s="278" t="str">
        <f ca="true">+IF(OFFSET('Sanitation Data'!$D$28,0,10*ROW('Sanitation Data'!D143))="","",OFFSET('Sanitation Data'!$D$28,0,10*ROW('Sanitation Data'!D143)))</f>
        <v/>
      </c>
      <c r="CL149" s="278" t="str">
        <f ca="true">+IF(OFFSET('Sanitation Data'!$D$29,0,10*ROW('Sanitation Data'!D143))="","",OFFSET('Sanitation Data'!$D$29,0,10*ROW('Sanitation Data'!D143)))</f>
        <v/>
      </c>
      <c r="CM149" s="278" t="str">
        <f ca="true">+IF(OFFSET('Sanitation Data'!$D$30,0,10*ROW('Sanitation Data'!D143))="","",OFFSET('Sanitation Data'!$D$30,0,10*ROW('Sanitation Data'!D143)))</f>
        <v/>
      </c>
      <c r="CN149" s="278" t="str">
        <f ca="true">+IF(OFFSET('Sanitation Data'!$D$31,0,10*ROW('Sanitation Data'!D143))="","",OFFSET('Sanitation Data'!$D$31,0,10*ROW('Sanitation Data'!D143)))</f>
        <v/>
      </c>
      <c r="CO149" s="278" t="str">
        <f ca="true">+IF(OFFSET('Sanitation Data'!$D$32,0,10*ROW('Sanitation Data'!D143))="","",OFFSET('Sanitation Data'!$D$32,0,10*ROW('Sanitation Data'!D143)))</f>
        <v/>
      </c>
      <c r="CP149" s="278" t="str">
        <f ca="true">+IF(OFFSET('Sanitation Data'!$E$28,0,10*ROW('Sanitation Data'!E143))="","",OFFSET('Sanitation Data'!$E$28,0,10*ROW('Sanitation Data'!E143)))</f>
        <v/>
      </c>
      <c r="CQ149" s="278" t="str">
        <f ca="true">+IF(OFFSET('Sanitation Data'!$E$29,0,10*ROW('Sanitation Data'!E143))="","",OFFSET('Sanitation Data'!$E$29,0,10*ROW('Sanitation Data'!E143)))</f>
        <v/>
      </c>
      <c r="CR149" s="278" t="str">
        <f ca="true">+IF(OFFSET('Sanitation Data'!$E$30,0,10*ROW('Sanitation Data'!E143))="","",OFFSET('Sanitation Data'!$E$30,0,10*ROW('Sanitation Data'!E143)))</f>
        <v/>
      </c>
      <c r="CS149" s="278" t="str">
        <f ca="true">+IF(OFFSET('Sanitation Data'!$E$31,0,10*ROW('Sanitation Data'!E143))="","",OFFSET('Sanitation Data'!$E$31,0,10*ROW('Sanitation Data'!E143)))</f>
        <v/>
      </c>
      <c r="CT149" s="278" t="str">
        <f ca="true">+IF(OFFSET('Sanitation Data'!$E$32,0,10*ROW('Sanitation Data'!E143))="","",OFFSET('Sanitation Data'!$E$32,0,10*ROW('Sanitation Data'!E143)))</f>
        <v/>
      </c>
      <c r="CU149" s="278" t="str">
        <f ca="true">+IF(OFFSET('Sanitation Data'!$F$28,0,10*ROW('Sanitation Data'!F143))="","",OFFSET('Sanitation Data'!$F$28,0,10*ROW('Sanitation Data'!F143)))</f>
        <v/>
      </c>
      <c r="CV149" s="278" t="str">
        <f ca="true">+IF(OFFSET('Sanitation Data'!$F$29,0,10*ROW('Sanitation Data'!F143))="","",OFFSET('Sanitation Data'!$F$29,0,10*ROW('Sanitation Data'!F143)))</f>
        <v/>
      </c>
      <c r="CW149" s="278" t="str">
        <f ca="true">+IF(OFFSET('Sanitation Data'!$F$30,0,10*ROW('Sanitation Data'!F143))="","",OFFSET('Sanitation Data'!$F$30,0,10*ROW('Sanitation Data'!F143)))</f>
        <v/>
      </c>
      <c r="CX149" s="278" t="str">
        <f ca="true">+IF(OFFSET('Sanitation Data'!$F$31,0,10*ROW('Sanitation Data'!F143))="","",OFFSET('Sanitation Data'!$F$31,0,10*ROW('Sanitation Data'!F143)))</f>
        <v/>
      </c>
      <c r="CY149" s="278" t="str">
        <f ca="true">+IF(OFFSET('Sanitation Data'!$F$32,0,10*ROW('Sanitation Data'!F143))="","",OFFSET('Sanitation Data'!$F$32,0,10*ROW('Sanitation Data'!F143)))</f>
        <v/>
      </c>
      <c r="CZ149" s="278" t="str">
        <f ca="true">+IF(OFFSET('Sanitation Data'!$G$28,0,10*ROW('Sanitation Data'!G143))="","",OFFSET('Sanitation Data'!$G$28,0,10*ROW('Sanitation Data'!G143)))</f>
        <v/>
      </c>
      <c r="DA149" s="278" t="str">
        <f ca="true">+IF(OFFSET('Sanitation Data'!$G$29,0,10*ROW('Sanitation Data'!G143))="","",OFFSET('Sanitation Data'!$G$29,0,10*ROW('Sanitation Data'!G143)))</f>
        <v/>
      </c>
      <c r="DB149" s="278" t="str">
        <f ca="true">+IF(OFFSET('Sanitation Data'!$G$30,0,10*ROW('Sanitation Data'!G143))="","",OFFSET('Sanitation Data'!$G$30,0,10*ROW('Sanitation Data'!G143)))</f>
        <v/>
      </c>
      <c r="DC149" s="278" t="str">
        <f ca="true">+IF(OFFSET('Sanitation Data'!$G$31,0,10*ROW('Sanitation Data'!G143))="","",OFFSET('Sanitation Data'!$G$31,0,10*ROW('Sanitation Data'!G143)))</f>
        <v/>
      </c>
      <c r="DD149" s="278" t="str">
        <f ca="true">+IF(OFFSET('Sanitation Data'!$G$32,0,10*ROW('Sanitation Data'!G143))="","",OFFSET('Sanitation Data'!$G$32,0,10*ROW('Sanitation Data'!G143)))</f>
        <v/>
      </c>
      <c r="DE149" s="278" t="str">
        <f ca="true">+IF(OFFSET('Sanitation Data'!$H$28,0,10*ROW('Sanitation Data'!H143))="","",OFFSET('Sanitation Data'!$H$28,0,10*ROW('Sanitation Data'!H143)))</f>
        <v/>
      </c>
      <c r="DF149" s="278" t="str">
        <f ca="true">+IF(OFFSET('Sanitation Data'!$H$29,0,10*ROW('Sanitation Data'!H143))="","",OFFSET('Sanitation Data'!$H$29,0,10*ROW('Sanitation Data'!H143)))</f>
        <v/>
      </c>
      <c r="DG149" s="278" t="str">
        <f ca="true">+IF(OFFSET('Sanitation Data'!$H$30,0,10*ROW('Sanitation Data'!H143))="","",OFFSET('Sanitation Data'!$H$30,0,10*ROW('Sanitation Data'!H143)))</f>
        <v/>
      </c>
      <c r="DH149" s="278" t="str">
        <f ca="true">+IF(OFFSET('Sanitation Data'!$H$31,0,10*ROW('Sanitation Data'!H143))="","",OFFSET('Sanitation Data'!$H$31,0,10*ROW('Sanitation Data'!H143)))</f>
        <v/>
      </c>
      <c r="DI149" s="278" t="str">
        <f ca="true">+IF(OFFSET('Sanitation Data'!$H$32,0,10*ROW('Sanitation Data'!H143))="","",OFFSET('Sanitation Data'!$H$32,0,10*ROW('Sanitation Data'!H143)))</f>
        <v/>
      </c>
      <c r="DJ149" s="278" t="str">
        <f ca="true">+IF(OFFSET('Sanitation Data'!$I$28,0,10*ROW('Sanitation Data'!I143))="","",OFFSET('Sanitation Data'!$I$28,0,10*ROW('Sanitation Data'!I143)))</f>
        <v/>
      </c>
      <c r="DK149" s="278" t="str">
        <f ca="true">+IF(OFFSET('Sanitation Data'!$I$29,0,10*ROW('Sanitation Data'!I143))="","",OFFSET('Sanitation Data'!$I$29,0,10*ROW('Sanitation Data'!I143)))</f>
        <v/>
      </c>
      <c r="DL149" s="278" t="str">
        <f ca="true">+IF(OFFSET('Sanitation Data'!$I$30,0,10*ROW('Sanitation Data'!I143))="","",OFFSET('Sanitation Data'!$I$30,0,10*ROW('Sanitation Data'!I143)))</f>
        <v/>
      </c>
      <c r="DM149" s="278" t="str">
        <f ca="true">+IF(OFFSET('Sanitation Data'!$I$31,0,10*ROW('Sanitation Data'!I143))="","",OFFSET('Sanitation Data'!$I$31,0,10*ROW('Sanitation Data'!I143)))</f>
        <v/>
      </c>
      <c r="DN149" s="278" t="str">
        <f ca="true">+IF(OFFSET('Sanitation Data'!$I$32,0,10*ROW('Sanitation Data'!I143))="","",OFFSET('Sanitation Data'!$I$32,0,10*ROW('Sanitation Data'!I143)))</f>
        <v/>
      </c>
      <c r="DO149" s="278" t="str">
        <f ca="true">+IF(OFFSET('Hygiene Data'!$D$11,0,10*ROW('Hygiene Data'!D143))="","",OFFSET('Hygiene Data'!$D$11,0,10*ROW('Hygiene Data'!D143)))</f>
        <v/>
      </c>
      <c r="DP149" s="278" t="str">
        <f ca="true">+IF(OFFSET('Hygiene Data'!$D$12,0,10*ROW('Hygiene Data'!D143))="","",OFFSET('Hygiene Data'!$D$12,0,10*ROW('Hygiene Data'!D143)))</f>
        <v/>
      </c>
      <c r="DQ149" s="278" t="str">
        <f ca="true">+IF(OFFSET('Hygiene Data'!$D$13,0,10*ROW('Hygiene Data'!D143))="","",OFFSET('Hygiene Data'!$D$13,0,10*ROW('Hygiene Data'!D143)))</f>
        <v/>
      </c>
      <c r="DR149" s="278" t="str">
        <f ca="true">+IF(OFFSET('Hygiene Data'!$E$11,0,10*ROW('Hygiene Data'!E143))="","",OFFSET('Hygiene Data'!$E$11,0,10*ROW('Hygiene Data'!E143)))</f>
        <v/>
      </c>
      <c r="DS149" s="278" t="str">
        <f ca="true">+IF(OFFSET('Hygiene Data'!$E$12,0,10*ROW('Hygiene Data'!E143))="","",OFFSET('Hygiene Data'!$E$12,0,10*ROW('Hygiene Data'!E143)))</f>
        <v/>
      </c>
      <c r="DT149" s="278" t="str">
        <f ca="true">+IF(OFFSET('Hygiene Data'!$E$13,0,10*ROW('Hygiene Data'!E143))="","",OFFSET('Hygiene Data'!$E$13,0,10*ROW('Hygiene Data'!E143)))</f>
        <v/>
      </c>
      <c r="DU149" s="278" t="str">
        <f ca="true">+IF(OFFSET('Hygiene Data'!$F$11,0,10*ROW('Hygiene Data'!F143))="","",OFFSET('Hygiene Data'!$F$11,0,10*ROW('Hygiene Data'!F143)))</f>
        <v/>
      </c>
      <c r="DV149" s="278" t="str">
        <f ca="true">+IF(OFFSET('Hygiene Data'!$F$12,0,10*ROW('Hygiene Data'!F143))="","",OFFSET('Hygiene Data'!$F$12,0,10*ROW('Hygiene Data'!F143)))</f>
        <v/>
      </c>
      <c r="DW149" s="278" t="str">
        <f ca="true">+IF(OFFSET('Hygiene Data'!$F$13,0,10*ROW('Hygiene Data'!F143))="","",OFFSET('Hygiene Data'!$F$13,0,10*ROW('Hygiene Data'!F143)))</f>
        <v/>
      </c>
      <c r="DX149" s="278" t="str">
        <f ca="true">+IF(OFFSET('Hygiene Data'!$G$11,0,10*ROW('Hygiene Data'!G143))="","",OFFSET('Hygiene Data'!$G$11,0,10*ROW('Hygiene Data'!G143)))</f>
        <v/>
      </c>
      <c r="DY149" s="278" t="str">
        <f ca="true">+IF(OFFSET('Hygiene Data'!$G$12,0,10*ROW('Hygiene Data'!G143))="","",OFFSET('Hygiene Data'!$G$12,0,10*ROW('Hygiene Data'!G143)))</f>
        <v/>
      </c>
      <c r="DZ149" s="278" t="str">
        <f ca="true">+IF(OFFSET('Hygiene Data'!$G$13,0,10*ROW('Hygiene Data'!G143))="","",OFFSET('Hygiene Data'!$G$13,0,10*ROW('Hygiene Data'!G143)))</f>
        <v/>
      </c>
      <c r="EA149" s="278" t="str">
        <f ca="true">+IF(OFFSET('Hygiene Data'!$H$11,0,10*ROW('Hygiene Data'!H143))="","",OFFSET('Hygiene Data'!$H$11,0,10*ROW('Hygiene Data'!H143)))</f>
        <v/>
      </c>
      <c r="EB149" s="278" t="str">
        <f ca="true">+IF(OFFSET('Hygiene Data'!$H$12,0,10*ROW('Hygiene Data'!H143))="","",OFFSET('Hygiene Data'!$H$12,0,10*ROW('Hygiene Data'!H143)))</f>
        <v/>
      </c>
      <c r="EC149" s="278" t="str">
        <f ca="true">+IF(OFFSET('Hygiene Data'!$H$13,0,10*ROW('Hygiene Data'!H143))="","",OFFSET('Hygiene Data'!$H$13,0,10*ROW('Hygiene Data'!H143)))</f>
        <v/>
      </c>
      <c r="ED149" s="278" t="str">
        <f ca="true">+IF(OFFSET('Hygiene Data'!$I$11,0,10*ROW('Hygiene Data'!I143))="","",OFFSET('Hygiene Data'!$I$11,0,10*ROW('Hygiene Data'!I143)))</f>
        <v/>
      </c>
      <c r="EE149" s="278" t="str">
        <f ca="true">+IF(OFFSET('Hygiene Data'!$I$12,0,10*ROW('Hygiene Data'!I143))="","",OFFSET('Hygiene Data'!$I$12,0,10*ROW('Hygiene Data'!I143)))</f>
        <v/>
      </c>
      <c r="EF149" s="278"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4"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8"/>
      <c r="BS150" s="278" t="str">
        <f ca="true">+IF(OFFSET('Water Data'!$D$27,0,10*ROW('Water Data'!D144))="","",OFFSET('Water Data'!$D$27,0,10*ROW('Water Data'!D144)))</f>
        <v/>
      </c>
      <c r="BT150" s="278" t="str">
        <f ca="true">+IF(OFFSET('Water Data'!$D$28,0,10*ROW('Water Data'!D144))="","",OFFSET('Water Data'!$D$28,0,10*ROW('Water Data'!D144)))</f>
        <v/>
      </c>
      <c r="BU150" s="278" t="str">
        <f ca="true">+IF(OFFSET('Water Data'!$D$29,0,10*ROW('Water Data'!D144))="","",OFFSET('Water Data'!$D$29,0,10*ROW('Water Data'!D144)))</f>
        <v/>
      </c>
      <c r="BV150" s="278" t="str">
        <f ca="true">+IF(OFFSET('Water Data'!$E$27,0,10*ROW('Water Data'!E144))="","",OFFSET('Water Data'!$E$27,0,10*ROW('Water Data'!E144)))</f>
        <v/>
      </c>
      <c r="BW150" s="278" t="str">
        <f ca="true">+IF(OFFSET('Water Data'!$E$28,0,10*ROW('Water Data'!E144))="","",OFFSET('Water Data'!$E$28,0,10*ROW('Water Data'!E144)))</f>
        <v/>
      </c>
      <c r="BX150" s="278" t="str">
        <f ca="true">+IF(OFFSET('Water Data'!$E$29,0,10*ROW('Water Data'!E144))="","",OFFSET('Water Data'!$E$29,0,10*ROW('Water Data'!E144)))</f>
        <v/>
      </c>
      <c r="BY150" s="278" t="str">
        <f ca="true">+IF(OFFSET('Water Data'!$F$27,0,10*ROW('Water Data'!F144))="","",OFFSET('Water Data'!$F$27,0,10*ROW('Water Data'!F144)))</f>
        <v/>
      </c>
      <c r="BZ150" s="278" t="str">
        <f ca="true">+IF(OFFSET('Water Data'!$F$28,0,10*ROW('Water Data'!F144))="","",OFFSET('Water Data'!$F$28,0,10*ROW('Water Data'!F144)))</f>
        <v/>
      </c>
      <c r="CA150" s="278" t="str">
        <f ca="true">+IF(OFFSET('Water Data'!$F$29,0,10*ROW('Water Data'!F144))="","",OFFSET('Water Data'!$F$29,0,10*ROW('Water Data'!F144)))</f>
        <v/>
      </c>
      <c r="CB150" s="278" t="str">
        <f ca="true">+IF(OFFSET('Water Data'!$G$27,0,10*ROW('Water Data'!G144))="","",OFFSET('Water Data'!$G$27,0,10*ROW('Water Data'!G144)))</f>
        <v/>
      </c>
      <c r="CC150" s="278" t="str">
        <f ca="true">+IF(OFFSET('Water Data'!$G$28,0,10*ROW('Water Data'!G144))="","",OFFSET('Water Data'!$G$28,0,10*ROW('Water Data'!G144)))</f>
        <v/>
      </c>
      <c r="CD150" s="278" t="str">
        <f ca="true">+IF(OFFSET('Water Data'!$G$29,0,10*ROW('Water Data'!G144))="","",OFFSET('Water Data'!$G$29,0,10*ROW('Water Data'!G144)))</f>
        <v/>
      </c>
      <c r="CE150" s="278" t="str">
        <f ca="true">+IF(OFFSET('Water Data'!$H$27,0,10*ROW('Water Data'!H144))="","",OFFSET('Water Data'!$H$27,0,10*ROW('Water Data'!H144)))</f>
        <v/>
      </c>
      <c r="CF150" s="278" t="str">
        <f ca="true">+IF(OFFSET('Water Data'!$H$28,0,10*ROW('Water Data'!H144))="","",OFFSET('Water Data'!$H$28,0,10*ROW('Water Data'!H144)))</f>
        <v/>
      </c>
      <c r="CG150" s="278" t="str">
        <f ca="true">+IF(OFFSET('Water Data'!$H$29,0,10*ROW('Water Data'!H144))="","",OFFSET('Water Data'!$H$29,0,10*ROW('Water Data'!H144)))</f>
        <v/>
      </c>
      <c r="CH150" s="278" t="str">
        <f ca="true">+IF(OFFSET('Water Data'!$I$27,0,10*ROW('Water Data'!I144))="","",OFFSET('Water Data'!$I$27,0,10*ROW('Water Data'!I144)))</f>
        <v/>
      </c>
      <c r="CI150" s="278" t="str">
        <f ca="true">+IF(OFFSET('Water Data'!$I$28,0,10*ROW('Water Data'!I144))="","",OFFSET('Water Data'!$I$28,0,10*ROW('Water Data'!I144)))</f>
        <v/>
      </c>
      <c r="CJ150" s="278" t="str">
        <f ca="true">+IF(OFFSET('Water Data'!$I$29,0,10*ROW('Water Data'!I144))="","",OFFSET('Water Data'!$I$29,0,10*ROW('Water Data'!I144)))</f>
        <v/>
      </c>
      <c r="CK150" s="278" t="str">
        <f ca="true">+IF(OFFSET('Sanitation Data'!$D$28,0,10*ROW('Sanitation Data'!D144))="","",OFFSET('Sanitation Data'!$D$28,0,10*ROW('Sanitation Data'!D144)))</f>
        <v/>
      </c>
      <c r="CL150" s="278" t="str">
        <f ca="true">+IF(OFFSET('Sanitation Data'!$D$29,0,10*ROW('Sanitation Data'!D144))="","",OFFSET('Sanitation Data'!$D$29,0,10*ROW('Sanitation Data'!D144)))</f>
        <v/>
      </c>
      <c r="CM150" s="278" t="str">
        <f ca="true">+IF(OFFSET('Sanitation Data'!$D$30,0,10*ROW('Sanitation Data'!D144))="","",OFFSET('Sanitation Data'!$D$30,0,10*ROW('Sanitation Data'!D144)))</f>
        <v/>
      </c>
      <c r="CN150" s="278" t="str">
        <f ca="true">+IF(OFFSET('Sanitation Data'!$D$31,0,10*ROW('Sanitation Data'!D144))="","",OFFSET('Sanitation Data'!$D$31,0,10*ROW('Sanitation Data'!D144)))</f>
        <v/>
      </c>
      <c r="CO150" s="278" t="str">
        <f ca="true">+IF(OFFSET('Sanitation Data'!$D$32,0,10*ROW('Sanitation Data'!D144))="","",OFFSET('Sanitation Data'!$D$32,0,10*ROW('Sanitation Data'!D144)))</f>
        <v/>
      </c>
      <c r="CP150" s="278" t="str">
        <f ca="true">+IF(OFFSET('Sanitation Data'!$E$28,0,10*ROW('Sanitation Data'!E144))="","",OFFSET('Sanitation Data'!$E$28,0,10*ROW('Sanitation Data'!E144)))</f>
        <v/>
      </c>
      <c r="CQ150" s="278" t="str">
        <f ca="true">+IF(OFFSET('Sanitation Data'!$E$29,0,10*ROW('Sanitation Data'!E144))="","",OFFSET('Sanitation Data'!$E$29,0,10*ROW('Sanitation Data'!E144)))</f>
        <v/>
      </c>
      <c r="CR150" s="278" t="str">
        <f ca="true">+IF(OFFSET('Sanitation Data'!$E$30,0,10*ROW('Sanitation Data'!E144))="","",OFFSET('Sanitation Data'!$E$30,0,10*ROW('Sanitation Data'!E144)))</f>
        <v/>
      </c>
      <c r="CS150" s="278" t="str">
        <f ca="true">+IF(OFFSET('Sanitation Data'!$E$31,0,10*ROW('Sanitation Data'!E144))="","",OFFSET('Sanitation Data'!$E$31,0,10*ROW('Sanitation Data'!E144)))</f>
        <v/>
      </c>
      <c r="CT150" s="278" t="str">
        <f ca="true">+IF(OFFSET('Sanitation Data'!$E$32,0,10*ROW('Sanitation Data'!E144))="","",OFFSET('Sanitation Data'!$E$32,0,10*ROW('Sanitation Data'!E144)))</f>
        <v/>
      </c>
      <c r="CU150" s="278" t="str">
        <f ca="true">+IF(OFFSET('Sanitation Data'!$F$28,0,10*ROW('Sanitation Data'!F144))="","",OFFSET('Sanitation Data'!$F$28,0,10*ROW('Sanitation Data'!F144)))</f>
        <v/>
      </c>
      <c r="CV150" s="278" t="str">
        <f ca="true">+IF(OFFSET('Sanitation Data'!$F$29,0,10*ROW('Sanitation Data'!F144))="","",OFFSET('Sanitation Data'!$F$29,0,10*ROW('Sanitation Data'!F144)))</f>
        <v/>
      </c>
      <c r="CW150" s="278" t="str">
        <f ca="true">+IF(OFFSET('Sanitation Data'!$F$30,0,10*ROW('Sanitation Data'!F144))="","",OFFSET('Sanitation Data'!$F$30,0,10*ROW('Sanitation Data'!F144)))</f>
        <v/>
      </c>
      <c r="CX150" s="278" t="str">
        <f ca="true">+IF(OFFSET('Sanitation Data'!$F$31,0,10*ROW('Sanitation Data'!F144))="","",OFFSET('Sanitation Data'!$F$31,0,10*ROW('Sanitation Data'!F144)))</f>
        <v/>
      </c>
      <c r="CY150" s="278" t="str">
        <f ca="true">+IF(OFFSET('Sanitation Data'!$F$32,0,10*ROW('Sanitation Data'!F144))="","",OFFSET('Sanitation Data'!$F$32,0,10*ROW('Sanitation Data'!F144)))</f>
        <v/>
      </c>
      <c r="CZ150" s="278" t="str">
        <f ca="true">+IF(OFFSET('Sanitation Data'!$G$28,0,10*ROW('Sanitation Data'!G144))="","",OFFSET('Sanitation Data'!$G$28,0,10*ROW('Sanitation Data'!G144)))</f>
        <v/>
      </c>
      <c r="DA150" s="278" t="str">
        <f ca="true">+IF(OFFSET('Sanitation Data'!$G$29,0,10*ROW('Sanitation Data'!G144))="","",OFFSET('Sanitation Data'!$G$29,0,10*ROW('Sanitation Data'!G144)))</f>
        <v/>
      </c>
      <c r="DB150" s="278" t="str">
        <f ca="true">+IF(OFFSET('Sanitation Data'!$G$30,0,10*ROW('Sanitation Data'!G144))="","",OFFSET('Sanitation Data'!$G$30,0,10*ROW('Sanitation Data'!G144)))</f>
        <v/>
      </c>
      <c r="DC150" s="278" t="str">
        <f ca="true">+IF(OFFSET('Sanitation Data'!$G$31,0,10*ROW('Sanitation Data'!G144))="","",OFFSET('Sanitation Data'!$G$31,0,10*ROW('Sanitation Data'!G144)))</f>
        <v/>
      </c>
      <c r="DD150" s="278" t="str">
        <f ca="true">+IF(OFFSET('Sanitation Data'!$G$32,0,10*ROW('Sanitation Data'!G144))="","",OFFSET('Sanitation Data'!$G$32,0,10*ROW('Sanitation Data'!G144)))</f>
        <v/>
      </c>
      <c r="DE150" s="278" t="str">
        <f ca="true">+IF(OFFSET('Sanitation Data'!$H$28,0,10*ROW('Sanitation Data'!H144))="","",OFFSET('Sanitation Data'!$H$28,0,10*ROW('Sanitation Data'!H144)))</f>
        <v/>
      </c>
      <c r="DF150" s="278" t="str">
        <f ca="true">+IF(OFFSET('Sanitation Data'!$H$29,0,10*ROW('Sanitation Data'!H144))="","",OFFSET('Sanitation Data'!$H$29,0,10*ROW('Sanitation Data'!H144)))</f>
        <v/>
      </c>
      <c r="DG150" s="278" t="str">
        <f ca="true">+IF(OFFSET('Sanitation Data'!$H$30,0,10*ROW('Sanitation Data'!H144))="","",OFFSET('Sanitation Data'!$H$30,0,10*ROW('Sanitation Data'!H144)))</f>
        <v/>
      </c>
      <c r="DH150" s="278" t="str">
        <f ca="true">+IF(OFFSET('Sanitation Data'!$H$31,0,10*ROW('Sanitation Data'!H144))="","",OFFSET('Sanitation Data'!$H$31,0,10*ROW('Sanitation Data'!H144)))</f>
        <v/>
      </c>
      <c r="DI150" s="278" t="str">
        <f ca="true">+IF(OFFSET('Sanitation Data'!$H$32,0,10*ROW('Sanitation Data'!H144))="","",OFFSET('Sanitation Data'!$H$32,0,10*ROW('Sanitation Data'!H144)))</f>
        <v/>
      </c>
      <c r="DJ150" s="278" t="str">
        <f ca="true">+IF(OFFSET('Sanitation Data'!$I$28,0,10*ROW('Sanitation Data'!I144))="","",OFFSET('Sanitation Data'!$I$28,0,10*ROW('Sanitation Data'!I144)))</f>
        <v/>
      </c>
      <c r="DK150" s="278" t="str">
        <f ca="true">+IF(OFFSET('Sanitation Data'!$I$29,0,10*ROW('Sanitation Data'!I144))="","",OFFSET('Sanitation Data'!$I$29,0,10*ROW('Sanitation Data'!I144)))</f>
        <v/>
      </c>
      <c r="DL150" s="278" t="str">
        <f ca="true">+IF(OFFSET('Sanitation Data'!$I$30,0,10*ROW('Sanitation Data'!I144))="","",OFFSET('Sanitation Data'!$I$30,0,10*ROW('Sanitation Data'!I144)))</f>
        <v/>
      </c>
      <c r="DM150" s="278" t="str">
        <f ca="true">+IF(OFFSET('Sanitation Data'!$I$31,0,10*ROW('Sanitation Data'!I144))="","",OFFSET('Sanitation Data'!$I$31,0,10*ROW('Sanitation Data'!I144)))</f>
        <v/>
      </c>
      <c r="DN150" s="278" t="str">
        <f ca="true">+IF(OFFSET('Sanitation Data'!$I$32,0,10*ROW('Sanitation Data'!I144))="","",OFFSET('Sanitation Data'!$I$32,0,10*ROW('Sanitation Data'!I144)))</f>
        <v/>
      </c>
      <c r="DO150" s="278" t="str">
        <f ca="true">+IF(OFFSET('Hygiene Data'!$D$11,0,10*ROW('Hygiene Data'!D144))="","",OFFSET('Hygiene Data'!$D$11,0,10*ROW('Hygiene Data'!D144)))</f>
        <v/>
      </c>
      <c r="DP150" s="278" t="str">
        <f ca="true">+IF(OFFSET('Hygiene Data'!$D$12,0,10*ROW('Hygiene Data'!D144))="","",OFFSET('Hygiene Data'!$D$12,0,10*ROW('Hygiene Data'!D144)))</f>
        <v/>
      </c>
      <c r="DQ150" s="278" t="str">
        <f ca="true">+IF(OFFSET('Hygiene Data'!$D$13,0,10*ROW('Hygiene Data'!D144))="","",OFFSET('Hygiene Data'!$D$13,0,10*ROW('Hygiene Data'!D144)))</f>
        <v/>
      </c>
      <c r="DR150" s="278" t="str">
        <f ca="true">+IF(OFFSET('Hygiene Data'!$E$11,0,10*ROW('Hygiene Data'!E144))="","",OFFSET('Hygiene Data'!$E$11,0,10*ROW('Hygiene Data'!E144)))</f>
        <v/>
      </c>
      <c r="DS150" s="278" t="str">
        <f ca="true">+IF(OFFSET('Hygiene Data'!$E$12,0,10*ROW('Hygiene Data'!E144))="","",OFFSET('Hygiene Data'!$E$12,0,10*ROW('Hygiene Data'!E144)))</f>
        <v/>
      </c>
      <c r="DT150" s="278" t="str">
        <f ca="true">+IF(OFFSET('Hygiene Data'!$E$13,0,10*ROW('Hygiene Data'!E144))="","",OFFSET('Hygiene Data'!$E$13,0,10*ROW('Hygiene Data'!E144)))</f>
        <v/>
      </c>
      <c r="DU150" s="278" t="str">
        <f ca="true">+IF(OFFSET('Hygiene Data'!$F$11,0,10*ROW('Hygiene Data'!F144))="","",OFFSET('Hygiene Data'!$F$11,0,10*ROW('Hygiene Data'!F144)))</f>
        <v/>
      </c>
      <c r="DV150" s="278" t="str">
        <f ca="true">+IF(OFFSET('Hygiene Data'!$F$12,0,10*ROW('Hygiene Data'!F144))="","",OFFSET('Hygiene Data'!$F$12,0,10*ROW('Hygiene Data'!F144)))</f>
        <v/>
      </c>
      <c r="DW150" s="278" t="str">
        <f ca="true">+IF(OFFSET('Hygiene Data'!$F$13,0,10*ROW('Hygiene Data'!F144))="","",OFFSET('Hygiene Data'!$F$13,0,10*ROW('Hygiene Data'!F144)))</f>
        <v/>
      </c>
      <c r="DX150" s="278" t="str">
        <f ca="true">+IF(OFFSET('Hygiene Data'!$G$11,0,10*ROW('Hygiene Data'!G144))="","",OFFSET('Hygiene Data'!$G$11,0,10*ROW('Hygiene Data'!G144)))</f>
        <v/>
      </c>
      <c r="DY150" s="278" t="str">
        <f ca="true">+IF(OFFSET('Hygiene Data'!$G$12,0,10*ROW('Hygiene Data'!G144))="","",OFFSET('Hygiene Data'!$G$12,0,10*ROW('Hygiene Data'!G144)))</f>
        <v/>
      </c>
      <c r="DZ150" s="278" t="str">
        <f ca="true">+IF(OFFSET('Hygiene Data'!$G$13,0,10*ROW('Hygiene Data'!G144))="","",OFFSET('Hygiene Data'!$G$13,0,10*ROW('Hygiene Data'!G144)))</f>
        <v/>
      </c>
      <c r="EA150" s="278" t="str">
        <f ca="true">+IF(OFFSET('Hygiene Data'!$H$11,0,10*ROW('Hygiene Data'!H144))="","",OFFSET('Hygiene Data'!$H$11,0,10*ROW('Hygiene Data'!H144)))</f>
        <v/>
      </c>
      <c r="EB150" s="278" t="str">
        <f ca="true">+IF(OFFSET('Hygiene Data'!$H$12,0,10*ROW('Hygiene Data'!H144))="","",OFFSET('Hygiene Data'!$H$12,0,10*ROW('Hygiene Data'!H144)))</f>
        <v/>
      </c>
      <c r="EC150" s="278" t="str">
        <f ca="true">+IF(OFFSET('Hygiene Data'!$H$13,0,10*ROW('Hygiene Data'!H144))="","",OFFSET('Hygiene Data'!$H$13,0,10*ROW('Hygiene Data'!H144)))</f>
        <v/>
      </c>
      <c r="ED150" s="278" t="str">
        <f ca="true">+IF(OFFSET('Hygiene Data'!$I$11,0,10*ROW('Hygiene Data'!I144))="","",OFFSET('Hygiene Data'!$I$11,0,10*ROW('Hygiene Data'!I144)))</f>
        <v/>
      </c>
      <c r="EE150" s="278" t="str">
        <f ca="true">+IF(OFFSET('Hygiene Data'!$I$12,0,10*ROW('Hygiene Data'!I144))="","",OFFSET('Hygiene Data'!$I$12,0,10*ROW('Hygiene Data'!I144)))</f>
        <v/>
      </c>
      <c r="EF150" s="278"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4"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8"/>
      <c r="BS151" s="278" t="str">
        <f ca="true">+IF(OFFSET('Water Data'!$D$27,0,10*ROW('Water Data'!D145))="","",OFFSET('Water Data'!$D$27,0,10*ROW('Water Data'!D145)))</f>
        <v/>
      </c>
      <c r="BT151" s="278" t="str">
        <f ca="true">+IF(OFFSET('Water Data'!$D$28,0,10*ROW('Water Data'!D145))="","",OFFSET('Water Data'!$D$28,0,10*ROW('Water Data'!D145)))</f>
        <v/>
      </c>
      <c r="BU151" s="278" t="str">
        <f ca="true">+IF(OFFSET('Water Data'!$D$29,0,10*ROW('Water Data'!D145))="","",OFFSET('Water Data'!$D$29,0,10*ROW('Water Data'!D145)))</f>
        <v/>
      </c>
      <c r="BV151" s="278" t="str">
        <f ca="true">+IF(OFFSET('Water Data'!$E$27,0,10*ROW('Water Data'!E145))="","",OFFSET('Water Data'!$E$27,0,10*ROW('Water Data'!E145)))</f>
        <v/>
      </c>
      <c r="BW151" s="278" t="str">
        <f ca="true">+IF(OFFSET('Water Data'!$E$28,0,10*ROW('Water Data'!E145))="","",OFFSET('Water Data'!$E$28,0,10*ROW('Water Data'!E145)))</f>
        <v/>
      </c>
      <c r="BX151" s="278" t="str">
        <f ca="true">+IF(OFFSET('Water Data'!$E$29,0,10*ROW('Water Data'!E145))="","",OFFSET('Water Data'!$E$29,0,10*ROW('Water Data'!E145)))</f>
        <v/>
      </c>
      <c r="BY151" s="278" t="str">
        <f ca="true">+IF(OFFSET('Water Data'!$F$27,0,10*ROW('Water Data'!F145))="","",OFFSET('Water Data'!$F$27,0,10*ROW('Water Data'!F145)))</f>
        <v/>
      </c>
      <c r="BZ151" s="278" t="str">
        <f ca="true">+IF(OFFSET('Water Data'!$F$28,0,10*ROW('Water Data'!F145))="","",OFFSET('Water Data'!$F$28,0,10*ROW('Water Data'!F145)))</f>
        <v/>
      </c>
      <c r="CA151" s="278" t="str">
        <f ca="true">+IF(OFFSET('Water Data'!$F$29,0,10*ROW('Water Data'!F145))="","",OFFSET('Water Data'!$F$29,0,10*ROW('Water Data'!F145)))</f>
        <v/>
      </c>
      <c r="CB151" s="278" t="str">
        <f ca="true">+IF(OFFSET('Water Data'!$G$27,0,10*ROW('Water Data'!G145))="","",OFFSET('Water Data'!$G$27,0,10*ROW('Water Data'!G145)))</f>
        <v/>
      </c>
      <c r="CC151" s="278" t="str">
        <f ca="true">+IF(OFFSET('Water Data'!$G$28,0,10*ROW('Water Data'!G145))="","",OFFSET('Water Data'!$G$28,0,10*ROW('Water Data'!G145)))</f>
        <v/>
      </c>
      <c r="CD151" s="278" t="str">
        <f ca="true">+IF(OFFSET('Water Data'!$G$29,0,10*ROW('Water Data'!G145))="","",OFFSET('Water Data'!$G$29,0,10*ROW('Water Data'!G145)))</f>
        <v/>
      </c>
      <c r="CE151" s="278" t="str">
        <f ca="true">+IF(OFFSET('Water Data'!$H$27,0,10*ROW('Water Data'!H145))="","",OFFSET('Water Data'!$H$27,0,10*ROW('Water Data'!H145)))</f>
        <v/>
      </c>
      <c r="CF151" s="278" t="str">
        <f ca="true">+IF(OFFSET('Water Data'!$H$28,0,10*ROW('Water Data'!H145))="","",OFFSET('Water Data'!$H$28,0,10*ROW('Water Data'!H145)))</f>
        <v/>
      </c>
      <c r="CG151" s="278" t="str">
        <f ca="true">+IF(OFFSET('Water Data'!$H$29,0,10*ROW('Water Data'!H145))="","",OFFSET('Water Data'!$H$29,0,10*ROW('Water Data'!H145)))</f>
        <v/>
      </c>
      <c r="CH151" s="278" t="str">
        <f ca="true">+IF(OFFSET('Water Data'!$I$27,0,10*ROW('Water Data'!I145))="","",OFFSET('Water Data'!$I$27,0,10*ROW('Water Data'!I145)))</f>
        <v/>
      </c>
      <c r="CI151" s="278" t="str">
        <f ca="true">+IF(OFFSET('Water Data'!$I$28,0,10*ROW('Water Data'!I145))="","",OFFSET('Water Data'!$I$28,0,10*ROW('Water Data'!I145)))</f>
        <v/>
      </c>
      <c r="CJ151" s="278" t="str">
        <f ca="true">+IF(OFFSET('Water Data'!$I$29,0,10*ROW('Water Data'!I145))="","",OFFSET('Water Data'!$I$29,0,10*ROW('Water Data'!I145)))</f>
        <v/>
      </c>
      <c r="CK151" s="278" t="str">
        <f ca="true">+IF(OFFSET('Sanitation Data'!$D$28,0,10*ROW('Sanitation Data'!D145))="","",OFFSET('Sanitation Data'!$D$28,0,10*ROW('Sanitation Data'!D145)))</f>
        <v/>
      </c>
      <c r="CL151" s="278" t="str">
        <f ca="true">+IF(OFFSET('Sanitation Data'!$D$29,0,10*ROW('Sanitation Data'!D145))="","",OFFSET('Sanitation Data'!$D$29,0,10*ROW('Sanitation Data'!D145)))</f>
        <v/>
      </c>
      <c r="CM151" s="278" t="str">
        <f ca="true">+IF(OFFSET('Sanitation Data'!$D$30,0,10*ROW('Sanitation Data'!D145))="","",OFFSET('Sanitation Data'!$D$30,0,10*ROW('Sanitation Data'!D145)))</f>
        <v/>
      </c>
      <c r="CN151" s="278" t="str">
        <f ca="true">+IF(OFFSET('Sanitation Data'!$D$31,0,10*ROW('Sanitation Data'!D145))="","",OFFSET('Sanitation Data'!$D$31,0,10*ROW('Sanitation Data'!D145)))</f>
        <v/>
      </c>
      <c r="CO151" s="278" t="str">
        <f ca="true">+IF(OFFSET('Sanitation Data'!$D$32,0,10*ROW('Sanitation Data'!D145))="","",OFFSET('Sanitation Data'!$D$32,0,10*ROW('Sanitation Data'!D145)))</f>
        <v/>
      </c>
      <c r="CP151" s="278" t="str">
        <f ca="true">+IF(OFFSET('Sanitation Data'!$E$28,0,10*ROW('Sanitation Data'!E145))="","",OFFSET('Sanitation Data'!$E$28,0,10*ROW('Sanitation Data'!E145)))</f>
        <v/>
      </c>
      <c r="CQ151" s="278" t="str">
        <f ca="true">+IF(OFFSET('Sanitation Data'!$E$29,0,10*ROW('Sanitation Data'!E145))="","",OFFSET('Sanitation Data'!$E$29,0,10*ROW('Sanitation Data'!E145)))</f>
        <v/>
      </c>
      <c r="CR151" s="278" t="str">
        <f ca="true">+IF(OFFSET('Sanitation Data'!$E$30,0,10*ROW('Sanitation Data'!E145))="","",OFFSET('Sanitation Data'!$E$30,0,10*ROW('Sanitation Data'!E145)))</f>
        <v/>
      </c>
      <c r="CS151" s="278" t="str">
        <f ca="true">+IF(OFFSET('Sanitation Data'!$E$31,0,10*ROW('Sanitation Data'!E145))="","",OFFSET('Sanitation Data'!$E$31,0,10*ROW('Sanitation Data'!E145)))</f>
        <v/>
      </c>
      <c r="CT151" s="278" t="str">
        <f ca="true">+IF(OFFSET('Sanitation Data'!$E$32,0,10*ROW('Sanitation Data'!E145))="","",OFFSET('Sanitation Data'!$E$32,0,10*ROW('Sanitation Data'!E145)))</f>
        <v/>
      </c>
      <c r="CU151" s="278" t="str">
        <f ca="true">+IF(OFFSET('Sanitation Data'!$F$28,0,10*ROW('Sanitation Data'!F145))="","",OFFSET('Sanitation Data'!$F$28,0,10*ROW('Sanitation Data'!F145)))</f>
        <v/>
      </c>
      <c r="CV151" s="278" t="str">
        <f ca="true">+IF(OFFSET('Sanitation Data'!$F$29,0,10*ROW('Sanitation Data'!F145))="","",OFFSET('Sanitation Data'!$F$29,0,10*ROW('Sanitation Data'!F145)))</f>
        <v/>
      </c>
      <c r="CW151" s="278" t="str">
        <f ca="true">+IF(OFFSET('Sanitation Data'!$F$30,0,10*ROW('Sanitation Data'!F145))="","",OFFSET('Sanitation Data'!$F$30,0,10*ROW('Sanitation Data'!F145)))</f>
        <v/>
      </c>
      <c r="CX151" s="278" t="str">
        <f ca="true">+IF(OFFSET('Sanitation Data'!$F$31,0,10*ROW('Sanitation Data'!F145))="","",OFFSET('Sanitation Data'!$F$31,0,10*ROW('Sanitation Data'!F145)))</f>
        <v/>
      </c>
      <c r="CY151" s="278" t="str">
        <f ca="true">+IF(OFFSET('Sanitation Data'!$F$32,0,10*ROW('Sanitation Data'!F145))="","",OFFSET('Sanitation Data'!$F$32,0,10*ROW('Sanitation Data'!F145)))</f>
        <v/>
      </c>
      <c r="CZ151" s="278" t="str">
        <f ca="true">+IF(OFFSET('Sanitation Data'!$G$28,0,10*ROW('Sanitation Data'!G145))="","",OFFSET('Sanitation Data'!$G$28,0,10*ROW('Sanitation Data'!G145)))</f>
        <v/>
      </c>
      <c r="DA151" s="278" t="str">
        <f ca="true">+IF(OFFSET('Sanitation Data'!$G$29,0,10*ROW('Sanitation Data'!G145))="","",OFFSET('Sanitation Data'!$G$29,0,10*ROW('Sanitation Data'!G145)))</f>
        <v/>
      </c>
      <c r="DB151" s="278" t="str">
        <f ca="true">+IF(OFFSET('Sanitation Data'!$G$30,0,10*ROW('Sanitation Data'!G145))="","",OFFSET('Sanitation Data'!$G$30,0,10*ROW('Sanitation Data'!G145)))</f>
        <v/>
      </c>
      <c r="DC151" s="278" t="str">
        <f ca="true">+IF(OFFSET('Sanitation Data'!$G$31,0,10*ROW('Sanitation Data'!G145))="","",OFFSET('Sanitation Data'!$G$31,0,10*ROW('Sanitation Data'!G145)))</f>
        <v/>
      </c>
      <c r="DD151" s="278" t="str">
        <f ca="true">+IF(OFFSET('Sanitation Data'!$G$32,0,10*ROW('Sanitation Data'!G145))="","",OFFSET('Sanitation Data'!$G$32,0,10*ROW('Sanitation Data'!G145)))</f>
        <v/>
      </c>
      <c r="DE151" s="278" t="str">
        <f ca="true">+IF(OFFSET('Sanitation Data'!$H$28,0,10*ROW('Sanitation Data'!H145))="","",OFFSET('Sanitation Data'!$H$28,0,10*ROW('Sanitation Data'!H145)))</f>
        <v/>
      </c>
      <c r="DF151" s="278" t="str">
        <f ca="true">+IF(OFFSET('Sanitation Data'!$H$29,0,10*ROW('Sanitation Data'!H145))="","",OFFSET('Sanitation Data'!$H$29,0,10*ROW('Sanitation Data'!H145)))</f>
        <v/>
      </c>
      <c r="DG151" s="278" t="str">
        <f ca="true">+IF(OFFSET('Sanitation Data'!$H$30,0,10*ROW('Sanitation Data'!H145))="","",OFFSET('Sanitation Data'!$H$30,0,10*ROW('Sanitation Data'!H145)))</f>
        <v/>
      </c>
      <c r="DH151" s="278" t="str">
        <f ca="true">+IF(OFFSET('Sanitation Data'!$H$31,0,10*ROW('Sanitation Data'!H145))="","",OFFSET('Sanitation Data'!$H$31,0,10*ROW('Sanitation Data'!H145)))</f>
        <v/>
      </c>
      <c r="DI151" s="278" t="str">
        <f ca="true">+IF(OFFSET('Sanitation Data'!$H$32,0,10*ROW('Sanitation Data'!H145))="","",OFFSET('Sanitation Data'!$H$32,0,10*ROW('Sanitation Data'!H145)))</f>
        <v/>
      </c>
      <c r="DJ151" s="278" t="str">
        <f ca="true">+IF(OFFSET('Sanitation Data'!$I$28,0,10*ROW('Sanitation Data'!I145))="","",OFFSET('Sanitation Data'!$I$28,0,10*ROW('Sanitation Data'!I145)))</f>
        <v/>
      </c>
      <c r="DK151" s="278" t="str">
        <f ca="true">+IF(OFFSET('Sanitation Data'!$I$29,0,10*ROW('Sanitation Data'!I145))="","",OFFSET('Sanitation Data'!$I$29,0,10*ROW('Sanitation Data'!I145)))</f>
        <v/>
      </c>
      <c r="DL151" s="278" t="str">
        <f ca="true">+IF(OFFSET('Sanitation Data'!$I$30,0,10*ROW('Sanitation Data'!I145))="","",OFFSET('Sanitation Data'!$I$30,0,10*ROW('Sanitation Data'!I145)))</f>
        <v/>
      </c>
      <c r="DM151" s="278" t="str">
        <f ca="true">+IF(OFFSET('Sanitation Data'!$I$31,0,10*ROW('Sanitation Data'!I145))="","",OFFSET('Sanitation Data'!$I$31,0,10*ROW('Sanitation Data'!I145)))</f>
        <v/>
      </c>
      <c r="DN151" s="278" t="str">
        <f ca="true">+IF(OFFSET('Sanitation Data'!$I$32,0,10*ROW('Sanitation Data'!I145))="","",OFFSET('Sanitation Data'!$I$32,0,10*ROW('Sanitation Data'!I145)))</f>
        <v/>
      </c>
      <c r="DO151" s="278" t="str">
        <f ca="true">+IF(OFFSET('Hygiene Data'!$D$11,0,10*ROW('Hygiene Data'!D145))="","",OFFSET('Hygiene Data'!$D$11,0,10*ROW('Hygiene Data'!D145)))</f>
        <v/>
      </c>
      <c r="DP151" s="278" t="str">
        <f ca="true">+IF(OFFSET('Hygiene Data'!$D$12,0,10*ROW('Hygiene Data'!D145))="","",OFFSET('Hygiene Data'!$D$12,0,10*ROW('Hygiene Data'!D145)))</f>
        <v/>
      </c>
      <c r="DQ151" s="278" t="str">
        <f ca="true">+IF(OFFSET('Hygiene Data'!$D$13,0,10*ROW('Hygiene Data'!D145))="","",OFFSET('Hygiene Data'!$D$13,0,10*ROW('Hygiene Data'!D145)))</f>
        <v/>
      </c>
      <c r="DR151" s="278" t="str">
        <f ca="true">+IF(OFFSET('Hygiene Data'!$E$11,0,10*ROW('Hygiene Data'!E145))="","",OFFSET('Hygiene Data'!$E$11,0,10*ROW('Hygiene Data'!E145)))</f>
        <v/>
      </c>
      <c r="DS151" s="278" t="str">
        <f ca="true">+IF(OFFSET('Hygiene Data'!$E$12,0,10*ROW('Hygiene Data'!E145))="","",OFFSET('Hygiene Data'!$E$12,0,10*ROW('Hygiene Data'!E145)))</f>
        <v/>
      </c>
      <c r="DT151" s="278" t="str">
        <f ca="true">+IF(OFFSET('Hygiene Data'!$E$13,0,10*ROW('Hygiene Data'!E145))="","",OFFSET('Hygiene Data'!$E$13,0,10*ROW('Hygiene Data'!E145)))</f>
        <v/>
      </c>
      <c r="DU151" s="278" t="str">
        <f ca="true">+IF(OFFSET('Hygiene Data'!$F$11,0,10*ROW('Hygiene Data'!F145))="","",OFFSET('Hygiene Data'!$F$11,0,10*ROW('Hygiene Data'!F145)))</f>
        <v/>
      </c>
      <c r="DV151" s="278" t="str">
        <f ca="true">+IF(OFFSET('Hygiene Data'!$F$12,0,10*ROW('Hygiene Data'!F145))="","",OFFSET('Hygiene Data'!$F$12,0,10*ROW('Hygiene Data'!F145)))</f>
        <v/>
      </c>
      <c r="DW151" s="278" t="str">
        <f ca="true">+IF(OFFSET('Hygiene Data'!$F$13,0,10*ROW('Hygiene Data'!F145))="","",OFFSET('Hygiene Data'!$F$13,0,10*ROW('Hygiene Data'!F145)))</f>
        <v/>
      </c>
      <c r="DX151" s="278" t="str">
        <f ca="true">+IF(OFFSET('Hygiene Data'!$G$11,0,10*ROW('Hygiene Data'!G145))="","",OFFSET('Hygiene Data'!$G$11,0,10*ROW('Hygiene Data'!G145)))</f>
        <v/>
      </c>
      <c r="DY151" s="278" t="str">
        <f ca="true">+IF(OFFSET('Hygiene Data'!$G$12,0,10*ROW('Hygiene Data'!G145))="","",OFFSET('Hygiene Data'!$G$12,0,10*ROW('Hygiene Data'!G145)))</f>
        <v/>
      </c>
      <c r="DZ151" s="278" t="str">
        <f ca="true">+IF(OFFSET('Hygiene Data'!$G$13,0,10*ROW('Hygiene Data'!G145))="","",OFFSET('Hygiene Data'!$G$13,0,10*ROW('Hygiene Data'!G145)))</f>
        <v/>
      </c>
      <c r="EA151" s="278" t="str">
        <f ca="true">+IF(OFFSET('Hygiene Data'!$H$11,0,10*ROW('Hygiene Data'!H145))="","",OFFSET('Hygiene Data'!$H$11,0,10*ROW('Hygiene Data'!H145)))</f>
        <v/>
      </c>
      <c r="EB151" s="278" t="str">
        <f ca="true">+IF(OFFSET('Hygiene Data'!$H$12,0,10*ROW('Hygiene Data'!H145))="","",OFFSET('Hygiene Data'!$H$12,0,10*ROW('Hygiene Data'!H145)))</f>
        <v/>
      </c>
      <c r="EC151" s="278" t="str">
        <f ca="true">+IF(OFFSET('Hygiene Data'!$H$13,0,10*ROW('Hygiene Data'!H145))="","",OFFSET('Hygiene Data'!$H$13,0,10*ROW('Hygiene Data'!H145)))</f>
        <v/>
      </c>
      <c r="ED151" s="278" t="str">
        <f ca="true">+IF(OFFSET('Hygiene Data'!$I$11,0,10*ROW('Hygiene Data'!I145))="","",OFFSET('Hygiene Data'!$I$11,0,10*ROW('Hygiene Data'!I145)))</f>
        <v/>
      </c>
      <c r="EE151" s="278" t="str">
        <f ca="true">+IF(OFFSET('Hygiene Data'!$I$12,0,10*ROW('Hygiene Data'!I145))="","",OFFSET('Hygiene Data'!$I$12,0,10*ROW('Hygiene Data'!I145)))</f>
        <v/>
      </c>
      <c r="EF151" s="278"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4"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8"/>
      <c r="BS152" s="278" t="str">
        <f ca="true">+IF(OFFSET('Water Data'!$D$27,0,10*ROW('Water Data'!D146))="","",OFFSET('Water Data'!$D$27,0,10*ROW('Water Data'!D146)))</f>
        <v/>
      </c>
      <c r="BT152" s="278" t="str">
        <f ca="true">+IF(OFFSET('Water Data'!$D$28,0,10*ROW('Water Data'!D146))="","",OFFSET('Water Data'!$D$28,0,10*ROW('Water Data'!D146)))</f>
        <v/>
      </c>
      <c r="BU152" s="278" t="str">
        <f ca="true">+IF(OFFSET('Water Data'!$D$29,0,10*ROW('Water Data'!D146))="","",OFFSET('Water Data'!$D$29,0,10*ROW('Water Data'!D146)))</f>
        <v/>
      </c>
      <c r="BV152" s="278" t="str">
        <f ca="true">+IF(OFFSET('Water Data'!$E$27,0,10*ROW('Water Data'!E146))="","",OFFSET('Water Data'!$E$27,0,10*ROW('Water Data'!E146)))</f>
        <v/>
      </c>
      <c r="BW152" s="278" t="str">
        <f ca="true">+IF(OFFSET('Water Data'!$E$28,0,10*ROW('Water Data'!E146))="","",OFFSET('Water Data'!$E$28,0,10*ROW('Water Data'!E146)))</f>
        <v/>
      </c>
      <c r="BX152" s="278" t="str">
        <f ca="true">+IF(OFFSET('Water Data'!$E$29,0,10*ROW('Water Data'!E146))="","",OFFSET('Water Data'!$E$29,0,10*ROW('Water Data'!E146)))</f>
        <v/>
      </c>
      <c r="BY152" s="278" t="str">
        <f ca="true">+IF(OFFSET('Water Data'!$F$27,0,10*ROW('Water Data'!F146))="","",OFFSET('Water Data'!$F$27,0,10*ROW('Water Data'!F146)))</f>
        <v/>
      </c>
      <c r="BZ152" s="278" t="str">
        <f ca="true">+IF(OFFSET('Water Data'!$F$28,0,10*ROW('Water Data'!F146))="","",OFFSET('Water Data'!$F$28,0,10*ROW('Water Data'!F146)))</f>
        <v/>
      </c>
      <c r="CA152" s="278" t="str">
        <f ca="true">+IF(OFFSET('Water Data'!$F$29,0,10*ROW('Water Data'!F146))="","",OFFSET('Water Data'!$F$29,0,10*ROW('Water Data'!F146)))</f>
        <v/>
      </c>
      <c r="CB152" s="278" t="str">
        <f ca="true">+IF(OFFSET('Water Data'!$G$27,0,10*ROW('Water Data'!G146))="","",OFFSET('Water Data'!$G$27,0,10*ROW('Water Data'!G146)))</f>
        <v/>
      </c>
      <c r="CC152" s="278" t="str">
        <f ca="true">+IF(OFFSET('Water Data'!$G$28,0,10*ROW('Water Data'!G146))="","",OFFSET('Water Data'!$G$28,0,10*ROW('Water Data'!G146)))</f>
        <v/>
      </c>
      <c r="CD152" s="278" t="str">
        <f ca="true">+IF(OFFSET('Water Data'!$G$29,0,10*ROW('Water Data'!G146))="","",OFFSET('Water Data'!$G$29,0,10*ROW('Water Data'!G146)))</f>
        <v/>
      </c>
      <c r="CE152" s="278" t="str">
        <f ca="true">+IF(OFFSET('Water Data'!$H$27,0,10*ROW('Water Data'!H146))="","",OFFSET('Water Data'!$H$27,0,10*ROW('Water Data'!H146)))</f>
        <v/>
      </c>
      <c r="CF152" s="278" t="str">
        <f ca="true">+IF(OFFSET('Water Data'!$H$28,0,10*ROW('Water Data'!H146))="","",OFFSET('Water Data'!$H$28,0,10*ROW('Water Data'!H146)))</f>
        <v/>
      </c>
      <c r="CG152" s="278" t="str">
        <f ca="true">+IF(OFFSET('Water Data'!$H$29,0,10*ROW('Water Data'!H146))="","",OFFSET('Water Data'!$H$29,0,10*ROW('Water Data'!H146)))</f>
        <v/>
      </c>
      <c r="CH152" s="278" t="str">
        <f ca="true">+IF(OFFSET('Water Data'!$I$27,0,10*ROW('Water Data'!I146))="","",OFFSET('Water Data'!$I$27,0,10*ROW('Water Data'!I146)))</f>
        <v/>
      </c>
      <c r="CI152" s="278" t="str">
        <f ca="true">+IF(OFFSET('Water Data'!$I$28,0,10*ROW('Water Data'!I146))="","",OFFSET('Water Data'!$I$28,0,10*ROW('Water Data'!I146)))</f>
        <v/>
      </c>
      <c r="CJ152" s="278" t="str">
        <f ca="true">+IF(OFFSET('Water Data'!$I$29,0,10*ROW('Water Data'!I146))="","",OFFSET('Water Data'!$I$29,0,10*ROW('Water Data'!I146)))</f>
        <v/>
      </c>
      <c r="CK152" s="278" t="str">
        <f ca="true">+IF(OFFSET('Sanitation Data'!$D$28,0,10*ROW('Sanitation Data'!D146))="","",OFFSET('Sanitation Data'!$D$28,0,10*ROW('Sanitation Data'!D146)))</f>
        <v/>
      </c>
      <c r="CL152" s="278" t="str">
        <f ca="true">+IF(OFFSET('Sanitation Data'!$D$29,0,10*ROW('Sanitation Data'!D146))="","",OFFSET('Sanitation Data'!$D$29,0,10*ROW('Sanitation Data'!D146)))</f>
        <v/>
      </c>
      <c r="CM152" s="278" t="str">
        <f ca="true">+IF(OFFSET('Sanitation Data'!$D$30,0,10*ROW('Sanitation Data'!D146))="","",OFFSET('Sanitation Data'!$D$30,0,10*ROW('Sanitation Data'!D146)))</f>
        <v/>
      </c>
      <c r="CN152" s="278" t="str">
        <f ca="true">+IF(OFFSET('Sanitation Data'!$D$31,0,10*ROW('Sanitation Data'!D146))="","",OFFSET('Sanitation Data'!$D$31,0,10*ROW('Sanitation Data'!D146)))</f>
        <v/>
      </c>
      <c r="CO152" s="278" t="str">
        <f ca="true">+IF(OFFSET('Sanitation Data'!$D$32,0,10*ROW('Sanitation Data'!D146))="","",OFFSET('Sanitation Data'!$D$32,0,10*ROW('Sanitation Data'!D146)))</f>
        <v/>
      </c>
      <c r="CP152" s="278" t="str">
        <f ca="true">+IF(OFFSET('Sanitation Data'!$E$28,0,10*ROW('Sanitation Data'!E146))="","",OFFSET('Sanitation Data'!$E$28,0,10*ROW('Sanitation Data'!E146)))</f>
        <v/>
      </c>
      <c r="CQ152" s="278" t="str">
        <f ca="true">+IF(OFFSET('Sanitation Data'!$E$29,0,10*ROW('Sanitation Data'!E146))="","",OFFSET('Sanitation Data'!$E$29,0,10*ROW('Sanitation Data'!E146)))</f>
        <v/>
      </c>
      <c r="CR152" s="278" t="str">
        <f ca="true">+IF(OFFSET('Sanitation Data'!$E$30,0,10*ROW('Sanitation Data'!E146))="","",OFFSET('Sanitation Data'!$E$30,0,10*ROW('Sanitation Data'!E146)))</f>
        <v/>
      </c>
      <c r="CS152" s="278" t="str">
        <f ca="true">+IF(OFFSET('Sanitation Data'!$E$31,0,10*ROW('Sanitation Data'!E146))="","",OFFSET('Sanitation Data'!$E$31,0,10*ROW('Sanitation Data'!E146)))</f>
        <v/>
      </c>
      <c r="CT152" s="278" t="str">
        <f ca="true">+IF(OFFSET('Sanitation Data'!$E$32,0,10*ROW('Sanitation Data'!E146))="","",OFFSET('Sanitation Data'!$E$32,0,10*ROW('Sanitation Data'!E146)))</f>
        <v/>
      </c>
      <c r="CU152" s="278" t="str">
        <f ca="true">+IF(OFFSET('Sanitation Data'!$F$28,0,10*ROW('Sanitation Data'!F146))="","",OFFSET('Sanitation Data'!$F$28,0,10*ROW('Sanitation Data'!F146)))</f>
        <v/>
      </c>
      <c r="CV152" s="278" t="str">
        <f ca="true">+IF(OFFSET('Sanitation Data'!$F$29,0,10*ROW('Sanitation Data'!F146))="","",OFFSET('Sanitation Data'!$F$29,0,10*ROW('Sanitation Data'!F146)))</f>
        <v/>
      </c>
      <c r="CW152" s="278" t="str">
        <f ca="true">+IF(OFFSET('Sanitation Data'!$F$30,0,10*ROW('Sanitation Data'!F146))="","",OFFSET('Sanitation Data'!$F$30,0,10*ROW('Sanitation Data'!F146)))</f>
        <v/>
      </c>
      <c r="CX152" s="278" t="str">
        <f ca="true">+IF(OFFSET('Sanitation Data'!$F$31,0,10*ROW('Sanitation Data'!F146))="","",OFFSET('Sanitation Data'!$F$31,0,10*ROW('Sanitation Data'!F146)))</f>
        <v/>
      </c>
      <c r="CY152" s="278" t="str">
        <f ca="true">+IF(OFFSET('Sanitation Data'!$F$32,0,10*ROW('Sanitation Data'!F146))="","",OFFSET('Sanitation Data'!$F$32,0,10*ROW('Sanitation Data'!F146)))</f>
        <v/>
      </c>
      <c r="CZ152" s="278" t="str">
        <f ca="true">+IF(OFFSET('Sanitation Data'!$G$28,0,10*ROW('Sanitation Data'!G146))="","",OFFSET('Sanitation Data'!$G$28,0,10*ROW('Sanitation Data'!G146)))</f>
        <v/>
      </c>
      <c r="DA152" s="278" t="str">
        <f ca="true">+IF(OFFSET('Sanitation Data'!$G$29,0,10*ROW('Sanitation Data'!G146))="","",OFFSET('Sanitation Data'!$G$29,0,10*ROW('Sanitation Data'!G146)))</f>
        <v/>
      </c>
      <c r="DB152" s="278" t="str">
        <f ca="true">+IF(OFFSET('Sanitation Data'!$G$30,0,10*ROW('Sanitation Data'!G146))="","",OFFSET('Sanitation Data'!$G$30,0,10*ROW('Sanitation Data'!G146)))</f>
        <v/>
      </c>
      <c r="DC152" s="278" t="str">
        <f ca="true">+IF(OFFSET('Sanitation Data'!$G$31,0,10*ROW('Sanitation Data'!G146))="","",OFFSET('Sanitation Data'!$G$31,0,10*ROW('Sanitation Data'!G146)))</f>
        <v/>
      </c>
      <c r="DD152" s="278" t="str">
        <f ca="true">+IF(OFFSET('Sanitation Data'!$G$32,0,10*ROW('Sanitation Data'!G146))="","",OFFSET('Sanitation Data'!$G$32,0,10*ROW('Sanitation Data'!G146)))</f>
        <v/>
      </c>
      <c r="DE152" s="278" t="str">
        <f ca="true">+IF(OFFSET('Sanitation Data'!$H$28,0,10*ROW('Sanitation Data'!H146))="","",OFFSET('Sanitation Data'!$H$28,0,10*ROW('Sanitation Data'!H146)))</f>
        <v/>
      </c>
      <c r="DF152" s="278" t="str">
        <f ca="true">+IF(OFFSET('Sanitation Data'!$H$29,0,10*ROW('Sanitation Data'!H146))="","",OFFSET('Sanitation Data'!$H$29,0,10*ROW('Sanitation Data'!H146)))</f>
        <v/>
      </c>
      <c r="DG152" s="278" t="str">
        <f ca="true">+IF(OFFSET('Sanitation Data'!$H$30,0,10*ROW('Sanitation Data'!H146))="","",OFFSET('Sanitation Data'!$H$30,0,10*ROW('Sanitation Data'!H146)))</f>
        <v/>
      </c>
      <c r="DH152" s="278" t="str">
        <f ca="true">+IF(OFFSET('Sanitation Data'!$H$31,0,10*ROW('Sanitation Data'!H146))="","",OFFSET('Sanitation Data'!$H$31,0,10*ROW('Sanitation Data'!H146)))</f>
        <v/>
      </c>
      <c r="DI152" s="278" t="str">
        <f ca="true">+IF(OFFSET('Sanitation Data'!$H$32,0,10*ROW('Sanitation Data'!H146))="","",OFFSET('Sanitation Data'!$H$32,0,10*ROW('Sanitation Data'!H146)))</f>
        <v/>
      </c>
      <c r="DJ152" s="278" t="str">
        <f ca="true">+IF(OFFSET('Sanitation Data'!$I$28,0,10*ROW('Sanitation Data'!I146))="","",OFFSET('Sanitation Data'!$I$28,0,10*ROW('Sanitation Data'!I146)))</f>
        <v/>
      </c>
      <c r="DK152" s="278" t="str">
        <f ca="true">+IF(OFFSET('Sanitation Data'!$I$29,0,10*ROW('Sanitation Data'!I146))="","",OFFSET('Sanitation Data'!$I$29,0,10*ROW('Sanitation Data'!I146)))</f>
        <v/>
      </c>
      <c r="DL152" s="278" t="str">
        <f ca="true">+IF(OFFSET('Sanitation Data'!$I$30,0,10*ROW('Sanitation Data'!I146))="","",OFFSET('Sanitation Data'!$I$30,0,10*ROW('Sanitation Data'!I146)))</f>
        <v/>
      </c>
      <c r="DM152" s="278" t="str">
        <f ca="true">+IF(OFFSET('Sanitation Data'!$I$31,0,10*ROW('Sanitation Data'!I146))="","",OFFSET('Sanitation Data'!$I$31,0,10*ROW('Sanitation Data'!I146)))</f>
        <v/>
      </c>
      <c r="DN152" s="278" t="str">
        <f ca="true">+IF(OFFSET('Sanitation Data'!$I$32,0,10*ROW('Sanitation Data'!I146))="","",OFFSET('Sanitation Data'!$I$32,0,10*ROW('Sanitation Data'!I146)))</f>
        <v/>
      </c>
      <c r="DO152" s="278" t="str">
        <f ca="true">+IF(OFFSET('Hygiene Data'!$D$11,0,10*ROW('Hygiene Data'!D146))="","",OFFSET('Hygiene Data'!$D$11,0,10*ROW('Hygiene Data'!D146)))</f>
        <v/>
      </c>
      <c r="DP152" s="278" t="str">
        <f ca="true">+IF(OFFSET('Hygiene Data'!$D$12,0,10*ROW('Hygiene Data'!D146))="","",OFFSET('Hygiene Data'!$D$12,0,10*ROW('Hygiene Data'!D146)))</f>
        <v/>
      </c>
      <c r="DQ152" s="278" t="str">
        <f ca="true">+IF(OFFSET('Hygiene Data'!$D$13,0,10*ROW('Hygiene Data'!D146))="","",OFFSET('Hygiene Data'!$D$13,0,10*ROW('Hygiene Data'!D146)))</f>
        <v/>
      </c>
      <c r="DR152" s="278" t="str">
        <f ca="true">+IF(OFFSET('Hygiene Data'!$E$11,0,10*ROW('Hygiene Data'!E146))="","",OFFSET('Hygiene Data'!$E$11,0,10*ROW('Hygiene Data'!E146)))</f>
        <v/>
      </c>
      <c r="DS152" s="278" t="str">
        <f ca="true">+IF(OFFSET('Hygiene Data'!$E$12,0,10*ROW('Hygiene Data'!E146))="","",OFFSET('Hygiene Data'!$E$12,0,10*ROW('Hygiene Data'!E146)))</f>
        <v/>
      </c>
      <c r="DT152" s="278" t="str">
        <f ca="true">+IF(OFFSET('Hygiene Data'!$E$13,0,10*ROW('Hygiene Data'!E146))="","",OFFSET('Hygiene Data'!$E$13,0,10*ROW('Hygiene Data'!E146)))</f>
        <v/>
      </c>
      <c r="DU152" s="278" t="str">
        <f ca="true">+IF(OFFSET('Hygiene Data'!$F$11,0,10*ROW('Hygiene Data'!F146))="","",OFFSET('Hygiene Data'!$F$11,0,10*ROW('Hygiene Data'!F146)))</f>
        <v/>
      </c>
      <c r="DV152" s="278" t="str">
        <f ca="true">+IF(OFFSET('Hygiene Data'!$F$12,0,10*ROW('Hygiene Data'!F146))="","",OFFSET('Hygiene Data'!$F$12,0,10*ROW('Hygiene Data'!F146)))</f>
        <v/>
      </c>
      <c r="DW152" s="278" t="str">
        <f ca="true">+IF(OFFSET('Hygiene Data'!$F$13,0,10*ROW('Hygiene Data'!F146))="","",OFFSET('Hygiene Data'!$F$13,0,10*ROW('Hygiene Data'!F146)))</f>
        <v/>
      </c>
      <c r="DX152" s="278" t="str">
        <f ca="true">+IF(OFFSET('Hygiene Data'!$G$11,0,10*ROW('Hygiene Data'!G146))="","",OFFSET('Hygiene Data'!$G$11,0,10*ROW('Hygiene Data'!G146)))</f>
        <v/>
      </c>
      <c r="DY152" s="278" t="str">
        <f ca="true">+IF(OFFSET('Hygiene Data'!$G$12,0,10*ROW('Hygiene Data'!G146))="","",OFFSET('Hygiene Data'!$G$12,0,10*ROW('Hygiene Data'!G146)))</f>
        <v/>
      </c>
      <c r="DZ152" s="278" t="str">
        <f ca="true">+IF(OFFSET('Hygiene Data'!$G$13,0,10*ROW('Hygiene Data'!G146))="","",OFFSET('Hygiene Data'!$G$13,0,10*ROW('Hygiene Data'!G146)))</f>
        <v/>
      </c>
      <c r="EA152" s="278" t="str">
        <f ca="true">+IF(OFFSET('Hygiene Data'!$H$11,0,10*ROW('Hygiene Data'!H146))="","",OFFSET('Hygiene Data'!$H$11,0,10*ROW('Hygiene Data'!H146)))</f>
        <v/>
      </c>
      <c r="EB152" s="278" t="str">
        <f ca="true">+IF(OFFSET('Hygiene Data'!$H$12,0,10*ROW('Hygiene Data'!H146))="","",OFFSET('Hygiene Data'!$H$12,0,10*ROW('Hygiene Data'!H146)))</f>
        <v/>
      </c>
      <c r="EC152" s="278" t="str">
        <f ca="true">+IF(OFFSET('Hygiene Data'!$H$13,0,10*ROW('Hygiene Data'!H146))="","",OFFSET('Hygiene Data'!$H$13,0,10*ROW('Hygiene Data'!H146)))</f>
        <v/>
      </c>
      <c r="ED152" s="278" t="str">
        <f ca="true">+IF(OFFSET('Hygiene Data'!$I$11,0,10*ROW('Hygiene Data'!I146))="","",OFFSET('Hygiene Data'!$I$11,0,10*ROW('Hygiene Data'!I146)))</f>
        <v/>
      </c>
      <c r="EE152" s="278" t="str">
        <f ca="true">+IF(OFFSET('Hygiene Data'!$I$12,0,10*ROW('Hygiene Data'!I146))="","",OFFSET('Hygiene Data'!$I$12,0,10*ROW('Hygiene Data'!I146)))</f>
        <v/>
      </c>
      <c r="EF152" s="278"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4"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8"/>
      <c r="BS153" s="278" t="str">
        <f ca="true">+IF(OFFSET('Water Data'!$D$27,0,10*ROW('Water Data'!D147))="","",OFFSET('Water Data'!$D$27,0,10*ROW('Water Data'!D147)))</f>
        <v/>
      </c>
      <c r="BT153" s="278" t="str">
        <f ca="true">+IF(OFFSET('Water Data'!$D$28,0,10*ROW('Water Data'!D147))="","",OFFSET('Water Data'!$D$28,0,10*ROW('Water Data'!D147)))</f>
        <v/>
      </c>
      <c r="BU153" s="278" t="str">
        <f ca="true">+IF(OFFSET('Water Data'!$D$29,0,10*ROW('Water Data'!D147))="","",OFFSET('Water Data'!$D$29,0,10*ROW('Water Data'!D147)))</f>
        <v/>
      </c>
      <c r="BV153" s="278" t="str">
        <f ca="true">+IF(OFFSET('Water Data'!$E$27,0,10*ROW('Water Data'!E147))="","",OFFSET('Water Data'!$E$27,0,10*ROW('Water Data'!E147)))</f>
        <v/>
      </c>
      <c r="BW153" s="278" t="str">
        <f ca="true">+IF(OFFSET('Water Data'!$E$28,0,10*ROW('Water Data'!E147))="","",OFFSET('Water Data'!$E$28,0,10*ROW('Water Data'!E147)))</f>
        <v/>
      </c>
      <c r="BX153" s="278" t="str">
        <f ca="true">+IF(OFFSET('Water Data'!$E$29,0,10*ROW('Water Data'!E147))="","",OFFSET('Water Data'!$E$29,0,10*ROW('Water Data'!E147)))</f>
        <v/>
      </c>
      <c r="BY153" s="278" t="str">
        <f ca="true">+IF(OFFSET('Water Data'!$F$27,0,10*ROW('Water Data'!F147))="","",OFFSET('Water Data'!$F$27,0,10*ROW('Water Data'!F147)))</f>
        <v/>
      </c>
      <c r="BZ153" s="278" t="str">
        <f ca="true">+IF(OFFSET('Water Data'!$F$28,0,10*ROW('Water Data'!F147))="","",OFFSET('Water Data'!$F$28,0,10*ROW('Water Data'!F147)))</f>
        <v/>
      </c>
      <c r="CA153" s="278" t="str">
        <f ca="true">+IF(OFFSET('Water Data'!$F$29,0,10*ROW('Water Data'!F147))="","",OFFSET('Water Data'!$F$29,0,10*ROW('Water Data'!F147)))</f>
        <v/>
      </c>
      <c r="CB153" s="278" t="str">
        <f ca="true">+IF(OFFSET('Water Data'!$G$27,0,10*ROW('Water Data'!G147))="","",OFFSET('Water Data'!$G$27,0,10*ROW('Water Data'!G147)))</f>
        <v/>
      </c>
      <c r="CC153" s="278" t="str">
        <f ca="true">+IF(OFFSET('Water Data'!$G$28,0,10*ROW('Water Data'!G147))="","",OFFSET('Water Data'!$G$28,0,10*ROW('Water Data'!G147)))</f>
        <v/>
      </c>
      <c r="CD153" s="278" t="str">
        <f ca="true">+IF(OFFSET('Water Data'!$G$29,0,10*ROW('Water Data'!G147))="","",OFFSET('Water Data'!$G$29,0,10*ROW('Water Data'!G147)))</f>
        <v/>
      </c>
      <c r="CE153" s="278" t="str">
        <f ca="true">+IF(OFFSET('Water Data'!$H$27,0,10*ROW('Water Data'!H147))="","",OFFSET('Water Data'!$H$27,0,10*ROW('Water Data'!H147)))</f>
        <v/>
      </c>
      <c r="CF153" s="278" t="str">
        <f ca="true">+IF(OFFSET('Water Data'!$H$28,0,10*ROW('Water Data'!H147))="","",OFFSET('Water Data'!$H$28,0,10*ROW('Water Data'!H147)))</f>
        <v/>
      </c>
      <c r="CG153" s="278" t="str">
        <f ca="true">+IF(OFFSET('Water Data'!$H$29,0,10*ROW('Water Data'!H147))="","",OFFSET('Water Data'!$H$29,0,10*ROW('Water Data'!H147)))</f>
        <v/>
      </c>
      <c r="CH153" s="278" t="str">
        <f ca="true">+IF(OFFSET('Water Data'!$I$27,0,10*ROW('Water Data'!I147))="","",OFFSET('Water Data'!$I$27,0,10*ROW('Water Data'!I147)))</f>
        <v/>
      </c>
      <c r="CI153" s="278" t="str">
        <f ca="true">+IF(OFFSET('Water Data'!$I$28,0,10*ROW('Water Data'!I147))="","",OFFSET('Water Data'!$I$28,0,10*ROW('Water Data'!I147)))</f>
        <v/>
      </c>
      <c r="CJ153" s="278" t="str">
        <f ca="true">+IF(OFFSET('Water Data'!$I$29,0,10*ROW('Water Data'!I147))="","",OFFSET('Water Data'!$I$29,0,10*ROW('Water Data'!I147)))</f>
        <v/>
      </c>
      <c r="CK153" s="278" t="str">
        <f ca="true">+IF(OFFSET('Sanitation Data'!$D$28,0,10*ROW('Sanitation Data'!D147))="","",OFFSET('Sanitation Data'!$D$28,0,10*ROW('Sanitation Data'!D147)))</f>
        <v/>
      </c>
      <c r="CL153" s="278" t="str">
        <f ca="true">+IF(OFFSET('Sanitation Data'!$D$29,0,10*ROW('Sanitation Data'!D147))="","",OFFSET('Sanitation Data'!$D$29,0,10*ROW('Sanitation Data'!D147)))</f>
        <v/>
      </c>
      <c r="CM153" s="278" t="str">
        <f ca="true">+IF(OFFSET('Sanitation Data'!$D$30,0,10*ROW('Sanitation Data'!D147))="","",OFFSET('Sanitation Data'!$D$30,0,10*ROW('Sanitation Data'!D147)))</f>
        <v/>
      </c>
      <c r="CN153" s="278" t="str">
        <f ca="true">+IF(OFFSET('Sanitation Data'!$D$31,0,10*ROW('Sanitation Data'!D147))="","",OFFSET('Sanitation Data'!$D$31,0,10*ROW('Sanitation Data'!D147)))</f>
        <v/>
      </c>
      <c r="CO153" s="278" t="str">
        <f ca="true">+IF(OFFSET('Sanitation Data'!$D$32,0,10*ROW('Sanitation Data'!D147))="","",OFFSET('Sanitation Data'!$D$32,0,10*ROW('Sanitation Data'!D147)))</f>
        <v/>
      </c>
      <c r="CP153" s="278" t="str">
        <f ca="true">+IF(OFFSET('Sanitation Data'!$E$28,0,10*ROW('Sanitation Data'!E147))="","",OFFSET('Sanitation Data'!$E$28,0,10*ROW('Sanitation Data'!E147)))</f>
        <v/>
      </c>
      <c r="CQ153" s="278" t="str">
        <f ca="true">+IF(OFFSET('Sanitation Data'!$E$29,0,10*ROW('Sanitation Data'!E147))="","",OFFSET('Sanitation Data'!$E$29,0,10*ROW('Sanitation Data'!E147)))</f>
        <v/>
      </c>
      <c r="CR153" s="278" t="str">
        <f ca="true">+IF(OFFSET('Sanitation Data'!$E$30,0,10*ROW('Sanitation Data'!E147))="","",OFFSET('Sanitation Data'!$E$30,0,10*ROW('Sanitation Data'!E147)))</f>
        <v/>
      </c>
      <c r="CS153" s="278" t="str">
        <f ca="true">+IF(OFFSET('Sanitation Data'!$E$31,0,10*ROW('Sanitation Data'!E147))="","",OFFSET('Sanitation Data'!$E$31,0,10*ROW('Sanitation Data'!E147)))</f>
        <v/>
      </c>
      <c r="CT153" s="278" t="str">
        <f ca="true">+IF(OFFSET('Sanitation Data'!$E$32,0,10*ROW('Sanitation Data'!E147))="","",OFFSET('Sanitation Data'!$E$32,0,10*ROW('Sanitation Data'!E147)))</f>
        <v/>
      </c>
      <c r="CU153" s="278" t="str">
        <f ca="true">+IF(OFFSET('Sanitation Data'!$F$28,0,10*ROW('Sanitation Data'!F147))="","",OFFSET('Sanitation Data'!$F$28,0,10*ROW('Sanitation Data'!F147)))</f>
        <v/>
      </c>
      <c r="CV153" s="278" t="str">
        <f ca="true">+IF(OFFSET('Sanitation Data'!$F$29,0,10*ROW('Sanitation Data'!F147))="","",OFFSET('Sanitation Data'!$F$29,0,10*ROW('Sanitation Data'!F147)))</f>
        <v/>
      </c>
      <c r="CW153" s="278" t="str">
        <f ca="true">+IF(OFFSET('Sanitation Data'!$F$30,0,10*ROW('Sanitation Data'!F147))="","",OFFSET('Sanitation Data'!$F$30,0,10*ROW('Sanitation Data'!F147)))</f>
        <v/>
      </c>
      <c r="CX153" s="278" t="str">
        <f ca="true">+IF(OFFSET('Sanitation Data'!$F$31,0,10*ROW('Sanitation Data'!F147))="","",OFFSET('Sanitation Data'!$F$31,0,10*ROW('Sanitation Data'!F147)))</f>
        <v/>
      </c>
      <c r="CY153" s="278" t="str">
        <f ca="true">+IF(OFFSET('Sanitation Data'!$F$32,0,10*ROW('Sanitation Data'!F147))="","",OFFSET('Sanitation Data'!$F$32,0,10*ROW('Sanitation Data'!F147)))</f>
        <v/>
      </c>
      <c r="CZ153" s="278" t="str">
        <f ca="true">+IF(OFFSET('Sanitation Data'!$G$28,0,10*ROW('Sanitation Data'!G147))="","",OFFSET('Sanitation Data'!$G$28,0,10*ROW('Sanitation Data'!G147)))</f>
        <v/>
      </c>
      <c r="DA153" s="278" t="str">
        <f ca="true">+IF(OFFSET('Sanitation Data'!$G$29,0,10*ROW('Sanitation Data'!G147))="","",OFFSET('Sanitation Data'!$G$29,0,10*ROW('Sanitation Data'!G147)))</f>
        <v/>
      </c>
      <c r="DB153" s="278" t="str">
        <f ca="true">+IF(OFFSET('Sanitation Data'!$G$30,0,10*ROW('Sanitation Data'!G147))="","",OFFSET('Sanitation Data'!$G$30,0,10*ROW('Sanitation Data'!G147)))</f>
        <v/>
      </c>
      <c r="DC153" s="278" t="str">
        <f ca="true">+IF(OFFSET('Sanitation Data'!$G$31,0,10*ROW('Sanitation Data'!G147))="","",OFFSET('Sanitation Data'!$G$31,0,10*ROW('Sanitation Data'!G147)))</f>
        <v/>
      </c>
      <c r="DD153" s="278" t="str">
        <f ca="true">+IF(OFFSET('Sanitation Data'!$G$32,0,10*ROW('Sanitation Data'!G147))="","",OFFSET('Sanitation Data'!$G$32,0,10*ROW('Sanitation Data'!G147)))</f>
        <v/>
      </c>
      <c r="DE153" s="278" t="str">
        <f ca="true">+IF(OFFSET('Sanitation Data'!$H$28,0,10*ROW('Sanitation Data'!H147))="","",OFFSET('Sanitation Data'!$H$28,0,10*ROW('Sanitation Data'!H147)))</f>
        <v/>
      </c>
      <c r="DF153" s="278" t="str">
        <f ca="true">+IF(OFFSET('Sanitation Data'!$H$29,0,10*ROW('Sanitation Data'!H147))="","",OFFSET('Sanitation Data'!$H$29,0,10*ROW('Sanitation Data'!H147)))</f>
        <v/>
      </c>
      <c r="DG153" s="278" t="str">
        <f ca="true">+IF(OFFSET('Sanitation Data'!$H$30,0,10*ROW('Sanitation Data'!H147))="","",OFFSET('Sanitation Data'!$H$30,0,10*ROW('Sanitation Data'!H147)))</f>
        <v/>
      </c>
      <c r="DH153" s="278" t="str">
        <f ca="true">+IF(OFFSET('Sanitation Data'!$H$31,0,10*ROW('Sanitation Data'!H147))="","",OFFSET('Sanitation Data'!$H$31,0,10*ROW('Sanitation Data'!H147)))</f>
        <v/>
      </c>
      <c r="DI153" s="278" t="str">
        <f ca="true">+IF(OFFSET('Sanitation Data'!$H$32,0,10*ROW('Sanitation Data'!H147))="","",OFFSET('Sanitation Data'!$H$32,0,10*ROW('Sanitation Data'!H147)))</f>
        <v/>
      </c>
      <c r="DJ153" s="278" t="str">
        <f ca="true">+IF(OFFSET('Sanitation Data'!$I$28,0,10*ROW('Sanitation Data'!I147))="","",OFFSET('Sanitation Data'!$I$28,0,10*ROW('Sanitation Data'!I147)))</f>
        <v/>
      </c>
      <c r="DK153" s="278" t="str">
        <f ca="true">+IF(OFFSET('Sanitation Data'!$I$29,0,10*ROW('Sanitation Data'!I147))="","",OFFSET('Sanitation Data'!$I$29,0,10*ROW('Sanitation Data'!I147)))</f>
        <v/>
      </c>
      <c r="DL153" s="278" t="str">
        <f ca="true">+IF(OFFSET('Sanitation Data'!$I$30,0,10*ROW('Sanitation Data'!I147))="","",OFFSET('Sanitation Data'!$I$30,0,10*ROW('Sanitation Data'!I147)))</f>
        <v/>
      </c>
      <c r="DM153" s="278" t="str">
        <f ca="true">+IF(OFFSET('Sanitation Data'!$I$31,0,10*ROW('Sanitation Data'!I147))="","",OFFSET('Sanitation Data'!$I$31,0,10*ROW('Sanitation Data'!I147)))</f>
        <v/>
      </c>
      <c r="DN153" s="278" t="str">
        <f ca="true">+IF(OFFSET('Sanitation Data'!$I$32,0,10*ROW('Sanitation Data'!I147))="","",OFFSET('Sanitation Data'!$I$32,0,10*ROW('Sanitation Data'!I147)))</f>
        <v/>
      </c>
      <c r="DO153" s="278" t="str">
        <f ca="true">+IF(OFFSET('Hygiene Data'!$D$11,0,10*ROW('Hygiene Data'!D147))="","",OFFSET('Hygiene Data'!$D$11,0,10*ROW('Hygiene Data'!D147)))</f>
        <v/>
      </c>
      <c r="DP153" s="278" t="str">
        <f ca="true">+IF(OFFSET('Hygiene Data'!$D$12,0,10*ROW('Hygiene Data'!D147))="","",OFFSET('Hygiene Data'!$D$12,0,10*ROW('Hygiene Data'!D147)))</f>
        <v/>
      </c>
      <c r="DQ153" s="278" t="str">
        <f ca="true">+IF(OFFSET('Hygiene Data'!$D$13,0,10*ROW('Hygiene Data'!D147))="","",OFFSET('Hygiene Data'!$D$13,0,10*ROW('Hygiene Data'!D147)))</f>
        <v/>
      </c>
      <c r="DR153" s="278" t="str">
        <f ca="true">+IF(OFFSET('Hygiene Data'!$E$11,0,10*ROW('Hygiene Data'!E147))="","",OFFSET('Hygiene Data'!$E$11,0,10*ROW('Hygiene Data'!E147)))</f>
        <v/>
      </c>
      <c r="DS153" s="278" t="str">
        <f ca="true">+IF(OFFSET('Hygiene Data'!$E$12,0,10*ROW('Hygiene Data'!E147))="","",OFFSET('Hygiene Data'!$E$12,0,10*ROW('Hygiene Data'!E147)))</f>
        <v/>
      </c>
      <c r="DT153" s="278" t="str">
        <f ca="true">+IF(OFFSET('Hygiene Data'!$E$13,0,10*ROW('Hygiene Data'!E147))="","",OFFSET('Hygiene Data'!$E$13,0,10*ROW('Hygiene Data'!E147)))</f>
        <v/>
      </c>
      <c r="DU153" s="278" t="str">
        <f ca="true">+IF(OFFSET('Hygiene Data'!$F$11,0,10*ROW('Hygiene Data'!F147))="","",OFFSET('Hygiene Data'!$F$11,0,10*ROW('Hygiene Data'!F147)))</f>
        <v/>
      </c>
      <c r="DV153" s="278" t="str">
        <f ca="true">+IF(OFFSET('Hygiene Data'!$F$12,0,10*ROW('Hygiene Data'!F147))="","",OFFSET('Hygiene Data'!$F$12,0,10*ROW('Hygiene Data'!F147)))</f>
        <v/>
      </c>
      <c r="DW153" s="278" t="str">
        <f ca="true">+IF(OFFSET('Hygiene Data'!$F$13,0,10*ROW('Hygiene Data'!F147))="","",OFFSET('Hygiene Data'!$F$13,0,10*ROW('Hygiene Data'!F147)))</f>
        <v/>
      </c>
      <c r="DX153" s="278" t="str">
        <f ca="true">+IF(OFFSET('Hygiene Data'!$G$11,0,10*ROW('Hygiene Data'!G147))="","",OFFSET('Hygiene Data'!$G$11,0,10*ROW('Hygiene Data'!G147)))</f>
        <v/>
      </c>
      <c r="DY153" s="278" t="str">
        <f ca="true">+IF(OFFSET('Hygiene Data'!$G$12,0,10*ROW('Hygiene Data'!G147))="","",OFFSET('Hygiene Data'!$G$12,0,10*ROW('Hygiene Data'!G147)))</f>
        <v/>
      </c>
      <c r="DZ153" s="278" t="str">
        <f ca="true">+IF(OFFSET('Hygiene Data'!$G$13,0,10*ROW('Hygiene Data'!G147))="","",OFFSET('Hygiene Data'!$G$13,0,10*ROW('Hygiene Data'!G147)))</f>
        <v/>
      </c>
      <c r="EA153" s="278" t="str">
        <f ca="true">+IF(OFFSET('Hygiene Data'!$H$11,0,10*ROW('Hygiene Data'!H147))="","",OFFSET('Hygiene Data'!$H$11,0,10*ROW('Hygiene Data'!H147)))</f>
        <v/>
      </c>
      <c r="EB153" s="278" t="str">
        <f ca="true">+IF(OFFSET('Hygiene Data'!$H$12,0,10*ROW('Hygiene Data'!H147))="","",OFFSET('Hygiene Data'!$H$12,0,10*ROW('Hygiene Data'!H147)))</f>
        <v/>
      </c>
      <c r="EC153" s="278" t="str">
        <f ca="true">+IF(OFFSET('Hygiene Data'!$H$13,0,10*ROW('Hygiene Data'!H147))="","",OFFSET('Hygiene Data'!$H$13,0,10*ROW('Hygiene Data'!H147)))</f>
        <v/>
      </c>
      <c r="ED153" s="278" t="str">
        <f ca="true">+IF(OFFSET('Hygiene Data'!$I$11,0,10*ROW('Hygiene Data'!I147))="","",OFFSET('Hygiene Data'!$I$11,0,10*ROW('Hygiene Data'!I147)))</f>
        <v/>
      </c>
      <c r="EE153" s="278" t="str">
        <f ca="true">+IF(OFFSET('Hygiene Data'!$I$12,0,10*ROW('Hygiene Data'!I147))="","",OFFSET('Hygiene Data'!$I$12,0,10*ROW('Hygiene Data'!I147)))</f>
        <v/>
      </c>
      <c r="EF153" s="278"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4"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8"/>
      <c r="BS154" s="278" t="str">
        <f ca="true">+IF(OFFSET('Water Data'!$D$27,0,10*ROW('Water Data'!D148))="","",OFFSET('Water Data'!$D$27,0,10*ROW('Water Data'!D148)))</f>
        <v/>
      </c>
      <c r="BT154" s="278" t="str">
        <f ca="true">+IF(OFFSET('Water Data'!$D$28,0,10*ROW('Water Data'!D148))="","",OFFSET('Water Data'!$D$28,0,10*ROW('Water Data'!D148)))</f>
        <v/>
      </c>
      <c r="BU154" s="278" t="str">
        <f ca="true">+IF(OFFSET('Water Data'!$D$29,0,10*ROW('Water Data'!D148))="","",OFFSET('Water Data'!$D$29,0,10*ROW('Water Data'!D148)))</f>
        <v/>
      </c>
      <c r="BV154" s="278" t="str">
        <f ca="true">+IF(OFFSET('Water Data'!$E$27,0,10*ROW('Water Data'!E148))="","",OFFSET('Water Data'!$E$27,0,10*ROW('Water Data'!E148)))</f>
        <v/>
      </c>
      <c r="BW154" s="278" t="str">
        <f ca="true">+IF(OFFSET('Water Data'!$E$28,0,10*ROW('Water Data'!E148))="","",OFFSET('Water Data'!$E$28,0,10*ROW('Water Data'!E148)))</f>
        <v/>
      </c>
      <c r="BX154" s="278" t="str">
        <f ca="true">+IF(OFFSET('Water Data'!$E$29,0,10*ROW('Water Data'!E148))="","",OFFSET('Water Data'!$E$29,0,10*ROW('Water Data'!E148)))</f>
        <v/>
      </c>
      <c r="BY154" s="278" t="str">
        <f ca="true">+IF(OFFSET('Water Data'!$F$27,0,10*ROW('Water Data'!F148))="","",OFFSET('Water Data'!$F$27,0,10*ROW('Water Data'!F148)))</f>
        <v/>
      </c>
      <c r="BZ154" s="278" t="str">
        <f ca="true">+IF(OFFSET('Water Data'!$F$28,0,10*ROW('Water Data'!F148))="","",OFFSET('Water Data'!$F$28,0,10*ROW('Water Data'!F148)))</f>
        <v/>
      </c>
      <c r="CA154" s="278" t="str">
        <f ca="true">+IF(OFFSET('Water Data'!$F$29,0,10*ROW('Water Data'!F148))="","",OFFSET('Water Data'!$F$29,0,10*ROW('Water Data'!F148)))</f>
        <v/>
      </c>
      <c r="CB154" s="278" t="str">
        <f ca="true">+IF(OFFSET('Water Data'!$G$27,0,10*ROW('Water Data'!G148))="","",OFFSET('Water Data'!$G$27,0,10*ROW('Water Data'!G148)))</f>
        <v/>
      </c>
      <c r="CC154" s="278" t="str">
        <f ca="true">+IF(OFFSET('Water Data'!$G$28,0,10*ROW('Water Data'!G148))="","",OFFSET('Water Data'!$G$28,0,10*ROW('Water Data'!G148)))</f>
        <v/>
      </c>
      <c r="CD154" s="278" t="str">
        <f ca="true">+IF(OFFSET('Water Data'!$G$29,0,10*ROW('Water Data'!G148))="","",OFFSET('Water Data'!$G$29,0,10*ROW('Water Data'!G148)))</f>
        <v/>
      </c>
      <c r="CE154" s="278" t="str">
        <f ca="true">+IF(OFFSET('Water Data'!$H$27,0,10*ROW('Water Data'!H148))="","",OFFSET('Water Data'!$H$27,0,10*ROW('Water Data'!H148)))</f>
        <v/>
      </c>
      <c r="CF154" s="278" t="str">
        <f ca="true">+IF(OFFSET('Water Data'!$H$28,0,10*ROW('Water Data'!H148))="","",OFFSET('Water Data'!$H$28,0,10*ROW('Water Data'!H148)))</f>
        <v/>
      </c>
      <c r="CG154" s="278" t="str">
        <f ca="true">+IF(OFFSET('Water Data'!$H$29,0,10*ROW('Water Data'!H148))="","",OFFSET('Water Data'!$H$29,0,10*ROW('Water Data'!H148)))</f>
        <v/>
      </c>
      <c r="CH154" s="278" t="str">
        <f ca="true">+IF(OFFSET('Water Data'!$I$27,0,10*ROW('Water Data'!I148))="","",OFFSET('Water Data'!$I$27,0,10*ROW('Water Data'!I148)))</f>
        <v/>
      </c>
      <c r="CI154" s="278" t="str">
        <f ca="true">+IF(OFFSET('Water Data'!$I$28,0,10*ROW('Water Data'!I148))="","",OFFSET('Water Data'!$I$28,0,10*ROW('Water Data'!I148)))</f>
        <v/>
      </c>
      <c r="CJ154" s="278" t="str">
        <f ca="true">+IF(OFFSET('Water Data'!$I$29,0,10*ROW('Water Data'!I148))="","",OFFSET('Water Data'!$I$29,0,10*ROW('Water Data'!I148)))</f>
        <v/>
      </c>
      <c r="CK154" s="278" t="str">
        <f ca="true">+IF(OFFSET('Sanitation Data'!$D$28,0,10*ROW('Sanitation Data'!D148))="","",OFFSET('Sanitation Data'!$D$28,0,10*ROW('Sanitation Data'!D148)))</f>
        <v/>
      </c>
      <c r="CL154" s="278" t="str">
        <f ca="true">+IF(OFFSET('Sanitation Data'!$D$29,0,10*ROW('Sanitation Data'!D148))="","",OFFSET('Sanitation Data'!$D$29,0,10*ROW('Sanitation Data'!D148)))</f>
        <v/>
      </c>
      <c r="CM154" s="278" t="str">
        <f ca="true">+IF(OFFSET('Sanitation Data'!$D$30,0,10*ROW('Sanitation Data'!D148))="","",OFFSET('Sanitation Data'!$D$30,0,10*ROW('Sanitation Data'!D148)))</f>
        <v/>
      </c>
      <c r="CN154" s="278" t="str">
        <f ca="true">+IF(OFFSET('Sanitation Data'!$D$31,0,10*ROW('Sanitation Data'!D148))="","",OFFSET('Sanitation Data'!$D$31,0,10*ROW('Sanitation Data'!D148)))</f>
        <v/>
      </c>
      <c r="CO154" s="278" t="str">
        <f ca="true">+IF(OFFSET('Sanitation Data'!$D$32,0,10*ROW('Sanitation Data'!D148))="","",OFFSET('Sanitation Data'!$D$32,0,10*ROW('Sanitation Data'!D148)))</f>
        <v/>
      </c>
      <c r="CP154" s="278" t="str">
        <f ca="true">+IF(OFFSET('Sanitation Data'!$E$28,0,10*ROW('Sanitation Data'!E148))="","",OFFSET('Sanitation Data'!$E$28,0,10*ROW('Sanitation Data'!E148)))</f>
        <v/>
      </c>
      <c r="CQ154" s="278" t="str">
        <f ca="true">+IF(OFFSET('Sanitation Data'!$E$29,0,10*ROW('Sanitation Data'!E148))="","",OFFSET('Sanitation Data'!$E$29,0,10*ROW('Sanitation Data'!E148)))</f>
        <v/>
      </c>
      <c r="CR154" s="278" t="str">
        <f ca="true">+IF(OFFSET('Sanitation Data'!$E$30,0,10*ROW('Sanitation Data'!E148))="","",OFFSET('Sanitation Data'!$E$30,0,10*ROW('Sanitation Data'!E148)))</f>
        <v/>
      </c>
      <c r="CS154" s="278" t="str">
        <f ca="true">+IF(OFFSET('Sanitation Data'!$E$31,0,10*ROW('Sanitation Data'!E148))="","",OFFSET('Sanitation Data'!$E$31,0,10*ROW('Sanitation Data'!E148)))</f>
        <v/>
      </c>
      <c r="CT154" s="278" t="str">
        <f ca="true">+IF(OFFSET('Sanitation Data'!$E$32,0,10*ROW('Sanitation Data'!E148))="","",OFFSET('Sanitation Data'!$E$32,0,10*ROW('Sanitation Data'!E148)))</f>
        <v/>
      </c>
      <c r="CU154" s="278" t="str">
        <f ca="true">+IF(OFFSET('Sanitation Data'!$F$28,0,10*ROW('Sanitation Data'!F148))="","",OFFSET('Sanitation Data'!$F$28,0,10*ROW('Sanitation Data'!F148)))</f>
        <v/>
      </c>
      <c r="CV154" s="278" t="str">
        <f ca="true">+IF(OFFSET('Sanitation Data'!$F$29,0,10*ROW('Sanitation Data'!F148))="","",OFFSET('Sanitation Data'!$F$29,0,10*ROW('Sanitation Data'!F148)))</f>
        <v/>
      </c>
      <c r="CW154" s="278" t="str">
        <f ca="true">+IF(OFFSET('Sanitation Data'!$F$30,0,10*ROW('Sanitation Data'!F148))="","",OFFSET('Sanitation Data'!$F$30,0,10*ROW('Sanitation Data'!F148)))</f>
        <v/>
      </c>
      <c r="CX154" s="278" t="str">
        <f ca="true">+IF(OFFSET('Sanitation Data'!$F$31,0,10*ROW('Sanitation Data'!F148))="","",OFFSET('Sanitation Data'!$F$31,0,10*ROW('Sanitation Data'!F148)))</f>
        <v/>
      </c>
      <c r="CY154" s="278" t="str">
        <f ca="true">+IF(OFFSET('Sanitation Data'!$F$32,0,10*ROW('Sanitation Data'!F148))="","",OFFSET('Sanitation Data'!$F$32,0,10*ROW('Sanitation Data'!F148)))</f>
        <v/>
      </c>
      <c r="CZ154" s="278" t="str">
        <f ca="true">+IF(OFFSET('Sanitation Data'!$G$28,0,10*ROW('Sanitation Data'!G148))="","",OFFSET('Sanitation Data'!$G$28,0,10*ROW('Sanitation Data'!G148)))</f>
        <v/>
      </c>
      <c r="DA154" s="278" t="str">
        <f ca="true">+IF(OFFSET('Sanitation Data'!$G$29,0,10*ROW('Sanitation Data'!G148))="","",OFFSET('Sanitation Data'!$G$29,0,10*ROW('Sanitation Data'!G148)))</f>
        <v/>
      </c>
      <c r="DB154" s="278" t="str">
        <f ca="true">+IF(OFFSET('Sanitation Data'!$G$30,0,10*ROW('Sanitation Data'!G148))="","",OFFSET('Sanitation Data'!$G$30,0,10*ROW('Sanitation Data'!G148)))</f>
        <v/>
      </c>
      <c r="DC154" s="278" t="str">
        <f ca="true">+IF(OFFSET('Sanitation Data'!$G$31,0,10*ROW('Sanitation Data'!G148))="","",OFFSET('Sanitation Data'!$G$31,0,10*ROW('Sanitation Data'!G148)))</f>
        <v/>
      </c>
      <c r="DD154" s="278" t="str">
        <f ca="true">+IF(OFFSET('Sanitation Data'!$G$32,0,10*ROW('Sanitation Data'!G148))="","",OFFSET('Sanitation Data'!$G$32,0,10*ROW('Sanitation Data'!G148)))</f>
        <v/>
      </c>
      <c r="DE154" s="278" t="str">
        <f ca="true">+IF(OFFSET('Sanitation Data'!$H$28,0,10*ROW('Sanitation Data'!H148))="","",OFFSET('Sanitation Data'!$H$28,0,10*ROW('Sanitation Data'!H148)))</f>
        <v/>
      </c>
      <c r="DF154" s="278" t="str">
        <f ca="true">+IF(OFFSET('Sanitation Data'!$H$29,0,10*ROW('Sanitation Data'!H148))="","",OFFSET('Sanitation Data'!$H$29,0,10*ROW('Sanitation Data'!H148)))</f>
        <v/>
      </c>
      <c r="DG154" s="278" t="str">
        <f ca="true">+IF(OFFSET('Sanitation Data'!$H$30,0,10*ROW('Sanitation Data'!H148))="","",OFFSET('Sanitation Data'!$H$30,0,10*ROW('Sanitation Data'!H148)))</f>
        <v/>
      </c>
      <c r="DH154" s="278" t="str">
        <f ca="true">+IF(OFFSET('Sanitation Data'!$H$31,0,10*ROW('Sanitation Data'!H148))="","",OFFSET('Sanitation Data'!$H$31,0,10*ROW('Sanitation Data'!H148)))</f>
        <v/>
      </c>
      <c r="DI154" s="278" t="str">
        <f ca="true">+IF(OFFSET('Sanitation Data'!$H$32,0,10*ROW('Sanitation Data'!H148))="","",OFFSET('Sanitation Data'!$H$32,0,10*ROW('Sanitation Data'!H148)))</f>
        <v/>
      </c>
      <c r="DJ154" s="278" t="str">
        <f ca="true">+IF(OFFSET('Sanitation Data'!$I$28,0,10*ROW('Sanitation Data'!I148))="","",OFFSET('Sanitation Data'!$I$28,0,10*ROW('Sanitation Data'!I148)))</f>
        <v/>
      </c>
      <c r="DK154" s="278" t="str">
        <f ca="true">+IF(OFFSET('Sanitation Data'!$I$29,0,10*ROW('Sanitation Data'!I148))="","",OFFSET('Sanitation Data'!$I$29,0,10*ROW('Sanitation Data'!I148)))</f>
        <v/>
      </c>
      <c r="DL154" s="278" t="str">
        <f ca="true">+IF(OFFSET('Sanitation Data'!$I$30,0,10*ROW('Sanitation Data'!I148))="","",OFFSET('Sanitation Data'!$I$30,0,10*ROW('Sanitation Data'!I148)))</f>
        <v/>
      </c>
      <c r="DM154" s="278" t="str">
        <f ca="true">+IF(OFFSET('Sanitation Data'!$I$31,0,10*ROW('Sanitation Data'!I148))="","",OFFSET('Sanitation Data'!$I$31,0,10*ROW('Sanitation Data'!I148)))</f>
        <v/>
      </c>
      <c r="DN154" s="278" t="str">
        <f ca="true">+IF(OFFSET('Sanitation Data'!$I$32,0,10*ROW('Sanitation Data'!I148))="","",OFFSET('Sanitation Data'!$I$32,0,10*ROW('Sanitation Data'!I148)))</f>
        <v/>
      </c>
      <c r="DO154" s="278" t="str">
        <f ca="true">+IF(OFFSET('Hygiene Data'!$D$11,0,10*ROW('Hygiene Data'!D148))="","",OFFSET('Hygiene Data'!$D$11,0,10*ROW('Hygiene Data'!D148)))</f>
        <v/>
      </c>
      <c r="DP154" s="278" t="str">
        <f ca="true">+IF(OFFSET('Hygiene Data'!$D$12,0,10*ROW('Hygiene Data'!D148))="","",OFFSET('Hygiene Data'!$D$12,0,10*ROW('Hygiene Data'!D148)))</f>
        <v/>
      </c>
      <c r="DQ154" s="278" t="str">
        <f ca="true">+IF(OFFSET('Hygiene Data'!$D$13,0,10*ROW('Hygiene Data'!D148))="","",OFFSET('Hygiene Data'!$D$13,0,10*ROW('Hygiene Data'!D148)))</f>
        <v/>
      </c>
      <c r="DR154" s="278" t="str">
        <f ca="true">+IF(OFFSET('Hygiene Data'!$E$11,0,10*ROW('Hygiene Data'!E148))="","",OFFSET('Hygiene Data'!$E$11,0,10*ROW('Hygiene Data'!E148)))</f>
        <v/>
      </c>
      <c r="DS154" s="278" t="str">
        <f ca="true">+IF(OFFSET('Hygiene Data'!$E$12,0,10*ROW('Hygiene Data'!E148))="","",OFFSET('Hygiene Data'!$E$12,0,10*ROW('Hygiene Data'!E148)))</f>
        <v/>
      </c>
      <c r="DT154" s="278" t="str">
        <f ca="true">+IF(OFFSET('Hygiene Data'!$E$13,0,10*ROW('Hygiene Data'!E148))="","",OFFSET('Hygiene Data'!$E$13,0,10*ROW('Hygiene Data'!E148)))</f>
        <v/>
      </c>
      <c r="DU154" s="278" t="str">
        <f ca="true">+IF(OFFSET('Hygiene Data'!$F$11,0,10*ROW('Hygiene Data'!F148))="","",OFFSET('Hygiene Data'!$F$11,0,10*ROW('Hygiene Data'!F148)))</f>
        <v/>
      </c>
      <c r="DV154" s="278" t="str">
        <f ca="true">+IF(OFFSET('Hygiene Data'!$F$12,0,10*ROW('Hygiene Data'!F148))="","",OFFSET('Hygiene Data'!$F$12,0,10*ROW('Hygiene Data'!F148)))</f>
        <v/>
      </c>
      <c r="DW154" s="278" t="str">
        <f ca="true">+IF(OFFSET('Hygiene Data'!$F$13,0,10*ROW('Hygiene Data'!F148))="","",OFFSET('Hygiene Data'!$F$13,0,10*ROW('Hygiene Data'!F148)))</f>
        <v/>
      </c>
      <c r="DX154" s="278" t="str">
        <f ca="true">+IF(OFFSET('Hygiene Data'!$G$11,0,10*ROW('Hygiene Data'!G148))="","",OFFSET('Hygiene Data'!$G$11,0,10*ROW('Hygiene Data'!G148)))</f>
        <v/>
      </c>
      <c r="DY154" s="278" t="str">
        <f ca="true">+IF(OFFSET('Hygiene Data'!$G$12,0,10*ROW('Hygiene Data'!G148))="","",OFFSET('Hygiene Data'!$G$12,0,10*ROW('Hygiene Data'!G148)))</f>
        <v/>
      </c>
      <c r="DZ154" s="278" t="str">
        <f ca="true">+IF(OFFSET('Hygiene Data'!$G$13,0,10*ROW('Hygiene Data'!G148))="","",OFFSET('Hygiene Data'!$G$13,0,10*ROW('Hygiene Data'!G148)))</f>
        <v/>
      </c>
      <c r="EA154" s="278" t="str">
        <f ca="true">+IF(OFFSET('Hygiene Data'!$H$11,0,10*ROW('Hygiene Data'!H148))="","",OFFSET('Hygiene Data'!$H$11,0,10*ROW('Hygiene Data'!H148)))</f>
        <v/>
      </c>
      <c r="EB154" s="278" t="str">
        <f ca="true">+IF(OFFSET('Hygiene Data'!$H$12,0,10*ROW('Hygiene Data'!H148))="","",OFFSET('Hygiene Data'!$H$12,0,10*ROW('Hygiene Data'!H148)))</f>
        <v/>
      </c>
      <c r="EC154" s="278" t="str">
        <f ca="true">+IF(OFFSET('Hygiene Data'!$H$13,0,10*ROW('Hygiene Data'!H148))="","",OFFSET('Hygiene Data'!$H$13,0,10*ROW('Hygiene Data'!H148)))</f>
        <v/>
      </c>
      <c r="ED154" s="278" t="str">
        <f ca="true">+IF(OFFSET('Hygiene Data'!$I$11,0,10*ROW('Hygiene Data'!I148))="","",OFFSET('Hygiene Data'!$I$11,0,10*ROW('Hygiene Data'!I148)))</f>
        <v/>
      </c>
      <c r="EE154" s="278" t="str">
        <f ca="true">+IF(OFFSET('Hygiene Data'!$I$12,0,10*ROW('Hygiene Data'!I148))="","",OFFSET('Hygiene Data'!$I$12,0,10*ROW('Hygiene Data'!I148)))</f>
        <v/>
      </c>
      <c r="EF154" s="278"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4"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8"/>
      <c r="BS155" s="278" t="str">
        <f ca="true">+IF(OFFSET('Water Data'!$D$27,0,10*ROW('Water Data'!D149))="","",OFFSET('Water Data'!$D$27,0,10*ROW('Water Data'!D149)))</f>
        <v/>
      </c>
      <c r="BT155" s="278" t="str">
        <f ca="true">+IF(OFFSET('Water Data'!$D$28,0,10*ROW('Water Data'!D149))="","",OFFSET('Water Data'!$D$28,0,10*ROW('Water Data'!D149)))</f>
        <v/>
      </c>
      <c r="BU155" s="278" t="str">
        <f ca="true">+IF(OFFSET('Water Data'!$D$29,0,10*ROW('Water Data'!D149))="","",OFFSET('Water Data'!$D$29,0,10*ROW('Water Data'!D149)))</f>
        <v/>
      </c>
      <c r="BV155" s="278" t="str">
        <f ca="true">+IF(OFFSET('Water Data'!$E$27,0,10*ROW('Water Data'!E149))="","",OFFSET('Water Data'!$E$27,0,10*ROW('Water Data'!E149)))</f>
        <v/>
      </c>
      <c r="BW155" s="278" t="str">
        <f ca="true">+IF(OFFSET('Water Data'!$E$28,0,10*ROW('Water Data'!E149))="","",OFFSET('Water Data'!$E$28,0,10*ROW('Water Data'!E149)))</f>
        <v/>
      </c>
      <c r="BX155" s="278" t="str">
        <f ca="true">+IF(OFFSET('Water Data'!$E$29,0,10*ROW('Water Data'!E149))="","",OFFSET('Water Data'!$E$29,0,10*ROW('Water Data'!E149)))</f>
        <v/>
      </c>
      <c r="BY155" s="278" t="str">
        <f ca="true">+IF(OFFSET('Water Data'!$F$27,0,10*ROW('Water Data'!F149))="","",OFFSET('Water Data'!$F$27,0,10*ROW('Water Data'!F149)))</f>
        <v/>
      </c>
      <c r="BZ155" s="278" t="str">
        <f ca="true">+IF(OFFSET('Water Data'!$F$28,0,10*ROW('Water Data'!F149))="","",OFFSET('Water Data'!$F$28,0,10*ROW('Water Data'!F149)))</f>
        <v/>
      </c>
      <c r="CA155" s="278" t="str">
        <f ca="true">+IF(OFFSET('Water Data'!$F$29,0,10*ROW('Water Data'!F149))="","",OFFSET('Water Data'!$F$29,0,10*ROW('Water Data'!F149)))</f>
        <v/>
      </c>
      <c r="CB155" s="278" t="str">
        <f ca="true">+IF(OFFSET('Water Data'!$G$27,0,10*ROW('Water Data'!G149))="","",OFFSET('Water Data'!$G$27,0,10*ROW('Water Data'!G149)))</f>
        <v/>
      </c>
      <c r="CC155" s="278" t="str">
        <f ca="true">+IF(OFFSET('Water Data'!$G$28,0,10*ROW('Water Data'!G149))="","",OFFSET('Water Data'!$G$28,0,10*ROW('Water Data'!G149)))</f>
        <v/>
      </c>
      <c r="CD155" s="278" t="str">
        <f ca="true">+IF(OFFSET('Water Data'!$G$29,0,10*ROW('Water Data'!G149))="","",OFFSET('Water Data'!$G$29,0,10*ROW('Water Data'!G149)))</f>
        <v/>
      </c>
      <c r="CE155" s="278" t="str">
        <f ca="true">+IF(OFFSET('Water Data'!$H$27,0,10*ROW('Water Data'!H149))="","",OFFSET('Water Data'!$H$27,0,10*ROW('Water Data'!H149)))</f>
        <v/>
      </c>
      <c r="CF155" s="278" t="str">
        <f ca="true">+IF(OFFSET('Water Data'!$H$28,0,10*ROW('Water Data'!H149))="","",OFFSET('Water Data'!$H$28,0,10*ROW('Water Data'!H149)))</f>
        <v/>
      </c>
      <c r="CG155" s="278" t="str">
        <f ca="true">+IF(OFFSET('Water Data'!$H$29,0,10*ROW('Water Data'!H149))="","",OFFSET('Water Data'!$H$29,0,10*ROW('Water Data'!H149)))</f>
        <v/>
      </c>
      <c r="CH155" s="278" t="str">
        <f ca="true">+IF(OFFSET('Water Data'!$I$27,0,10*ROW('Water Data'!I149))="","",OFFSET('Water Data'!$I$27,0,10*ROW('Water Data'!I149)))</f>
        <v/>
      </c>
      <c r="CI155" s="278" t="str">
        <f ca="true">+IF(OFFSET('Water Data'!$I$28,0,10*ROW('Water Data'!I149))="","",OFFSET('Water Data'!$I$28,0,10*ROW('Water Data'!I149)))</f>
        <v/>
      </c>
      <c r="CJ155" s="278" t="str">
        <f ca="true">+IF(OFFSET('Water Data'!$I$29,0,10*ROW('Water Data'!I149))="","",OFFSET('Water Data'!$I$29,0,10*ROW('Water Data'!I149)))</f>
        <v/>
      </c>
      <c r="CK155" s="278" t="str">
        <f ca="true">+IF(OFFSET('Sanitation Data'!$D$28,0,10*ROW('Sanitation Data'!D149))="","",OFFSET('Sanitation Data'!$D$28,0,10*ROW('Sanitation Data'!D149)))</f>
        <v/>
      </c>
      <c r="CL155" s="278" t="str">
        <f ca="true">+IF(OFFSET('Sanitation Data'!$D$29,0,10*ROW('Sanitation Data'!D149))="","",OFFSET('Sanitation Data'!$D$29,0,10*ROW('Sanitation Data'!D149)))</f>
        <v/>
      </c>
      <c r="CM155" s="278" t="str">
        <f ca="true">+IF(OFFSET('Sanitation Data'!$D$30,0,10*ROW('Sanitation Data'!D149))="","",OFFSET('Sanitation Data'!$D$30,0,10*ROW('Sanitation Data'!D149)))</f>
        <v/>
      </c>
      <c r="CN155" s="278" t="str">
        <f ca="true">+IF(OFFSET('Sanitation Data'!$D$31,0,10*ROW('Sanitation Data'!D149))="","",OFFSET('Sanitation Data'!$D$31,0,10*ROW('Sanitation Data'!D149)))</f>
        <v/>
      </c>
      <c r="CO155" s="278" t="str">
        <f ca="true">+IF(OFFSET('Sanitation Data'!$D$32,0,10*ROW('Sanitation Data'!D149))="","",OFFSET('Sanitation Data'!$D$32,0,10*ROW('Sanitation Data'!D149)))</f>
        <v/>
      </c>
      <c r="CP155" s="278" t="str">
        <f ca="true">+IF(OFFSET('Sanitation Data'!$E$28,0,10*ROW('Sanitation Data'!E149))="","",OFFSET('Sanitation Data'!$E$28,0,10*ROW('Sanitation Data'!E149)))</f>
        <v/>
      </c>
      <c r="CQ155" s="278" t="str">
        <f ca="true">+IF(OFFSET('Sanitation Data'!$E$29,0,10*ROW('Sanitation Data'!E149))="","",OFFSET('Sanitation Data'!$E$29,0,10*ROW('Sanitation Data'!E149)))</f>
        <v/>
      </c>
      <c r="CR155" s="278" t="str">
        <f ca="true">+IF(OFFSET('Sanitation Data'!$E$30,0,10*ROW('Sanitation Data'!E149))="","",OFFSET('Sanitation Data'!$E$30,0,10*ROW('Sanitation Data'!E149)))</f>
        <v/>
      </c>
      <c r="CS155" s="278" t="str">
        <f ca="true">+IF(OFFSET('Sanitation Data'!$E$31,0,10*ROW('Sanitation Data'!E149))="","",OFFSET('Sanitation Data'!$E$31,0,10*ROW('Sanitation Data'!E149)))</f>
        <v/>
      </c>
      <c r="CT155" s="278" t="str">
        <f ca="true">+IF(OFFSET('Sanitation Data'!$E$32,0,10*ROW('Sanitation Data'!E149))="","",OFFSET('Sanitation Data'!$E$32,0,10*ROW('Sanitation Data'!E149)))</f>
        <v/>
      </c>
      <c r="CU155" s="278" t="str">
        <f ca="true">+IF(OFFSET('Sanitation Data'!$F$28,0,10*ROW('Sanitation Data'!F149))="","",OFFSET('Sanitation Data'!$F$28,0,10*ROW('Sanitation Data'!F149)))</f>
        <v/>
      </c>
      <c r="CV155" s="278" t="str">
        <f ca="true">+IF(OFFSET('Sanitation Data'!$F$29,0,10*ROW('Sanitation Data'!F149))="","",OFFSET('Sanitation Data'!$F$29,0,10*ROW('Sanitation Data'!F149)))</f>
        <v/>
      </c>
      <c r="CW155" s="278" t="str">
        <f ca="true">+IF(OFFSET('Sanitation Data'!$F$30,0,10*ROW('Sanitation Data'!F149))="","",OFFSET('Sanitation Data'!$F$30,0,10*ROW('Sanitation Data'!F149)))</f>
        <v/>
      </c>
      <c r="CX155" s="278" t="str">
        <f ca="true">+IF(OFFSET('Sanitation Data'!$F$31,0,10*ROW('Sanitation Data'!F149))="","",OFFSET('Sanitation Data'!$F$31,0,10*ROW('Sanitation Data'!F149)))</f>
        <v/>
      </c>
      <c r="CY155" s="278" t="str">
        <f ca="true">+IF(OFFSET('Sanitation Data'!$F$32,0,10*ROW('Sanitation Data'!F149))="","",OFFSET('Sanitation Data'!$F$32,0,10*ROW('Sanitation Data'!F149)))</f>
        <v/>
      </c>
      <c r="CZ155" s="278" t="str">
        <f ca="true">+IF(OFFSET('Sanitation Data'!$G$28,0,10*ROW('Sanitation Data'!G149))="","",OFFSET('Sanitation Data'!$G$28,0,10*ROW('Sanitation Data'!G149)))</f>
        <v/>
      </c>
      <c r="DA155" s="278" t="str">
        <f ca="true">+IF(OFFSET('Sanitation Data'!$G$29,0,10*ROW('Sanitation Data'!G149))="","",OFFSET('Sanitation Data'!$G$29,0,10*ROW('Sanitation Data'!G149)))</f>
        <v/>
      </c>
      <c r="DB155" s="278" t="str">
        <f ca="true">+IF(OFFSET('Sanitation Data'!$G$30,0,10*ROW('Sanitation Data'!G149))="","",OFFSET('Sanitation Data'!$G$30,0,10*ROW('Sanitation Data'!G149)))</f>
        <v/>
      </c>
      <c r="DC155" s="278" t="str">
        <f ca="true">+IF(OFFSET('Sanitation Data'!$G$31,0,10*ROW('Sanitation Data'!G149))="","",OFFSET('Sanitation Data'!$G$31,0,10*ROW('Sanitation Data'!G149)))</f>
        <v/>
      </c>
      <c r="DD155" s="278" t="str">
        <f ca="true">+IF(OFFSET('Sanitation Data'!$G$32,0,10*ROW('Sanitation Data'!G149))="","",OFFSET('Sanitation Data'!$G$32,0,10*ROW('Sanitation Data'!G149)))</f>
        <v/>
      </c>
      <c r="DE155" s="278" t="str">
        <f ca="true">+IF(OFFSET('Sanitation Data'!$H$28,0,10*ROW('Sanitation Data'!H149))="","",OFFSET('Sanitation Data'!$H$28,0,10*ROW('Sanitation Data'!H149)))</f>
        <v/>
      </c>
      <c r="DF155" s="278" t="str">
        <f ca="true">+IF(OFFSET('Sanitation Data'!$H$29,0,10*ROW('Sanitation Data'!H149))="","",OFFSET('Sanitation Data'!$H$29,0,10*ROW('Sanitation Data'!H149)))</f>
        <v/>
      </c>
      <c r="DG155" s="278" t="str">
        <f ca="true">+IF(OFFSET('Sanitation Data'!$H$30,0,10*ROW('Sanitation Data'!H149))="","",OFFSET('Sanitation Data'!$H$30,0,10*ROW('Sanitation Data'!H149)))</f>
        <v/>
      </c>
      <c r="DH155" s="278" t="str">
        <f ca="true">+IF(OFFSET('Sanitation Data'!$H$31,0,10*ROW('Sanitation Data'!H149))="","",OFFSET('Sanitation Data'!$H$31,0,10*ROW('Sanitation Data'!H149)))</f>
        <v/>
      </c>
      <c r="DI155" s="278" t="str">
        <f ca="true">+IF(OFFSET('Sanitation Data'!$H$32,0,10*ROW('Sanitation Data'!H149))="","",OFFSET('Sanitation Data'!$H$32,0,10*ROW('Sanitation Data'!H149)))</f>
        <v/>
      </c>
      <c r="DJ155" s="278" t="str">
        <f ca="true">+IF(OFFSET('Sanitation Data'!$I$28,0,10*ROW('Sanitation Data'!I149))="","",OFFSET('Sanitation Data'!$I$28,0,10*ROW('Sanitation Data'!I149)))</f>
        <v/>
      </c>
      <c r="DK155" s="278" t="str">
        <f ca="true">+IF(OFFSET('Sanitation Data'!$I$29,0,10*ROW('Sanitation Data'!I149))="","",OFFSET('Sanitation Data'!$I$29,0,10*ROW('Sanitation Data'!I149)))</f>
        <v/>
      </c>
      <c r="DL155" s="278" t="str">
        <f ca="true">+IF(OFFSET('Sanitation Data'!$I$30,0,10*ROW('Sanitation Data'!I149))="","",OFFSET('Sanitation Data'!$I$30,0,10*ROW('Sanitation Data'!I149)))</f>
        <v/>
      </c>
      <c r="DM155" s="278" t="str">
        <f ca="true">+IF(OFFSET('Sanitation Data'!$I$31,0,10*ROW('Sanitation Data'!I149))="","",OFFSET('Sanitation Data'!$I$31,0,10*ROW('Sanitation Data'!I149)))</f>
        <v/>
      </c>
      <c r="DN155" s="278" t="str">
        <f ca="true">+IF(OFFSET('Sanitation Data'!$I$32,0,10*ROW('Sanitation Data'!I149))="","",OFFSET('Sanitation Data'!$I$32,0,10*ROW('Sanitation Data'!I149)))</f>
        <v/>
      </c>
      <c r="DO155" s="278" t="str">
        <f ca="true">+IF(OFFSET('Hygiene Data'!$D$11,0,10*ROW('Hygiene Data'!D149))="","",OFFSET('Hygiene Data'!$D$11,0,10*ROW('Hygiene Data'!D149)))</f>
        <v/>
      </c>
      <c r="DP155" s="278" t="str">
        <f ca="true">+IF(OFFSET('Hygiene Data'!$D$12,0,10*ROW('Hygiene Data'!D149))="","",OFFSET('Hygiene Data'!$D$12,0,10*ROW('Hygiene Data'!D149)))</f>
        <v/>
      </c>
      <c r="DQ155" s="278" t="str">
        <f ca="true">+IF(OFFSET('Hygiene Data'!$D$13,0,10*ROW('Hygiene Data'!D149))="","",OFFSET('Hygiene Data'!$D$13,0,10*ROW('Hygiene Data'!D149)))</f>
        <v/>
      </c>
      <c r="DR155" s="278" t="str">
        <f ca="true">+IF(OFFSET('Hygiene Data'!$E$11,0,10*ROW('Hygiene Data'!E149))="","",OFFSET('Hygiene Data'!$E$11,0,10*ROW('Hygiene Data'!E149)))</f>
        <v/>
      </c>
      <c r="DS155" s="278" t="str">
        <f ca="true">+IF(OFFSET('Hygiene Data'!$E$12,0,10*ROW('Hygiene Data'!E149))="","",OFFSET('Hygiene Data'!$E$12,0,10*ROW('Hygiene Data'!E149)))</f>
        <v/>
      </c>
      <c r="DT155" s="278" t="str">
        <f ca="true">+IF(OFFSET('Hygiene Data'!$E$13,0,10*ROW('Hygiene Data'!E149))="","",OFFSET('Hygiene Data'!$E$13,0,10*ROW('Hygiene Data'!E149)))</f>
        <v/>
      </c>
      <c r="DU155" s="278" t="str">
        <f ca="true">+IF(OFFSET('Hygiene Data'!$F$11,0,10*ROW('Hygiene Data'!F149))="","",OFFSET('Hygiene Data'!$F$11,0,10*ROW('Hygiene Data'!F149)))</f>
        <v/>
      </c>
      <c r="DV155" s="278" t="str">
        <f ca="true">+IF(OFFSET('Hygiene Data'!$F$12,0,10*ROW('Hygiene Data'!F149))="","",OFFSET('Hygiene Data'!$F$12,0,10*ROW('Hygiene Data'!F149)))</f>
        <v/>
      </c>
      <c r="DW155" s="278" t="str">
        <f ca="true">+IF(OFFSET('Hygiene Data'!$F$13,0,10*ROW('Hygiene Data'!F149))="","",OFFSET('Hygiene Data'!$F$13,0,10*ROW('Hygiene Data'!F149)))</f>
        <v/>
      </c>
      <c r="DX155" s="278" t="str">
        <f ca="true">+IF(OFFSET('Hygiene Data'!$G$11,0,10*ROW('Hygiene Data'!G149))="","",OFFSET('Hygiene Data'!$G$11,0,10*ROW('Hygiene Data'!G149)))</f>
        <v/>
      </c>
      <c r="DY155" s="278" t="str">
        <f ca="true">+IF(OFFSET('Hygiene Data'!$G$12,0,10*ROW('Hygiene Data'!G149))="","",OFFSET('Hygiene Data'!$G$12,0,10*ROW('Hygiene Data'!G149)))</f>
        <v/>
      </c>
      <c r="DZ155" s="278" t="str">
        <f ca="true">+IF(OFFSET('Hygiene Data'!$G$13,0,10*ROW('Hygiene Data'!G149))="","",OFFSET('Hygiene Data'!$G$13,0,10*ROW('Hygiene Data'!G149)))</f>
        <v/>
      </c>
      <c r="EA155" s="278" t="str">
        <f ca="true">+IF(OFFSET('Hygiene Data'!$H$11,0,10*ROW('Hygiene Data'!H149))="","",OFFSET('Hygiene Data'!$H$11,0,10*ROW('Hygiene Data'!H149)))</f>
        <v/>
      </c>
      <c r="EB155" s="278" t="str">
        <f ca="true">+IF(OFFSET('Hygiene Data'!$H$12,0,10*ROW('Hygiene Data'!H149))="","",OFFSET('Hygiene Data'!$H$12,0,10*ROW('Hygiene Data'!H149)))</f>
        <v/>
      </c>
      <c r="EC155" s="278" t="str">
        <f ca="true">+IF(OFFSET('Hygiene Data'!$H$13,0,10*ROW('Hygiene Data'!H149))="","",OFFSET('Hygiene Data'!$H$13,0,10*ROW('Hygiene Data'!H149)))</f>
        <v/>
      </c>
      <c r="ED155" s="278" t="str">
        <f ca="true">+IF(OFFSET('Hygiene Data'!$I$11,0,10*ROW('Hygiene Data'!I149))="","",OFFSET('Hygiene Data'!$I$11,0,10*ROW('Hygiene Data'!I149)))</f>
        <v/>
      </c>
      <c r="EE155" s="278" t="str">
        <f ca="true">+IF(OFFSET('Hygiene Data'!$I$12,0,10*ROW('Hygiene Data'!I149))="","",OFFSET('Hygiene Data'!$I$12,0,10*ROW('Hygiene Data'!I149)))</f>
        <v/>
      </c>
      <c r="EF155" s="278"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4"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8"/>
      <c r="BS156" s="278" t="str">
        <f ca="true">+IF(OFFSET('Water Data'!$D$27,0,10*ROW('Water Data'!D150))="","",OFFSET('Water Data'!$D$27,0,10*ROW('Water Data'!D150)))</f>
        <v/>
      </c>
      <c r="BT156" s="278" t="str">
        <f ca="true">+IF(OFFSET('Water Data'!$D$28,0,10*ROW('Water Data'!D150))="","",OFFSET('Water Data'!$D$28,0,10*ROW('Water Data'!D150)))</f>
        <v/>
      </c>
      <c r="BU156" s="278" t="str">
        <f ca="true">+IF(OFFSET('Water Data'!$D$29,0,10*ROW('Water Data'!D150))="","",OFFSET('Water Data'!$D$29,0,10*ROW('Water Data'!D150)))</f>
        <v/>
      </c>
      <c r="BV156" s="278" t="str">
        <f ca="true">+IF(OFFSET('Water Data'!$E$27,0,10*ROW('Water Data'!E150))="","",OFFSET('Water Data'!$E$27,0,10*ROW('Water Data'!E150)))</f>
        <v/>
      </c>
      <c r="BW156" s="278" t="str">
        <f ca="true">+IF(OFFSET('Water Data'!$E$28,0,10*ROW('Water Data'!E150))="","",OFFSET('Water Data'!$E$28,0,10*ROW('Water Data'!E150)))</f>
        <v/>
      </c>
      <c r="BX156" s="278" t="str">
        <f ca="true">+IF(OFFSET('Water Data'!$E$29,0,10*ROW('Water Data'!E150))="","",OFFSET('Water Data'!$E$29,0,10*ROW('Water Data'!E150)))</f>
        <v/>
      </c>
      <c r="BY156" s="278" t="str">
        <f ca="true">+IF(OFFSET('Water Data'!$F$27,0,10*ROW('Water Data'!F150))="","",OFFSET('Water Data'!$F$27,0,10*ROW('Water Data'!F150)))</f>
        <v/>
      </c>
      <c r="BZ156" s="278" t="str">
        <f ca="true">+IF(OFFSET('Water Data'!$F$28,0,10*ROW('Water Data'!F150))="","",OFFSET('Water Data'!$F$28,0,10*ROW('Water Data'!F150)))</f>
        <v/>
      </c>
      <c r="CA156" s="278" t="str">
        <f ca="true">+IF(OFFSET('Water Data'!$F$29,0,10*ROW('Water Data'!F150))="","",OFFSET('Water Data'!$F$29,0,10*ROW('Water Data'!F150)))</f>
        <v/>
      </c>
      <c r="CB156" s="278" t="str">
        <f ca="true">+IF(OFFSET('Water Data'!$G$27,0,10*ROW('Water Data'!G150))="","",OFFSET('Water Data'!$G$27,0,10*ROW('Water Data'!G150)))</f>
        <v/>
      </c>
      <c r="CC156" s="278" t="str">
        <f ca="true">+IF(OFFSET('Water Data'!$G$28,0,10*ROW('Water Data'!G150))="","",OFFSET('Water Data'!$G$28,0,10*ROW('Water Data'!G150)))</f>
        <v/>
      </c>
      <c r="CD156" s="278" t="str">
        <f ca="true">+IF(OFFSET('Water Data'!$G$29,0,10*ROW('Water Data'!G150))="","",OFFSET('Water Data'!$G$29,0,10*ROW('Water Data'!G150)))</f>
        <v/>
      </c>
      <c r="CE156" s="278" t="str">
        <f ca="true">+IF(OFFSET('Water Data'!$H$27,0,10*ROW('Water Data'!H150))="","",OFFSET('Water Data'!$H$27,0,10*ROW('Water Data'!H150)))</f>
        <v/>
      </c>
      <c r="CF156" s="278" t="str">
        <f ca="true">+IF(OFFSET('Water Data'!$H$28,0,10*ROW('Water Data'!H150))="","",OFFSET('Water Data'!$H$28,0,10*ROW('Water Data'!H150)))</f>
        <v/>
      </c>
      <c r="CG156" s="278" t="str">
        <f ca="true">+IF(OFFSET('Water Data'!$H$29,0,10*ROW('Water Data'!H150))="","",OFFSET('Water Data'!$H$29,0,10*ROW('Water Data'!H150)))</f>
        <v/>
      </c>
      <c r="CH156" s="278" t="str">
        <f ca="true">+IF(OFFSET('Water Data'!$I$27,0,10*ROW('Water Data'!I150))="","",OFFSET('Water Data'!$I$27,0,10*ROW('Water Data'!I150)))</f>
        <v/>
      </c>
      <c r="CI156" s="278" t="str">
        <f ca="true">+IF(OFFSET('Water Data'!$I$28,0,10*ROW('Water Data'!I150))="","",OFFSET('Water Data'!$I$28,0,10*ROW('Water Data'!I150)))</f>
        <v/>
      </c>
      <c r="CJ156" s="278" t="str">
        <f ca="true">+IF(OFFSET('Water Data'!$I$29,0,10*ROW('Water Data'!I150))="","",OFFSET('Water Data'!$I$29,0,10*ROW('Water Data'!I150)))</f>
        <v/>
      </c>
      <c r="CK156" s="278" t="str">
        <f ca="true">+IF(OFFSET('Sanitation Data'!$D$28,0,10*ROW('Sanitation Data'!D150))="","",OFFSET('Sanitation Data'!$D$28,0,10*ROW('Sanitation Data'!D150)))</f>
        <v/>
      </c>
      <c r="CL156" s="278" t="str">
        <f ca="true">+IF(OFFSET('Sanitation Data'!$D$29,0,10*ROW('Sanitation Data'!D150))="","",OFFSET('Sanitation Data'!$D$29,0,10*ROW('Sanitation Data'!D150)))</f>
        <v/>
      </c>
      <c r="CM156" s="278" t="str">
        <f ca="true">+IF(OFFSET('Sanitation Data'!$D$30,0,10*ROW('Sanitation Data'!D150))="","",OFFSET('Sanitation Data'!$D$30,0,10*ROW('Sanitation Data'!D150)))</f>
        <v/>
      </c>
      <c r="CN156" s="278" t="str">
        <f ca="true">+IF(OFFSET('Sanitation Data'!$D$31,0,10*ROW('Sanitation Data'!D150))="","",OFFSET('Sanitation Data'!$D$31,0,10*ROW('Sanitation Data'!D150)))</f>
        <v/>
      </c>
      <c r="CO156" s="278" t="str">
        <f ca="true">+IF(OFFSET('Sanitation Data'!$D$32,0,10*ROW('Sanitation Data'!D150))="","",OFFSET('Sanitation Data'!$D$32,0,10*ROW('Sanitation Data'!D150)))</f>
        <v/>
      </c>
      <c r="CP156" s="278" t="str">
        <f ca="true">+IF(OFFSET('Sanitation Data'!$E$28,0,10*ROW('Sanitation Data'!E150))="","",OFFSET('Sanitation Data'!$E$28,0,10*ROW('Sanitation Data'!E150)))</f>
        <v/>
      </c>
      <c r="CQ156" s="278" t="str">
        <f ca="true">+IF(OFFSET('Sanitation Data'!$E$29,0,10*ROW('Sanitation Data'!E150))="","",OFFSET('Sanitation Data'!$E$29,0,10*ROW('Sanitation Data'!E150)))</f>
        <v/>
      </c>
      <c r="CR156" s="278" t="str">
        <f ca="true">+IF(OFFSET('Sanitation Data'!$E$30,0,10*ROW('Sanitation Data'!E150))="","",OFFSET('Sanitation Data'!$E$30,0,10*ROW('Sanitation Data'!E150)))</f>
        <v/>
      </c>
      <c r="CS156" s="278" t="str">
        <f ca="true">+IF(OFFSET('Sanitation Data'!$E$31,0,10*ROW('Sanitation Data'!E150))="","",OFFSET('Sanitation Data'!$E$31,0,10*ROW('Sanitation Data'!E150)))</f>
        <v/>
      </c>
      <c r="CT156" s="278" t="str">
        <f ca="true">+IF(OFFSET('Sanitation Data'!$E$32,0,10*ROW('Sanitation Data'!E150))="","",OFFSET('Sanitation Data'!$E$32,0,10*ROW('Sanitation Data'!E150)))</f>
        <v/>
      </c>
      <c r="CU156" s="278" t="str">
        <f ca="true">+IF(OFFSET('Sanitation Data'!$F$28,0,10*ROW('Sanitation Data'!F150))="","",OFFSET('Sanitation Data'!$F$28,0,10*ROW('Sanitation Data'!F150)))</f>
        <v/>
      </c>
      <c r="CV156" s="278" t="str">
        <f ca="true">+IF(OFFSET('Sanitation Data'!$F$29,0,10*ROW('Sanitation Data'!F150))="","",OFFSET('Sanitation Data'!$F$29,0,10*ROW('Sanitation Data'!F150)))</f>
        <v/>
      </c>
      <c r="CW156" s="278" t="str">
        <f ca="true">+IF(OFFSET('Sanitation Data'!$F$30,0,10*ROW('Sanitation Data'!F150))="","",OFFSET('Sanitation Data'!$F$30,0,10*ROW('Sanitation Data'!F150)))</f>
        <v/>
      </c>
      <c r="CX156" s="278" t="str">
        <f ca="true">+IF(OFFSET('Sanitation Data'!$F$31,0,10*ROW('Sanitation Data'!F150))="","",OFFSET('Sanitation Data'!$F$31,0,10*ROW('Sanitation Data'!F150)))</f>
        <v/>
      </c>
      <c r="CY156" s="278" t="str">
        <f ca="true">+IF(OFFSET('Sanitation Data'!$F$32,0,10*ROW('Sanitation Data'!F150))="","",OFFSET('Sanitation Data'!$F$32,0,10*ROW('Sanitation Data'!F150)))</f>
        <v/>
      </c>
      <c r="CZ156" s="278" t="str">
        <f ca="true">+IF(OFFSET('Sanitation Data'!$G$28,0,10*ROW('Sanitation Data'!G150))="","",OFFSET('Sanitation Data'!$G$28,0,10*ROW('Sanitation Data'!G150)))</f>
        <v/>
      </c>
      <c r="DA156" s="278" t="str">
        <f ca="true">+IF(OFFSET('Sanitation Data'!$G$29,0,10*ROW('Sanitation Data'!G150))="","",OFFSET('Sanitation Data'!$G$29,0,10*ROW('Sanitation Data'!G150)))</f>
        <v/>
      </c>
      <c r="DB156" s="278" t="str">
        <f ca="true">+IF(OFFSET('Sanitation Data'!$G$30,0,10*ROW('Sanitation Data'!G150))="","",OFFSET('Sanitation Data'!$G$30,0,10*ROW('Sanitation Data'!G150)))</f>
        <v/>
      </c>
      <c r="DC156" s="278" t="str">
        <f ca="true">+IF(OFFSET('Sanitation Data'!$G$31,0,10*ROW('Sanitation Data'!G150))="","",OFFSET('Sanitation Data'!$G$31,0,10*ROW('Sanitation Data'!G150)))</f>
        <v/>
      </c>
      <c r="DD156" s="278" t="str">
        <f ca="true">+IF(OFFSET('Sanitation Data'!$G$32,0,10*ROW('Sanitation Data'!G150))="","",OFFSET('Sanitation Data'!$G$32,0,10*ROW('Sanitation Data'!G150)))</f>
        <v/>
      </c>
      <c r="DE156" s="278" t="str">
        <f ca="true">+IF(OFFSET('Sanitation Data'!$H$28,0,10*ROW('Sanitation Data'!H150))="","",OFFSET('Sanitation Data'!$H$28,0,10*ROW('Sanitation Data'!H150)))</f>
        <v/>
      </c>
      <c r="DF156" s="278" t="str">
        <f ca="true">+IF(OFFSET('Sanitation Data'!$H$29,0,10*ROW('Sanitation Data'!H150))="","",OFFSET('Sanitation Data'!$H$29,0,10*ROW('Sanitation Data'!H150)))</f>
        <v/>
      </c>
      <c r="DG156" s="278" t="str">
        <f ca="true">+IF(OFFSET('Sanitation Data'!$H$30,0,10*ROW('Sanitation Data'!H150))="","",OFFSET('Sanitation Data'!$H$30,0,10*ROW('Sanitation Data'!H150)))</f>
        <v/>
      </c>
      <c r="DH156" s="278" t="str">
        <f ca="true">+IF(OFFSET('Sanitation Data'!$H$31,0,10*ROW('Sanitation Data'!H150))="","",OFFSET('Sanitation Data'!$H$31,0,10*ROW('Sanitation Data'!H150)))</f>
        <v/>
      </c>
      <c r="DI156" s="278" t="str">
        <f ca="true">+IF(OFFSET('Sanitation Data'!$H$32,0,10*ROW('Sanitation Data'!H150))="","",OFFSET('Sanitation Data'!$H$32,0,10*ROW('Sanitation Data'!H150)))</f>
        <v/>
      </c>
      <c r="DJ156" s="278" t="str">
        <f ca="true">+IF(OFFSET('Sanitation Data'!$I$28,0,10*ROW('Sanitation Data'!I150))="","",OFFSET('Sanitation Data'!$I$28,0,10*ROW('Sanitation Data'!I150)))</f>
        <v/>
      </c>
      <c r="DK156" s="278" t="str">
        <f ca="true">+IF(OFFSET('Sanitation Data'!$I$29,0,10*ROW('Sanitation Data'!I150))="","",OFFSET('Sanitation Data'!$I$29,0,10*ROW('Sanitation Data'!I150)))</f>
        <v/>
      </c>
      <c r="DL156" s="278" t="str">
        <f ca="true">+IF(OFFSET('Sanitation Data'!$I$30,0,10*ROW('Sanitation Data'!I150))="","",OFFSET('Sanitation Data'!$I$30,0,10*ROW('Sanitation Data'!I150)))</f>
        <v/>
      </c>
      <c r="DM156" s="278" t="str">
        <f ca="true">+IF(OFFSET('Sanitation Data'!$I$31,0,10*ROW('Sanitation Data'!I150))="","",OFFSET('Sanitation Data'!$I$31,0,10*ROW('Sanitation Data'!I150)))</f>
        <v/>
      </c>
      <c r="DN156" s="278" t="str">
        <f ca="true">+IF(OFFSET('Sanitation Data'!$I$32,0,10*ROW('Sanitation Data'!I150))="","",OFFSET('Sanitation Data'!$I$32,0,10*ROW('Sanitation Data'!I150)))</f>
        <v/>
      </c>
      <c r="DO156" s="278" t="str">
        <f ca="true">+IF(OFFSET('Hygiene Data'!$D$11,0,10*ROW('Hygiene Data'!D150))="","",OFFSET('Hygiene Data'!$D$11,0,10*ROW('Hygiene Data'!D150)))</f>
        <v/>
      </c>
      <c r="DP156" s="278" t="str">
        <f ca="true">+IF(OFFSET('Hygiene Data'!$D$12,0,10*ROW('Hygiene Data'!D150))="","",OFFSET('Hygiene Data'!$D$12,0,10*ROW('Hygiene Data'!D150)))</f>
        <v/>
      </c>
      <c r="DQ156" s="278" t="str">
        <f ca="true">+IF(OFFSET('Hygiene Data'!$D$13,0,10*ROW('Hygiene Data'!D150))="","",OFFSET('Hygiene Data'!$D$13,0,10*ROW('Hygiene Data'!D150)))</f>
        <v/>
      </c>
      <c r="DR156" s="278" t="str">
        <f ca="true">+IF(OFFSET('Hygiene Data'!$E$11,0,10*ROW('Hygiene Data'!E150))="","",OFFSET('Hygiene Data'!$E$11,0,10*ROW('Hygiene Data'!E150)))</f>
        <v/>
      </c>
      <c r="DS156" s="278" t="str">
        <f ca="true">+IF(OFFSET('Hygiene Data'!$E$12,0,10*ROW('Hygiene Data'!E150))="","",OFFSET('Hygiene Data'!$E$12,0,10*ROW('Hygiene Data'!E150)))</f>
        <v/>
      </c>
      <c r="DT156" s="278" t="str">
        <f ca="true">+IF(OFFSET('Hygiene Data'!$E$13,0,10*ROW('Hygiene Data'!E150))="","",OFFSET('Hygiene Data'!$E$13,0,10*ROW('Hygiene Data'!E150)))</f>
        <v/>
      </c>
      <c r="DU156" s="278" t="str">
        <f ca="true">+IF(OFFSET('Hygiene Data'!$F$11,0,10*ROW('Hygiene Data'!F150))="","",OFFSET('Hygiene Data'!$F$11,0,10*ROW('Hygiene Data'!F150)))</f>
        <v/>
      </c>
      <c r="DV156" s="278" t="str">
        <f ca="true">+IF(OFFSET('Hygiene Data'!$F$12,0,10*ROW('Hygiene Data'!F150))="","",OFFSET('Hygiene Data'!$F$12,0,10*ROW('Hygiene Data'!F150)))</f>
        <v/>
      </c>
      <c r="DW156" s="278" t="str">
        <f ca="true">+IF(OFFSET('Hygiene Data'!$F$13,0,10*ROW('Hygiene Data'!F150))="","",OFFSET('Hygiene Data'!$F$13,0,10*ROW('Hygiene Data'!F150)))</f>
        <v/>
      </c>
      <c r="DX156" s="278" t="str">
        <f ca="true">+IF(OFFSET('Hygiene Data'!$G$11,0,10*ROW('Hygiene Data'!G150))="","",OFFSET('Hygiene Data'!$G$11,0,10*ROW('Hygiene Data'!G150)))</f>
        <v/>
      </c>
      <c r="DY156" s="278" t="str">
        <f ca="true">+IF(OFFSET('Hygiene Data'!$G$12,0,10*ROW('Hygiene Data'!G150))="","",OFFSET('Hygiene Data'!$G$12,0,10*ROW('Hygiene Data'!G150)))</f>
        <v/>
      </c>
      <c r="DZ156" s="278" t="str">
        <f ca="true">+IF(OFFSET('Hygiene Data'!$G$13,0,10*ROW('Hygiene Data'!G150))="","",OFFSET('Hygiene Data'!$G$13,0,10*ROW('Hygiene Data'!G150)))</f>
        <v/>
      </c>
      <c r="EA156" s="278" t="str">
        <f ca="true">+IF(OFFSET('Hygiene Data'!$H$11,0,10*ROW('Hygiene Data'!H150))="","",OFFSET('Hygiene Data'!$H$11,0,10*ROW('Hygiene Data'!H150)))</f>
        <v/>
      </c>
      <c r="EB156" s="278" t="str">
        <f ca="true">+IF(OFFSET('Hygiene Data'!$H$12,0,10*ROW('Hygiene Data'!H150))="","",OFFSET('Hygiene Data'!$H$12,0,10*ROW('Hygiene Data'!H150)))</f>
        <v/>
      </c>
      <c r="EC156" s="278" t="str">
        <f ca="true">+IF(OFFSET('Hygiene Data'!$H$13,0,10*ROW('Hygiene Data'!H150))="","",OFFSET('Hygiene Data'!$H$13,0,10*ROW('Hygiene Data'!H150)))</f>
        <v/>
      </c>
      <c r="ED156" s="278" t="str">
        <f ca="true">+IF(OFFSET('Hygiene Data'!$I$11,0,10*ROW('Hygiene Data'!I150))="","",OFFSET('Hygiene Data'!$I$11,0,10*ROW('Hygiene Data'!I150)))</f>
        <v/>
      </c>
      <c r="EE156" s="278" t="str">
        <f ca="true">+IF(OFFSET('Hygiene Data'!$I$12,0,10*ROW('Hygiene Data'!I150))="","",OFFSET('Hygiene Data'!$I$12,0,10*ROW('Hygiene Data'!I150)))</f>
        <v/>
      </c>
      <c r="EF156" s="278"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4"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8"/>
      <c r="BS157" s="278" t="str">
        <f ca="true">+IF(OFFSET('Water Data'!$D$27,0,10*ROW('Water Data'!D151))="","",OFFSET('Water Data'!$D$27,0,10*ROW('Water Data'!D151)))</f>
        <v/>
      </c>
      <c r="BT157" s="278" t="str">
        <f ca="true">+IF(OFFSET('Water Data'!$D$28,0,10*ROW('Water Data'!D151))="","",OFFSET('Water Data'!$D$28,0,10*ROW('Water Data'!D151)))</f>
        <v/>
      </c>
      <c r="BU157" s="278" t="str">
        <f ca="true">+IF(OFFSET('Water Data'!$D$29,0,10*ROW('Water Data'!D151))="","",OFFSET('Water Data'!$D$29,0,10*ROW('Water Data'!D151)))</f>
        <v/>
      </c>
      <c r="BV157" s="278" t="str">
        <f ca="true">+IF(OFFSET('Water Data'!$E$27,0,10*ROW('Water Data'!E151))="","",OFFSET('Water Data'!$E$27,0,10*ROW('Water Data'!E151)))</f>
        <v/>
      </c>
      <c r="BW157" s="278" t="str">
        <f ca="true">+IF(OFFSET('Water Data'!$E$28,0,10*ROW('Water Data'!E151))="","",OFFSET('Water Data'!$E$28,0,10*ROW('Water Data'!E151)))</f>
        <v/>
      </c>
      <c r="BX157" s="278" t="str">
        <f ca="true">+IF(OFFSET('Water Data'!$E$29,0,10*ROW('Water Data'!E151))="","",OFFSET('Water Data'!$E$29,0,10*ROW('Water Data'!E151)))</f>
        <v/>
      </c>
      <c r="BY157" s="278" t="str">
        <f ca="true">+IF(OFFSET('Water Data'!$F$27,0,10*ROW('Water Data'!F151))="","",OFFSET('Water Data'!$F$27,0,10*ROW('Water Data'!F151)))</f>
        <v/>
      </c>
      <c r="BZ157" s="278" t="str">
        <f ca="true">+IF(OFFSET('Water Data'!$F$28,0,10*ROW('Water Data'!F151))="","",OFFSET('Water Data'!$F$28,0,10*ROW('Water Data'!F151)))</f>
        <v/>
      </c>
      <c r="CA157" s="278" t="str">
        <f ca="true">+IF(OFFSET('Water Data'!$F$29,0,10*ROW('Water Data'!F151))="","",OFFSET('Water Data'!$F$29,0,10*ROW('Water Data'!F151)))</f>
        <v/>
      </c>
      <c r="CB157" s="278" t="str">
        <f ca="true">+IF(OFFSET('Water Data'!$G$27,0,10*ROW('Water Data'!G151))="","",OFFSET('Water Data'!$G$27,0,10*ROW('Water Data'!G151)))</f>
        <v/>
      </c>
      <c r="CC157" s="278" t="str">
        <f ca="true">+IF(OFFSET('Water Data'!$G$28,0,10*ROW('Water Data'!G151))="","",OFFSET('Water Data'!$G$28,0,10*ROW('Water Data'!G151)))</f>
        <v/>
      </c>
      <c r="CD157" s="278" t="str">
        <f ca="true">+IF(OFFSET('Water Data'!$G$29,0,10*ROW('Water Data'!G151))="","",OFFSET('Water Data'!$G$29,0,10*ROW('Water Data'!G151)))</f>
        <v/>
      </c>
      <c r="CE157" s="278" t="str">
        <f ca="true">+IF(OFFSET('Water Data'!$H$27,0,10*ROW('Water Data'!H151))="","",OFFSET('Water Data'!$H$27,0,10*ROW('Water Data'!H151)))</f>
        <v/>
      </c>
      <c r="CF157" s="278" t="str">
        <f ca="true">+IF(OFFSET('Water Data'!$H$28,0,10*ROW('Water Data'!H151))="","",OFFSET('Water Data'!$H$28,0,10*ROW('Water Data'!H151)))</f>
        <v/>
      </c>
      <c r="CG157" s="278" t="str">
        <f ca="true">+IF(OFFSET('Water Data'!$H$29,0,10*ROW('Water Data'!H151))="","",OFFSET('Water Data'!$H$29,0,10*ROW('Water Data'!H151)))</f>
        <v/>
      </c>
      <c r="CH157" s="278" t="str">
        <f ca="true">+IF(OFFSET('Water Data'!$I$27,0,10*ROW('Water Data'!I151))="","",OFFSET('Water Data'!$I$27,0,10*ROW('Water Data'!I151)))</f>
        <v/>
      </c>
      <c r="CI157" s="278" t="str">
        <f ca="true">+IF(OFFSET('Water Data'!$I$28,0,10*ROW('Water Data'!I151))="","",OFFSET('Water Data'!$I$28,0,10*ROW('Water Data'!I151)))</f>
        <v/>
      </c>
      <c r="CJ157" s="278" t="str">
        <f ca="true">+IF(OFFSET('Water Data'!$I$29,0,10*ROW('Water Data'!I151))="","",OFFSET('Water Data'!$I$29,0,10*ROW('Water Data'!I151)))</f>
        <v/>
      </c>
      <c r="CK157" s="278" t="str">
        <f ca="true">+IF(OFFSET('Sanitation Data'!$D$28,0,10*ROW('Sanitation Data'!D151))="","",OFFSET('Sanitation Data'!$D$28,0,10*ROW('Sanitation Data'!D151)))</f>
        <v/>
      </c>
      <c r="CL157" s="278" t="str">
        <f ca="true">+IF(OFFSET('Sanitation Data'!$D$29,0,10*ROW('Sanitation Data'!D151))="","",OFFSET('Sanitation Data'!$D$29,0,10*ROW('Sanitation Data'!D151)))</f>
        <v/>
      </c>
      <c r="CM157" s="278" t="str">
        <f ca="true">+IF(OFFSET('Sanitation Data'!$D$30,0,10*ROW('Sanitation Data'!D151))="","",OFFSET('Sanitation Data'!$D$30,0,10*ROW('Sanitation Data'!D151)))</f>
        <v/>
      </c>
      <c r="CN157" s="278" t="str">
        <f ca="true">+IF(OFFSET('Sanitation Data'!$D$31,0,10*ROW('Sanitation Data'!D151))="","",OFFSET('Sanitation Data'!$D$31,0,10*ROW('Sanitation Data'!D151)))</f>
        <v/>
      </c>
      <c r="CO157" s="278" t="str">
        <f ca="true">+IF(OFFSET('Sanitation Data'!$D$32,0,10*ROW('Sanitation Data'!D151))="","",OFFSET('Sanitation Data'!$D$32,0,10*ROW('Sanitation Data'!D151)))</f>
        <v/>
      </c>
      <c r="CP157" s="278" t="str">
        <f ca="true">+IF(OFFSET('Sanitation Data'!$E$28,0,10*ROW('Sanitation Data'!E151))="","",OFFSET('Sanitation Data'!$E$28,0,10*ROW('Sanitation Data'!E151)))</f>
        <v/>
      </c>
      <c r="CQ157" s="278" t="str">
        <f ca="true">+IF(OFFSET('Sanitation Data'!$E$29,0,10*ROW('Sanitation Data'!E151))="","",OFFSET('Sanitation Data'!$E$29,0,10*ROW('Sanitation Data'!E151)))</f>
        <v/>
      </c>
      <c r="CR157" s="278" t="str">
        <f ca="true">+IF(OFFSET('Sanitation Data'!$E$30,0,10*ROW('Sanitation Data'!E151))="","",OFFSET('Sanitation Data'!$E$30,0,10*ROW('Sanitation Data'!E151)))</f>
        <v/>
      </c>
      <c r="CS157" s="278" t="str">
        <f ca="true">+IF(OFFSET('Sanitation Data'!$E$31,0,10*ROW('Sanitation Data'!E151))="","",OFFSET('Sanitation Data'!$E$31,0,10*ROW('Sanitation Data'!E151)))</f>
        <v/>
      </c>
      <c r="CT157" s="278" t="str">
        <f ca="true">+IF(OFFSET('Sanitation Data'!$E$32,0,10*ROW('Sanitation Data'!E151))="","",OFFSET('Sanitation Data'!$E$32,0,10*ROW('Sanitation Data'!E151)))</f>
        <v/>
      </c>
      <c r="CU157" s="278" t="str">
        <f ca="true">+IF(OFFSET('Sanitation Data'!$F$28,0,10*ROW('Sanitation Data'!F151))="","",OFFSET('Sanitation Data'!$F$28,0,10*ROW('Sanitation Data'!F151)))</f>
        <v/>
      </c>
      <c r="CV157" s="278" t="str">
        <f ca="true">+IF(OFFSET('Sanitation Data'!$F$29,0,10*ROW('Sanitation Data'!F151))="","",OFFSET('Sanitation Data'!$F$29,0,10*ROW('Sanitation Data'!F151)))</f>
        <v/>
      </c>
      <c r="CW157" s="278" t="str">
        <f ca="true">+IF(OFFSET('Sanitation Data'!$F$30,0,10*ROW('Sanitation Data'!F151))="","",OFFSET('Sanitation Data'!$F$30,0,10*ROW('Sanitation Data'!F151)))</f>
        <v/>
      </c>
      <c r="CX157" s="278" t="str">
        <f ca="true">+IF(OFFSET('Sanitation Data'!$F$31,0,10*ROW('Sanitation Data'!F151))="","",OFFSET('Sanitation Data'!$F$31,0,10*ROW('Sanitation Data'!F151)))</f>
        <v/>
      </c>
      <c r="CY157" s="278" t="str">
        <f ca="true">+IF(OFFSET('Sanitation Data'!$F$32,0,10*ROW('Sanitation Data'!F151))="","",OFFSET('Sanitation Data'!$F$32,0,10*ROW('Sanitation Data'!F151)))</f>
        <v/>
      </c>
      <c r="CZ157" s="278" t="str">
        <f ca="true">+IF(OFFSET('Sanitation Data'!$G$28,0,10*ROW('Sanitation Data'!G151))="","",OFFSET('Sanitation Data'!$G$28,0,10*ROW('Sanitation Data'!G151)))</f>
        <v/>
      </c>
      <c r="DA157" s="278" t="str">
        <f ca="true">+IF(OFFSET('Sanitation Data'!$G$29,0,10*ROW('Sanitation Data'!G151))="","",OFFSET('Sanitation Data'!$G$29,0,10*ROW('Sanitation Data'!G151)))</f>
        <v/>
      </c>
      <c r="DB157" s="278" t="str">
        <f ca="true">+IF(OFFSET('Sanitation Data'!$G$30,0,10*ROW('Sanitation Data'!G151))="","",OFFSET('Sanitation Data'!$G$30,0,10*ROW('Sanitation Data'!G151)))</f>
        <v/>
      </c>
      <c r="DC157" s="278" t="str">
        <f ca="true">+IF(OFFSET('Sanitation Data'!$G$31,0,10*ROW('Sanitation Data'!G151))="","",OFFSET('Sanitation Data'!$G$31,0,10*ROW('Sanitation Data'!G151)))</f>
        <v/>
      </c>
      <c r="DD157" s="278" t="str">
        <f ca="true">+IF(OFFSET('Sanitation Data'!$G$32,0,10*ROW('Sanitation Data'!G151))="","",OFFSET('Sanitation Data'!$G$32,0,10*ROW('Sanitation Data'!G151)))</f>
        <v/>
      </c>
      <c r="DE157" s="278" t="str">
        <f ca="true">+IF(OFFSET('Sanitation Data'!$H$28,0,10*ROW('Sanitation Data'!H151))="","",OFFSET('Sanitation Data'!$H$28,0,10*ROW('Sanitation Data'!H151)))</f>
        <v/>
      </c>
      <c r="DF157" s="278" t="str">
        <f ca="true">+IF(OFFSET('Sanitation Data'!$H$29,0,10*ROW('Sanitation Data'!H151))="","",OFFSET('Sanitation Data'!$H$29,0,10*ROW('Sanitation Data'!H151)))</f>
        <v/>
      </c>
      <c r="DG157" s="278" t="str">
        <f ca="true">+IF(OFFSET('Sanitation Data'!$H$30,0,10*ROW('Sanitation Data'!H151))="","",OFFSET('Sanitation Data'!$H$30,0,10*ROW('Sanitation Data'!H151)))</f>
        <v/>
      </c>
      <c r="DH157" s="278" t="str">
        <f ca="true">+IF(OFFSET('Sanitation Data'!$H$31,0,10*ROW('Sanitation Data'!H151))="","",OFFSET('Sanitation Data'!$H$31,0,10*ROW('Sanitation Data'!H151)))</f>
        <v/>
      </c>
      <c r="DI157" s="278" t="str">
        <f ca="true">+IF(OFFSET('Sanitation Data'!$H$32,0,10*ROW('Sanitation Data'!H151))="","",OFFSET('Sanitation Data'!$H$32,0,10*ROW('Sanitation Data'!H151)))</f>
        <v/>
      </c>
      <c r="DJ157" s="278" t="str">
        <f ca="true">+IF(OFFSET('Sanitation Data'!$I$28,0,10*ROW('Sanitation Data'!I151))="","",OFFSET('Sanitation Data'!$I$28,0,10*ROW('Sanitation Data'!I151)))</f>
        <v/>
      </c>
      <c r="DK157" s="278" t="str">
        <f ca="true">+IF(OFFSET('Sanitation Data'!$I$29,0,10*ROW('Sanitation Data'!I151))="","",OFFSET('Sanitation Data'!$I$29,0,10*ROW('Sanitation Data'!I151)))</f>
        <v/>
      </c>
      <c r="DL157" s="278" t="str">
        <f ca="true">+IF(OFFSET('Sanitation Data'!$I$30,0,10*ROW('Sanitation Data'!I151))="","",OFFSET('Sanitation Data'!$I$30,0,10*ROW('Sanitation Data'!I151)))</f>
        <v/>
      </c>
      <c r="DM157" s="278" t="str">
        <f ca="true">+IF(OFFSET('Sanitation Data'!$I$31,0,10*ROW('Sanitation Data'!I151))="","",OFFSET('Sanitation Data'!$I$31,0,10*ROW('Sanitation Data'!I151)))</f>
        <v/>
      </c>
      <c r="DN157" s="278" t="str">
        <f ca="true">+IF(OFFSET('Sanitation Data'!$I$32,0,10*ROW('Sanitation Data'!I151))="","",OFFSET('Sanitation Data'!$I$32,0,10*ROW('Sanitation Data'!I151)))</f>
        <v/>
      </c>
      <c r="DO157" s="278" t="str">
        <f ca="true">+IF(OFFSET('Hygiene Data'!$D$11,0,10*ROW('Hygiene Data'!D151))="","",OFFSET('Hygiene Data'!$D$11,0,10*ROW('Hygiene Data'!D151)))</f>
        <v/>
      </c>
      <c r="DP157" s="278" t="str">
        <f ca="true">+IF(OFFSET('Hygiene Data'!$D$12,0,10*ROW('Hygiene Data'!D151))="","",OFFSET('Hygiene Data'!$D$12,0,10*ROW('Hygiene Data'!D151)))</f>
        <v/>
      </c>
      <c r="DQ157" s="278" t="str">
        <f ca="true">+IF(OFFSET('Hygiene Data'!$D$13,0,10*ROW('Hygiene Data'!D151))="","",OFFSET('Hygiene Data'!$D$13,0,10*ROW('Hygiene Data'!D151)))</f>
        <v/>
      </c>
      <c r="DR157" s="278" t="str">
        <f ca="true">+IF(OFFSET('Hygiene Data'!$E$11,0,10*ROW('Hygiene Data'!E151))="","",OFFSET('Hygiene Data'!$E$11,0,10*ROW('Hygiene Data'!E151)))</f>
        <v/>
      </c>
      <c r="DS157" s="278" t="str">
        <f ca="true">+IF(OFFSET('Hygiene Data'!$E$12,0,10*ROW('Hygiene Data'!E151))="","",OFFSET('Hygiene Data'!$E$12,0,10*ROW('Hygiene Data'!E151)))</f>
        <v/>
      </c>
      <c r="DT157" s="278" t="str">
        <f ca="true">+IF(OFFSET('Hygiene Data'!$E$13,0,10*ROW('Hygiene Data'!E151))="","",OFFSET('Hygiene Data'!$E$13,0,10*ROW('Hygiene Data'!E151)))</f>
        <v/>
      </c>
      <c r="DU157" s="278" t="str">
        <f ca="true">+IF(OFFSET('Hygiene Data'!$F$11,0,10*ROW('Hygiene Data'!F151))="","",OFFSET('Hygiene Data'!$F$11,0,10*ROW('Hygiene Data'!F151)))</f>
        <v/>
      </c>
      <c r="DV157" s="278" t="str">
        <f ca="true">+IF(OFFSET('Hygiene Data'!$F$12,0,10*ROW('Hygiene Data'!F151))="","",OFFSET('Hygiene Data'!$F$12,0,10*ROW('Hygiene Data'!F151)))</f>
        <v/>
      </c>
      <c r="DW157" s="278" t="str">
        <f ca="true">+IF(OFFSET('Hygiene Data'!$F$13,0,10*ROW('Hygiene Data'!F151))="","",OFFSET('Hygiene Data'!$F$13,0,10*ROW('Hygiene Data'!F151)))</f>
        <v/>
      </c>
      <c r="DX157" s="278" t="str">
        <f ca="true">+IF(OFFSET('Hygiene Data'!$G$11,0,10*ROW('Hygiene Data'!G151))="","",OFFSET('Hygiene Data'!$G$11,0,10*ROW('Hygiene Data'!G151)))</f>
        <v/>
      </c>
      <c r="DY157" s="278" t="str">
        <f ca="true">+IF(OFFSET('Hygiene Data'!$G$12,0,10*ROW('Hygiene Data'!G151))="","",OFFSET('Hygiene Data'!$G$12,0,10*ROW('Hygiene Data'!G151)))</f>
        <v/>
      </c>
      <c r="DZ157" s="278" t="str">
        <f ca="true">+IF(OFFSET('Hygiene Data'!$G$13,0,10*ROW('Hygiene Data'!G151))="","",OFFSET('Hygiene Data'!$G$13,0,10*ROW('Hygiene Data'!G151)))</f>
        <v/>
      </c>
      <c r="EA157" s="278" t="str">
        <f ca="true">+IF(OFFSET('Hygiene Data'!$H$11,0,10*ROW('Hygiene Data'!H151))="","",OFFSET('Hygiene Data'!$H$11,0,10*ROW('Hygiene Data'!H151)))</f>
        <v/>
      </c>
      <c r="EB157" s="278" t="str">
        <f ca="true">+IF(OFFSET('Hygiene Data'!$H$12,0,10*ROW('Hygiene Data'!H151))="","",OFFSET('Hygiene Data'!$H$12,0,10*ROW('Hygiene Data'!H151)))</f>
        <v/>
      </c>
      <c r="EC157" s="278" t="str">
        <f ca="true">+IF(OFFSET('Hygiene Data'!$H$13,0,10*ROW('Hygiene Data'!H151))="","",OFFSET('Hygiene Data'!$H$13,0,10*ROW('Hygiene Data'!H151)))</f>
        <v/>
      </c>
      <c r="ED157" s="278" t="str">
        <f ca="true">+IF(OFFSET('Hygiene Data'!$I$11,0,10*ROW('Hygiene Data'!I151))="","",OFFSET('Hygiene Data'!$I$11,0,10*ROW('Hygiene Data'!I151)))</f>
        <v/>
      </c>
      <c r="EE157" s="278" t="str">
        <f ca="true">+IF(OFFSET('Hygiene Data'!$I$12,0,10*ROW('Hygiene Data'!I151))="","",OFFSET('Hygiene Data'!$I$12,0,10*ROW('Hygiene Data'!I151)))</f>
        <v/>
      </c>
      <c r="EF157" s="278"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4"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8"/>
      <c r="BS158" s="278" t="str">
        <f ca="true">+IF(OFFSET('Water Data'!$D$27,0,10*ROW('Water Data'!D152))="","",OFFSET('Water Data'!$D$27,0,10*ROW('Water Data'!D152)))</f>
        <v/>
      </c>
      <c r="BT158" s="278" t="str">
        <f ca="true">+IF(OFFSET('Water Data'!$D$28,0,10*ROW('Water Data'!D152))="","",OFFSET('Water Data'!$D$28,0,10*ROW('Water Data'!D152)))</f>
        <v/>
      </c>
      <c r="BU158" s="278" t="str">
        <f ca="true">+IF(OFFSET('Water Data'!$D$29,0,10*ROW('Water Data'!D152))="","",OFFSET('Water Data'!$D$29,0,10*ROW('Water Data'!D152)))</f>
        <v/>
      </c>
      <c r="BV158" s="278" t="str">
        <f ca="true">+IF(OFFSET('Water Data'!$E$27,0,10*ROW('Water Data'!E152))="","",OFFSET('Water Data'!$E$27,0,10*ROW('Water Data'!E152)))</f>
        <v/>
      </c>
      <c r="BW158" s="278" t="str">
        <f ca="true">+IF(OFFSET('Water Data'!$E$28,0,10*ROW('Water Data'!E152))="","",OFFSET('Water Data'!$E$28,0,10*ROW('Water Data'!E152)))</f>
        <v/>
      </c>
      <c r="BX158" s="278" t="str">
        <f ca="true">+IF(OFFSET('Water Data'!$E$29,0,10*ROW('Water Data'!E152))="","",OFFSET('Water Data'!$E$29,0,10*ROW('Water Data'!E152)))</f>
        <v/>
      </c>
      <c r="BY158" s="278" t="str">
        <f ca="true">+IF(OFFSET('Water Data'!$F$27,0,10*ROW('Water Data'!F152))="","",OFFSET('Water Data'!$F$27,0,10*ROW('Water Data'!F152)))</f>
        <v/>
      </c>
      <c r="BZ158" s="278" t="str">
        <f ca="true">+IF(OFFSET('Water Data'!$F$28,0,10*ROW('Water Data'!F152))="","",OFFSET('Water Data'!$F$28,0,10*ROW('Water Data'!F152)))</f>
        <v/>
      </c>
      <c r="CA158" s="278" t="str">
        <f ca="true">+IF(OFFSET('Water Data'!$F$29,0,10*ROW('Water Data'!F152))="","",OFFSET('Water Data'!$F$29,0,10*ROW('Water Data'!F152)))</f>
        <v/>
      </c>
      <c r="CB158" s="278" t="str">
        <f ca="true">+IF(OFFSET('Water Data'!$G$27,0,10*ROW('Water Data'!G152))="","",OFFSET('Water Data'!$G$27,0,10*ROW('Water Data'!G152)))</f>
        <v/>
      </c>
      <c r="CC158" s="278" t="str">
        <f ca="true">+IF(OFFSET('Water Data'!$G$28,0,10*ROW('Water Data'!G152))="","",OFFSET('Water Data'!$G$28,0,10*ROW('Water Data'!G152)))</f>
        <v/>
      </c>
      <c r="CD158" s="278" t="str">
        <f ca="true">+IF(OFFSET('Water Data'!$G$29,0,10*ROW('Water Data'!G152))="","",OFFSET('Water Data'!$G$29,0,10*ROW('Water Data'!G152)))</f>
        <v/>
      </c>
      <c r="CE158" s="278" t="str">
        <f ca="true">+IF(OFFSET('Water Data'!$H$27,0,10*ROW('Water Data'!H152))="","",OFFSET('Water Data'!$H$27,0,10*ROW('Water Data'!H152)))</f>
        <v/>
      </c>
      <c r="CF158" s="278" t="str">
        <f ca="true">+IF(OFFSET('Water Data'!$H$28,0,10*ROW('Water Data'!H152))="","",OFFSET('Water Data'!$H$28,0,10*ROW('Water Data'!H152)))</f>
        <v/>
      </c>
      <c r="CG158" s="278" t="str">
        <f ca="true">+IF(OFFSET('Water Data'!$H$29,0,10*ROW('Water Data'!H152))="","",OFFSET('Water Data'!$H$29,0,10*ROW('Water Data'!H152)))</f>
        <v/>
      </c>
      <c r="CH158" s="278" t="str">
        <f ca="true">+IF(OFFSET('Water Data'!$I$27,0,10*ROW('Water Data'!I152))="","",OFFSET('Water Data'!$I$27,0,10*ROW('Water Data'!I152)))</f>
        <v/>
      </c>
      <c r="CI158" s="278" t="str">
        <f ca="true">+IF(OFFSET('Water Data'!$I$28,0,10*ROW('Water Data'!I152))="","",OFFSET('Water Data'!$I$28,0,10*ROW('Water Data'!I152)))</f>
        <v/>
      </c>
      <c r="CJ158" s="278" t="str">
        <f ca="true">+IF(OFFSET('Water Data'!$I$29,0,10*ROW('Water Data'!I152))="","",OFFSET('Water Data'!$I$29,0,10*ROW('Water Data'!I152)))</f>
        <v/>
      </c>
      <c r="CK158" s="278" t="str">
        <f ca="true">+IF(OFFSET('Sanitation Data'!$D$28,0,10*ROW('Sanitation Data'!D152))="","",OFFSET('Sanitation Data'!$D$28,0,10*ROW('Sanitation Data'!D152)))</f>
        <v/>
      </c>
      <c r="CL158" s="278" t="str">
        <f ca="true">+IF(OFFSET('Sanitation Data'!$D$29,0,10*ROW('Sanitation Data'!D152))="","",OFFSET('Sanitation Data'!$D$29,0,10*ROW('Sanitation Data'!D152)))</f>
        <v/>
      </c>
      <c r="CM158" s="278" t="str">
        <f ca="true">+IF(OFFSET('Sanitation Data'!$D$30,0,10*ROW('Sanitation Data'!D152))="","",OFFSET('Sanitation Data'!$D$30,0,10*ROW('Sanitation Data'!D152)))</f>
        <v/>
      </c>
      <c r="CN158" s="278" t="str">
        <f ca="true">+IF(OFFSET('Sanitation Data'!$D$31,0,10*ROW('Sanitation Data'!D152))="","",OFFSET('Sanitation Data'!$D$31,0,10*ROW('Sanitation Data'!D152)))</f>
        <v/>
      </c>
      <c r="CO158" s="278" t="str">
        <f ca="true">+IF(OFFSET('Sanitation Data'!$D$32,0,10*ROW('Sanitation Data'!D152))="","",OFFSET('Sanitation Data'!$D$32,0,10*ROW('Sanitation Data'!D152)))</f>
        <v/>
      </c>
      <c r="CP158" s="278" t="str">
        <f ca="true">+IF(OFFSET('Sanitation Data'!$E$28,0,10*ROW('Sanitation Data'!E152))="","",OFFSET('Sanitation Data'!$E$28,0,10*ROW('Sanitation Data'!E152)))</f>
        <v/>
      </c>
      <c r="CQ158" s="278" t="str">
        <f ca="true">+IF(OFFSET('Sanitation Data'!$E$29,0,10*ROW('Sanitation Data'!E152))="","",OFFSET('Sanitation Data'!$E$29,0,10*ROW('Sanitation Data'!E152)))</f>
        <v/>
      </c>
      <c r="CR158" s="278" t="str">
        <f ca="true">+IF(OFFSET('Sanitation Data'!$E$30,0,10*ROW('Sanitation Data'!E152))="","",OFFSET('Sanitation Data'!$E$30,0,10*ROW('Sanitation Data'!E152)))</f>
        <v/>
      </c>
      <c r="CS158" s="278" t="str">
        <f ca="true">+IF(OFFSET('Sanitation Data'!$E$31,0,10*ROW('Sanitation Data'!E152))="","",OFFSET('Sanitation Data'!$E$31,0,10*ROW('Sanitation Data'!E152)))</f>
        <v/>
      </c>
      <c r="CT158" s="278" t="str">
        <f ca="true">+IF(OFFSET('Sanitation Data'!$E$32,0,10*ROW('Sanitation Data'!E152))="","",OFFSET('Sanitation Data'!$E$32,0,10*ROW('Sanitation Data'!E152)))</f>
        <v/>
      </c>
      <c r="CU158" s="278" t="str">
        <f ca="true">+IF(OFFSET('Sanitation Data'!$F$28,0,10*ROW('Sanitation Data'!F152))="","",OFFSET('Sanitation Data'!$F$28,0,10*ROW('Sanitation Data'!F152)))</f>
        <v/>
      </c>
      <c r="CV158" s="278" t="str">
        <f ca="true">+IF(OFFSET('Sanitation Data'!$F$29,0,10*ROW('Sanitation Data'!F152))="","",OFFSET('Sanitation Data'!$F$29,0,10*ROW('Sanitation Data'!F152)))</f>
        <v/>
      </c>
      <c r="CW158" s="278" t="str">
        <f ca="true">+IF(OFFSET('Sanitation Data'!$F$30,0,10*ROW('Sanitation Data'!F152))="","",OFFSET('Sanitation Data'!$F$30,0,10*ROW('Sanitation Data'!F152)))</f>
        <v/>
      </c>
      <c r="CX158" s="278" t="str">
        <f ca="true">+IF(OFFSET('Sanitation Data'!$F$31,0,10*ROW('Sanitation Data'!F152))="","",OFFSET('Sanitation Data'!$F$31,0,10*ROW('Sanitation Data'!F152)))</f>
        <v/>
      </c>
      <c r="CY158" s="278" t="str">
        <f ca="true">+IF(OFFSET('Sanitation Data'!$F$32,0,10*ROW('Sanitation Data'!F152))="","",OFFSET('Sanitation Data'!$F$32,0,10*ROW('Sanitation Data'!F152)))</f>
        <v/>
      </c>
      <c r="CZ158" s="278" t="str">
        <f ca="true">+IF(OFFSET('Sanitation Data'!$G$28,0,10*ROW('Sanitation Data'!G152))="","",OFFSET('Sanitation Data'!$G$28,0,10*ROW('Sanitation Data'!G152)))</f>
        <v/>
      </c>
      <c r="DA158" s="278" t="str">
        <f ca="true">+IF(OFFSET('Sanitation Data'!$G$29,0,10*ROW('Sanitation Data'!G152))="","",OFFSET('Sanitation Data'!$G$29,0,10*ROW('Sanitation Data'!G152)))</f>
        <v/>
      </c>
      <c r="DB158" s="278" t="str">
        <f ca="true">+IF(OFFSET('Sanitation Data'!$G$30,0,10*ROW('Sanitation Data'!G152))="","",OFFSET('Sanitation Data'!$G$30,0,10*ROW('Sanitation Data'!G152)))</f>
        <v/>
      </c>
      <c r="DC158" s="278" t="str">
        <f ca="true">+IF(OFFSET('Sanitation Data'!$G$31,0,10*ROW('Sanitation Data'!G152))="","",OFFSET('Sanitation Data'!$G$31,0,10*ROW('Sanitation Data'!G152)))</f>
        <v/>
      </c>
      <c r="DD158" s="278" t="str">
        <f ca="true">+IF(OFFSET('Sanitation Data'!$G$32,0,10*ROW('Sanitation Data'!G152))="","",OFFSET('Sanitation Data'!$G$32,0,10*ROW('Sanitation Data'!G152)))</f>
        <v/>
      </c>
      <c r="DE158" s="278" t="str">
        <f ca="true">+IF(OFFSET('Sanitation Data'!$H$28,0,10*ROW('Sanitation Data'!H152))="","",OFFSET('Sanitation Data'!$H$28,0,10*ROW('Sanitation Data'!H152)))</f>
        <v/>
      </c>
      <c r="DF158" s="278" t="str">
        <f ca="true">+IF(OFFSET('Sanitation Data'!$H$29,0,10*ROW('Sanitation Data'!H152))="","",OFFSET('Sanitation Data'!$H$29,0,10*ROW('Sanitation Data'!H152)))</f>
        <v/>
      </c>
      <c r="DG158" s="278" t="str">
        <f ca="true">+IF(OFFSET('Sanitation Data'!$H$30,0,10*ROW('Sanitation Data'!H152))="","",OFFSET('Sanitation Data'!$H$30,0,10*ROW('Sanitation Data'!H152)))</f>
        <v/>
      </c>
      <c r="DH158" s="278" t="str">
        <f ca="true">+IF(OFFSET('Sanitation Data'!$H$31,0,10*ROW('Sanitation Data'!H152))="","",OFFSET('Sanitation Data'!$H$31,0,10*ROW('Sanitation Data'!H152)))</f>
        <v/>
      </c>
      <c r="DI158" s="278" t="str">
        <f ca="true">+IF(OFFSET('Sanitation Data'!$H$32,0,10*ROW('Sanitation Data'!H152))="","",OFFSET('Sanitation Data'!$H$32,0,10*ROW('Sanitation Data'!H152)))</f>
        <v/>
      </c>
      <c r="DJ158" s="278" t="str">
        <f ca="true">+IF(OFFSET('Sanitation Data'!$I$28,0,10*ROW('Sanitation Data'!I152))="","",OFFSET('Sanitation Data'!$I$28,0,10*ROW('Sanitation Data'!I152)))</f>
        <v/>
      </c>
      <c r="DK158" s="278" t="str">
        <f ca="true">+IF(OFFSET('Sanitation Data'!$I$29,0,10*ROW('Sanitation Data'!I152))="","",OFFSET('Sanitation Data'!$I$29,0,10*ROW('Sanitation Data'!I152)))</f>
        <v/>
      </c>
      <c r="DL158" s="278" t="str">
        <f ca="true">+IF(OFFSET('Sanitation Data'!$I$30,0,10*ROW('Sanitation Data'!I152))="","",OFFSET('Sanitation Data'!$I$30,0,10*ROW('Sanitation Data'!I152)))</f>
        <v/>
      </c>
      <c r="DM158" s="278" t="str">
        <f ca="true">+IF(OFFSET('Sanitation Data'!$I$31,0,10*ROW('Sanitation Data'!I152))="","",OFFSET('Sanitation Data'!$I$31,0,10*ROW('Sanitation Data'!I152)))</f>
        <v/>
      </c>
      <c r="DN158" s="278" t="str">
        <f ca="true">+IF(OFFSET('Sanitation Data'!$I$32,0,10*ROW('Sanitation Data'!I152))="","",OFFSET('Sanitation Data'!$I$32,0,10*ROW('Sanitation Data'!I152)))</f>
        <v/>
      </c>
      <c r="DO158" s="278" t="str">
        <f ca="true">+IF(OFFSET('Hygiene Data'!$D$11,0,10*ROW('Hygiene Data'!D152))="","",OFFSET('Hygiene Data'!$D$11,0,10*ROW('Hygiene Data'!D152)))</f>
        <v/>
      </c>
      <c r="DP158" s="278" t="str">
        <f ca="true">+IF(OFFSET('Hygiene Data'!$D$12,0,10*ROW('Hygiene Data'!D152))="","",OFFSET('Hygiene Data'!$D$12,0,10*ROW('Hygiene Data'!D152)))</f>
        <v/>
      </c>
      <c r="DQ158" s="278" t="str">
        <f ca="true">+IF(OFFSET('Hygiene Data'!$D$13,0,10*ROW('Hygiene Data'!D152))="","",OFFSET('Hygiene Data'!$D$13,0,10*ROW('Hygiene Data'!D152)))</f>
        <v/>
      </c>
      <c r="DR158" s="278" t="str">
        <f ca="true">+IF(OFFSET('Hygiene Data'!$E$11,0,10*ROW('Hygiene Data'!E152))="","",OFFSET('Hygiene Data'!$E$11,0,10*ROW('Hygiene Data'!E152)))</f>
        <v/>
      </c>
      <c r="DS158" s="278" t="str">
        <f ca="true">+IF(OFFSET('Hygiene Data'!$E$12,0,10*ROW('Hygiene Data'!E152))="","",OFFSET('Hygiene Data'!$E$12,0,10*ROW('Hygiene Data'!E152)))</f>
        <v/>
      </c>
      <c r="DT158" s="278" t="str">
        <f ca="true">+IF(OFFSET('Hygiene Data'!$E$13,0,10*ROW('Hygiene Data'!E152))="","",OFFSET('Hygiene Data'!$E$13,0,10*ROW('Hygiene Data'!E152)))</f>
        <v/>
      </c>
      <c r="DU158" s="278" t="str">
        <f ca="true">+IF(OFFSET('Hygiene Data'!$F$11,0,10*ROW('Hygiene Data'!F152))="","",OFFSET('Hygiene Data'!$F$11,0,10*ROW('Hygiene Data'!F152)))</f>
        <v/>
      </c>
      <c r="DV158" s="278" t="str">
        <f ca="true">+IF(OFFSET('Hygiene Data'!$F$12,0,10*ROW('Hygiene Data'!F152))="","",OFFSET('Hygiene Data'!$F$12,0,10*ROW('Hygiene Data'!F152)))</f>
        <v/>
      </c>
      <c r="DW158" s="278" t="str">
        <f ca="true">+IF(OFFSET('Hygiene Data'!$F$13,0,10*ROW('Hygiene Data'!F152))="","",OFFSET('Hygiene Data'!$F$13,0,10*ROW('Hygiene Data'!F152)))</f>
        <v/>
      </c>
      <c r="DX158" s="278" t="str">
        <f ca="true">+IF(OFFSET('Hygiene Data'!$G$11,0,10*ROW('Hygiene Data'!G152))="","",OFFSET('Hygiene Data'!$G$11,0,10*ROW('Hygiene Data'!G152)))</f>
        <v/>
      </c>
      <c r="DY158" s="278" t="str">
        <f ca="true">+IF(OFFSET('Hygiene Data'!$G$12,0,10*ROW('Hygiene Data'!G152))="","",OFFSET('Hygiene Data'!$G$12,0,10*ROW('Hygiene Data'!G152)))</f>
        <v/>
      </c>
      <c r="DZ158" s="278" t="str">
        <f ca="true">+IF(OFFSET('Hygiene Data'!$G$13,0,10*ROW('Hygiene Data'!G152))="","",OFFSET('Hygiene Data'!$G$13,0,10*ROW('Hygiene Data'!G152)))</f>
        <v/>
      </c>
      <c r="EA158" s="278" t="str">
        <f ca="true">+IF(OFFSET('Hygiene Data'!$H$11,0,10*ROW('Hygiene Data'!H152))="","",OFFSET('Hygiene Data'!$H$11,0,10*ROW('Hygiene Data'!H152)))</f>
        <v/>
      </c>
      <c r="EB158" s="278" t="str">
        <f ca="true">+IF(OFFSET('Hygiene Data'!$H$12,0,10*ROW('Hygiene Data'!H152))="","",OFFSET('Hygiene Data'!$H$12,0,10*ROW('Hygiene Data'!H152)))</f>
        <v/>
      </c>
      <c r="EC158" s="278" t="str">
        <f ca="true">+IF(OFFSET('Hygiene Data'!$H$13,0,10*ROW('Hygiene Data'!H152))="","",OFFSET('Hygiene Data'!$H$13,0,10*ROW('Hygiene Data'!H152)))</f>
        <v/>
      </c>
      <c r="ED158" s="278" t="str">
        <f ca="true">+IF(OFFSET('Hygiene Data'!$I$11,0,10*ROW('Hygiene Data'!I152))="","",OFFSET('Hygiene Data'!$I$11,0,10*ROW('Hygiene Data'!I152)))</f>
        <v/>
      </c>
      <c r="EE158" s="278" t="str">
        <f ca="true">+IF(OFFSET('Hygiene Data'!$I$12,0,10*ROW('Hygiene Data'!I152))="","",OFFSET('Hygiene Data'!$I$12,0,10*ROW('Hygiene Data'!I152)))</f>
        <v/>
      </c>
      <c r="EF158" s="278"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4"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8"/>
      <c r="BS159" s="278" t="str">
        <f ca="true">+IF(OFFSET('Water Data'!$D$27,0,10*ROW('Water Data'!D153))="","",OFFSET('Water Data'!$D$27,0,10*ROW('Water Data'!D153)))</f>
        <v/>
      </c>
      <c r="BT159" s="278" t="str">
        <f ca="true">+IF(OFFSET('Water Data'!$D$28,0,10*ROW('Water Data'!D153))="","",OFFSET('Water Data'!$D$28,0,10*ROW('Water Data'!D153)))</f>
        <v/>
      </c>
      <c r="BU159" s="278" t="str">
        <f ca="true">+IF(OFFSET('Water Data'!$D$29,0,10*ROW('Water Data'!D153))="","",OFFSET('Water Data'!$D$29,0,10*ROW('Water Data'!D153)))</f>
        <v/>
      </c>
      <c r="BV159" s="278" t="str">
        <f ca="true">+IF(OFFSET('Water Data'!$E$27,0,10*ROW('Water Data'!E153))="","",OFFSET('Water Data'!$E$27,0,10*ROW('Water Data'!E153)))</f>
        <v/>
      </c>
      <c r="BW159" s="278" t="str">
        <f ca="true">+IF(OFFSET('Water Data'!$E$28,0,10*ROW('Water Data'!E153))="","",OFFSET('Water Data'!$E$28,0,10*ROW('Water Data'!E153)))</f>
        <v/>
      </c>
      <c r="BX159" s="278" t="str">
        <f ca="true">+IF(OFFSET('Water Data'!$E$29,0,10*ROW('Water Data'!E153))="","",OFFSET('Water Data'!$E$29,0,10*ROW('Water Data'!E153)))</f>
        <v/>
      </c>
      <c r="BY159" s="278" t="str">
        <f ca="true">+IF(OFFSET('Water Data'!$F$27,0,10*ROW('Water Data'!F153))="","",OFFSET('Water Data'!$F$27,0,10*ROW('Water Data'!F153)))</f>
        <v/>
      </c>
      <c r="BZ159" s="278" t="str">
        <f ca="true">+IF(OFFSET('Water Data'!$F$28,0,10*ROW('Water Data'!F153))="","",OFFSET('Water Data'!$F$28,0,10*ROW('Water Data'!F153)))</f>
        <v/>
      </c>
      <c r="CA159" s="278" t="str">
        <f ca="true">+IF(OFFSET('Water Data'!$F$29,0,10*ROW('Water Data'!F153))="","",OFFSET('Water Data'!$F$29,0,10*ROW('Water Data'!F153)))</f>
        <v/>
      </c>
      <c r="CB159" s="278" t="str">
        <f ca="true">+IF(OFFSET('Water Data'!$G$27,0,10*ROW('Water Data'!G153))="","",OFFSET('Water Data'!$G$27,0,10*ROW('Water Data'!G153)))</f>
        <v/>
      </c>
      <c r="CC159" s="278" t="str">
        <f ca="true">+IF(OFFSET('Water Data'!$G$28,0,10*ROW('Water Data'!G153))="","",OFFSET('Water Data'!$G$28,0,10*ROW('Water Data'!G153)))</f>
        <v/>
      </c>
      <c r="CD159" s="278" t="str">
        <f ca="true">+IF(OFFSET('Water Data'!$G$29,0,10*ROW('Water Data'!G153))="","",OFFSET('Water Data'!$G$29,0,10*ROW('Water Data'!G153)))</f>
        <v/>
      </c>
      <c r="CE159" s="278" t="str">
        <f ca="true">+IF(OFFSET('Water Data'!$H$27,0,10*ROW('Water Data'!H153))="","",OFFSET('Water Data'!$H$27,0,10*ROW('Water Data'!H153)))</f>
        <v/>
      </c>
      <c r="CF159" s="278" t="str">
        <f ca="true">+IF(OFFSET('Water Data'!$H$28,0,10*ROW('Water Data'!H153))="","",OFFSET('Water Data'!$H$28,0,10*ROW('Water Data'!H153)))</f>
        <v/>
      </c>
      <c r="CG159" s="278" t="str">
        <f ca="true">+IF(OFFSET('Water Data'!$H$29,0,10*ROW('Water Data'!H153))="","",OFFSET('Water Data'!$H$29,0,10*ROW('Water Data'!H153)))</f>
        <v/>
      </c>
      <c r="CH159" s="278" t="str">
        <f ca="true">+IF(OFFSET('Water Data'!$I$27,0,10*ROW('Water Data'!I153))="","",OFFSET('Water Data'!$I$27,0,10*ROW('Water Data'!I153)))</f>
        <v/>
      </c>
      <c r="CI159" s="278" t="str">
        <f ca="true">+IF(OFFSET('Water Data'!$I$28,0,10*ROW('Water Data'!I153))="","",OFFSET('Water Data'!$I$28,0,10*ROW('Water Data'!I153)))</f>
        <v/>
      </c>
      <c r="CJ159" s="278" t="str">
        <f ca="true">+IF(OFFSET('Water Data'!$I$29,0,10*ROW('Water Data'!I153))="","",OFFSET('Water Data'!$I$29,0,10*ROW('Water Data'!I153)))</f>
        <v/>
      </c>
      <c r="CK159" s="278" t="str">
        <f ca="true">+IF(OFFSET('Sanitation Data'!$D$28,0,10*ROW('Sanitation Data'!D153))="","",OFFSET('Sanitation Data'!$D$28,0,10*ROW('Sanitation Data'!D153)))</f>
        <v/>
      </c>
      <c r="CL159" s="278" t="str">
        <f ca="true">+IF(OFFSET('Sanitation Data'!$D$29,0,10*ROW('Sanitation Data'!D153))="","",OFFSET('Sanitation Data'!$D$29,0,10*ROW('Sanitation Data'!D153)))</f>
        <v/>
      </c>
      <c r="CM159" s="278" t="str">
        <f ca="true">+IF(OFFSET('Sanitation Data'!$D$30,0,10*ROW('Sanitation Data'!D153))="","",OFFSET('Sanitation Data'!$D$30,0,10*ROW('Sanitation Data'!D153)))</f>
        <v/>
      </c>
      <c r="CN159" s="278" t="str">
        <f ca="true">+IF(OFFSET('Sanitation Data'!$D$31,0,10*ROW('Sanitation Data'!D153))="","",OFFSET('Sanitation Data'!$D$31,0,10*ROW('Sanitation Data'!D153)))</f>
        <v/>
      </c>
      <c r="CO159" s="278" t="str">
        <f ca="true">+IF(OFFSET('Sanitation Data'!$D$32,0,10*ROW('Sanitation Data'!D153))="","",OFFSET('Sanitation Data'!$D$32,0,10*ROW('Sanitation Data'!D153)))</f>
        <v/>
      </c>
      <c r="CP159" s="278" t="str">
        <f ca="true">+IF(OFFSET('Sanitation Data'!$E$28,0,10*ROW('Sanitation Data'!E153))="","",OFFSET('Sanitation Data'!$E$28,0,10*ROW('Sanitation Data'!E153)))</f>
        <v/>
      </c>
      <c r="CQ159" s="278" t="str">
        <f ca="true">+IF(OFFSET('Sanitation Data'!$E$29,0,10*ROW('Sanitation Data'!E153))="","",OFFSET('Sanitation Data'!$E$29,0,10*ROW('Sanitation Data'!E153)))</f>
        <v/>
      </c>
      <c r="CR159" s="278" t="str">
        <f ca="true">+IF(OFFSET('Sanitation Data'!$E$30,0,10*ROW('Sanitation Data'!E153))="","",OFFSET('Sanitation Data'!$E$30,0,10*ROW('Sanitation Data'!E153)))</f>
        <v/>
      </c>
      <c r="CS159" s="278" t="str">
        <f ca="true">+IF(OFFSET('Sanitation Data'!$E$31,0,10*ROW('Sanitation Data'!E153))="","",OFFSET('Sanitation Data'!$E$31,0,10*ROW('Sanitation Data'!E153)))</f>
        <v/>
      </c>
      <c r="CT159" s="278" t="str">
        <f ca="true">+IF(OFFSET('Sanitation Data'!$E$32,0,10*ROW('Sanitation Data'!E153))="","",OFFSET('Sanitation Data'!$E$32,0,10*ROW('Sanitation Data'!E153)))</f>
        <v/>
      </c>
      <c r="CU159" s="278" t="str">
        <f ca="true">+IF(OFFSET('Sanitation Data'!$F$28,0,10*ROW('Sanitation Data'!F153))="","",OFFSET('Sanitation Data'!$F$28,0,10*ROW('Sanitation Data'!F153)))</f>
        <v/>
      </c>
      <c r="CV159" s="278" t="str">
        <f ca="true">+IF(OFFSET('Sanitation Data'!$F$29,0,10*ROW('Sanitation Data'!F153))="","",OFFSET('Sanitation Data'!$F$29,0,10*ROW('Sanitation Data'!F153)))</f>
        <v/>
      </c>
      <c r="CW159" s="278" t="str">
        <f ca="true">+IF(OFFSET('Sanitation Data'!$F$30,0,10*ROW('Sanitation Data'!F153))="","",OFFSET('Sanitation Data'!$F$30,0,10*ROW('Sanitation Data'!F153)))</f>
        <v/>
      </c>
      <c r="CX159" s="278" t="str">
        <f ca="true">+IF(OFFSET('Sanitation Data'!$F$31,0,10*ROW('Sanitation Data'!F153))="","",OFFSET('Sanitation Data'!$F$31,0,10*ROW('Sanitation Data'!F153)))</f>
        <v/>
      </c>
      <c r="CY159" s="278" t="str">
        <f ca="true">+IF(OFFSET('Sanitation Data'!$F$32,0,10*ROW('Sanitation Data'!F153))="","",OFFSET('Sanitation Data'!$F$32,0,10*ROW('Sanitation Data'!F153)))</f>
        <v/>
      </c>
      <c r="CZ159" s="278" t="str">
        <f ca="true">+IF(OFFSET('Sanitation Data'!$G$28,0,10*ROW('Sanitation Data'!G153))="","",OFFSET('Sanitation Data'!$G$28,0,10*ROW('Sanitation Data'!G153)))</f>
        <v/>
      </c>
      <c r="DA159" s="278" t="str">
        <f ca="true">+IF(OFFSET('Sanitation Data'!$G$29,0,10*ROW('Sanitation Data'!G153))="","",OFFSET('Sanitation Data'!$G$29,0,10*ROW('Sanitation Data'!G153)))</f>
        <v/>
      </c>
      <c r="DB159" s="278" t="str">
        <f ca="true">+IF(OFFSET('Sanitation Data'!$G$30,0,10*ROW('Sanitation Data'!G153))="","",OFFSET('Sanitation Data'!$G$30,0,10*ROW('Sanitation Data'!G153)))</f>
        <v/>
      </c>
      <c r="DC159" s="278" t="str">
        <f ca="true">+IF(OFFSET('Sanitation Data'!$G$31,0,10*ROW('Sanitation Data'!G153))="","",OFFSET('Sanitation Data'!$G$31,0,10*ROW('Sanitation Data'!G153)))</f>
        <v/>
      </c>
      <c r="DD159" s="278" t="str">
        <f ca="true">+IF(OFFSET('Sanitation Data'!$G$32,0,10*ROW('Sanitation Data'!G153))="","",OFFSET('Sanitation Data'!$G$32,0,10*ROW('Sanitation Data'!G153)))</f>
        <v/>
      </c>
      <c r="DE159" s="278" t="str">
        <f ca="true">+IF(OFFSET('Sanitation Data'!$H$28,0,10*ROW('Sanitation Data'!H153))="","",OFFSET('Sanitation Data'!$H$28,0,10*ROW('Sanitation Data'!H153)))</f>
        <v/>
      </c>
      <c r="DF159" s="278" t="str">
        <f ca="true">+IF(OFFSET('Sanitation Data'!$H$29,0,10*ROW('Sanitation Data'!H153))="","",OFFSET('Sanitation Data'!$H$29,0,10*ROW('Sanitation Data'!H153)))</f>
        <v/>
      </c>
      <c r="DG159" s="278" t="str">
        <f ca="true">+IF(OFFSET('Sanitation Data'!$H$30,0,10*ROW('Sanitation Data'!H153))="","",OFFSET('Sanitation Data'!$H$30,0,10*ROW('Sanitation Data'!H153)))</f>
        <v/>
      </c>
      <c r="DH159" s="278" t="str">
        <f ca="true">+IF(OFFSET('Sanitation Data'!$H$31,0,10*ROW('Sanitation Data'!H153))="","",OFFSET('Sanitation Data'!$H$31,0,10*ROW('Sanitation Data'!H153)))</f>
        <v/>
      </c>
      <c r="DI159" s="278" t="str">
        <f ca="true">+IF(OFFSET('Sanitation Data'!$H$32,0,10*ROW('Sanitation Data'!H153))="","",OFFSET('Sanitation Data'!$H$32,0,10*ROW('Sanitation Data'!H153)))</f>
        <v/>
      </c>
      <c r="DJ159" s="278" t="str">
        <f ca="true">+IF(OFFSET('Sanitation Data'!$I$28,0,10*ROW('Sanitation Data'!I153))="","",OFFSET('Sanitation Data'!$I$28,0,10*ROW('Sanitation Data'!I153)))</f>
        <v/>
      </c>
      <c r="DK159" s="278" t="str">
        <f ca="true">+IF(OFFSET('Sanitation Data'!$I$29,0,10*ROW('Sanitation Data'!I153))="","",OFFSET('Sanitation Data'!$I$29,0,10*ROW('Sanitation Data'!I153)))</f>
        <v/>
      </c>
      <c r="DL159" s="278" t="str">
        <f ca="true">+IF(OFFSET('Sanitation Data'!$I$30,0,10*ROW('Sanitation Data'!I153))="","",OFFSET('Sanitation Data'!$I$30,0,10*ROW('Sanitation Data'!I153)))</f>
        <v/>
      </c>
      <c r="DM159" s="278" t="str">
        <f ca="true">+IF(OFFSET('Sanitation Data'!$I$31,0,10*ROW('Sanitation Data'!I153))="","",OFFSET('Sanitation Data'!$I$31,0,10*ROW('Sanitation Data'!I153)))</f>
        <v/>
      </c>
      <c r="DN159" s="278" t="str">
        <f ca="true">+IF(OFFSET('Sanitation Data'!$I$32,0,10*ROW('Sanitation Data'!I153))="","",OFFSET('Sanitation Data'!$I$32,0,10*ROW('Sanitation Data'!I153)))</f>
        <v/>
      </c>
      <c r="DO159" s="278" t="str">
        <f ca="true">+IF(OFFSET('Hygiene Data'!$D$11,0,10*ROW('Hygiene Data'!D153))="","",OFFSET('Hygiene Data'!$D$11,0,10*ROW('Hygiene Data'!D153)))</f>
        <v/>
      </c>
      <c r="DP159" s="278" t="str">
        <f ca="true">+IF(OFFSET('Hygiene Data'!$D$12,0,10*ROW('Hygiene Data'!D153))="","",OFFSET('Hygiene Data'!$D$12,0,10*ROW('Hygiene Data'!D153)))</f>
        <v/>
      </c>
      <c r="DQ159" s="278" t="str">
        <f ca="true">+IF(OFFSET('Hygiene Data'!$D$13,0,10*ROW('Hygiene Data'!D153))="","",OFFSET('Hygiene Data'!$D$13,0,10*ROW('Hygiene Data'!D153)))</f>
        <v/>
      </c>
      <c r="DR159" s="278" t="str">
        <f ca="true">+IF(OFFSET('Hygiene Data'!$E$11,0,10*ROW('Hygiene Data'!E153))="","",OFFSET('Hygiene Data'!$E$11,0,10*ROW('Hygiene Data'!E153)))</f>
        <v/>
      </c>
      <c r="DS159" s="278" t="str">
        <f ca="true">+IF(OFFSET('Hygiene Data'!$E$12,0,10*ROW('Hygiene Data'!E153))="","",OFFSET('Hygiene Data'!$E$12,0,10*ROW('Hygiene Data'!E153)))</f>
        <v/>
      </c>
      <c r="DT159" s="278" t="str">
        <f ca="true">+IF(OFFSET('Hygiene Data'!$E$13,0,10*ROW('Hygiene Data'!E153))="","",OFFSET('Hygiene Data'!$E$13,0,10*ROW('Hygiene Data'!E153)))</f>
        <v/>
      </c>
      <c r="DU159" s="278" t="str">
        <f ca="true">+IF(OFFSET('Hygiene Data'!$F$11,0,10*ROW('Hygiene Data'!F153))="","",OFFSET('Hygiene Data'!$F$11,0,10*ROW('Hygiene Data'!F153)))</f>
        <v/>
      </c>
      <c r="DV159" s="278" t="str">
        <f ca="true">+IF(OFFSET('Hygiene Data'!$F$12,0,10*ROW('Hygiene Data'!F153))="","",OFFSET('Hygiene Data'!$F$12,0,10*ROW('Hygiene Data'!F153)))</f>
        <v/>
      </c>
      <c r="DW159" s="278" t="str">
        <f ca="true">+IF(OFFSET('Hygiene Data'!$F$13,0,10*ROW('Hygiene Data'!F153))="","",OFFSET('Hygiene Data'!$F$13,0,10*ROW('Hygiene Data'!F153)))</f>
        <v/>
      </c>
      <c r="DX159" s="278" t="str">
        <f ca="true">+IF(OFFSET('Hygiene Data'!$G$11,0,10*ROW('Hygiene Data'!G153))="","",OFFSET('Hygiene Data'!$G$11,0,10*ROW('Hygiene Data'!G153)))</f>
        <v/>
      </c>
      <c r="DY159" s="278" t="str">
        <f ca="true">+IF(OFFSET('Hygiene Data'!$G$12,0,10*ROW('Hygiene Data'!G153))="","",OFFSET('Hygiene Data'!$G$12,0,10*ROW('Hygiene Data'!G153)))</f>
        <v/>
      </c>
      <c r="DZ159" s="278" t="str">
        <f ca="true">+IF(OFFSET('Hygiene Data'!$G$13,0,10*ROW('Hygiene Data'!G153))="","",OFFSET('Hygiene Data'!$G$13,0,10*ROW('Hygiene Data'!G153)))</f>
        <v/>
      </c>
      <c r="EA159" s="278" t="str">
        <f ca="true">+IF(OFFSET('Hygiene Data'!$H$11,0,10*ROW('Hygiene Data'!H153))="","",OFFSET('Hygiene Data'!$H$11,0,10*ROW('Hygiene Data'!H153)))</f>
        <v/>
      </c>
      <c r="EB159" s="278" t="str">
        <f ca="true">+IF(OFFSET('Hygiene Data'!$H$12,0,10*ROW('Hygiene Data'!H153))="","",OFFSET('Hygiene Data'!$H$12,0,10*ROW('Hygiene Data'!H153)))</f>
        <v/>
      </c>
      <c r="EC159" s="278" t="str">
        <f ca="true">+IF(OFFSET('Hygiene Data'!$H$13,0,10*ROW('Hygiene Data'!H153))="","",OFFSET('Hygiene Data'!$H$13,0,10*ROW('Hygiene Data'!H153)))</f>
        <v/>
      </c>
      <c r="ED159" s="278" t="str">
        <f ca="true">+IF(OFFSET('Hygiene Data'!$I$11,0,10*ROW('Hygiene Data'!I153))="","",OFFSET('Hygiene Data'!$I$11,0,10*ROW('Hygiene Data'!I153)))</f>
        <v/>
      </c>
      <c r="EE159" s="278" t="str">
        <f ca="true">+IF(OFFSET('Hygiene Data'!$I$12,0,10*ROW('Hygiene Data'!I153))="","",OFFSET('Hygiene Data'!$I$12,0,10*ROW('Hygiene Data'!I153)))</f>
        <v/>
      </c>
      <c r="EF159" s="278"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4"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8"/>
      <c r="BS160" s="278" t="str">
        <f ca="true">+IF(OFFSET('Water Data'!$D$27,0,10*ROW('Water Data'!D154))="","",OFFSET('Water Data'!$D$27,0,10*ROW('Water Data'!D154)))</f>
        <v/>
      </c>
      <c r="BT160" s="278" t="str">
        <f ca="true">+IF(OFFSET('Water Data'!$D$28,0,10*ROW('Water Data'!D154))="","",OFFSET('Water Data'!$D$28,0,10*ROW('Water Data'!D154)))</f>
        <v/>
      </c>
      <c r="BU160" s="278" t="str">
        <f ca="true">+IF(OFFSET('Water Data'!$D$29,0,10*ROW('Water Data'!D154))="","",OFFSET('Water Data'!$D$29,0,10*ROW('Water Data'!D154)))</f>
        <v/>
      </c>
      <c r="BV160" s="278" t="str">
        <f ca="true">+IF(OFFSET('Water Data'!$E$27,0,10*ROW('Water Data'!E154))="","",OFFSET('Water Data'!$E$27,0,10*ROW('Water Data'!E154)))</f>
        <v/>
      </c>
      <c r="BW160" s="278" t="str">
        <f ca="true">+IF(OFFSET('Water Data'!$E$28,0,10*ROW('Water Data'!E154))="","",OFFSET('Water Data'!$E$28,0,10*ROW('Water Data'!E154)))</f>
        <v/>
      </c>
      <c r="BX160" s="278" t="str">
        <f ca="true">+IF(OFFSET('Water Data'!$E$29,0,10*ROW('Water Data'!E154))="","",OFFSET('Water Data'!$E$29,0,10*ROW('Water Data'!E154)))</f>
        <v/>
      </c>
      <c r="BY160" s="278" t="str">
        <f ca="true">+IF(OFFSET('Water Data'!$F$27,0,10*ROW('Water Data'!F154))="","",OFFSET('Water Data'!$F$27,0,10*ROW('Water Data'!F154)))</f>
        <v/>
      </c>
      <c r="BZ160" s="278" t="str">
        <f ca="true">+IF(OFFSET('Water Data'!$F$28,0,10*ROW('Water Data'!F154))="","",OFFSET('Water Data'!$F$28,0,10*ROW('Water Data'!F154)))</f>
        <v/>
      </c>
      <c r="CA160" s="278" t="str">
        <f ca="true">+IF(OFFSET('Water Data'!$F$29,0,10*ROW('Water Data'!F154))="","",OFFSET('Water Data'!$F$29,0,10*ROW('Water Data'!F154)))</f>
        <v/>
      </c>
      <c r="CB160" s="278" t="str">
        <f ca="true">+IF(OFFSET('Water Data'!$G$27,0,10*ROW('Water Data'!G154))="","",OFFSET('Water Data'!$G$27,0,10*ROW('Water Data'!G154)))</f>
        <v/>
      </c>
      <c r="CC160" s="278" t="str">
        <f ca="true">+IF(OFFSET('Water Data'!$G$28,0,10*ROW('Water Data'!G154))="","",OFFSET('Water Data'!$G$28,0,10*ROW('Water Data'!G154)))</f>
        <v/>
      </c>
      <c r="CD160" s="278" t="str">
        <f ca="true">+IF(OFFSET('Water Data'!$G$29,0,10*ROW('Water Data'!G154))="","",OFFSET('Water Data'!$G$29,0,10*ROW('Water Data'!G154)))</f>
        <v/>
      </c>
      <c r="CE160" s="278" t="str">
        <f ca="true">+IF(OFFSET('Water Data'!$H$27,0,10*ROW('Water Data'!H154))="","",OFFSET('Water Data'!$H$27,0,10*ROW('Water Data'!H154)))</f>
        <v/>
      </c>
      <c r="CF160" s="278" t="str">
        <f ca="true">+IF(OFFSET('Water Data'!$H$28,0,10*ROW('Water Data'!H154))="","",OFFSET('Water Data'!$H$28,0,10*ROW('Water Data'!H154)))</f>
        <v/>
      </c>
      <c r="CG160" s="278" t="str">
        <f ca="true">+IF(OFFSET('Water Data'!$H$29,0,10*ROW('Water Data'!H154))="","",OFFSET('Water Data'!$H$29,0,10*ROW('Water Data'!H154)))</f>
        <v/>
      </c>
      <c r="CH160" s="278" t="str">
        <f ca="true">+IF(OFFSET('Water Data'!$I$27,0,10*ROW('Water Data'!I154))="","",OFFSET('Water Data'!$I$27,0,10*ROW('Water Data'!I154)))</f>
        <v/>
      </c>
      <c r="CI160" s="278" t="str">
        <f ca="true">+IF(OFFSET('Water Data'!$I$28,0,10*ROW('Water Data'!I154))="","",OFFSET('Water Data'!$I$28,0,10*ROW('Water Data'!I154)))</f>
        <v/>
      </c>
      <c r="CJ160" s="278" t="str">
        <f ca="true">+IF(OFFSET('Water Data'!$I$29,0,10*ROW('Water Data'!I154))="","",OFFSET('Water Data'!$I$29,0,10*ROW('Water Data'!I154)))</f>
        <v/>
      </c>
      <c r="CK160" s="278" t="str">
        <f ca="true">+IF(OFFSET('Sanitation Data'!$D$28,0,10*ROW('Sanitation Data'!D154))="","",OFFSET('Sanitation Data'!$D$28,0,10*ROW('Sanitation Data'!D154)))</f>
        <v/>
      </c>
      <c r="CL160" s="278" t="str">
        <f ca="true">+IF(OFFSET('Sanitation Data'!$D$29,0,10*ROW('Sanitation Data'!D154))="","",OFFSET('Sanitation Data'!$D$29,0,10*ROW('Sanitation Data'!D154)))</f>
        <v/>
      </c>
      <c r="CM160" s="278" t="str">
        <f ca="true">+IF(OFFSET('Sanitation Data'!$D$30,0,10*ROW('Sanitation Data'!D154))="","",OFFSET('Sanitation Data'!$D$30,0,10*ROW('Sanitation Data'!D154)))</f>
        <v/>
      </c>
      <c r="CN160" s="278" t="str">
        <f ca="true">+IF(OFFSET('Sanitation Data'!$D$31,0,10*ROW('Sanitation Data'!D154))="","",OFFSET('Sanitation Data'!$D$31,0,10*ROW('Sanitation Data'!D154)))</f>
        <v/>
      </c>
      <c r="CO160" s="278" t="str">
        <f ca="true">+IF(OFFSET('Sanitation Data'!$D$32,0,10*ROW('Sanitation Data'!D154))="","",OFFSET('Sanitation Data'!$D$32,0,10*ROW('Sanitation Data'!D154)))</f>
        <v/>
      </c>
      <c r="CP160" s="278" t="str">
        <f ca="true">+IF(OFFSET('Sanitation Data'!$E$28,0,10*ROW('Sanitation Data'!E154))="","",OFFSET('Sanitation Data'!$E$28,0,10*ROW('Sanitation Data'!E154)))</f>
        <v/>
      </c>
      <c r="CQ160" s="278" t="str">
        <f ca="true">+IF(OFFSET('Sanitation Data'!$E$29,0,10*ROW('Sanitation Data'!E154))="","",OFFSET('Sanitation Data'!$E$29,0,10*ROW('Sanitation Data'!E154)))</f>
        <v/>
      </c>
      <c r="CR160" s="278" t="str">
        <f ca="true">+IF(OFFSET('Sanitation Data'!$E$30,0,10*ROW('Sanitation Data'!E154))="","",OFFSET('Sanitation Data'!$E$30,0,10*ROW('Sanitation Data'!E154)))</f>
        <v/>
      </c>
      <c r="CS160" s="278" t="str">
        <f ca="true">+IF(OFFSET('Sanitation Data'!$E$31,0,10*ROW('Sanitation Data'!E154))="","",OFFSET('Sanitation Data'!$E$31,0,10*ROW('Sanitation Data'!E154)))</f>
        <v/>
      </c>
      <c r="CT160" s="278" t="str">
        <f ca="true">+IF(OFFSET('Sanitation Data'!$E$32,0,10*ROW('Sanitation Data'!E154))="","",OFFSET('Sanitation Data'!$E$32,0,10*ROW('Sanitation Data'!E154)))</f>
        <v/>
      </c>
      <c r="CU160" s="278" t="str">
        <f ca="true">+IF(OFFSET('Sanitation Data'!$F$28,0,10*ROW('Sanitation Data'!F154))="","",OFFSET('Sanitation Data'!$F$28,0,10*ROW('Sanitation Data'!F154)))</f>
        <v/>
      </c>
      <c r="CV160" s="278" t="str">
        <f ca="true">+IF(OFFSET('Sanitation Data'!$F$29,0,10*ROW('Sanitation Data'!F154))="","",OFFSET('Sanitation Data'!$F$29,0,10*ROW('Sanitation Data'!F154)))</f>
        <v/>
      </c>
      <c r="CW160" s="278" t="str">
        <f ca="true">+IF(OFFSET('Sanitation Data'!$F$30,0,10*ROW('Sanitation Data'!F154))="","",OFFSET('Sanitation Data'!$F$30,0,10*ROW('Sanitation Data'!F154)))</f>
        <v/>
      </c>
      <c r="CX160" s="278" t="str">
        <f ca="true">+IF(OFFSET('Sanitation Data'!$F$31,0,10*ROW('Sanitation Data'!F154))="","",OFFSET('Sanitation Data'!$F$31,0,10*ROW('Sanitation Data'!F154)))</f>
        <v/>
      </c>
      <c r="CY160" s="278" t="str">
        <f ca="true">+IF(OFFSET('Sanitation Data'!$F$32,0,10*ROW('Sanitation Data'!F154))="","",OFFSET('Sanitation Data'!$F$32,0,10*ROW('Sanitation Data'!F154)))</f>
        <v/>
      </c>
      <c r="CZ160" s="278" t="str">
        <f ca="true">+IF(OFFSET('Sanitation Data'!$G$28,0,10*ROW('Sanitation Data'!G154))="","",OFFSET('Sanitation Data'!$G$28,0,10*ROW('Sanitation Data'!G154)))</f>
        <v/>
      </c>
      <c r="DA160" s="278" t="str">
        <f ca="true">+IF(OFFSET('Sanitation Data'!$G$29,0,10*ROW('Sanitation Data'!G154))="","",OFFSET('Sanitation Data'!$G$29,0,10*ROW('Sanitation Data'!G154)))</f>
        <v/>
      </c>
      <c r="DB160" s="278" t="str">
        <f ca="true">+IF(OFFSET('Sanitation Data'!$G$30,0,10*ROW('Sanitation Data'!G154))="","",OFFSET('Sanitation Data'!$G$30,0,10*ROW('Sanitation Data'!G154)))</f>
        <v/>
      </c>
      <c r="DC160" s="278" t="str">
        <f ca="true">+IF(OFFSET('Sanitation Data'!$G$31,0,10*ROW('Sanitation Data'!G154))="","",OFFSET('Sanitation Data'!$G$31,0,10*ROW('Sanitation Data'!G154)))</f>
        <v/>
      </c>
      <c r="DD160" s="278" t="str">
        <f ca="true">+IF(OFFSET('Sanitation Data'!$G$32,0,10*ROW('Sanitation Data'!G154))="","",OFFSET('Sanitation Data'!$G$32,0,10*ROW('Sanitation Data'!G154)))</f>
        <v/>
      </c>
      <c r="DE160" s="278" t="str">
        <f ca="true">+IF(OFFSET('Sanitation Data'!$H$28,0,10*ROW('Sanitation Data'!H154))="","",OFFSET('Sanitation Data'!$H$28,0,10*ROW('Sanitation Data'!H154)))</f>
        <v/>
      </c>
      <c r="DF160" s="278" t="str">
        <f ca="true">+IF(OFFSET('Sanitation Data'!$H$29,0,10*ROW('Sanitation Data'!H154))="","",OFFSET('Sanitation Data'!$H$29,0,10*ROW('Sanitation Data'!H154)))</f>
        <v/>
      </c>
      <c r="DG160" s="278" t="str">
        <f ca="true">+IF(OFFSET('Sanitation Data'!$H$30,0,10*ROW('Sanitation Data'!H154))="","",OFFSET('Sanitation Data'!$H$30,0,10*ROW('Sanitation Data'!H154)))</f>
        <v/>
      </c>
      <c r="DH160" s="278" t="str">
        <f ca="true">+IF(OFFSET('Sanitation Data'!$H$31,0,10*ROW('Sanitation Data'!H154))="","",OFFSET('Sanitation Data'!$H$31,0,10*ROW('Sanitation Data'!H154)))</f>
        <v/>
      </c>
      <c r="DI160" s="278" t="str">
        <f ca="true">+IF(OFFSET('Sanitation Data'!$H$32,0,10*ROW('Sanitation Data'!H154))="","",OFFSET('Sanitation Data'!$H$32,0,10*ROW('Sanitation Data'!H154)))</f>
        <v/>
      </c>
      <c r="DJ160" s="278" t="str">
        <f ca="true">+IF(OFFSET('Sanitation Data'!$I$28,0,10*ROW('Sanitation Data'!I154))="","",OFFSET('Sanitation Data'!$I$28,0,10*ROW('Sanitation Data'!I154)))</f>
        <v/>
      </c>
      <c r="DK160" s="278" t="str">
        <f ca="true">+IF(OFFSET('Sanitation Data'!$I$29,0,10*ROW('Sanitation Data'!I154))="","",OFFSET('Sanitation Data'!$I$29,0,10*ROW('Sanitation Data'!I154)))</f>
        <v/>
      </c>
      <c r="DL160" s="278" t="str">
        <f ca="true">+IF(OFFSET('Sanitation Data'!$I$30,0,10*ROW('Sanitation Data'!I154))="","",OFFSET('Sanitation Data'!$I$30,0,10*ROW('Sanitation Data'!I154)))</f>
        <v/>
      </c>
      <c r="DM160" s="278" t="str">
        <f ca="true">+IF(OFFSET('Sanitation Data'!$I$31,0,10*ROW('Sanitation Data'!I154))="","",OFFSET('Sanitation Data'!$I$31,0,10*ROW('Sanitation Data'!I154)))</f>
        <v/>
      </c>
      <c r="DN160" s="278" t="str">
        <f ca="true">+IF(OFFSET('Sanitation Data'!$I$32,0,10*ROW('Sanitation Data'!I154))="","",OFFSET('Sanitation Data'!$I$32,0,10*ROW('Sanitation Data'!I154)))</f>
        <v/>
      </c>
      <c r="DO160" s="278" t="str">
        <f ca="true">+IF(OFFSET('Hygiene Data'!$D$11,0,10*ROW('Hygiene Data'!D154))="","",OFFSET('Hygiene Data'!$D$11,0,10*ROW('Hygiene Data'!D154)))</f>
        <v/>
      </c>
      <c r="DP160" s="278" t="str">
        <f ca="true">+IF(OFFSET('Hygiene Data'!$D$12,0,10*ROW('Hygiene Data'!D154))="","",OFFSET('Hygiene Data'!$D$12,0,10*ROW('Hygiene Data'!D154)))</f>
        <v/>
      </c>
      <c r="DQ160" s="278" t="str">
        <f ca="true">+IF(OFFSET('Hygiene Data'!$D$13,0,10*ROW('Hygiene Data'!D154))="","",OFFSET('Hygiene Data'!$D$13,0,10*ROW('Hygiene Data'!D154)))</f>
        <v/>
      </c>
      <c r="DR160" s="278" t="str">
        <f ca="true">+IF(OFFSET('Hygiene Data'!$E$11,0,10*ROW('Hygiene Data'!E154))="","",OFFSET('Hygiene Data'!$E$11,0,10*ROW('Hygiene Data'!E154)))</f>
        <v/>
      </c>
      <c r="DS160" s="278" t="str">
        <f ca="true">+IF(OFFSET('Hygiene Data'!$E$12,0,10*ROW('Hygiene Data'!E154))="","",OFFSET('Hygiene Data'!$E$12,0,10*ROW('Hygiene Data'!E154)))</f>
        <v/>
      </c>
      <c r="DT160" s="278" t="str">
        <f ca="true">+IF(OFFSET('Hygiene Data'!$E$13,0,10*ROW('Hygiene Data'!E154))="","",OFFSET('Hygiene Data'!$E$13,0,10*ROW('Hygiene Data'!E154)))</f>
        <v/>
      </c>
      <c r="DU160" s="278" t="str">
        <f ca="true">+IF(OFFSET('Hygiene Data'!$F$11,0,10*ROW('Hygiene Data'!F154))="","",OFFSET('Hygiene Data'!$F$11,0,10*ROW('Hygiene Data'!F154)))</f>
        <v/>
      </c>
      <c r="DV160" s="278" t="str">
        <f ca="true">+IF(OFFSET('Hygiene Data'!$F$12,0,10*ROW('Hygiene Data'!F154))="","",OFFSET('Hygiene Data'!$F$12,0,10*ROW('Hygiene Data'!F154)))</f>
        <v/>
      </c>
      <c r="DW160" s="278" t="str">
        <f ca="true">+IF(OFFSET('Hygiene Data'!$F$13,0,10*ROW('Hygiene Data'!F154))="","",OFFSET('Hygiene Data'!$F$13,0,10*ROW('Hygiene Data'!F154)))</f>
        <v/>
      </c>
      <c r="DX160" s="278" t="str">
        <f ca="true">+IF(OFFSET('Hygiene Data'!$G$11,0,10*ROW('Hygiene Data'!G154))="","",OFFSET('Hygiene Data'!$G$11,0,10*ROW('Hygiene Data'!G154)))</f>
        <v/>
      </c>
      <c r="DY160" s="278" t="str">
        <f ca="true">+IF(OFFSET('Hygiene Data'!$G$12,0,10*ROW('Hygiene Data'!G154))="","",OFFSET('Hygiene Data'!$G$12,0,10*ROW('Hygiene Data'!G154)))</f>
        <v/>
      </c>
      <c r="DZ160" s="278" t="str">
        <f ca="true">+IF(OFFSET('Hygiene Data'!$G$13,0,10*ROW('Hygiene Data'!G154))="","",OFFSET('Hygiene Data'!$G$13,0,10*ROW('Hygiene Data'!G154)))</f>
        <v/>
      </c>
      <c r="EA160" s="278" t="str">
        <f ca="true">+IF(OFFSET('Hygiene Data'!$H$11,0,10*ROW('Hygiene Data'!H154))="","",OFFSET('Hygiene Data'!$H$11,0,10*ROW('Hygiene Data'!H154)))</f>
        <v/>
      </c>
      <c r="EB160" s="278" t="str">
        <f ca="true">+IF(OFFSET('Hygiene Data'!$H$12,0,10*ROW('Hygiene Data'!H154))="","",OFFSET('Hygiene Data'!$H$12,0,10*ROW('Hygiene Data'!H154)))</f>
        <v/>
      </c>
      <c r="EC160" s="278" t="str">
        <f ca="true">+IF(OFFSET('Hygiene Data'!$H$13,0,10*ROW('Hygiene Data'!H154))="","",OFFSET('Hygiene Data'!$H$13,0,10*ROW('Hygiene Data'!H154)))</f>
        <v/>
      </c>
      <c r="ED160" s="278" t="str">
        <f ca="true">+IF(OFFSET('Hygiene Data'!$I$11,0,10*ROW('Hygiene Data'!I154))="","",OFFSET('Hygiene Data'!$I$11,0,10*ROW('Hygiene Data'!I154)))</f>
        <v/>
      </c>
      <c r="EE160" s="278" t="str">
        <f ca="true">+IF(OFFSET('Hygiene Data'!$I$12,0,10*ROW('Hygiene Data'!I154))="","",OFFSET('Hygiene Data'!$I$12,0,10*ROW('Hygiene Data'!I154)))</f>
        <v/>
      </c>
      <c r="EF160" s="278"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4"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8"/>
      <c r="BS161" s="278" t="str">
        <f ca="true">+IF(OFFSET('Water Data'!$D$27,0,10*ROW('Water Data'!D155))="","",OFFSET('Water Data'!$D$27,0,10*ROW('Water Data'!D155)))</f>
        <v/>
      </c>
      <c r="BT161" s="278" t="str">
        <f ca="true">+IF(OFFSET('Water Data'!$D$28,0,10*ROW('Water Data'!D155))="","",OFFSET('Water Data'!$D$28,0,10*ROW('Water Data'!D155)))</f>
        <v/>
      </c>
      <c r="BU161" s="278" t="str">
        <f ca="true">+IF(OFFSET('Water Data'!$D$29,0,10*ROW('Water Data'!D155))="","",OFFSET('Water Data'!$D$29,0,10*ROW('Water Data'!D155)))</f>
        <v/>
      </c>
      <c r="BV161" s="278" t="str">
        <f ca="true">+IF(OFFSET('Water Data'!$E$27,0,10*ROW('Water Data'!E155))="","",OFFSET('Water Data'!$E$27,0,10*ROW('Water Data'!E155)))</f>
        <v/>
      </c>
      <c r="BW161" s="278" t="str">
        <f ca="true">+IF(OFFSET('Water Data'!$E$28,0,10*ROW('Water Data'!E155))="","",OFFSET('Water Data'!$E$28,0,10*ROW('Water Data'!E155)))</f>
        <v/>
      </c>
      <c r="BX161" s="278" t="str">
        <f ca="true">+IF(OFFSET('Water Data'!$E$29,0,10*ROW('Water Data'!E155))="","",OFFSET('Water Data'!$E$29,0,10*ROW('Water Data'!E155)))</f>
        <v/>
      </c>
      <c r="BY161" s="278" t="str">
        <f ca="true">+IF(OFFSET('Water Data'!$F$27,0,10*ROW('Water Data'!F155))="","",OFFSET('Water Data'!$F$27,0,10*ROW('Water Data'!F155)))</f>
        <v/>
      </c>
      <c r="BZ161" s="278" t="str">
        <f ca="true">+IF(OFFSET('Water Data'!$F$28,0,10*ROW('Water Data'!F155))="","",OFFSET('Water Data'!$F$28,0,10*ROW('Water Data'!F155)))</f>
        <v/>
      </c>
      <c r="CA161" s="278" t="str">
        <f ca="true">+IF(OFFSET('Water Data'!$F$29,0,10*ROW('Water Data'!F155))="","",OFFSET('Water Data'!$F$29,0,10*ROW('Water Data'!F155)))</f>
        <v/>
      </c>
      <c r="CB161" s="278" t="str">
        <f ca="true">+IF(OFFSET('Water Data'!$G$27,0,10*ROW('Water Data'!G155))="","",OFFSET('Water Data'!$G$27,0,10*ROW('Water Data'!G155)))</f>
        <v/>
      </c>
      <c r="CC161" s="278" t="str">
        <f ca="true">+IF(OFFSET('Water Data'!$G$28,0,10*ROW('Water Data'!G155))="","",OFFSET('Water Data'!$G$28,0,10*ROW('Water Data'!G155)))</f>
        <v/>
      </c>
      <c r="CD161" s="278" t="str">
        <f ca="true">+IF(OFFSET('Water Data'!$G$29,0,10*ROW('Water Data'!G155))="","",OFFSET('Water Data'!$G$29,0,10*ROW('Water Data'!G155)))</f>
        <v/>
      </c>
      <c r="CE161" s="278" t="str">
        <f ca="true">+IF(OFFSET('Water Data'!$H$27,0,10*ROW('Water Data'!H155))="","",OFFSET('Water Data'!$H$27,0,10*ROW('Water Data'!H155)))</f>
        <v/>
      </c>
      <c r="CF161" s="278" t="str">
        <f ca="true">+IF(OFFSET('Water Data'!$H$28,0,10*ROW('Water Data'!H155))="","",OFFSET('Water Data'!$H$28,0,10*ROW('Water Data'!H155)))</f>
        <v/>
      </c>
      <c r="CG161" s="278" t="str">
        <f ca="true">+IF(OFFSET('Water Data'!$H$29,0,10*ROW('Water Data'!H155))="","",OFFSET('Water Data'!$H$29,0,10*ROW('Water Data'!H155)))</f>
        <v/>
      </c>
      <c r="CH161" s="278" t="str">
        <f ca="true">+IF(OFFSET('Water Data'!$I$27,0,10*ROW('Water Data'!I155))="","",OFFSET('Water Data'!$I$27,0,10*ROW('Water Data'!I155)))</f>
        <v/>
      </c>
      <c r="CI161" s="278" t="str">
        <f ca="true">+IF(OFFSET('Water Data'!$I$28,0,10*ROW('Water Data'!I155))="","",OFFSET('Water Data'!$I$28,0,10*ROW('Water Data'!I155)))</f>
        <v/>
      </c>
      <c r="CJ161" s="278" t="str">
        <f ca="true">+IF(OFFSET('Water Data'!$I$29,0,10*ROW('Water Data'!I155))="","",OFFSET('Water Data'!$I$29,0,10*ROW('Water Data'!I155)))</f>
        <v/>
      </c>
      <c r="CK161" s="278" t="str">
        <f ca="true">+IF(OFFSET('Sanitation Data'!$D$28,0,10*ROW('Sanitation Data'!D155))="","",OFFSET('Sanitation Data'!$D$28,0,10*ROW('Sanitation Data'!D155)))</f>
        <v/>
      </c>
      <c r="CL161" s="278" t="str">
        <f ca="true">+IF(OFFSET('Sanitation Data'!$D$29,0,10*ROW('Sanitation Data'!D155))="","",OFFSET('Sanitation Data'!$D$29,0,10*ROW('Sanitation Data'!D155)))</f>
        <v/>
      </c>
      <c r="CM161" s="278" t="str">
        <f ca="true">+IF(OFFSET('Sanitation Data'!$D$30,0,10*ROW('Sanitation Data'!D155))="","",OFFSET('Sanitation Data'!$D$30,0,10*ROW('Sanitation Data'!D155)))</f>
        <v/>
      </c>
      <c r="CN161" s="278" t="str">
        <f ca="true">+IF(OFFSET('Sanitation Data'!$D$31,0,10*ROW('Sanitation Data'!D155))="","",OFFSET('Sanitation Data'!$D$31,0,10*ROW('Sanitation Data'!D155)))</f>
        <v/>
      </c>
      <c r="CO161" s="278" t="str">
        <f ca="true">+IF(OFFSET('Sanitation Data'!$D$32,0,10*ROW('Sanitation Data'!D155))="","",OFFSET('Sanitation Data'!$D$32,0,10*ROW('Sanitation Data'!D155)))</f>
        <v/>
      </c>
      <c r="CP161" s="278" t="str">
        <f ca="true">+IF(OFFSET('Sanitation Data'!$E$28,0,10*ROW('Sanitation Data'!E155))="","",OFFSET('Sanitation Data'!$E$28,0,10*ROW('Sanitation Data'!E155)))</f>
        <v/>
      </c>
      <c r="CQ161" s="278" t="str">
        <f ca="true">+IF(OFFSET('Sanitation Data'!$E$29,0,10*ROW('Sanitation Data'!E155))="","",OFFSET('Sanitation Data'!$E$29,0,10*ROW('Sanitation Data'!E155)))</f>
        <v/>
      </c>
      <c r="CR161" s="278" t="str">
        <f ca="true">+IF(OFFSET('Sanitation Data'!$E$30,0,10*ROW('Sanitation Data'!E155))="","",OFFSET('Sanitation Data'!$E$30,0,10*ROW('Sanitation Data'!E155)))</f>
        <v/>
      </c>
      <c r="CS161" s="278" t="str">
        <f ca="true">+IF(OFFSET('Sanitation Data'!$E$31,0,10*ROW('Sanitation Data'!E155))="","",OFFSET('Sanitation Data'!$E$31,0,10*ROW('Sanitation Data'!E155)))</f>
        <v/>
      </c>
      <c r="CT161" s="278" t="str">
        <f ca="true">+IF(OFFSET('Sanitation Data'!$E$32,0,10*ROW('Sanitation Data'!E155))="","",OFFSET('Sanitation Data'!$E$32,0,10*ROW('Sanitation Data'!E155)))</f>
        <v/>
      </c>
      <c r="CU161" s="278" t="str">
        <f ca="true">+IF(OFFSET('Sanitation Data'!$F$28,0,10*ROW('Sanitation Data'!F155))="","",OFFSET('Sanitation Data'!$F$28,0,10*ROW('Sanitation Data'!F155)))</f>
        <v/>
      </c>
      <c r="CV161" s="278" t="str">
        <f ca="true">+IF(OFFSET('Sanitation Data'!$F$29,0,10*ROW('Sanitation Data'!F155))="","",OFFSET('Sanitation Data'!$F$29,0,10*ROW('Sanitation Data'!F155)))</f>
        <v/>
      </c>
      <c r="CW161" s="278" t="str">
        <f ca="true">+IF(OFFSET('Sanitation Data'!$F$30,0,10*ROW('Sanitation Data'!F155))="","",OFFSET('Sanitation Data'!$F$30,0,10*ROW('Sanitation Data'!F155)))</f>
        <v/>
      </c>
      <c r="CX161" s="278" t="str">
        <f ca="true">+IF(OFFSET('Sanitation Data'!$F$31,0,10*ROW('Sanitation Data'!F155))="","",OFFSET('Sanitation Data'!$F$31,0,10*ROW('Sanitation Data'!F155)))</f>
        <v/>
      </c>
      <c r="CY161" s="278" t="str">
        <f ca="true">+IF(OFFSET('Sanitation Data'!$F$32,0,10*ROW('Sanitation Data'!F155))="","",OFFSET('Sanitation Data'!$F$32,0,10*ROW('Sanitation Data'!F155)))</f>
        <v/>
      </c>
      <c r="CZ161" s="278" t="str">
        <f ca="true">+IF(OFFSET('Sanitation Data'!$G$28,0,10*ROW('Sanitation Data'!G155))="","",OFFSET('Sanitation Data'!$G$28,0,10*ROW('Sanitation Data'!G155)))</f>
        <v/>
      </c>
      <c r="DA161" s="278" t="str">
        <f ca="true">+IF(OFFSET('Sanitation Data'!$G$29,0,10*ROW('Sanitation Data'!G155))="","",OFFSET('Sanitation Data'!$G$29,0,10*ROW('Sanitation Data'!G155)))</f>
        <v/>
      </c>
      <c r="DB161" s="278" t="str">
        <f ca="true">+IF(OFFSET('Sanitation Data'!$G$30,0,10*ROW('Sanitation Data'!G155))="","",OFFSET('Sanitation Data'!$G$30,0,10*ROW('Sanitation Data'!G155)))</f>
        <v/>
      </c>
      <c r="DC161" s="278" t="str">
        <f ca="true">+IF(OFFSET('Sanitation Data'!$G$31,0,10*ROW('Sanitation Data'!G155))="","",OFFSET('Sanitation Data'!$G$31,0,10*ROW('Sanitation Data'!G155)))</f>
        <v/>
      </c>
      <c r="DD161" s="278" t="str">
        <f ca="true">+IF(OFFSET('Sanitation Data'!$G$32,0,10*ROW('Sanitation Data'!G155))="","",OFFSET('Sanitation Data'!$G$32,0,10*ROW('Sanitation Data'!G155)))</f>
        <v/>
      </c>
      <c r="DE161" s="278" t="str">
        <f ca="true">+IF(OFFSET('Sanitation Data'!$H$28,0,10*ROW('Sanitation Data'!H155))="","",OFFSET('Sanitation Data'!$H$28,0,10*ROW('Sanitation Data'!H155)))</f>
        <v/>
      </c>
      <c r="DF161" s="278" t="str">
        <f ca="true">+IF(OFFSET('Sanitation Data'!$H$29,0,10*ROW('Sanitation Data'!H155))="","",OFFSET('Sanitation Data'!$H$29,0,10*ROW('Sanitation Data'!H155)))</f>
        <v/>
      </c>
      <c r="DG161" s="278" t="str">
        <f ca="true">+IF(OFFSET('Sanitation Data'!$H$30,0,10*ROW('Sanitation Data'!H155))="","",OFFSET('Sanitation Data'!$H$30,0,10*ROW('Sanitation Data'!H155)))</f>
        <v/>
      </c>
      <c r="DH161" s="278" t="str">
        <f ca="true">+IF(OFFSET('Sanitation Data'!$H$31,0,10*ROW('Sanitation Data'!H155))="","",OFFSET('Sanitation Data'!$H$31,0,10*ROW('Sanitation Data'!H155)))</f>
        <v/>
      </c>
      <c r="DI161" s="278" t="str">
        <f ca="true">+IF(OFFSET('Sanitation Data'!$H$32,0,10*ROW('Sanitation Data'!H155))="","",OFFSET('Sanitation Data'!$H$32,0,10*ROW('Sanitation Data'!H155)))</f>
        <v/>
      </c>
      <c r="DJ161" s="278" t="str">
        <f ca="true">+IF(OFFSET('Sanitation Data'!$I$28,0,10*ROW('Sanitation Data'!I155))="","",OFFSET('Sanitation Data'!$I$28,0,10*ROW('Sanitation Data'!I155)))</f>
        <v/>
      </c>
      <c r="DK161" s="278" t="str">
        <f ca="true">+IF(OFFSET('Sanitation Data'!$I$29,0,10*ROW('Sanitation Data'!I155))="","",OFFSET('Sanitation Data'!$I$29,0,10*ROW('Sanitation Data'!I155)))</f>
        <v/>
      </c>
      <c r="DL161" s="278" t="str">
        <f ca="true">+IF(OFFSET('Sanitation Data'!$I$30,0,10*ROW('Sanitation Data'!I155))="","",OFFSET('Sanitation Data'!$I$30,0,10*ROW('Sanitation Data'!I155)))</f>
        <v/>
      </c>
      <c r="DM161" s="278" t="str">
        <f ca="true">+IF(OFFSET('Sanitation Data'!$I$31,0,10*ROW('Sanitation Data'!I155))="","",OFFSET('Sanitation Data'!$I$31,0,10*ROW('Sanitation Data'!I155)))</f>
        <v/>
      </c>
      <c r="DN161" s="278" t="str">
        <f ca="true">+IF(OFFSET('Sanitation Data'!$I$32,0,10*ROW('Sanitation Data'!I155))="","",OFFSET('Sanitation Data'!$I$32,0,10*ROW('Sanitation Data'!I155)))</f>
        <v/>
      </c>
      <c r="DO161" s="278" t="str">
        <f ca="true">+IF(OFFSET('Hygiene Data'!$D$11,0,10*ROW('Hygiene Data'!D155))="","",OFFSET('Hygiene Data'!$D$11,0,10*ROW('Hygiene Data'!D155)))</f>
        <v/>
      </c>
      <c r="DP161" s="278" t="str">
        <f ca="true">+IF(OFFSET('Hygiene Data'!$D$12,0,10*ROW('Hygiene Data'!D155))="","",OFFSET('Hygiene Data'!$D$12,0,10*ROW('Hygiene Data'!D155)))</f>
        <v/>
      </c>
      <c r="DQ161" s="278" t="str">
        <f ca="true">+IF(OFFSET('Hygiene Data'!$D$13,0,10*ROW('Hygiene Data'!D155))="","",OFFSET('Hygiene Data'!$D$13,0,10*ROW('Hygiene Data'!D155)))</f>
        <v/>
      </c>
      <c r="DR161" s="278" t="str">
        <f ca="true">+IF(OFFSET('Hygiene Data'!$E$11,0,10*ROW('Hygiene Data'!E155))="","",OFFSET('Hygiene Data'!$E$11,0,10*ROW('Hygiene Data'!E155)))</f>
        <v/>
      </c>
      <c r="DS161" s="278" t="str">
        <f ca="true">+IF(OFFSET('Hygiene Data'!$E$12,0,10*ROW('Hygiene Data'!E155))="","",OFFSET('Hygiene Data'!$E$12,0,10*ROW('Hygiene Data'!E155)))</f>
        <v/>
      </c>
      <c r="DT161" s="278" t="str">
        <f ca="true">+IF(OFFSET('Hygiene Data'!$E$13,0,10*ROW('Hygiene Data'!E155))="","",OFFSET('Hygiene Data'!$E$13,0,10*ROW('Hygiene Data'!E155)))</f>
        <v/>
      </c>
      <c r="DU161" s="278" t="str">
        <f ca="true">+IF(OFFSET('Hygiene Data'!$F$11,0,10*ROW('Hygiene Data'!F155))="","",OFFSET('Hygiene Data'!$F$11,0,10*ROW('Hygiene Data'!F155)))</f>
        <v/>
      </c>
      <c r="DV161" s="278" t="str">
        <f ca="true">+IF(OFFSET('Hygiene Data'!$F$12,0,10*ROW('Hygiene Data'!F155))="","",OFFSET('Hygiene Data'!$F$12,0,10*ROW('Hygiene Data'!F155)))</f>
        <v/>
      </c>
      <c r="DW161" s="278" t="str">
        <f ca="true">+IF(OFFSET('Hygiene Data'!$F$13,0,10*ROW('Hygiene Data'!F155))="","",OFFSET('Hygiene Data'!$F$13,0,10*ROW('Hygiene Data'!F155)))</f>
        <v/>
      </c>
      <c r="DX161" s="278" t="str">
        <f ca="true">+IF(OFFSET('Hygiene Data'!$G$11,0,10*ROW('Hygiene Data'!G155))="","",OFFSET('Hygiene Data'!$G$11,0,10*ROW('Hygiene Data'!G155)))</f>
        <v/>
      </c>
      <c r="DY161" s="278" t="str">
        <f ca="true">+IF(OFFSET('Hygiene Data'!$G$12,0,10*ROW('Hygiene Data'!G155))="","",OFFSET('Hygiene Data'!$G$12,0,10*ROW('Hygiene Data'!G155)))</f>
        <v/>
      </c>
      <c r="DZ161" s="278" t="str">
        <f ca="true">+IF(OFFSET('Hygiene Data'!$G$13,0,10*ROW('Hygiene Data'!G155))="","",OFFSET('Hygiene Data'!$G$13,0,10*ROW('Hygiene Data'!G155)))</f>
        <v/>
      </c>
      <c r="EA161" s="278" t="str">
        <f ca="true">+IF(OFFSET('Hygiene Data'!$H$11,0,10*ROW('Hygiene Data'!H155))="","",OFFSET('Hygiene Data'!$H$11,0,10*ROW('Hygiene Data'!H155)))</f>
        <v/>
      </c>
      <c r="EB161" s="278" t="str">
        <f ca="true">+IF(OFFSET('Hygiene Data'!$H$12,0,10*ROW('Hygiene Data'!H155))="","",OFFSET('Hygiene Data'!$H$12,0,10*ROW('Hygiene Data'!H155)))</f>
        <v/>
      </c>
      <c r="EC161" s="278" t="str">
        <f ca="true">+IF(OFFSET('Hygiene Data'!$H$13,0,10*ROW('Hygiene Data'!H155))="","",OFFSET('Hygiene Data'!$H$13,0,10*ROW('Hygiene Data'!H155)))</f>
        <v/>
      </c>
      <c r="ED161" s="278" t="str">
        <f ca="true">+IF(OFFSET('Hygiene Data'!$I$11,0,10*ROW('Hygiene Data'!I155))="","",OFFSET('Hygiene Data'!$I$11,0,10*ROW('Hygiene Data'!I155)))</f>
        <v/>
      </c>
      <c r="EE161" s="278" t="str">
        <f ca="true">+IF(OFFSET('Hygiene Data'!$I$12,0,10*ROW('Hygiene Data'!I155))="","",OFFSET('Hygiene Data'!$I$12,0,10*ROW('Hygiene Data'!I155)))</f>
        <v/>
      </c>
      <c r="EF161" s="278"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4"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8"/>
      <c r="BS162" s="278" t="str">
        <f ca="true">+IF(OFFSET('Water Data'!$D$27,0,10*ROW('Water Data'!D156))="","",OFFSET('Water Data'!$D$27,0,10*ROW('Water Data'!D156)))</f>
        <v/>
      </c>
      <c r="BT162" s="278" t="str">
        <f ca="true">+IF(OFFSET('Water Data'!$D$28,0,10*ROW('Water Data'!D156))="","",OFFSET('Water Data'!$D$28,0,10*ROW('Water Data'!D156)))</f>
        <v/>
      </c>
      <c r="BU162" s="278" t="str">
        <f ca="true">+IF(OFFSET('Water Data'!$D$29,0,10*ROW('Water Data'!D156))="","",OFFSET('Water Data'!$D$29,0,10*ROW('Water Data'!D156)))</f>
        <v/>
      </c>
      <c r="BV162" s="278" t="str">
        <f ca="true">+IF(OFFSET('Water Data'!$E$27,0,10*ROW('Water Data'!E156))="","",OFFSET('Water Data'!$E$27,0,10*ROW('Water Data'!E156)))</f>
        <v/>
      </c>
      <c r="BW162" s="278" t="str">
        <f ca="true">+IF(OFFSET('Water Data'!$E$28,0,10*ROW('Water Data'!E156))="","",OFFSET('Water Data'!$E$28,0,10*ROW('Water Data'!E156)))</f>
        <v/>
      </c>
      <c r="BX162" s="278" t="str">
        <f ca="true">+IF(OFFSET('Water Data'!$E$29,0,10*ROW('Water Data'!E156))="","",OFFSET('Water Data'!$E$29,0,10*ROW('Water Data'!E156)))</f>
        <v/>
      </c>
      <c r="BY162" s="278" t="str">
        <f ca="true">+IF(OFFSET('Water Data'!$F$27,0,10*ROW('Water Data'!F156))="","",OFFSET('Water Data'!$F$27,0,10*ROW('Water Data'!F156)))</f>
        <v/>
      </c>
      <c r="BZ162" s="278" t="str">
        <f ca="true">+IF(OFFSET('Water Data'!$F$28,0,10*ROW('Water Data'!F156))="","",OFFSET('Water Data'!$F$28,0,10*ROW('Water Data'!F156)))</f>
        <v/>
      </c>
      <c r="CA162" s="278" t="str">
        <f ca="true">+IF(OFFSET('Water Data'!$F$29,0,10*ROW('Water Data'!F156))="","",OFFSET('Water Data'!$F$29,0,10*ROW('Water Data'!F156)))</f>
        <v/>
      </c>
      <c r="CB162" s="278" t="str">
        <f ca="true">+IF(OFFSET('Water Data'!$G$27,0,10*ROW('Water Data'!G156))="","",OFFSET('Water Data'!$G$27,0,10*ROW('Water Data'!G156)))</f>
        <v/>
      </c>
      <c r="CC162" s="278" t="str">
        <f ca="true">+IF(OFFSET('Water Data'!$G$28,0,10*ROW('Water Data'!G156))="","",OFFSET('Water Data'!$G$28,0,10*ROW('Water Data'!G156)))</f>
        <v/>
      </c>
      <c r="CD162" s="278" t="str">
        <f ca="true">+IF(OFFSET('Water Data'!$G$29,0,10*ROW('Water Data'!G156))="","",OFFSET('Water Data'!$G$29,0,10*ROW('Water Data'!G156)))</f>
        <v/>
      </c>
      <c r="CE162" s="278" t="str">
        <f ca="true">+IF(OFFSET('Water Data'!$H$27,0,10*ROW('Water Data'!H156))="","",OFFSET('Water Data'!$H$27,0,10*ROW('Water Data'!H156)))</f>
        <v/>
      </c>
      <c r="CF162" s="278" t="str">
        <f ca="true">+IF(OFFSET('Water Data'!$H$28,0,10*ROW('Water Data'!H156))="","",OFFSET('Water Data'!$H$28,0,10*ROW('Water Data'!H156)))</f>
        <v/>
      </c>
      <c r="CG162" s="278" t="str">
        <f ca="true">+IF(OFFSET('Water Data'!$H$29,0,10*ROW('Water Data'!H156))="","",OFFSET('Water Data'!$H$29,0,10*ROW('Water Data'!H156)))</f>
        <v/>
      </c>
      <c r="CH162" s="278" t="str">
        <f ca="true">+IF(OFFSET('Water Data'!$I$27,0,10*ROW('Water Data'!I156))="","",OFFSET('Water Data'!$I$27,0,10*ROW('Water Data'!I156)))</f>
        <v/>
      </c>
      <c r="CI162" s="278" t="str">
        <f ca="true">+IF(OFFSET('Water Data'!$I$28,0,10*ROW('Water Data'!I156))="","",OFFSET('Water Data'!$I$28,0,10*ROW('Water Data'!I156)))</f>
        <v/>
      </c>
      <c r="CJ162" s="278" t="str">
        <f ca="true">+IF(OFFSET('Water Data'!$I$29,0,10*ROW('Water Data'!I156))="","",OFFSET('Water Data'!$I$29,0,10*ROW('Water Data'!I156)))</f>
        <v/>
      </c>
      <c r="CK162" s="278" t="str">
        <f ca="true">+IF(OFFSET('Sanitation Data'!$D$28,0,10*ROW('Sanitation Data'!D156))="","",OFFSET('Sanitation Data'!$D$28,0,10*ROW('Sanitation Data'!D156)))</f>
        <v/>
      </c>
      <c r="CL162" s="278" t="str">
        <f ca="true">+IF(OFFSET('Sanitation Data'!$D$29,0,10*ROW('Sanitation Data'!D156))="","",OFFSET('Sanitation Data'!$D$29,0,10*ROW('Sanitation Data'!D156)))</f>
        <v/>
      </c>
      <c r="CM162" s="278" t="str">
        <f ca="true">+IF(OFFSET('Sanitation Data'!$D$30,0,10*ROW('Sanitation Data'!D156))="","",OFFSET('Sanitation Data'!$D$30,0,10*ROW('Sanitation Data'!D156)))</f>
        <v/>
      </c>
      <c r="CN162" s="278" t="str">
        <f ca="true">+IF(OFFSET('Sanitation Data'!$D$31,0,10*ROW('Sanitation Data'!D156))="","",OFFSET('Sanitation Data'!$D$31,0,10*ROW('Sanitation Data'!D156)))</f>
        <v/>
      </c>
      <c r="CO162" s="278" t="str">
        <f ca="true">+IF(OFFSET('Sanitation Data'!$D$32,0,10*ROW('Sanitation Data'!D156))="","",OFFSET('Sanitation Data'!$D$32,0,10*ROW('Sanitation Data'!D156)))</f>
        <v/>
      </c>
      <c r="CP162" s="278" t="str">
        <f ca="true">+IF(OFFSET('Sanitation Data'!$E$28,0,10*ROW('Sanitation Data'!E156))="","",OFFSET('Sanitation Data'!$E$28,0,10*ROW('Sanitation Data'!E156)))</f>
        <v/>
      </c>
      <c r="CQ162" s="278" t="str">
        <f ca="true">+IF(OFFSET('Sanitation Data'!$E$29,0,10*ROW('Sanitation Data'!E156))="","",OFFSET('Sanitation Data'!$E$29,0,10*ROW('Sanitation Data'!E156)))</f>
        <v/>
      </c>
      <c r="CR162" s="278" t="str">
        <f ca="true">+IF(OFFSET('Sanitation Data'!$E$30,0,10*ROW('Sanitation Data'!E156))="","",OFFSET('Sanitation Data'!$E$30,0,10*ROW('Sanitation Data'!E156)))</f>
        <v/>
      </c>
      <c r="CS162" s="278" t="str">
        <f ca="true">+IF(OFFSET('Sanitation Data'!$E$31,0,10*ROW('Sanitation Data'!E156))="","",OFFSET('Sanitation Data'!$E$31,0,10*ROW('Sanitation Data'!E156)))</f>
        <v/>
      </c>
      <c r="CT162" s="278" t="str">
        <f ca="true">+IF(OFFSET('Sanitation Data'!$E$32,0,10*ROW('Sanitation Data'!E156))="","",OFFSET('Sanitation Data'!$E$32,0,10*ROW('Sanitation Data'!E156)))</f>
        <v/>
      </c>
      <c r="CU162" s="278" t="str">
        <f ca="true">+IF(OFFSET('Sanitation Data'!$F$28,0,10*ROW('Sanitation Data'!F156))="","",OFFSET('Sanitation Data'!$F$28,0,10*ROW('Sanitation Data'!F156)))</f>
        <v/>
      </c>
      <c r="CV162" s="278" t="str">
        <f ca="true">+IF(OFFSET('Sanitation Data'!$F$29,0,10*ROW('Sanitation Data'!F156))="","",OFFSET('Sanitation Data'!$F$29,0,10*ROW('Sanitation Data'!F156)))</f>
        <v/>
      </c>
      <c r="CW162" s="278" t="str">
        <f ca="true">+IF(OFFSET('Sanitation Data'!$F$30,0,10*ROW('Sanitation Data'!F156))="","",OFFSET('Sanitation Data'!$F$30,0,10*ROW('Sanitation Data'!F156)))</f>
        <v/>
      </c>
      <c r="CX162" s="278" t="str">
        <f ca="true">+IF(OFFSET('Sanitation Data'!$F$31,0,10*ROW('Sanitation Data'!F156))="","",OFFSET('Sanitation Data'!$F$31,0,10*ROW('Sanitation Data'!F156)))</f>
        <v/>
      </c>
      <c r="CY162" s="278" t="str">
        <f ca="true">+IF(OFFSET('Sanitation Data'!$F$32,0,10*ROW('Sanitation Data'!F156))="","",OFFSET('Sanitation Data'!$F$32,0,10*ROW('Sanitation Data'!F156)))</f>
        <v/>
      </c>
      <c r="CZ162" s="278" t="str">
        <f ca="true">+IF(OFFSET('Sanitation Data'!$G$28,0,10*ROW('Sanitation Data'!G156))="","",OFFSET('Sanitation Data'!$G$28,0,10*ROW('Sanitation Data'!G156)))</f>
        <v/>
      </c>
      <c r="DA162" s="278" t="str">
        <f ca="true">+IF(OFFSET('Sanitation Data'!$G$29,0,10*ROW('Sanitation Data'!G156))="","",OFFSET('Sanitation Data'!$G$29,0,10*ROW('Sanitation Data'!G156)))</f>
        <v/>
      </c>
      <c r="DB162" s="278" t="str">
        <f ca="true">+IF(OFFSET('Sanitation Data'!$G$30,0,10*ROW('Sanitation Data'!G156))="","",OFFSET('Sanitation Data'!$G$30,0,10*ROW('Sanitation Data'!G156)))</f>
        <v/>
      </c>
      <c r="DC162" s="278" t="str">
        <f ca="true">+IF(OFFSET('Sanitation Data'!$G$31,0,10*ROW('Sanitation Data'!G156))="","",OFFSET('Sanitation Data'!$G$31,0,10*ROW('Sanitation Data'!G156)))</f>
        <v/>
      </c>
      <c r="DD162" s="278" t="str">
        <f ca="true">+IF(OFFSET('Sanitation Data'!$G$32,0,10*ROW('Sanitation Data'!G156))="","",OFFSET('Sanitation Data'!$G$32,0,10*ROW('Sanitation Data'!G156)))</f>
        <v/>
      </c>
      <c r="DE162" s="278" t="str">
        <f ca="true">+IF(OFFSET('Sanitation Data'!$H$28,0,10*ROW('Sanitation Data'!H156))="","",OFFSET('Sanitation Data'!$H$28,0,10*ROW('Sanitation Data'!H156)))</f>
        <v/>
      </c>
      <c r="DF162" s="278" t="str">
        <f ca="true">+IF(OFFSET('Sanitation Data'!$H$29,0,10*ROW('Sanitation Data'!H156))="","",OFFSET('Sanitation Data'!$H$29,0,10*ROW('Sanitation Data'!H156)))</f>
        <v/>
      </c>
      <c r="DG162" s="278" t="str">
        <f ca="true">+IF(OFFSET('Sanitation Data'!$H$30,0,10*ROW('Sanitation Data'!H156))="","",OFFSET('Sanitation Data'!$H$30,0,10*ROW('Sanitation Data'!H156)))</f>
        <v/>
      </c>
      <c r="DH162" s="278" t="str">
        <f ca="true">+IF(OFFSET('Sanitation Data'!$H$31,0,10*ROW('Sanitation Data'!H156))="","",OFFSET('Sanitation Data'!$H$31,0,10*ROW('Sanitation Data'!H156)))</f>
        <v/>
      </c>
      <c r="DI162" s="278" t="str">
        <f ca="true">+IF(OFFSET('Sanitation Data'!$H$32,0,10*ROW('Sanitation Data'!H156))="","",OFFSET('Sanitation Data'!$H$32,0,10*ROW('Sanitation Data'!H156)))</f>
        <v/>
      </c>
      <c r="DJ162" s="278" t="str">
        <f ca="true">+IF(OFFSET('Sanitation Data'!$I$28,0,10*ROW('Sanitation Data'!I156))="","",OFFSET('Sanitation Data'!$I$28,0,10*ROW('Sanitation Data'!I156)))</f>
        <v/>
      </c>
      <c r="DK162" s="278" t="str">
        <f ca="true">+IF(OFFSET('Sanitation Data'!$I$29,0,10*ROW('Sanitation Data'!I156))="","",OFFSET('Sanitation Data'!$I$29,0,10*ROW('Sanitation Data'!I156)))</f>
        <v/>
      </c>
      <c r="DL162" s="278" t="str">
        <f ca="true">+IF(OFFSET('Sanitation Data'!$I$30,0,10*ROW('Sanitation Data'!I156))="","",OFFSET('Sanitation Data'!$I$30,0,10*ROW('Sanitation Data'!I156)))</f>
        <v/>
      </c>
      <c r="DM162" s="278" t="str">
        <f ca="true">+IF(OFFSET('Sanitation Data'!$I$31,0,10*ROW('Sanitation Data'!I156))="","",OFFSET('Sanitation Data'!$I$31,0,10*ROW('Sanitation Data'!I156)))</f>
        <v/>
      </c>
      <c r="DN162" s="278" t="str">
        <f ca="true">+IF(OFFSET('Sanitation Data'!$I$32,0,10*ROW('Sanitation Data'!I156))="","",OFFSET('Sanitation Data'!$I$32,0,10*ROW('Sanitation Data'!I156)))</f>
        <v/>
      </c>
      <c r="DO162" s="278" t="str">
        <f ca="true">+IF(OFFSET('Hygiene Data'!$D$11,0,10*ROW('Hygiene Data'!D156))="","",OFFSET('Hygiene Data'!$D$11,0,10*ROW('Hygiene Data'!D156)))</f>
        <v/>
      </c>
      <c r="DP162" s="278" t="str">
        <f ca="true">+IF(OFFSET('Hygiene Data'!$D$12,0,10*ROW('Hygiene Data'!D156))="","",OFFSET('Hygiene Data'!$D$12,0,10*ROW('Hygiene Data'!D156)))</f>
        <v/>
      </c>
      <c r="DQ162" s="278" t="str">
        <f ca="true">+IF(OFFSET('Hygiene Data'!$D$13,0,10*ROW('Hygiene Data'!D156))="","",OFFSET('Hygiene Data'!$D$13,0,10*ROW('Hygiene Data'!D156)))</f>
        <v/>
      </c>
      <c r="DR162" s="278" t="str">
        <f ca="true">+IF(OFFSET('Hygiene Data'!$E$11,0,10*ROW('Hygiene Data'!E156))="","",OFFSET('Hygiene Data'!$E$11,0,10*ROW('Hygiene Data'!E156)))</f>
        <v/>
      </c>
      <c r="DS162" s="278" t="str">
        <f ca="true">+IF(OFFSET('Hygiene Data'!$E$12,0,10*ROW('Hygiene Data'!E156))="","",OFFSET('Hygiene Data'!$E$12,0,10*ROW('Hygiene Data'!E156)))</f>
        <v/>
      </c>
      <c r="DT162" s="278" t="str">
        <f ca="true">+IF(OFFSET('Hygiene Data'!$E$13,0,10*ROW('Hygiene Data'!E156))="","",OFFSET('Hygiene Data'!$E$13,0,10*ROW('Hygiene Data'!E156)))</f>
        <v/>
      </c>
      <c r="DU162" s="278" t="str">
        <f ca="true">+IF(OFFSET('Hygiene Data'!$F$11,0,10*ROW('Hygiene Data'!F156))="","",OFFSET('Hygiene Data'!$F$11,0,10*ROW('Hygiene Data'!F156)))</f>
        <v/>
      </c>
      <c r="DV162" s="278" t="str">
        <f ca="true">+IF(OFFSET('Hygiene Data'!$F$12,0,10*ROW('Hygiene Data'!F156))="","",OFFSET('Hygiene Data'!$F$12,0,10*ROW('Hygiene Data'!F156)))</f>
        <v/>
      </c>
      <c r="DW162" s="278" t="str">
        <f ca="true">+IF(OFFSET('Hygiene Data'!$F$13,0,10*ROW('Hygiene Data'!F156))="","",OFFSET('Hygiene Data'!$F$13,0,10*ROW('Hygiene Data'!F156)))</f>
        <v/>
      </c>
      <c r="DX162" s="278" t="str">
        <f ca="true">+IF(OFFSET('Hygiene Data'!$G$11,0,10*ROW('Hygiene Data'!G156))="","",OFFSET('Hygiene Data'!$G$11,0,10*ROW('Hygiene Data'!G156)))</f>
        <v/>
      </c>
      <c r="DY162" s="278" t="str">
        <f ca="true">+IF(OFFSET('Hygiene Data'!$G$12,0,10*ROW('Hygiene Data'!G156))="","",OFFSET('Hygiene Data'!$G$12,0,10*ROW('Hygiene Data'!G156)))</f>
        <v/>
      </c>
      <c r="DZ162" s="278" t="str">
        <f ca="true">+IF(OFFSET('Hygiene Data'!$G$13,0,10*ROW('Hygiene Data'!G156))="","",OFFSET('Hygiene Data'!$G$13,0,10*ROW('Hygiene Data'!G156)))</f>
        <v/>
      </c>
      <c r="EA162" s="278" t="str">
        <f ca="true">+IF(OFFSET('Hygiene Data'!$H$11,0,10*ROW('Hygiene Data'!H156))="","",OFFSET('Hygiene Data'!$H$11,0,10*ROW('Hygiene Data'!H156)))</f>
        <v/>
      </c>
      <c r="EB162" s="278" t="str">
        <f ca="true">+IF(OFFSET('Hygiene Data'!$H$12,0,10*ROW('Hygiene Data'!H156))="","",OFFSET('Hygiene Data'!$H$12,0,10*ROW('Hygiene Data'!H156)))</f>
        <v/>
      </c>
      <c r="EC162" s="278" t="str">
        <f ca="true">+IF(OFFSET('Hygiene Data'!$H$13,0,10*ROW('Hygiene Data'!H156))="","",OFFSET('Hygiene Data'!$H$13,0,10*ROW('Hygiene Data'!H156)))</f>
        <v/>
      </c>
      <c r="ED162" s="278" t="str">
        <f ca="true">+IF(OFFSET('Hygiene Data'!$I$11,0,10*ROW('Hygiene Data'!I156))="","",OFFSET('Hygiene Data'!$I$11,0,10*ROW('Hygiene Data'!I156)))</f>
        <v/>
      </c>
      <c r="EE162" s="278" t="str">
        <f ca="true">+IF(OFFSET('Hygiene Data'!$I$12,0,10*ROW('Hygiene Data'!I156))="","",OFFSET('Hygiene Data'!$I$12,0,10*ROW('Hygiene Data'!I156)))</f>
        <v/>
      </c>
      <c r="EF162" s="278"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4"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8"/>
      <c r="BS163" s="278" t="str">
        <f ca="true">+IF(OFFSET('Water Data'!$D$27,0,10*ROW('Water Data'!D157))="","",OFFSET('Water Data'!$D$27,0,10*ROW('Water Data'!D157)))</f>
        <v/>
      </c>
      <c r="BT163" s="278" t="str">
        <f ca="true">+IF(OFFSET('Water Data'!$D$28,0,10*ROW('Water Data'!D157))="","",OFFSET('Water Data'!$D$28,0,10*ROW('Water Data'!D157)))</f>
        <v/>
      </c>
      <c r="BU163" s="278" t="str">
        <f ca="true">+IF(OFFSET('Water Data'!$D$29,0,10*ROW('Water Data'!D157))="","",OFFSET('Water Data'!$D$29,0,10*ROW('Water Data'!D157)))</f>
        <v/>
      </c>
      <c r="BV163" s="278" t="str">
        <f ca="true">+IF(OFFSET('Water Data'!$E$27,0,10*ROW('Water Data'!E157))="","",OFFSET('Water Data'!$E$27,0,10*ROW('Water Data'!E157)))</f>
        <v/>
      </c>
      <c r="BW163" s="278" t="str">
        <f ca="true">+IF(OFFSET('Water Data'!$E$28,0,10*ROW('Water Data'!E157))="","",OFFSET('Water Data'!$E$28,0,10*ROW('Water Data'!E157)))</f>
        <v/>
      </c>
      <c r="BX163" s="278" t="str">
        <f ca="true">+IF(OFFSET('Water Data'!$E$29,0,10*ROW('Water Data'!E157))="","",OFFSET('Water Data'!$E$29,0,10*ROW('Water Data'!E157)))</f>
        <v/>
      </c>
      <c r="BY163" s="278" t="str">
        <f ca="true">+IF(OFFSET('Water Data'!$F$27,0,10*ROW('Water Data'!F157))="","",OFFSET('Water Data'!$F$27,0,10*ROW('Water Data'!F157)))</f>
        <v/>
      </c>
      <c r="BZ163" s="278" t="str">
        <f ca="true">+IF(OFFSET('Water Data'!$F$28,0,10*ROW('Water Data'!F157))="","",OFFSET('Water Data'!$F$28,0,10*ROW('Water Data'!F157)))</f>
        <v/>
      </c>
      <c r="CA163" s="278" t="str">
        <f ca="true">+IF(OFFSET('Water Data'!$F$29,0,10*ROW('Water Data'!F157))="","",OFFSET('Water Data'!$F$29,0,10*ROW('Water Data'!F157)))</f>
        <v/>
      </c>
      <c r="CB163" s="278" t="str">
        <f ca="true">+IF(OFFSET('Water Data'!$G$27,0,10*ROW('Water Data'!G157))="","",OFFSET('Water Data'!$G$27,0,10*ROW('Water Data'!G157)))</f>
        <v/>
      </c>
      <c r="CC163" s="278" t="str">
        <f ca="true">+IF(OFFSET('Water Data'!$G$28,0,10*ROW('Water Data'!G157))="","",OFFSET('Water Data'!$G$28,0,10*ROW('Water Data'!G157)))</f>
        <v/>
      </c>
      <c r="CD163" s="278" t="str">
        <f ca="true">+IF(OFFSET('Water Data'!$G$29,0,10*ROW('Water Data'!G157))="","",OFFSET('Water Data'!$G$29,0,10*ROW('Water Data'!G157)))</f>
        <v/>
      </c>
      <c r="CE163" s="278" t="str">
        <f ca="true">+IF(OFFSET('Water Data'!$H$27,0,10*ROW('Water Data'!H157))="","",OFFSET('Water Data'!$H$27,0,10*ROW('Water Data'!H157)))</f>
        <v/>
      </c>
      <c r="CF163" s="278" t="str">
        <f ca="true">+IF(OFFSET('Water Data'!$H$28,0,10*ROW('Water Data'!H157))="","",OFFSET('Water Data'!$H$28,0,10*ROW('Water Data'!H157)))</f>
        <v/>
      </c>
      <c r="CG163" s="278" t="str">
        <f ca="true">+IF(OFFSET('Water Data'!$H$29,0,10*ROW('Water Data'!H157))="","",OFFSET('Water Data'!$H$29,0,10*ROW('Water Data'!H157)))</f>
        <v/>
      </c>
      <c r="CH163" s="278" t="str">
        <f ca="true">+IF(OFFSET('Water Data'!$I$27,0,10*ROW('Water Data'!I157))="","",OFFSET('Water Data'!$I$27,0,10*ROW('Water Data'!I157)))</f>
        <v/>
      </c>
      <c r="CI163" s="278" t="str">
        <f ca="true">+IF(OFFSET('Water Data'!$I$28,0,10*ROW('Water Data'!I157))="","",OFFSET('Water Data'!$I$28,0,10*ROW('Water Data'!I157)))</f>
        <v/>
      </c>
      <c r="CJ163" s="278" t="str">
        <f ca="true">+IF(OFFSET('Water Data'!$I$29,0,10*ROW('Water Data'!I157))="","",OFFSET('Water Data'!$I$29,0,10*ROW('Water Data'!I157)))</f>
        <v/>
      </c>
      <c r="CK163" s="278" t="str">
        <f ca="true">+IF(OFFSET('Sanitation Data'!$D$28,0,10*ROW('Sanitation Data'!D157))="","",OFFSET('Sanitation Data'!$D$28,0,10*ROW('Sanitation Data'!D157)))</f>
        <v/>
      </c>
      <c r="CL163" s="278" t="str">
        <f ca="true">+IF(OFFSET('Sanitation Data'!$D$29,0,10*ROW('Sanitation Data'!D157))="","",OFFSET('Sanitation Data'!$D$29,0,10*ROW('Sanitation Data'!D157)))</f>
        <v/>
      </c>
      <c r="CM163" s="278" t="str">
        <f ca="true">+IF(OFFSET('Sanitation Data'!$D$30,0,10*ROW('Sanitation Data'!D157))="","",OFFSET('Sanitation Data'!$D$30,0,10*ROW('Sanitation Data'!D157)))</f>
        <v/>
      </c>
      <c r="CN163" s="278" t="str">
        <f ca="true">+IF(OFFSET('Sanitation Data'!$D$31,0,10*ROW('Sanitation Data'!D157))="","",OFFSET('Sanitation Data'!$D$31,0,10*ROW('Sanitation Data'!D157)))</f>
        <v/>
      </c>
      <c r="CO163" s="278" t="str">
        <f ca="true">+IF(OFFSET('Sanitation Data'!$D$32,0,10*ROW('Sanitation Data'!D157))="","",OFFSET('Sanitation Data'!$D$32,0,10*ROW('Sanitation Data'!D157)))</f>
        <v/>
      </c>
      <c r="CP163" s="278" t="str">
        <f ca="true">+IF(OFFSET('Sanitation Data'!$E$28,0,10*ROW('Sanitation Data'!E157))="","",OFFSET('Sanitation Data'!$E$28,0,10*ROW('Sanitation Data'!E157)))</f>
        <v/>
      </c>
      <c r="CQ163" s="278" t="str">
        <f ca="true">+IF(OFFSET('Sanitation Data'!$E$29,0,10*ROW('Sanitation Data'!E157))="","",OFFSET('Sanitation Data'!$E$29,0,10*ROW('Sanitation Data'!E157)))</f>
        <v/>
      </c>
      <c r="CR163" s="278" t="str">
        <f ca="true">+IF(OFFSET('Sanitation Data'!$E$30,0,10*ROW('Sanitation Data'!E157))="","",OFFSET('Sanitation Data'!$E$30,0,10*ROW('Sanitation Data'!E157)))</f>
        <v/>
      </c>
      <c r="CS163" s="278" t="str">
        <f ca="true">+IF(OFFSET('Sanitation Data'!$E$31,0,10*ROW('Sanitation Data'!E157))="","",OFFSET('Sanitation Data'!$E$31,0,10*ROW('Sanitation Data'!E157)))</f>
        <v/>
      </c>
      <c r="CT163" s="278" t="str">
        <f ca="true">+IF(OFFSET('Sanitation Data'!$E$32,0,10*ROW('Sanitation Data'!E157))="","",OFFSET('Sanitation Data'!$E$32,0,10*ROW('Sanitation Data'!E157)))</f>
        <v/>
      </c>
      <c r="CU163" s="278" t="str">
        <f ca="true">+IF(OFFSET('Sanitation Data'!$F$28,0,10*ROW('Sanitation Data'!F157))="","",OFFSET('Sanitation Data'!$F$28,0,10*ROW('Sanitation Data'!F157)))</f>
        <v/>
      </c>
      <c r="CV163" s="278" t="str">
        <f ca="true">+IF(OFFSET('Sanitation Data'!$F$29,0,10*ROW('Sanitation Data'!F157))="","",OFFSET('Sanitation Data'!$F$29,0,10*ROW('Sanitation Data'!F157)))</f>
        <v/>
      </c>
      <c r="CW163" s="278" t="str">
        <f ca="true">+IF(OFFSET('Sanitation Data'!$F$30,0,10*ROW('Sanitation Data'!F157))="","",OFFSET('Sanitation Data'!$F$30,0,10*ROW('Sanitation Data'!F157)))</f>
        <v/>
      </c>
      <c r="CX163" s="278" t="str">
        <f ca="true">+IF(OFFSET('Sanitation Data'!$F$31,0,10*ROW('Sanitation Data'!F157))="","",OFFSET('Sanitation Data'!$F$31,0,10*ROW('Sanitation Data'!F157)))</f>
        <v/>
      </c>
      <c r="CY163" s="278" t="str">
        <f ca="true">+IF(OFFSET('Sanitation Data'!$F$32,0,10*ROW('Sanitation Data'!F157))="","",OFFSET('Sanitation Data'!$F$32,0,10*ROW('Sanitation Data'!F157)))</f>
        <v/>
      </c>
      <c r="CZ163" s="278" t="str">
        <f ca="true">+IF(OFFSET('Sanitation Data'!$G$28,0,10*ROW('Sanitation Data'!G157))="","",OFFSET('Sanitation Data'!$G$28,0,10*ROW('Sanitation Data'!G157)))</f>
        <v/>
      </c>
      <c r="DA163" s="278" t="str">
        <f ca="true">+IF(OFFSET('Sanitation Data'!$G$29,0,10*ROW('Sanitation Data'!G157))="","",OFFSET('Sanitation Data'!$G$29,0,10*ROW('Sanitation Data'!G157)))</f>
        <v/>
      </c>
      <c r="DB163" s="278" t="str">
        <f ca="true">+IF(OFFSET('Sanitation Data'!$G$30,0,10*ROW('Sanitation Data'!G157))="","",OFFSET('Sanitation Data'!$G$30,0,10*ROW('Sanitation Data'!G157)))</f>
        <v/>
      </c>
      <c r="DC163" s="278" t="str">
        <f ca="true">+IF(OFFSET('Sanitation Data'!$G$31,0,10*ROW('Sanitation Data'!G157))="","",OFFSET('Sanitation Data'!$G$31,0,10*ROW('Sanitation Data'!G157)))</f>
        <v/>
      </c>
      <c r="DD163" s="278" t="str">
        <f ca="true">+IF(OFFSET('Sanitation Data'!$G$32,0,10*ROW('Sanitation Data'!G157))="","",OFFSET('Sanitation Data'!$G$32,0,10*ROW('Sanitation Data'!G157)))</f>
        <v/>
      </c>
      <c r="DE163" s="278" t="str">
        <f ca="true">+IF(OFFSET('Sanitation Data'!$H$28,0,10*ROW('Sanitation Data'!H157))="","",OFFSET('Sanitation Data'!$H$28,0,10*ROW('Sanitation Data'!H157)))</f>
        <v/>
      </c>
      <c r="DF163" s="278" t="str">
        <f ca="true">+IF(OFFSET('Sanitation Data'!$H$29,0,10*ROW('Sanitation Data'!H157))="","",OFFSET('Sanitation Data'!$H$29,0,10*ROW('Sanitation Data'!H157)))</f>
        <v/>
      </c>
      <c r="DG163" s="278" t="str">
        <f ca="true">+IF(OFFSET('Sanitation Data'!$H$30,0,10*ROW('Sanitation Data'!H157))="","",OFFSET('Sanitation Data'!$H$30,0,10*ROW('Sanitation Data'!H157)))</f>
        <v/>
      </c>
      <c r="DH163" s="278" t="str">
        <f ca="true">+IF(OFFSET('Sanitation Data'!$H$31,0,10*ROW('Sanitation Data'!H157))="","",OFFSET('Sanitation Data'!$H$31,0,10*ROW('Sanitation Data'!H157)))</f>
        <v/>
      </c>
      <c r="DI163" s="278" t="str">
        <f ca="true">+IF(OFFSET('Sanitation Data'!$H$32,0,10*ROW('Sanitation Data'!H157))="","",OFFSET('Sanitation Data'!$H$32,0,10*ROW('Sanitation Data'!H157)))</f>
        <v/>
      </c>
      <c r="DJ163" s="278" t="str">
        <f ca="true">+IF(OFFSET('Sanitation Data'!$I$28,0,10*ROW('Sanitation Data'!I157))="","",OFFSET('Sanitation Data'!$I$28,0,10*ROW('Sanitation Data'!I157)))</f>
        <v/>
      </c>
      <c r="DK163" s="278" t="str">
        <f ca="true">+IF(OFFSET('Sanitation Data'!$I$29,0,10*ROW('Sanitation Data'!I157))="","",OFFSET('Sanitation Data'!$I$29,0,10*ROW('Sanitation Data'!I157)))</f>
        <v/>
      </c>
      <c r="DL163" s="278" t="str">
        <f ca="true">+IF(OFFSET('Sanitation Data'!$I$30,0,10*ROW('Sanitation Data'!I157))="","",OFFSET('Sanitation Data'!$I$30,0,10*ROW('Sanitation Data'!I157)))</f>
        <v/>
      </c>
      <c r="DM163" s="278" t="str">
        <f ca="true">+IF(OFFSET('Sanitation Data'!$I$31,0,10*ROW('Sanitation Data'!I157))="","",OFFSET('Sanitation Data'!$I$31,0,10*ROW('Sanitation Data'!I157)))</f>
        <v/>
      </c>
      <c r="DN163" s="278" t="str">
        <f ca="true">+IF(OFFSET('Sanitation Data'!$I$32,0,10*ROW('Sanitation Data'!I157))="","",OFFSET('Sanitation Data'!$I$32,0,10*ROW('Sanitation Data'!I157)))</f>
        <v/>
      </c>
      <c r="DO163" s="278" t="str">
        <f ca="true">+IF(OFFSET('Hygiene Data'!$D$11,0,10*ROW('Hygiene Data'!D157))="","",OFFSET('Hygiene Data'!$D$11,0,10*ROW('Hygiene Data'!D157)))</f>
        <v/>
      </c>
      <c r="DP163" s="278" t="str">
        <f ca="true">+IF(OFFSET('Hygiene Data'!$D$12,0,10*ROW('Hygiene Data'!D157))="","",OFFSET('Hygiene Data'!$D$12,0,10*ROW('Hygiene Data'!D157)))</f>
        <v/>
      </c>
      <c r="DQ163" s="278" t="str">
        <f ca="true">+IF(OFFSET('Hygiene Data'!$D$13,0,10*ROW('Hygiene Data'!D157))="","",OFFSET('Hygiene Data'!$D$13,0,10*ROW('Hygiene Data'!D157)))</f>
        <v/>
      </c>
      <c r="DR163" s="278" t="str">
        <f ca="true">+IF(OFFSET('Hygiene Data'!$E$11,0,10*ROW('Hygiene Data'!E157))="","",OFFSET('Hygiene Data'!$E$11,0,10*ROW('Hygiene Data'!E157)))</f>
        <v/>
      </c>
      <c r="DS163" s="278" t="str">
        <f ca="true">+IF(OFFSET('Hygiene Data'!$E$12,0,10*ROW('Hygiene Data'!E157))="","",OFFSET('Hygiene Data'!$E$12,0,10*ROW('Hygiene Data'!E157)))</f>
        <v/>
      </c>
      <c r="DT163" s="278" t="str">
        <f ca="true">+IF(OFFSET('Hygiene Data'!$E$13,0,10*ROW('Hygiene Data'!E157))="","",OFFSET('Hygiene Data'!$E$13,0,10*ROW('Hygiene Data'!E157)))</f>
        <v/>
      </c>
      <c r="DU163" s="278" t="str">
        <f ca="true">+IF(OFFSET('Hygiene Data'!$F$11,0,10*ROW('Hygiene Data'!F157))="","",OFFSET('Hygiene Data'!$F$11,0,10*ROW('Hygiene Data'!F157)))</f>
        <v/>
      </c>
      <c r="DV163" s="278" t="str">
        <f ca="true">+IF(OFFSET('Hygiene Data'!$F$12,0,10*ROW('Hygiene Data'!F157))="","",OFFSET('Hygiene Data'!$F$12,0,10*ROW('Hygiene Data'!F157)))</f>
        <v/>
      </c>
      <c r="DW163" s="278" t="str">
        <f ca="true">+IF(OFFSET('Hygiene Data'!$F$13,0,10*ROW('Hygiene Data'!F157))="","",OFFSET('Hygiene Data'!$F$13,0,10*ROW('Hygiene Data'!F157)))</f>
        <v/>
      </c>
      <c r="DX163" s="278" t="str">
        <f ca="true">+IF(OFFSET('Hygiene Data'!$G$11,0,10*ROW('Hygiene Data'!G157))="","",OFFSET('Hygiene Data'!$G$11,0,10*ROW('Hygiene Data'!G157)))</f>
        <v/>
      </c>
      <c r="DY163" s="278" t="str">
        <f ca="true">+IF(OFFSET('Hygiene Data'!$G$12,0,10*ROW('Hygiene Data'!G157))="","",OFFSET('Hygiene Data'!$G$12,0,10*ROW('Hygiene Data'!G157)))</f>
        <v/>
      </c>
      <c r="DZ163" s="278" t="str">
        <f ca="true">+IF(OFFSET('Hygiene Data'!$G$13,0,10*ROW('Hygiene Data'!G157))="","",OFFSET('Hygiene Data'!$G$13,0,10*ROW('Hygiene Data'!G157)))</f>
        <v/>
      </c>
      <c r="EA163" s="278" t="str">
        <f ca="true">+IF(OFFSET('Hygiene Data'!$H$11,0,10*ROW('Hygiene Data'!H157))="","",OFFSET('Hygiene Data'!$H$11,0,10*ROW('Hygiene Data'!H157)))</f>
        <v/>
      </c>
      <c r="EB163" s="278" t="str">
        <f ca="true">+IF(OFFSET('Hygiene Data'!$H$12,0,10*ROW('Hygiene Data'!H157))="","",OFFSET('Hygiene Data'!$H$12,0,10*ROW('Hygiene Data'!H157)))</f>
        <v/>
      </c>
      <c r="EC163" s="278" t="str">
        <f ca="true">+IF(OFFSET('Hygiene Data'!$H$13,0,10*ROW('Hygiene Data'!H157))="","",OFFSET('Hygiene Data'!$H$13,0,10*ROW('Hygiene Data'!H157)))</f>
        <v/>
      </c>
      <c r="ED163" s="278" t="str">
        <f ca="true">+IF(OFFSET('Hygiene Data'!$I$11,0,10*ROW('Hygiene Data'!I157))="","",OFFSET('Hygiene Data'!$I$11,0,10*ROW('Hygiene Data'!I157)))</f>
        <v/>
      </c>
      <c r="EE163" s="278" t="str">
        <f ca="true">+IF(OFFSET('Hygiene Data'!$I$12,0,10*ROW('Hygiene Data'!I157))="","",OFFSET('Hygiene Data'!$I$12,0,10*ROW('Hygiene Data'!I157)))</f>
        <v/>
      </c>
      <c r="EF163" s="278"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4"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8"/>
      <c r="BS164" s="278" t="str">
        <f ca="true">+IF(OFFSET('Water Data'!$D$27,0,10*ROW('Water Data'!D158))="","",OFFSET('Water Data'!$D$27,0,10*ROW('Water Data'!D158)))</f>
        <v/>
      </c>
      <c r="BT164" s="278" t="str">
        <f ca="true">+IF(OFFSET('Water Data'!$D$28,0,10*ROW('Water Data'!D158))="","",OFFSET('Water Data'!$D$28,0,10*ROW('Water Data'!D158)))</f>
        <v/>
      </c>
      <c r="BU164" s="278" t="str">
        <f ca="true">+IF(OFFSET('Water Data'!$D$29,0,10*ROW('Water Data'!D158))="","",OFFSET('Water Data'!$D$29,0,10*ROW('Water Data'!D158)))</f>
        <v/>
      </c>
      <c r="BV164" s="278" t="str">
        <f ca="true">+IF(OFFSET('Water Data'!$E$27,0,10*ROW('Water Data'!E158))="","",OFFSET('Water Data'!$E$27,0,10*ROW('Water Data'!E158)))</f>
        <v/>
      </c>
      <c r="BW164" s="278" t="str">
        <f ca="true">+IF(OFFSET('Water Data'!$E$28,0,10*ROW('Water Data'!E158))="","",OFFSET('Water Data'!$E$28,0,10*ROW('Water Data'!E158)))</f>
        <v/>
      </c>
      <c r="BX164" s="278" t="str">
        <f ca="true">+IF(OFFSET('Water Data'!$E$29,0,10*ROW('Water Data'!E158))="","",OFFSET('Water Data'!$E$29,0,10*ROW('Water Data'!E158)))</f>
        <v/>
      </c>
      <c r="BY164" s="278" t="str">
        <f ca="true">+IF(OFFSET('Water Data'!$F$27,0,10*ROW('Water Data'!F158))="","",OFFSET('Water Data'!$F$27,0,10*ROW('Water Data'!F158)))</f>
        <v/>
      </c>
      <c r="BZ164" s="278" t="str">
        <f ca="true">+IF(OFFSET('Water Data'!$F$28,0,10*ROW('Water Data'!F158))="","",OFFSET('Water Data'!$F$28,0,10*ROW('Water Data'!F158)))</f>
        <v/>
      </c>
      <c r="CA164" s="278" t="str">
        <f ca="true">+IF(OFFSET('Water Data'!$F$29,0,10*ROW('Water Data'!F158))="","",OFFSET('Water Data'!$F$29,0,10*ROW('Water Data'!F158)))</f>
        <v/>
      </c>
      <c r="CB164" s="278" t="str">
        <f ca="true">+IF(OFFSET('Water Data'!$G$27,0,10*ROW('Water Data'!G158))="","",OFFSET('Water Data'!$G$27,0,10*ROW('Water Data'!G158)))</f>
        <v/>
      </c>
      <c r="CC164" s="278" t="str">
        <f ca="true">+IF(OFFSET('Water Data'!$G$28,0,10*ROW('Water Data'!G158))="","",OFFSET('Water Data'!$G$28,0,10*ROW('Water Data'!G158)))</f>
        <v/>
      </c>
      <c r="CD164" s="278" t="str">
        <f ca="true">+IF(OFFSET('Water Data'!$G$29,0,10*ROW('Water Data'!G158))="","",OFFSET('Water Data'!$G$29,0,10*ROW('Water Data'!G158)))</f>
        <v/>
      </c>
      <c r="CE164" s="278" t="str">
        <f ca="true">+IF(OFFSET('Water Data'!$H$27,0,10*ROW('Water Data'!H158))="","",OFFSET('Water Data'!$H$27,0,10*ROW('Water Data'!H158)))</f>
        <v/>
      </c>
      <c r="CF164" s="278" t="str">
        <f ca="true">+IF(OFFSET('Water Data'!$H$28,0,10*ROW('Water Data'!H158))="","",OFFSET('Water Data'!$H$28,0,10*ROW('Water Data'!H158)))</f>
        <v/>
      </c>
      <c r="CG164" s="278" t="str">
        <f ca="true">+IF(OFFSET('Water Data'!$H$29,0,10*ROW('Water Data'!H158))="","",OFFSET('Water Data'!$H$29,0,10*ROW('Water Data'!H158)))</f>
        <v/>
      </c>
      <c r="CH164" s="278" t="str">
        <f ca="true">+IF(OFFSET('Water Data'!$I$27,0,10*ROW('Water Data'!I158))="","",OFFSET('Water Data'!$I$27,0,10*ROW('Water Data'!I158)))</f>
        <v/>
      </c>
      <c r="CI164" s="278" t="str">
        <f ca="true">+IF(OFFSET('Water Data'!$I$28,0,10*ROW('Water Data'!I158))="","",OFFSET('Water Data'!$I$28,0,10*ROW('Water Data'!I158)))</f>
        <v/>
      </c>
      <c r="CJ164" s="278" t="str">
        <f ca="true">+IF(OFFSET('Water Data'!$I$29,0,10*ROW('Water Data'!I158))="","",OFFSET('Water Data'!$I$29,0,10*ROW('Water Data'!I158)))</f>
        <v/>
      </c>
      <c r="CK164" s="278" t="str">
        <f ca="true">+IF(OFFSET('Sanitation Data'!$D$28,0,10*ROW('Sanitation Data'!D158))="","",OFFSET('Sanitation Data'!$D$28,0,10*ROW('Sanitation Data'!D158)))</f>
        <v/>
      </c>
      <c r="CL164" s="278" t="str">
        <f ca="true">+IF(OFFSET('Sanitation Data'!$D$29,0,10*ROW('Sanitation Data'!D158))="","",OFFSET('Sanitation Data'!$D$29,0,10*ROW('Sanitation Data'!D158)))</f>
        <v/>
      </c>
      <c r="CM164" s="278" t="str">
        <f ca="true">+IF(OFFSET('Sanitation Data'!$D$30,0,10*ROW('Sanitation Data'!D158))="","",OFFSET('Sanitation Data'!$D$30,0,10*ROW('Sanitation Data'!D158)))</f>
        <v/>
      </c>
      <c r="CN164" s="278" t="str">
        <f ca="true">+IF(OFFSET('Sanitation Data'!$D$31,0,10*ROW('Sanitation Data'!D158))="","",OFFSET('Sanitation Data'!$D$31,0,10*ROW('Sanitation Data'!D158)))</f>
        <v/>
      </c>
      <c r="CO164" s="278" t="str">
        <f ca="true">+IF(OFFSET('Sanitation Data'!$D$32,0,10*ROW('Sanitation Data'!D158))="","",OFFSET('Sanitation Data'!$D$32,0,10*ROW('Sanitation Data'!D158)))</f>
        <v/>
      </c>
      <c r="CP164" s="278" t="str">
        <f ca="true">+IF(OFFSET('Sanitation Data'!$E$28,0,10*ROW('Sanitation Data'!E158))="","",OFFSET('Sanitation Data'!$E$28,0,10*ROW('Sanitation Data'!E158)))</f>
        <v/>
      </c>
      <c r="CQ164" s="278" t="str">
        <f ca="true">+IF(OFFSET('Sanitation Data'!$E$29,0,10*ROW('Sanitation Data'!E158))="","",OFFSET('Sanitation Data'!$E$29,0,10*ROW('Sanitation Data'!E158)))</f>
        <v/>
      </c>
      <c r="CR164" s="278" t="str">
        <f ca="true">+IF(OFFSET('Sanitation Data'!$E$30,0,10*ROW('Sanitation Data'!E158))="","",OFFSET('Sanitation Data'!$E$30,0,10*ROW('Sanitation Data'!E158)))</f>
        <v/>
      </c>
      <c r="CS164" s="278" t="str">
        <f ca="true">+IF(OFFSET('Sanitation Data'!$E$31,0,10*ROW('Sanitation Data'!E158))="","",OFFSET('Sanitation Data'!$E$31,0,10*ROW('Sanitation Data'!E158)))</f>
        <v/>
      </c>
      <c r="CT164" s="278" t="str">
        <f ca="true">+IF(OFFSET('Sanitation Data'!$E$32,0,10*ROW('Sanitation Data'!E158))="","",OFFSET('Sanitation Data'!$E$32,0,10*ROW('Sanitation Data'!E158)))</f>
        <v/>
      </c>
      <c r="CU164" s="278" t="str">
        <f ca="true">+IF(OFFSET('Sanitation Data'!$F$28,0,10*ROW('Sanitation Data'!F158))="","",OFFSET('Sanitation Data'!$F$28,0,10*ROW('Sanitation Data'!F158)))</f>
        <v/>
      </c>
      <c r="CV164" s="278" t="str">
        <f ca="true">+IF(OFFSET('Sanitation Data'!$F$29,0,10*ROW('Sanitation Data'!F158))="","",OFFSET('Sanitation Data'!$F$29,0,10*ROW('Sanitation Data'!F158)))</f>
        <v/>
      </c>
      <c r="CW164" s="278" t="str">
        <f ca="true">+IF(OFFSET('Sanitation Data'!$F$30,0,10*ROW('Sanitation Data'!F158))="","",OFFSET('Sanitation Data'!$F$30,0,10*ROW('Sanitation Data'!F158)))</f>
        <v/>
      </c>
      <c r="CX164" s="278" t="str">
        <f ca="true">+IF(OFFSET('Sanitation Data'!$F$31,0,10*ROW('Sanitation Data'!F158))="","",OFFSET('Sanitation Data'!$F$31,0,10*ROW('Sanitation Data'!F158)))</f>
        <v/>
      </c>
      <c r="CY164" s="278" t="str">
        <f ca="true">+IF(OFFSET('Sanitation Data'!$F$32,0,10*ROW('Sanitation Data'!F158))="","",OFFSET('Sanitation Data'!$F$32,0,10*ROW('Sanitation Data'!F158)))</f>
        <v/>
      </c>
      <c r="CZ164" s="278" t="str">
        <f ca="true">+IF(OFFSET('Sanitation Data'!$G$28,0,10*ROW('Sanitation Data'!G158))="","",OFFSET('Sanitation Data'!$G$28,0,10*ROW('Sanitation Data'!G158)))</f>
        <v/>
      </c>
      <c r="DA164" s="278" t="str">
        <f ca="true">+IF(OFFSET('Sanitation Data'!$G$29,0,10*ROW('Sanitation Data'!G158))="","",OFFSET('Sanitation Data'!$G$29,0,10*ROW('Sanitation Data'!G158)))</f>
        <v/>
      </c>
      <c r="DB164" s="278" t="str">
        <f ca="true">+IF(OFFSET('Sanitation Data'!$G$30,0,10*ROW('Sanitation Data'!G158))="","",OFFSET('Sanitation Data'!$G$30,0,10*ROW('Sanitation Data'!G158)))</f>
        <v/>
      </c>
      <c r="DC164" s="278" t="str">
        <f ca="true">+IF(OFFSET('Sanitation Data'!$G$31,0,10*ROW('Sanitation Data'!G158))="","",OFFSET('Sanitation Data'!$G$31,0,10*ROW('Sanitation Data'!G158)))</f>
        <v/>
      </c>
      <c r="DD164" s="278" t="str">
        <f ca="true">+IF(OFFSET('Sanitation Data'!$G$32,0,10*ROW('Sanitation Data'!G158))="","",OFFSET('Sanitation Data'!$G$32,0,10*ROW('Sanitation Data'!G158)))</f>
        <v/>
      </c>
      <c r="DE164" s="278" t="str">
        <f ca="true">+IF(OFFSET('Sanitation Data'!$H$28,0,10*ROW('Sanitation Data'!H158))="","",OFFSET('Sanitation Data'!$H$28,0,10*ROW('Sanitation Data'!H158)))</f>
        <v/>
      </c>
      <c r="DF164" s="278" t="str">
        <f ca="true">+IF(OFFSET('Sanitation Data'!$H$29,0,10*ROW('Sanitation Data'!H158))="","",OFFSET('Sanitation Data'!$H$29,0,10*ROW('Sanitation Data'!H158)))</f>
        <v/>
      </c>
      <c r="DG164" s="278" t="str">
        <f ca="true">+IF(OFFSET('Sanitation Data'!$H$30,0,10*ROW('Sanitation Data'!H158))="","",OFFSET('Sanitation Data'!$H$30,0,10*ROW('Sanitation Data'!H158)))</f>
        <v/>
      </c>
      <c r="DH164" s="278" t="str">
        <f ca="true">+IF(OFFSET('Sanitation Data'!$H$31,0,10*ROW('Sanitation Data'!H158))="","",OFFSET('Sanitation Data'!$H$31,0,10*ROW('Sanitation Data'!H158)))</f>
        <v/>
      </c>
      <c r="DI164" s="278" t="str">
        <f ca="true">+IF(OFFSET('Sanitation Data'!$H$32,0,10*ROW('Sanitation Data'!H158))="","",OFFSET('Sanitation Data'!$H$32,0,10*ROW('Sanitation Data'!H158)))</f>
        <v/>
      </c>
      <c r="DJ164" s="278" t="str">
        <f ca="true">+IF(OFFSET('Sanitation Data'!$I$28,0,10*ROW('Sanitation Data'!I158))="","",OFFSET('Sanitation Data'!$I$28,0,10*ROW('Sanitation Data'!I158)))</f>
        <v/>
      </c>
      <c r="DK164" s="278" t="str">
        <f ca="true">+IF(OFFSET('Sanitation Data'!$I$29,0,10*ROW('Sanitation Data'!I158))="","",OFFSET('Sanitation Data'!$I$29,0,10*ROW('Sanitation Data'!I158)))</f>
        <v/>
      </c>
      <c r="DL164" s="278" t="str">
        <f ca="true">+IF(OFFSET('Sanitation Data'!$I$30,0,10*ROW('Sanitation Data'!I158))="","",OFFSET('Sanitation Data'!$I$30,0,10*ROW('Sanitation Data'!I158)))</f>
        <v/>
      </c>
      <c r="DM164" s="278" t="str">
        <f ca="true">+IF(OFFSET('Sanitation Data'!$I$31,0,10*ROW('Sanitation Data'!I158))="","",OFFSET('Sanitation Data'!$I$31,0,10*ROW('Sanitation Data'!I158)))</f>
        <v/>
      </c>
      <c r="DN164" s="278" t="str">
        <f ca="true">+IF(OFFSET('Sanitation Data'!$I$32,0,10*ROW('Sanitation Data'!I158))="","",OFFSET('Sanitation Data'!$I$32,0,10*ROW('Sanitation Data'!I158)))</f>
        <v/>
      </c>
      <c r="DO164" s="278" t="str">
        <f ca="true">+IF(OFFSET('Hygiene Data'!$D$11,0,10*ROW('Hygiene Data'!D158))="","",OFFSET('Hygiene Data'!$D$11,0,10*ROW('Hygiene Data'!D158)))</f>
        <v/>
      </c>
      <c r="DP164" s="278" t="str">
        <f ca="true">+IF(OFFSET('Hygiene Data'!$D$12,0,10*ROW('Hygiene Data'!D158))="","",OFFSET('Hygiene Data'!$D$12,0,10*ROW('Hygiene Data'!D158)))</f>
        <v/>
      </c>
      <c r="DQ164" s="278" t="str">
        <f ca="true">+IF(OFFSET('Hygiene Data'!$D$13,0,10*ROW('Hygiene Data'!D158))="","",OFFSET('Hygiene Data'!$D$13,0,10*ROW('Hygiene Data'!D158)))</f>
        <v/>
      </c>
      <c r="DR164" s="278" t="str">
        <f ca="true">+IF(OFFSET('Hygiene Data'!$E$11,0,10*ROW('Hygiene Data'!E158))="","",OFFSET('Hygiene Data'!$E$11,0,10*ROW('Hygiene Data'!E158)))</f>
        <v/>
      </c>
      <c r="DS164" s="278" t="str">
        <f ca="true">+IF(OFFSET('Hygiene Data'!$E$12,0,10*ROW('Hygiene Data'!E158))="","",OFFSET('Hygiene Data'!$E$12,0,10*ROW('Hygiene Data'!E158)))</f>
        <v/>
      </c>
      <c r="DT164" s="278" t="str">
        <f ca="true">+IF(OFFSET('Hygiene Data'!$E$13,0,10*ROW('Hygiene Data'!E158))="","",OFFSET('Hygiene Data'!$E$13,0,10*ROW('Hygiene Data'!E158)))</f>
        <v/>
      </c>
      <c r="DU164" s="278" t="str">
        <f ca="true">+IF(OFFSET('Hygiene Data'!$F$11,0,10*ROW('Hygiene Data'!F158))="","",OFFSET('Hygiene Data'!$F$11,0,10*ROW('Hygiene Data'!F158)))</f>
        <v/>
      </c>
      <c r="DV164" s="278" t="str">
        <f ca="true">+IF(OFFSET('Hygiene Data'!$F$12,0,10*ROW('Hygiene Data'!F158))="","",OFFSET('Hygiene Data'!$F$12,0,10*ROW('Hygiene Data'!F158)))</f>
        <v/>
      </c>
      <c r="DW164" s="278" t="str">
        <f ca="true">+IF(OFFSET('Hygiene Data'!$F$13,0,10*ROW('Hygiene Data'!F158))="","",OFFSET('Hygiene Data'!$F$13,0,10*ROW('Hygiene Data'!F158)))</f>
        <v/>
      </c>
      <c r="DX164" s="278" t="str">
        <f ca="true">+IF(OFFSET('Hygiene Data'!$G$11,0,10*ROW('Hygiene Data'!G158))="","",OFFSET('Hygiene Data'!$G$11,0,10*ROW('Hygiene Data'!G158)))</f>
        <v/>
      </c>
      <c r="DY164" s="278" t="str">
        <f ca="true">+IF(OFFSET('Hygiene Data'!$G$12,0,10*ROW('Hygiene Data'!G158))="","",OFFSET('Hygiene Data'!$G$12,0,10*ROW('Hygiene Data'!G158)))</f>
        <v/>
      </c>
      <c r="DZ164" s="278" t="str">
        <f ca="true">+IF(OFFSET('Hygiene Data'!$G$13,0,10*ROW('Hygiene Data'!G158))="","",OFFSET('Hygiene Data'!$G$13,0,10*ROW('Hygiene Data'!G158)))</f>
        <v/>
      </c>
      <c r="EA164" s="278" t="str">
        <f ca="true">+IF(OFFSET('Hygiene Data'!$H$11,0,10*ROW('Hygiene Data'!H158))="","",OFFSET('Hygiene Data'!$H$11,0,10*ROW('Hygiene Data'!H158)))</f>
        <v/>
      </c>
      <c r="EB164" s="278" t="str">
        <f ca="true">+IF(OFFSET('Hygiene Data'!$H$12,0,10*ROW('Hygiene Data'!H158))="","",OFFSET('Hygiene Data'!$H$12,0,10*ROW('Hygiene Data'!H158)))</f>
        <v/>
      </c>
      <c r="EC164" s="278" t="str">
        <f ca="true">+IF(OFFSET('Hygiene Data'!$H$13,0,10*ROW('Hygiene Data'!H158))="","",OFFSET('Hygiene Data'!$H$13,0,10*ROW('Hygiene Data'!H158)))</f>
        <v/>
      </c>
      <c r="ED164" s="278" t="str">
        <f ca="true">+IF(OFFSET('Hygiene Data'!$I$11,0,10*ROW('Hygiene Data'!I158))="","",OFFSET('Hygiene Data'!$I$11,0,10*ROW('Hygiene Data'!I158)))</f>
        <v/>
      </c>
      <c r="EE164" s="278" t="str">
        <f ca="true">+IF(OFFSET('Hygiene Data'!$I$12,0,10*ROW('Hygiene Data'!I158))="","",OFFSET('Hygiene Data'!$I$12,0,10*ROW('Hygiene Data'!I158)))</f>
        <v/>
      </c>
      <c r="EF164" s="278"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4"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8"/>
      <c r="BS165" s="278" t="str">
        <f ca="true">+IF(OFFSET('Water Data'!$D$27,0,10*ROW('Water Data'!D159))="","",OFFSET('Water Data'!$D$27,0,10*ROW('Water Data'!D159)))</f>
        <v/>
      </c>
      <c r="BT165" s="278" t="str">
        <f ca="true">+IF(OFFSET('Water Data'!$D$28,0,10*ROW('Water Data'!D159))="","",OFFSET('Water Data'!$D$28,0,10*ROW('Water Data'!D159)))</f>
        <v/>
      </c>
      <c r="BU165" s="278" t="str">
        <f ca="true">+IF(OFFSET('Water Data'!$D$29,0,10*ROW('Water Data'!D159))="","",OFFSET('Water Data'!$D$29,0,10*ROW('Water Data'!D159)))</f>
        <v/>
      </c>
      <c r="BV165" s="278" t="str">
        <f ca="true">+IF(OFFSET('Water Data'!$E$27,0,10*ROW('Water Data'!E159))="","",OFFSET('Water Data'!$E$27,0,10*ROW('Water Data'!E159)))</f>
        <v/>
      </c>
      <c r="BW165" s="278" t="str">
        <f ca="true">+IF(OFFSET('Water Data'!$E$28,0,10*ROW('Water Data'!E159))="","",OFFSET('Water Data'!$E$28,0,10*ROW('Water Data'!E159)))</f>
        <v/>
      </c>
      <c r="BX165" s="278" t="str">
        <f ca="true">+IF(OFFSET('Water Data'!$E$29,0,10*ROW('Water Data'!E159))="","",OFFSET('Water Data'!$E$29,0,10*ROW('Water Data'!E159)))</f>
        <v/>
      </c>
      <c r="BY165" s="278" t="str">
        <f ca="true">+IF(OFFSET('Water Data'!$F$27,0,10*ROW('Water Data'!F159))="","",OFFSET('Water Data'!$F$27,0,10*ROW('Water Data'!F159)))</f>
        <v/>
      </c>
      <c r="BZ165" s="278" t="str">
        <f ca="true">+IF(OFFSET('Water Data'!$F$28,0,10*ROW('Water Data'!F159))="","",OFFSET('Water Data'!$F$28,0,10*ROW('Water Data'!F159)))</f>
        <v/>
      </c>
      <c r="CA165" s="278" t="str">
        <f ca="true">+IF(OFFSET('Water Data'!$F$29,0,10*ROW('Water Data'!F159))="","",OFFSET('Water Data'!$F$29,0,10*ROW('Water Data'!F159)))</f>
        <v/>
      </c>
      <c r="CB165" s="278" t="str">
        <f ca="true">+IF(OFFSET('Water Data'!$G$27,0,10*ROW('Water Data'!G159))="","",OFFSET('Water Data'!$G$27,0,10*ROW('Water Data'!G159)))</f>
        <v/>
      </c>
      <c r="CC165" s="278" t="str">
        <f ca="true">+IF(OFFSET('Water Data'!$G$28,0,10*ROW('Water Data'!G159))="","",OFFSET('Water Data'!$G$28,0,10*ROW('Water Data'!G159)))</f>
        <v/>
      </c>
      <c r="CD165" s="278" t="str">
        <f ca="true">+IF(OFFSET('Water Data'!$G$29,0,10*ROW('Water Data'!G159))="","",OFFSET('Water Data'!$G$29,0,10*ROW('Water Data'!G159)))</f>
        <v/>
      </c>
      <c r="CE165" s="278" t="str">
        <f ca="true">+IF(OFFSET('Water Data'!$H$27,0,10*ROW('Water Data'!H159))="","",OFFSET('Water Data'!$H$27,0,10*ROW('Water Data'!H159)))</f>
        <v/>
      </c>
      <c r="CF165" s="278" t="str">
        <f ca="true">+IF(OFFSET('Water Data'!$H$28,0,10*ROW('Water Data'!H159))="","",OFFSET('Water Data'!$H$28,0,10*ROW('Water Data'!H159)))</f>
        <v/>
      </c>
      <c r="CG165" s="278" t="str">
        <f ca="true">+IF(OFFSET('Water Data'!$H$29,0,10*ROW('Water Data'!H159))="","",OFFSET('Water Data'!$H$29,0,10*ROW('Water Data'!H159)))</f>
        <v/>
      </c>
      <c r="CH165" s="278" t="str">
        <f ca="true">+IF(OFFSET('Water Data'!$I$27,0,10*ROW('Water Data'!I159))="","",OFFSET('Water Data'!$I$27,0,10*ROW('Water Data'!I159)))</f>
        <v/>
      </c>
      <c r="CI165" s="278" t="str">
        <f ca="true">+IF(OFFSET('Water Data'!$I$28,0,10*ROW('Water Data'!I159))="","",OFFSET('Water Data'!$I$28,0,10*ROW('Water Data'!I159)))</f>
        <v/>
      </c>
      <c r="CJ165" s="278" t="str">
        <f ca="true">+IF(OFFSET('Water Data'!$I$29,0,10*ROW('Water Data'!I159))="","",OFFSET('Water Data'!$I$29,0,10*ROW('Water Data'!I159)))</f>
        <v/>
      </c>
      <c r="CK165" s="278" t="str">
        <f ca="true">+IF(OFFSET('Sanitation Data'!$D$28,0,10*ROW('Sanitation Data'!D159))="","",OFFSET('Sanitation Data'!$D$28,0,10*ROW('Sanitation Data'!D159)))</f>
        <v/>
      </c>
      <c r="CL165" s="278" t="str">
        <f ca="true">+IF(OFFSET('Sanitation Data'!$D$29,0,10*ROW('Sanitation Data'!D159))="","",OFFSET('Sanitation Data'!$D$29,0,10*ROW('Sanitation Data'!D159)))</f>
        <v/>
      </c>
      <c r="CM165" s="278" t="str">
        <f ca="true">+IF(OFFSET('Sanitation Data'!$D$30,0,10*ROW('Sanitation Data'!D159))="","",OFFSET('Sanitation Data'!$D$30,0,10*ROW('Sanitation Data'!D159)))</f>
        <v/>
      </c>
      <c r="CN165" s="278" t="str">
        <f ca="true">+IF(OFFSET('Sanitation Data'!$D$31,0,10*ROW('Sanitation Data'!D159))="","",OFFSET('Sanitation Data'!$D$31,0,10*ROW('Sanitation Data'!D159)))</f>
        <v/>
      </c>
      <c r="CO165" s="278" t="str">
        <f ca="true">+IF(OFFSET('Sanitation Data'!$D$32,0,10*ROW('Sanitation Data'!D159))="","",OFFSET('Sanitation Data'!$D$32,0,10*ROW('Sanitation Data'!D159)))</f>
        <v/>
      </c>
      <c r="CP165" s="278" t="str">
        <f ca="true">+IF(OFFSET('Sanitation Data'!$E$28,0,10*ROW('Sanitation Data'!E159))="","",OFFSET('Sanitation Data'!$E$28,0,10*ROW('Sanitation Data'!E159)))</f>
        <v/>
      </c>
      <c r="CQ165" s="278" t="str">
        <f ca="true">+IF(OFFSET('Sanitation Data'!$E$29,0,10*ROW('Sanitation Data'!E159))="","",OFFSET('Sanitation Data'!$E$29,0,10*ROW('Sanitation Data'!E159)))</f>
        <v/>
      </c>
      <c r="CR165" s="278" t="str">
        <f ca="true">+IF(OFFSET('Sanitation Data'!$E$30,0,10*ROW('Sanitation Data'!E159))="","",OFFSET('Sanitation Data'!$E$30,0,10*ROW('Sanitation Data'!E159)))</f>
        <v/>
      </c>
      <c r="CS165" s="278" t="str">
        <f ca="true">+IF(OFFSET('Sanitation Data'!$E$31,0,10*ROW('Sanitation Data'!E159))="","",OFFSET('Sanitation Data'!$E$31,0,10*ROW('Sanitation Data'!E159)))</f>
        <v/>
      </c>
      <c r="CT165" s="278" t="str">
        <f ca="true">+IF(OFFSET('Sanitation Data'!$E$32,0,10*ROW('Sanitation Data'!E159))="","",OFFSET('Sanitation Data'!$E$32,0,10*ROW('Sanitation Data'!E159)))</f>
        <v/>
      </c>
      <c r="CU165" s="278" t="str">
        <f ca="true">+IF(OFFSET('Sanitation Data'!$F$28,0,10*ROW('Sanitation Data'!F159))="","",OFFSET('Sanitation Data'!$F$28,0,10*ROW('Sanitation Data'!F159)))</f>
        <v/>
      </c>
      <c r="CV165" s="278" t="str">
        <f ca="true">+IF(OFFSET('Sanitation Data'!$F$29,0,10*ROW('Sanitation Data'!F159))="","",OFFSET('Sanitation Data'!$F$29,0,10*ROW('Sanitation Data'!F159)))</f>
        <v/>
      </c>
      <c r="CW165" s="278" t="str">
        <f ca="true">+IF(OFFSET('Sanitation Data'!$F$30,0,10*ROW('Sanitation Data'!F159))="","",OFFSET('Sanitation Data'!$F$30,0,10*ROW('Sanitation Data'!F159)))</f>
        <v/>
      </c>
      <c r="CX165" s="278" t="str">
        <f ca="true">+IF(OFFSET('Sanitation Data'!$F$31,0,10*ROW('Sanitation Data'!F159))="","",OFFSET('Sanitation Data'!$F$31,0,10*ROW('Sanitation Data'!F159)))</f>
        <v/>
      </c>
      <c r="CY165" s="278" t="str">
        <f ca="true">+IF(OFFSET('Sanitation Data'!$F$32,0,10*ROW('Sanitation Data'!F159))="","",OFFSET('Sanitation Data'!$F$32,0,10*ROW('Sanitation Data'!F159)))</f>
        <v/>
      </c>
      <c r="CZ165" s="278" t="str">
        <f ca="true">+IF(OFFSET('Sanitation Data'!$G$28,0,10*ROW('Sanitation Data'!G159))="","",OFFSET('Sanitation Data'!$G$28,0,10*ROW('Sanitation Data'!G159)))</f>
        <v/>
      </c>
      <c r="DA165" s="278" t="str">
        <f ca="true">+IF(OFFSET('Sanitation Data'!$G$29,0,10*ROW('Sanitation Data'!G159))="","",OFFSET('Sanitation Data'!$G$29,0,10*ROW('Sanitation Data'!G159)))</f>
        <v/>
      </c>
      <c r="DB165" s="278" t="str">
        <f ca="true">+IF(OFFSET('Sanitation Data'!$G$30,0,10*ROW('Sanitation Data'!G159))="","",OFFSET('Sanitation Data'!$G$30,0,10*ROW('Sanitation Data'!G159)))</f>
        <v/>
      </c>
      <c r="DC165" s="278" t="str">
        <f ca="true">+IF(OFFSET('Sanitation Data'!$G$31,0,10*ROW('Sanitation Data'!G159))="","",OFFSET('Sanitation Data'!$G$31,0,10*ROW('Sanitation Data'!G159)))</f>
        <v/>
      </c>
      <c r="DD165" s="278" t="str">
        <f ca="true">+IF(OFFSET('Sanitation Data'!$G$32,0,10*ROW('Sanitation Data'!G159))="","",OFFSET('Sanitation Data'!$G$32,0,10*ROW('Sanitation Data'!G159)))</f>
        <v/>
      </c>
      <c r="DE165" s="278" t="str">
        <f ca="true">+IF(OFFSET('Sanitation Data'!$H$28,0,10*ROW('Sanitation Data'!H159))="","",OFFSET('Sanitation Data'!$H$28,0,10*ROW('Sanitation Data'!H159)))</f>
        <v/>
      </c>
      <c r="DF165" s="278" t="str">
        <f ca="true">+IF(OFFSET('Sanitation Data'!$H$29,0,10*ROW('Sanitation Data'!H159))="","",OFFSET('Sanitation Data'!$H$29,0,10*ROW('Sanitation Data'!H159)))</f>
        <v/>
      </c>
      <c r="DG165" s="278" t="str">
        <f ca="true">+IF(OFFSET('Sanitation Data'!$H$30,0,10*ROW('Sanitation Data'!H159))="","",OFFSET('Sanitation Data'!$H$30,0,10*ROW('Sanitation Data'!H159)))</f>
        <v/>
      </c>
      <c r="DH165" s="278" t="str">
        <f ca="true">+IF(OFFSET('Sanitation Data'!$H$31,0,10*ROW('Sanitation Data'!H159))="","",OFFSET('Sanitation Data'!$H$31,0,10*ROW('Sanitation Data'!H159)))</f>
        <v/>
      </c>
      <c r="DI165" s="278" t="str">
        <f ca="true">+IF(OFFSET('Sanitation Data'!$H$32,0,10*ROW('Sanitation Data'!H159))="","",OFFSET('Sanitation Data'!$H$32,0,10*ROW('Sanitation Data'!H159)))</f>
        <v/>
      </c>
      <c r="DJ165" s="278" t="str">
        <f ca="true">+IF(OFFSET('Sanitation Data'!$I$28,0,10*ROW('Sanitation Data'!I159))="","",OFFSET('Sanitation Data'!$I$28,0,10*ROW('Sanitation Data'!I159)))</f>
        <v/>
      </c>
      <c r="DK165" s="278" t="str">
        <f ca="true">+IF(OFFSET('Sanitation Data'!$I$29,0,10*ROW('Sanitation Data'!I159))="","",OFFSET('Sanitation Data'!$I$29,0,10*ROW('Sanitation Data'!I159)))</f>
        <v/>
      </c>
      <c r="DL165" s="278" t="str">
        <f ca="true">+IF(OFFSET('Sanitation Data'!$I$30,0,10*ROW('Sanitation Data'!I159))="","",OFFSET('Sanitation Data'!$I$30,0,10*ROW('Sanitation Data'!I159)))</f>
        <v/>
      </c>
      <c r="DM165" s="278" t="str">
        <f ca="true">+IF(OFFSET('Sanitation Data'!$I$31,0,10*ROW('Sanitation Data'!I159))="","",OFFSET('Sanitation Data'!$I$31,0,10*ROW('Sanitation Data'!I159)))</f>
        <v/>
      </c>
      <c r="DN165" s="278" t="str">
        <f ca="true">+IF(OFFSET('Sanitation Data'!$I$32,0,10*ROW('Sanitation Data'!I159))="","",OFFSET('Sanitation Data'!$I$32,0,10*ROW('Sanitation Data'!I159)))</f>
        <v/>
      </c>
      <c r="DO165" s="278" t="str">
        <f ca="true">+IF(OFFSET('Hygiene Data'!$D$11,0,10*ROW('Hygiene Data'!D159))="","",OFFSET('Hygiene Data'!$D$11,0,10*ROW('Hygiene Data'!D159)))</f>
        <v/>
      </c>
      <c r="DP165" s="278" t="str">
        <f ca="true">+IF(OFFSET('Hygiene Data'!$D$12,0,10*ROW('Hygiene Data'!D159))="","",OFFSET('Hygiene Data'!$D$12,0,10*ROW('Hygiene Data'!D159)))</f>
        <v/>
      </c>
      <c r="DQ165" s="278" t="str">
        <f ca="true">+IF(OFFSET('Hygiene Data'!$D$13,0,10*ROW('Hygiene Data'!D159))="","",OFFSET('Hygiene Data'!$D$13,0,10*ROW('Hygiene Data'!D159)))</f>
        <v/>
      </c>
      <c r="DR165" s="278" t="str">
        <f ca="true">+IF(OFFSET('Hygiene Data'!$E$11,0,10*ROW('Hygiene Data'!E159))="","",OFFSET('Hygiene Data'!$E$11,0,10*ROW('Hygiene Data'!E159)))</f>
        <v/>
      </c>
      <c r="DS165" s="278" t="str">
        <f ca="true">+IF(OFFSET('Hygiene Data'!$E$12,0,10*ROW('Hygiene Data'!E159))="","",OFFSET('Hygiene Data'!$E$12,0,10*ROW('Hygiene Data'!E159)))</f>
        <v/>
      </c>
      <c r="DT165" s="278" t="str">
        <f ca="true">+IF(OFFSET('Hygiene Data'!$E$13,0,10*ROW('Hygiene Data'!E159))="","",OFFSET('Hygiene Data'!$E$13,0,10*ROW('Hygiene Data'!E159)))</f>
        <v/>
      </c>
      <c r="DU165" s="278" t="str">
        <f ca="true">+IF(OFFSET('Hygiene Data'!$F$11,0,10*ROW('Hygiene Data'!F159))="","",OFFSET('Hygiene Data'!$F$11,0,10*ROW('Hygiene Data'!F159)))</f>
        <v/>
      </c>
      <c r="DV165" s="278" t="str">
        <f ca="true">+IF(OFFSET('Hygiene Data'!$F$12,0,10*ROW('Hygiene Data'!F159))="","",OFFSET('Hygiene Data'!$F$12,0,10*ROW('Hygiene Data'!F159)))</f>
        <v/>
      </c>
      <c r="DW165" s="278" t="str">
        <f ca="true">+IF(OFFSET('Hygiene Data'!$F$13,0,10*ROW('Hygiene Data'!F159))="","",OFFSET('Hygiene Data'!$F$13,0,10*ROW('Hygiene Data'!F159)))</f>
        <v/>
      </c>
      <c r="DX165" s="278" t="str">
        <f ca="true">+IF(OFFSET('Hygiene Data'!$G$11,0,10*ROW('Hygiene Data'!G159))="","",OFFSET('Hygiene Data'!$G$11,0,10*ROW('Hygiene Data'!G159)))</f>
        <v/>
      </c>
      <c r="DY165" s="278" t="str">
        <f ca="true">+IF(OFFSET('Hygiene Data'!$G$12,0,10*ROW('Hygiene Data'!G159))="","",OFFSET('Hygiene Data'!$G$12,0,10*ROW('Hygiene Data'!G159)))</f>
        <v/>
      </c>
      <c r="DZ165" s="278" t="str">
        <f ca="true">+IF(OFFSET('Hygiene Data'!$G$13,0,10*ROW('Hygiene Data'!G159))="","",OFFSET('Hygiene Data'!$G$13,0,10*ROW('Hygiene Data'!G159)))</f>
        <v/>
      </c>
      <c r="EA165" s="278" t="str">
        <f ca="true">+IF(OFFSET('Hygiene Data'!$H$11,0,10*ROW('Hygiene Data'!H159))="","",OFFSET('Hygiene Data'!$H$11,0,10*ROW('Hygiene Data'!H159)))</f>
        <v/>
      </c>
      <c r="EB165" s="278" t="str">
        <f ca="true">+IF(OFFSET('Hygiene Data'!$H$12,0,10*ROW('Hygiene Data'!H159))="","",OFFSET('Hygiene Data'!$H$12,0,10*ROW('Hygiene Data'!H159)))</f>
        <v/>
      </c>
      <c r="EC165" s="278" t="str">
        <f ca="true">+IF(OFFSET('Hygiene Data'!$H$13,0,10*ROW('Hygiene Data'!H159))="","",OFFSET('Hygiene Data'!$H$13,0,10*ROW('Hygiene Data'!H159)))</f>
        <v/>
      </c>
      <c r="ED165" s="278" t="str">
        <f ca="true">+IF(OFFSET('Hygiene Data'!$I$11,0,10*ROW('Hygiene Data'!I159))="","",OFFSET('Hygiene Data'!$I$11,0,10*ROW('Hygiene Data'!I159)))</f>
        <v/>
      </c>
      <c r="EE165" s="278" t="str">
        <f ca="true">+IF(OFFSET('Hygiene Data'!$I$12,0,10*ROW('Hygiene Data'!I159))="","",OFFSET('Hygiene Data'!$I$12,0,10*ROW('Hygiene Data'!I159)))</f>
        <v/>
      </c>
      <c r="EF165" s="278"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4"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8"/>
      <c r="BS166" s="278" t="str">
        <f ca="true">+IF(OFFSET('Water Data'!$D$27,0,10*ROW('Water Data'!D160))="","",OFFSET('Water Data'!$D$27,0,10*ROW('Water Data'!D160)))</f>
        <v/>
      </c>
      <c r="BT166" s="278" t="str">
        <f ca="true">+IF(OFFSET('Water Data'!$D$28,0,10*ROW('Water Data'!D160))="","",OFFSET('Water Data'!$D$28,0,10*ROW('Water Data'!D160)))</f>
        <v/>
      </c>
      <c r="BU166" s="278" t="str">
        <f ca="true">+IF(OFFSET('Water Data'!$D$29,0,10*ROW('Water Data'!D160))="","",OFFSET('Water Data'!$D$29,0,10*ROW('Water Data'!D160)))</f>
        <v/>
      </c>
      <c r="BV166" s="278" t="str">
        <f ca="true">+IF(OFFSET('Water Data'!$E$27,0,10*ROW('Water Data'!E160))="","",OFFSET('Water Data'!$E$27,0,10*ROW('Water Data'!E160)))</f>
        <v/>
      </c>
      <c r="BW166" s="278" t="str">
        <f ca="true">+IF(OFFSET('Water Data'!$E$28,0,10*ROW('Water Data'!E160))="","",OFFSET('Water Data'!$E$28,0,10*ROW('Water Data'!E160)))</f>
        <v/>
      </c>
      <c r="BX166" s="278" t="str">
        <f ca="true">+IF(OFFSET('Water Data'!$E$29,0,10*ROW('Water Data'!E160))="","",OFFSET('Water Data'!$E$29,0,10*ROW('Water Data'!E160)))</f>
        <v/>
      </c>
      <c r="BY166" s="278" t="str">
        <f ca="true">+IF(OFFSET('Water Data'!$F$27,0,10*ROW('Water Data'!F160))="","",OFFSET('Water Data'!$F$27,0,10*ROW('Water Data'!F160)))</f>
        <v/>
      </c>
      <c r="BZ166" s="278" t="str">
        <f ca="true">+IF(OFFSET('Water Data'!$F$28,0,10*ROW('Water Data'!F160))="","",OFFSET('Water Data'!$F$28,0,10*ROW('Water Data'!F160)))</f>
        <v/>
      </c>
      <c r="CA166" s="278" t="str">
        <f ca="true">+IF(OFFSET('Water Data'!$F$29,0,10*ROW('Water Data'!F160))="","",OFFSET('Water Data'!$F$29,0,10*ROW('Water Data'!F160)))</f>
        <v/>
      </c>
      <c r="CB166" s="278" t="str">
        <f ca="true">+IF(OFFSET('Water Data'!$G$27,0,10*ROW('Water Data'!G160))="","",OFFSET('Water Data'!$G$27,0,10*ROW('Water Data'!G160)))</f>
        <v/>
      </c>
      <c r="CC166" s="278" t="str">
        <f ca="true">+IF(OFFSET('Water Data'!$G$28,0,10*ROW('Water Data'!G160))="","",OFFSET('Water Data'!$G$28,0,10*ROW('Water Data'!G160)))</f>
        <v/>
      </c>
      <c r="CD166" s="278" t="str">
        <f ca="true">+IF(OFFSET('Water Data'!$G$29,0,10*ROW('Water Data'!G160))="","",OFFSET('Water Data'!$G$29,0,10*ROW('Water Data'!G160)))</f>
        <v/>
      </c>
      <c r="CE166" s="278" t="str">
        <f ca="true">+IF(OFFSET('Water Data'!$H$27,0,10*ROW('Water Data'!H160))="","",OFFSET('Water Data'!$H$27,0,10*ROW('Water Data'!H160)))</f>
        <v/>
      </c>
      <c r="CF166" s="278" t="str">
        <f ca="true">+IF(OFFSET('Water Data'!$H$28,0,10*ROW('Water Data'!H160))="","",OFFSET('Water Data'!$H$28,0,10*ROW('Water Data'!H160)))</f>
        <v/>
      </c>
      <c r="CG166" s="278" t="str">
        <f ca="true">+IF(OFFSET('Water Data'!$H$29,0,10*ROW('Water Data'!H160))="","",OFFSET('Water Data'!$H$29,0,10*ROW('Water Data'!H160)))</f>
        <v/>
      </c>
      <c r="CH166" s="278" t="str">
        <f ca="true">+IF(OFFSET('Water Data'!$I$27,0,10*ROW('Water Data'!I160))="","",OFFSET('Water Data'!$I$27,0,10*ROW('Water Data'!I160)))</f>
        <v/>
      </c>
      <c r="CI166" s="278" t="str">
        <f ca="true">+IF(OFFSET('Water Data'!$I$28,0,10*ROW('Water Data'!I160))="","",OFFSET('Water Data'!$I$28,0,10*ROW('Water Data'!I160)))</f>
        <v/>
      </c>
      <c r="CJ166" s="278" t="str">
        <f ca="true">+IF(OFFSET('Water Data'!$I$29,0,10*ROW('Water Data'!I160))="","",OFFSET('Water Data'!$I$29,0,10*ROW('Water Data'!I160)))</f>
        <v/>
      </c>
      <c r="CK166" s="278" t="str">
        <f ca="true">+IF(OFFSET('Sanitation Data'!$D$28,0,10*ROW('Sanitation Data'!D160))="","",OFFSET('Sanitation Data'!$D$28,0,10*ROW('Sanitation Data'!D160)))</f>
        <v/>
      </c>
      <c r="CL166" s="278" t="str">
        <f ca="true">+IF(OFFSET('Sanitation Data'!$D$29,0,10*ROW('Sanitation Data'!D160))="","",OFFSET('Sanitation Data'!$D$29,0,10*ROW('Sanitation Data'!D160)))</f>
        <v/>
      </c>
      <c r="CM166" s="278" t="str">
        <f ca="true">+IF(OFFSET('Sanitation Data'!$D$30,0,10*ROW('Sanitation Data'!D160))="","",OFFSET('Sanitation Data'!$D$30,0,10*ROW('Sanitation Data'!D160)))</f>
        <v/>
      </c>
      <c r="CN166" s="278" t="str">
        <f ca="true">+IF(OFFSET('Sanitation Data'!$D$31,0,10*ROW('Sanitation Data'!D160))="","",OFFSET('Sanitation Data'!$D$31,0,10*ROW('Sanitation Data'!D160)))</f>
        <v/>
      </c>
      <c r="CO166" s="278" t="str">
        <f ca="true">+IF(OFFSET('Sanitation Data'!$D$32,0,10*ROW('Sanitation Data'!D160))="","",OFFSET('Sanitation Data'!$D$32,0,10*ROW('Sanitation Data'!D160)))</f>
        <v/>
      </c>
      <c r="CP166" s="278" t="str">
        <f ca="true">+IF(OFFSET('Sanitation Data'!$E$28,0,10*ROW('Sanitation Data'!E160))="","",OFFSET('Sanitation Data'!$E$28,0,10*ROW('Sanitation Data'!E160)))</f>
        <v/>
      </c>
      <c r="CQ166" s="278" t="str">
        <f ca="true">+IF(OFFSET('Sanitation Data'!$E$29,0,10*ROW('Sanitation Data'!E160))="","",OFFSET('Sanitation Data'!$E$29,0,10*ROW('Sanitation Data'!E160)))</f>
        <v/>
      </c>
      <c r="CR166" s="278" t="str">
        <f ca="true">+IF(OFFSET('Sanitation Data'!$E$30,0,10*ROW('Sanitation Data'!E160))="","",OFFSET('Sanitation Data'!$E$30,0,10*ROW('Sanitation Data'!E160)))</f>
        <v/>
      </c>
      <c r="CS166" s="278" t="str">
        <f ca="true">+IF(OFFSET('Sanitation Data'!$E$31,0,10*ROW('Sanitation Data'!E160))="","",OFFSET('Sanitation Data'!$E$31,0,10*ROW('Sanitation Data'!E160)))</f>
        <v/>
      </c>
      <c r="CT166" s="278" t="str">
        <f ca="true">+IF(OFFSET('Sanitation Data'!$E$32,0,10*ROW('Sanitation Data'!E160))="","",OFFSET('Sanitation Data'!$E$32,0,10*ROW('Sanitation Data'!E160)))</f>
        <v/>
      </c>
      <c r="CU166" s="278" t="str">
        <f ca="true">+IF(OFFSET('Sanitation Data'!$F$28,0,10*ROW('Sanitation Data'!F160))="","",OFFSET('Sanitation Data'!$F$28,0,10*ROW('Sanitation Data'!F160)))</f>
        <v/>
      </c>
      <c r="CV166" s="278" t="str">
        <f ca="true">+IF(OFFSET('Sanitation Data'!$F$29,0,10*ROW('Sanitation Data'!F160))="","",OFFSET('Sanitation Data'!$F$29,0,10*ROW('Sanitation Data'!F160)))</f>
        <v/>
      </c>
      <c r="CW166" s="278" t="str">
        <f ca="true">+IF(OFFSET('Sanitation Data'!$F$30,0,10*ROW('Sanitation Data'!F160))="","",OFFSET('Sanitation Data'!$F$30,0,10*ROW('Sanitation Data'!F160)))</f>
        <v/>
      </c>
      <c r="CX166" s="278" t="str">
        <f ca="true">+IF(OFFSET('Sanitation Data'!$F$31,0,10*ROW('Sanitation Data'!F160))="","",OFFSET('Sanitation Data'!$F$31,0,10*ROW('Sanitation Data'!F160)))</f>
        <v/>
      </c>
      <c r="CY166" s="278" t="str">
        <f ca="true">+IF(OFFSET('Sanitation Data'!$F$32,0,10*ROW('Sanitation Data'!F160))="","",OFFSET('Sanitation Data'!$F$32,0,10*ROW('Sanitation Data'!F160)))</f>
        <v/>
      </c>
      <c r="CZ166" s="278" t="str">
        <f ca="true">+IF(OFFSET('Sanitation Data'!$G$28,0,10*ROW('Sanitation Data'!G160))="","",OFFSET('Sanitation Data'!$G$28,0,10*ROW('Sanitation Data'!G160)))</f>
        <v/>
      </c>
      <c r="DA166" s="278" t="str">
        <f ca="true">+IF(OFFSET('Sanitation Data'!$G$29,0,10*ROW('Sanitation Data'!G160))="","",OFFSET('Sanitation Data'!$G$29,0,10*ROW('Sanitation Data'!G160)))</f>
        <v/>
      </c>
      <c r="DB166" s="278" t="str">
        <f ca="true">+IF(OFFSET('Sanitation Data'!$G$30,0,10*ROW('Sanitation Data'!G160))="","",OFFSET('Sanitation Data'!$G$30,0,10*ROW('Sanitation Data'!G160)))</f>
        <v/>
      </c>
      <c r="DC166" s="278" t="str">
        <f ca="true">+IF(OFFSET('Sanitation Data'!$G$31,0,10*ROW('Sanitation Data'!G160))="","",OFFSET('Sanitation Data'!$G$31,0,10*ROW('Sanitation Data'!G160)))</f>
        <v/>
      </c>
      <c r="DD166" s="278" t="str">
        <f ca="true">+IF(OFFSET('Sanitation Data'!$G$32,0,10*ROW('Sanitation Data'!G160))="","",OFFSET('Sanitation Data'!$G$32,0,10*ROW('Sanitation Data'!G160)))</f>
        <v/>
      </c>
      <c r="DE166" s="278" t="str">
        <f ca="true">+IF(OFFSET('Sanitation Data'!$H$28,0,10*ROW('Sanitation Data'!H160))="","",OFFSET('Sanitation Data'!$H$28,0,10*ROW('Sanitation Data'!H160)))</f>
        <v/>
      </c>
      <c r="DF166" s="278" t="str">
        <f ca="true">+IF(OFFSET('Sanitation Data'!$H$29,0,10*ROW('Sanitation Data'!H160))="","",OFFSET('Sanitation Data'!$H$29,0,10*ROW('Sanitation Data'!H160)))</f>
        <v/>
      </c>
      <c r="DG166" s="278" t="str">
        <f ca="true">+IF(OFFSET('Sanitation Data'!$H$30,0,10*ROW('Sanitation Data'!H160))="","",OFFSET('Sanitation Data'!$H$30,0,10*ROW('Sanitation Data'!H160)))</f>
        <v/>
      </c>
      <c r="DH166" s="278" t="str">
        <f ca="true">+IF(OFFSET('Sanitation Data'!$H$31,0,10*ROW('Sanitation Data'!H160))="","",OFFSET('Sanitation Data'!$H$31,0,10*ROW('Sanitation Data'!H160)))</f>
        <v/>
      </c>
      <c r="DI166" s="278" t="str">
        <f ca="true">+IF(OFFSET('Sanitation Data'!$H$32,0,10*ROW('Sanitation Data'!H160))="","",OFFSET('Sanitation Data'!$H$32,0,10*ROW('Sanitation Data'!H160)))</f>
        <v/>
      </c>
      <c r="DJ166" s="278" t="str">
        <f ca="true">+IF(OFFSET('Sanitation Data'!$I$28,0,10*ROW('Sanitation Data'!I160))="","",OFFSET('Sanitation Data'!$I$28,0,10*ROW('Sanitation Data'!I160)))</f>
        <v/>
      </c>
      <c r="DK166" s="278" t="str">
        <f ca="true">+IF(OFFSET('Sanitation Data'!$I$29,0,10*ROW('Sanitation Data'!I160))="","",OFFSET('Sanitation Data'!$I$29,0,10*ROW('Sanitation Data'!I160)))</f>
        <v/>
      </c>
      <c r="DL166" s="278" t="str">
        <f ca="true">+IF(OFFSET('Sanitation Data'!$I$30,0,10*ROW('Sanitation Data'!I160))="","",OFFSET('Sanitation Data'!$I$30,0,10*ROW('Sanitation Data'!I160)))</f>
        <v/>
      </c>
      <c r="DM166" s="278" t="str">
        <f ca="true">+IF(OFFSET('Sanitation Data'!$I$31,0,10*ROW('Sanitation Data'!I160))="","",OFFSET('Sanitation Data'!$I$31,0,10*ROW('Sanitation Data'!I160)))</f>
        <v/>
      </c>
      <c r="DN166" s="278" t="str">
        <f ca="true">+IF(OFFSET('Sanitation Data'!$I$32,0,10*ROW('Sanitation Data'!I160))="","",OFFSET('Sanitation Data'!$I$32,0,10*ROW('Sanitation Data'!I160)))</f>
        <v/>
      </c>
      <c r="DO166" s="278" t="str">
        <f ca="true">+IF(OFFSET('Hygiene Data'!$D$11,0,10*ROW('Hygiene Data'!D160))="","",OFFSET('Hygiene Data'!$D$11,0,10*ROW('Hygiene Data'!D160)))</f>
        <v/>
      </c>
      <c r="DP166" s="278" t="str">
        <f ca="true">+IF(OFFSET('Hygiene Data'!$D$12,0,10*ROW('Hygiene Data'!D160))="","",OFFSET('Hygiene Data'!$D$12,0,10*ROW('Hygiene Data'!D160)))</f>
        <v/>
      </c>
      <c r="DQ166" s="278" t="str">
        <f ca="true">+IF(OFFSET('Hygiene Data'!$D$13,0,10*ROW('Hygiene Data'!D160))="","",OFFSET('Hygiene Data'!$D$13,0,10*ROW('Hygiene Data'!D160)))</f>
        <v/>
      </c>
      <c r="DR166" s="278" t="str">
        <f ca="true">+IF(OFFSET('Hygiene Data'!$E$11,0,10*ROW('Hygiene Data'!E160))="","",OFFSET('Hygiene Data'!$E$11,0,10*ROW('Hygiene Data'!E160)))</f>
        <v/>
      </c>
      <c r="DS166" s="278" t="str">
        <f ca="true">+IF(OFFSET('Hygiene Data'!$E$12,0,10*ROW('Hygiene Data'!E160))="","",OFFSET('Hygiene Data'!$E$12,0,10*ROW('Hygiene Data'!E160)))</f>
        <v/>
      </c>
      <c r="DT166" s="278" t="str">
        <f ca="true">+IF(OFFSET('Hygiene Data'!$E$13,0,10*ROW('Hygiene Data'!E160))="","",OFFSET('Hygiene Data'!$E$13,0,10*ROW('Hygiene Data'!E160)))</f>
        <v/>
      </c>
      <c r="DU166" s="278" t="str">
        <f ca="true">+IF(OFFSET('Hygiene Data'!$F$11,0,10*ROW('Hygiene Data'!F160))="","",OFFSET('Hygiene Data'!$F$11,0,10*ROW('Hygiene Data'!F160)))</f>
        <v/>
      </c>
      <c r="DV166" s="278" t="str">
        <f ca="true">+IF(OFFSET('Hygiene Data'!$F$12,0,10*ROW('Hygiene Data'!F160))="","",OFFSET('Hygiene Data'!$F$12,0,10*ROW('Hygiene Data'!F160)))</f>
        <v/>
      </c>
      <c r="DW166" s="278" t="str">
        <f ca="true">+IF(OFFSET('Hygiene Data'!$F$13,0,10*ROW('Hygiene Data'!F160))="","",OFFSET('Hygiene Data'!$F$13,0,10*ROW('Hygiene Data'!F160)))</f>
        <v/>
      </c>
      <c r="DX166" s="278" t="str">
        <f ca="true">+IF(OFFSET('Hygiene Data'!$G$11,0,10*ROW('Hygiene Data'!G160))="","",OFFSET('Hygiene Data'!$G$11,0,10*ROW('Hygiene Data'!G160)))</f>
        <v/>
      </c>
      <c r="DY166" s="278" t="str">
        <f ca="true">+IF(OFFSET('Hygiene Data'!$G$12,0,10*ROW('Hygiene Data'!G160))="","",OFFSET('Hygiene Data'!$G$12,0,10*ROW('Hygiene Data'!G160)))</f>
        <v/>
      </c>
      <c r="DZ166" s="278" t="str">
        <f ca="true">+IF(OFFSET('Hygiene Data'!$G$13,0,10*ROW('Hygiene Data'!G160))="","",OFFSET('Hygiene Data'!$G$13,0,10*ROW('Hygiene Data'!G160)))</f>
        <v/>
      </c>
      <c r="EA166" s="278" t="str">
        <f ca="true">+IF(OFFSET('Hygiene Data'!$H$11,0,10*ROW('Hygiene Data'!H160))="","",OFFSET('Hygiene Data'!$H$11,0,10*ROW('Hygiene Data'!H160)))</f>
        <v/>
      </c>
      <c r="EB166" s="278" t="str">
        <f ca="true">+IF(OFFSET('Hygiene Data'!$H$12,0,10*ROW('Hygiene Data'!H160))="","",OFFSET('Hygiene Data'!$H$12,0,10*ROW('Hygiene Data'!H160)))</f>
        <v/>
      </c>
      <c r="EC166" s="278" t="str">
        <f ca="true">+IF(OFFSET('Hygiene Data'!$H$13,0,10*ROW('Hygiene Data'!H160))="","",OFFSET('Hygiene Data'!$H$13,0,10*ROW('Hygiene Data'!H160)))</f>
        <v/>
      </c>
      <c r="ED166" s="278" t="str">
        <f ca="true">+IF(OFFSET('Hygiene Data'!$I$11,0,10*ROW('Hygiene Data'!I160))="","",OFFSET('Hygiene Data'!$I$11,0,10*ROW('Hygiene Data'!I160)))</f>
        <v/>
      </c>
      <c r="EE166" s="278" t="str">
        <f ca="true">+IF(OFFSET('Hygiene Data'!$I$12,0,10*ROW('Hygiene Data'!I160))="","",OFFSET('Hygiene Data'!$I$12,0,10*ROW('Hygiene Data'!I160)))</f>
        <v/>
      </c>
      <c r="EF166" s="278"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4"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8"/>
      <c r="BS167" s="278" t="str">
        <f ca="true">+IF(OFFSET('Water Data'!$D$27,0,10*ROW('Water Data'!D161))="","",OFFSET('Water Data'!$D$27,0,10*ROW('Water Data'!D161)))</f>
        <v/>
      </c>
      <c r="BT167" s="278" t="str">
        <f ca="true">+IF(OFFSET('Water Data'!$D$28,0,10*ROW('Water Data'!D161))="","",OFFSET('Water Data'!$D$28,0,10*ROW('Water Data'!D161)))</f>
        <v/>
      </c>
      <c r="BU167" s="278" t="str">
        <f ca="true">+IF(OFFSET('Water Data'!$D$29,0,10*ROW('Water Data'!D161))="","",OFFSET('Water Data'!$D$29,0,10*ROW('Water Data'!D161)))</f>
        <v/>
      </c>
      <c r="BV167" s="278" t="str">
        <f ca="true">+IF(OFFSET('Water Data'!$E$27,0,10*ROW('Water Data'!E161))="","",OFFSET('Water Data'!$E$27,0,10*ROW('Water Data'!E161)))</f>
        <v/>
      </c>
      <c r="BW167" s="278" t="str">
        <f ca="true">+IF(OFFSET('Water Data'!$E$28,0,10*ROW('Water Data'!E161))="","",OFFSET('Water Data'!$E$28,0,10*ROW('Water Data'!E161)))</f>
        <v/>
      </c>
      <c r="BX167" s="278" t="str">
        <f ca="true">+IF(OFFSET('Water Data'!$E$29,0,10*ROW('Water Data'!E161))="","",OFFSET('Water Data'!$E$29,0,10*ROW('Water Data'!E161)))</f>
        <v/>
      </c>
      <c r="BY167" s="278" t="str">
        <f ca="true">+IF(OFFSET('Water Data'!$F$27,0,10*ROW('Water Data'!F161))="","",OFFSET('Water Data'!$F$27,0,10*ROW('Water Data'!F161)))</f>
        <v/>
      </c>
      <c r="BZ167" s="278" t="str">
        <f ca="true">+IF(OFFSET('Water Data'!$F$28,0,10*ROW('Water Data'!F161))="","",OFFSET('Water Data'!$F$28,0,10*ROW('Water Data'!F161)))</f>
        <v/>
      </c>
      <c r="CA167" s="278" t="str">
        <f ca="true">+IF(OFFSET('Water Data'!$F$29,0,10*ROW('Water Data'!F161))="","",OFFSET('Water Data'!$F$29,0,10*ROW('Water Data'!F161)))</f>
        <v/>
      </c>
      <c r="CB167" s="278" t="str">
        <f ca="true">+IF(OFFSET('Water Data'!$G$27,0,10*ROW('Water Data'!G161))="","",OFFSET('Water Data'!$G$27,0,10*ROW('Water Data'!G161)))</f>
        <v/>
      </c>
      <c r="CC167" s="278" t="str">
        <f ca="true">+IF(OFFSET('Water Data'!$G$28,0,10*ROW('Water Data'!G161))="","",OFFSET('Water Data'!$G$28,0,10*ROW('Water Data'!G161)))</f>
        <v/>
      </c>
      <c r="CD167" s="278" t="str">
        <f ca="true">+IF(OFFSET('Water Data'!$G$29,0,10*ROW('Water Data'!G161))="","",OFFSET('Water Data'!$G$29,0,10*ROW('Water Data'!G161)))</f>
        <v/>
      </c>
      <c r="CE167" s="278" t="str">
        <f ca="true">+IF(OFFSET('Water Data'!$H$27,0,10*ROW('Water Data'!H161))="","",OFFSET('Water Data'!$H$27,0,10*ROW('Water Data'!H161)))</f>
        <v/>
      </c>
      <c r="CF167" s="278" t="str">
        <f ca="true">+IF(OFFSET('Water Data'!$H$28,0,10*ROW('Water Data'!H161))="","",OFFSET('Water Data'!$H$28,0,10*ROW('Water Data'!H161)))</f>
        <v/>
      </c>
      <c r="CG167" s="278" t="str">
        <f ca="true">+IF(OFFSET('Water Data'!$H$29,0,10*ROW('Water Data'!H161))="","",OFFSET('Water Data'!$H$29,0,10*ROW('Water Data'!H161)))</f>
        <v/>
      </c>
      <c r="CH167" s="278" t="str">
        <f ca="true">+IF(OFFSET('Water Data'!$I$27,0,10*ROW('Water Data'!I161))="","",OFFSET('Water Data'!$I$27,0,10*ROW('Water Data'!I161)))</f>
        <v/>
      </c>
      <c r="CI167" s="278" t="str">
        <f ca="true">+IF(OFFSET('Water Data'!$I$28,0,10*ROW('Water Data'!I161))="","",OFFSET('Water Data'!$I$28,0,10*ROW('Water Data'!I161)))</f>
        <v/>
      </c>
      <c r="CJ167" s="278" t="str">
        <f ca="true">+IF(OFFSET('Water Data'!$I$29,0,10*ROW('Water Data'!I161))="","",OFFSET('Water Data'!$I$29,0,10*ROW('Water Data'!I161)))</f>
        <v/>
      </c>
      <c r="CK167" s="278" t="str">
        <f ca="true">+IF(OFFSET('Sanitation Data'!$D$28,0,10*ROW('Sanitation Data'!D161))="","",OFFSET('Sanitation Data'!$D$28,0,10*ROW('Sanitation Data'!D161)))</f>
        <v/>
      </c>
      <c r="CL167" s="278" t="str">
        <f ca="true">+IF(OFFSET('Sanitation Data'!$D$29,0,10*ROW('Sanitation Data'!D161))="","",OFFSET('Sanitation Data'!$D$29,0,10*ROW('Sanitation Data'!D161)))</f>
        <v/>
      </c>
      <c r="CM167" s="278" t="str">
        <f ca="true">+IF(OFFSET('Sanitation Data'!$D$30,0,10*ROW('Sanitation Data'!D161))="","",OFFSET('Sanitation Data'!$D$30,0,10*ROW('Sanitation Data'!D161)))</f>
        <v/>
      </c>
      <c r="CN167" s="278" t="str">
        <f ca="true">+IF(OFFSET('Sanitation Data'!$D$31,0,10*ROW('Sanitation Data'!D161))="","",OFFSET('Sanitation Data'!$D$31,0,10*ROW('Sanitation Data'!D161)))</f>
        <v/>
      </c>
      <c r="CO167" s="278" t="str">
        <f ca="true">+IF(OFFSET('Sanitation Data'!$D$32,0,10*ROW('Sanitation Data'!D161))="","",OFFSET('Sanitation Data'!$D$32,0,10*ROW('Sanitation Data'!D161)))</f>
        <v/>
      </c>
      <c r="CP167" s="278" t="str">
        <f ca="true">+IF(OFFSET('Sanitation Data'!$E$28,0,10*ROW('Sanitation Data'!E161))="","",OFFSET('Sanitation Data'!$E$28,0,10*ROW('Sanitation Data'!E161)))</f>
        <v/>
      </c>
      <c r="CQ167" s="278" t="str">
        <f ca="true">+IF(OFFSET('Sanitation Data'!$E$29,0,10*ROW('Sanitation Data'!E161))="","",OFFSET('Sanitation Data'!$E$29,0,10*ROW('Sanitation Data'!E161)))</f>
        <v/>
      </c>
      <c r="CR167" s="278" t="str">
        <f ca="true">+IF(OFFSET('Sanitation Data'!$E$30,0,10*ROW('Sanitation Data'!E161))="","",OFFSET('Sanitation Data'!$E$30,0,10*ROW('Sanitation Data'!E161)))</f>
        <v/>
      </c>
      <c r="CS167" s="278" t="str">
        <f ca="true">+IF(OFFSET('Sanitation Data'!$E$31,0,10*ROW('Sanitation Data'!E161))="","",OFFSET('Sanitation Data'!$E$31,0,10*ROW('Sanitation Data'!E161)))</f>
        <v/>
      </c>
      <c r="CT167" s="278" t="str">
        <f ca="true">+IF(OFFSET('Sanitation Data'!$E$32,0,10*ROW('Sanitation Data'!E161))="","",OFFSET('Sanitation Data'!$E$32,0,10*ROW('Sanitation Data'!E161)))</f>
        <v/>
      </c>
      <c r="CU167" s="278" t="str">
        <f ca="true">+IF(OFFSET('Sanitation Data'!$F$28,0,10*ROW('Sanitation Data'!F161))="","",OFFSET('Sanitation Data'!$F$28,0,10*ROW('Sanitation Data'!F161)))</f>
        <v/>
      </c>
      <c r="CV167" s="278" t="str">
        <f ca="true">+IF(OFFSET('Sanitation Data'!$F$29,0,10*ROW('Sanitation Data'!F161))="","",OFFSET('Sanitation Data'!$F$29,0,10*ROW('Sanitation Data'!F161)))</f>
        <v/>
      </c>
      <c r="CW167" s="278" t="str">
        <f ca="true">+IF(OFFSET('Sanitation Data'!$F$30,0,10*ROW('Sanitation Data'!F161))="","",OFFSET('Sanitation Data'!$F$30,0,10*ROW('Sanitation Data'!F161)))</f>
        <v/>
      </c>
      <c r="CX167" s="278" t="str">
        <f ca="true">+IF(OFFSET('Sanitation Data'!$F$31,0,10*ROW('Sanitation Data'!F161))="","",OFFSET('Sanitation Data'!$F$31,0,10*ROW('Sanitation Data'!F161)))</f>
        <v/>
      </c>
      <c r="CY167" s="278" t="str">
        <f ca="true">+IF(OFFSET('Sanitation Data'!$F$32,0,10*ROW('Sanitation Data'!F161))="","",OFFSET('Sanitation Data'!$F$32,0,10*ROW('Sanitation Data'!F161)))</f>
        <v/>
      </c>
      <c r="CZ167" s="278" t="str">
        <f ca="true">+IF(OFFSET('Sanitation Data'!$G$28,0,10*ROW('Sanitation Data'!G161))="","",OFFSET('Sanitation Data'!$G$28,0,10*ROW('Sanitation Data'!G161)))</f>
        <v/>
      </c>
      <c r="DA167" s="278" t="str">
        <f ca="true">+IF(OFFSET('Sanitation Data'!$G$29,0,10*ROW('Sanitation Data'!G161))="","",OFFSET('Sanitation Data'!$G$29,0,10*ROW('Sanitation Data'!G161)))</f>
        <v/>
      </c>
      <c r="DB167" s="278" t="str">
        <f ca="true">+IF(OFFSET('Sanitation Data'!$G$30,0,10*ROW('Sanitation Data'!G161))="","",OFFSET('Sanitation Data'!$G$30,0,10*ROW('Sanitation Data'!G161)))</f>
        <v/>
      </c>
      <c r="DC167" s="278" t="str">
        <f ca="true">+IF(OFFSET('Sanitation Data'!$G$31,0,10*ROW('Sanitation Data'!G161))="","",OFFSET('Sanitation Data'!$G$31,0,10*ROW('Sanitation Data'!G161)))</f>
        <v/>
      </c>
      <c r="DD167" s="278" t="str">
        <f ca="true">+IF(OFFSET('Sanitation Data'!$G$32,0,10*ROW('Sanitation Data'!G161))="","",OFFSET('Sanitation Data'!$G$32,0,10*ROW('Sanitation Data'!G161)))</f>
        <v/>
      </c>
      <c r="DE167" s="278" t="str">
        <f ca="true">+IF(OFFSET('Sanitation Data'!$H$28,0,10*ROW('Sanitation Data'!H161))="","",OFFSET('Sanitation Data'!$H$28,0,10*ROW('Sanitation Data'!H161)))</f>
        <v/>
      </c>
      <c r="DF167" s="278" t="str">
        <f ca="true">+IF(OFFSET('Sanitation Data'!$H$29,0,10*ROW('Sanitation Data'!H161))="","",OFFSET('Sanitation Data'!$H$29,0,10*ROW('Sanitation Data'!H161)))</f>
        <v/>
      </c>
      <c r="DG167" s="278" t="str">
        <f ca="true">+IF(OFFSET('Sanitation Data'!$H$30,0,10*ROW('Sanitation Data'!H161))="","",OFFSET('Sanitation Data'!$H$30,0,10*ROW('Sanitation Data'!H161)))</f>
        <v/>
      </c>
      <c r="DH167" s="278" t="str">
        <f ca="true">+IF(OFFSET('Sanitation Data'!$H$31,0,10*ROW('Sanitation Data'!H161))="","",OFFSET('Sanitation Data'!$H$31,0,10*ROW('Sanitation Data'!H161)))</f>
        <v/>
      </c>
      <c r="DI167" s="278" t="str">
        <f ca="true">+IF(OFFSET('Sanitation Data'!$H$32,0,10*ROW('Sanitation Data'!H161))="","",OFFSET('Sanitation Data'!$H$32,0,10*ROW('Sanitation Data'!H161)))</f>
        <v/>
      </c>
      <c r="DJ167" s="278" t="str">
        <f ca="true">+IF(OFFSET('Sanitation Data'!$I$28,0,10*ROW('Sanitation Data'!I161))="","",OFFSET('Sanitation Data'!$I$28,0,10*ROW('Sanitation Data'!I161)))</f>
        <v/>
      </c>
      <c r="DK167" s="278" t="str">
        <f ca="true">+IF(OFFSET('Sanitation Data'!$I$29,0,10*ROW('Sanitation Data'!I161))="","",OFFSET('Sanitation Data'!$I$29,0,10*ROW('Sanitation Data'!I161)))</f>
        <v/>
      </c>
      <c r="DL167" s="278" t="str">
        <f ca="true">+IF(OFFSET('Sanitation Data'!$I$30,0,10*ROW('Sanitation Data'!I161))="","",OFFSET('Sanitation Data'!$I$30,0,10*ROW('Sanitation Data'!I161)))</f>
        <v/>
      </c>
      <c r="DM167" s="278" t="str">
        <f ca="true">+IF(OFFSET('Sanitation Data'!$I$31,0,10*ROW('Sanitation Data'!I161))="","",OFFSET('Sanitation Data'!$I$31,0,10*ROW('Sanitation Data'!I161)))</f>
        <v/>
      </c>
      <c r="DN167" s="278" t="str">
        <f ca="true">+IF(OFFSET('Sanitation Data'!$I$32,0,10*ROW('Sanitation Data'!I161))="","",OFFSET('Sanitation Data'!$I$32,0,10*ROW('Sanitation Data'!I161)))</f>
        <v/>
      </c>
      <c r="DO167" s="278" t="str">
        <f ca="true">+IF(OFFSET('Hygiene Data'!$D$11,0,10*ROW('Hygiene Data'!D161))="","",OFFSET('Hygiene Data'!$D$11,0,10*ROW('Hygiene Data'!D161)))</f>
        <v/>
      </c>
      <c r="DP167" s="278" t="str">
        <f ca="true">+IF(OFFSET('Hygiene Data'!$D$12,0,10*ROW('Hygiene Data'!D161))="","",OFFSET('Hygiene Data'!$D$12,0,10*ROW('Hygiene Data'!D161)))</f>
        <v/>
      </c>
      <c r="DQ167" s="278" t="str">
        <f ca="true">+IF(OFFSET('Hygiene Data'!$D$13,0,10*ROW('Hygiene Data'!D161))="","",OFFSET('Hygiene Data'!$D$13,0,10*ROW('Hygiene Data'!D161)))</f>
        <v/>
      </c>
      <c r="DR167" s="278" t="str">
        <f ca="true">+IF(OFFSET('Hygiene Data'!$E$11,0,10*ROW('Hygiene Data'!E161))="","",OFFSET('Hygiene Data'!$E$11,0,10*ROW('Hygiene Data'!E161)))</f>
        <v/>
      </c>
      <c r="DS167" s="278" t="str">
        <f ca="true">+IF(OFFSET('Hygiene Data'!$E$12,0,10*ROW('Hygiene Data'!E161))="","",OFFSET('Hygiene Data'!$E$12,0,10*ROW('Hygiene Data'!E161)))</f>
        <v/>
      </c>
      <c r="DT167" s="278" t="str">
        <f ca="true">+IF(OFFSET('Hygiene Data'!$E$13,0,10*ROW('Hygiene Data'!E161))="","",OFFSET('Hygiene Data'!$E$13,0,10*ROW('Hygiene Data'!E161)))</f>
        <v/>
      </c>
      <c r="DU167" s="278" t="str">
        <f ca="true">+IF(OFFSET('Hygiene Data'!$F$11,0,10*ROW('Hygiene Data'!F161))="","",OFFSET('Hygiene Data'!$F$11,0,10*ROW('Hygiene Data'!F161)))</f>
        <v/>
      </c>
      <c r="DV167" s="278" t="str">
        <f ca="true">+IF(OFFSET('Hygiene Data'!$F$12,0,10*ROW('Hygiene Data'!F161))="","",OFFSET('Hygiene Data'!$F$12,0,10*ROW('Hygiene Data'!F161)))</f>
        <v/>
      </c>
      <c r="DW167" s="278" t="str">
        <f ca="true">+IF(OFFSET('Hygiene Data'!$F$13,0,10*ROW('Hygiene Data'!F161))="","",OFFSET('Hygiene Data'!$F$13,0,10*ROW('Hygiene Data'!F161)))</f>
        <v/>
      </c>
      <c r="DX167" s="278" t="str">
        <f ca="true">+IF(OFFSET('Hygiene Data'!$G$11,0,10*ROW('Hygiene Data'!G161))="","",OFFSET('Hygiene Data'!$G$11,0,10*ROW('Hygiene Data'!G161)))</f>
        <v/>
      </c>
      <c r="DY167" s="278" t="str">
        <f ca="true">+IF(OFFSET('Hygiene Data'!$G$12,0,10*ROW('Hygiene Data'!G161))="","",OFFSET('Hygiene Data'!$G$12,0,10*ROW('Hygiene Data'!G161)))</f>
        <v/>
      </c>
      <c r="DZ167" s="278" t="str">
        <f ca="true">+IF(OFFSET('Hygiene Data'!$G$13,0,10*ROW('Hygiene Data'!G161))="","",OFFSET('Hygiene Data'!$G$13,0,10*ROW('Hygiene Data'!G161)))</f>
        <v/>
      </c>
      <c r="EA167" s="278" t="str">
        <f ca="true">+IF(OFFSET('Hygiene Data'!$H$11,0,10*ROW('Hygiene Data'!H161))="","",OFFSET('Hygiene Data'!$H$11,0,10*ROW('Hygiene Data'!H161)))</f>
        <v/>
      </c>
      <c r="EB167" s="278" t="str">
        <f ca="true">+IF(OFFSET('Hygiene Data'!$H$12,0,10*ROW('Hygiene Data'!H161))="","",OFFSET('Hygiene Data'!$H$12,0,10*ROW('Hygiene Data'!H161)))</f>
        <v/>
      </c>
      <c r="EC167" s="278" t="str">
        <f ca="true">+IF(OFFSET('Hygiene Data'!$H$13,0,10*ROW('Hygiene Data'!H161))="","",OFFSET('Hygiene Data'!$H$13,0,10*ROW('Hygiene Data'!H161)))</f>
        <v/>
      </c>
      <c r="ED167" s="278" t="str">
        <f ca="true">+IF(OFFSET('Hygiene Data'!$I$11,0,10*ROW('Hygiene Data'!I161))="","",OFFSET('Hygiene Data'!$I$11,0,10*ROW('Hygiene Data'!I161)))</f>
        <v/>
      </c>
      <c r="EE167" s="278" t="str">
        <f ca="true">+IF(OFFSET('Hygiene Data'!$I$12,0,10*ROW('Hygiene Data'!I161))="","",OFFSET('Hygiene Data'!$I$12,0,10*ROW('Hygiene Data'!I161)))</f>
        <v/>
      </c>
      <c r="EF167" s="278"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4"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8"/>
      <c r="BS168" s="278" t="str">
        <f ca="true">+IF(OFFSET('Water Data'!$D$27,0,10*ROW('Water Data'!D162))="","",OFFSET('Water Data'!$D$27,0,10*ROW('Water Data'!D162)))</f>
        <v/>
      </c>
      <c r="BT168" s="278" t="str">
        <f ca="true">+IF(OFFSET('Water Data'!$D$28,0,10*ROW('Water Data'!D162))="","",OFFSET('Water Data'!$D$28,0,10*ROW('Water Data'!D162)))</f>
        <v/>
      </c>
      <c r="BU168" s="278" t="str">
        <f ca="true">+IF(OFFSET('Water Data'!$D$29,0,10*ROW('Water Data'!D162))="","",OFFSET('Water Data'!$D$29,0,10*ROW('Water Data'!D162)))</f>
        <v/>
      </c>
      <c r="BV168" s="278" t="str">
        <f ca="true">+IF(OFFSET('Water Data'!$E$27,0,10*ROW('Water Data'!E162))="","",OFFSET('Water Data'!$E$27,0,10*ROW('Water Data'!E162)))</f>
        <v/>
      </c>
      <c r="BW168" s="278" t="str">
        <f ca="true">+IF(OFFSET('Water Data'!$E$28,0,10*ROW('Water Data'!E162))="","",OFFSET('Water Data'!$E$28,0,10*ROW('Water Data'!E162)))</f>
        <v/>
      </c>
      <c r="BX168" s="278" t="str">
        <f ca="true">+IF(OFFSET('Water Data'!$E$29,0,10*ROW('Water Data'!E162))="","",OFFSET('Water Data'!$E$29,0,10*ROW('Water Data'!E162)))</f>
        <v/>
      </c>
      <c r="BY168" s="278" t="str">
        <f ca="true">+IF(OFFSET('Water Data'!$F$27,0,10*ROW('Water Data'!F162))="","",OFFSET('Water Data'!$F$27,0,10*ROW('Water Data'!F162)))</f>
        <v/>
      </c>
      <c r="BZ168" s="278" t="str">
        <f ca="true">+IF(OFFSET('Water Data'!$F$28,0,10*ROW('Water Data'!F162))="","",OFFSET('Water Data'!$F$28,0,10*ROW('Water Data'!F162)))</f>
        <v/>
      </c>
      <c r="CA168" s="278" t="str">
        <f ca="true">+IF(OFFSET('Water Data'!$F$29,0,10*ROW('Water Data'!F162))="","",OFFSET('Water Data'!$F$29,0,10*ROW('Water Data'!F162)))</f>
        <v/>
      </c>
      <c r="CB168" s="278" t="str">
        <f ca="true">+IF(OFFSET('Water Data'!$G$27,0,10*ROW('Water Data'!G162))="","",OFFSET('Water Data'!$G$27,0,10*ROW('Water Data'!G162)))</f>
        <v/>
      </c>
      <c r="CC168" s="278" t="str">
        <f ca="true">+IF(OFFSET('Water Data'!$G$28,0,10*ROW('Water Data'!G162))="","",OFFSET('Water Data'!$G$28,0,10*ROW('Water Data'!G162)))</f>
        <v/>
      </c>
      <c r="CD168" s="278" t="str">
        <f ca="true">+IF(OFFSET('Water Data'!$G$29,0,10*ROW('Water Data'!G162))="","",OFFSET('Water Data'!$G$29,0,10*ROW('Water Data'!G162)))</f>
        <v/>
      </c>
      <c r="CE168" s="278" t="str">
        <f ca="true">+IF(OFFSET('Water Data'!$H$27,0,10*ROW('Water Data'!H162))="","",OFFSET('Water Data'!$H$27,0,10*ROW('Water Data'!H162)))</f>
        <v/>
      </c>
      <c r="CF168" s="278" t="str">
        <f ca="true">+IF(OFFSET('Water Data'!$H$28,0,10*ROW('Water Data'!H162))="","",OFFSET('Water Data'!$H$28,0,10*ROW('Water Data'!H162)))</f>
        <v/>
      </c>
      <c r="CG168" s="278" t="str">
        <f ca="true">+IF(OFFSET('Water Data'!$H$29,0,10*ROW('Water Data'!H162))="","",OFFSET('Water Data'!$H$29,0,10*ROW('Water Data'!H162)))</f>
        <v/>
      </c>
      <c r="CH168" s="278" t="str">
        <f ca="true">+IF(OFFSET('Water Data'!$I$27,0,10*ROW('Water Data'!I162))="","",OFFSET('Water Data'!$I$27,0,10*ROW('Water Data'!I162)))</f>
        <v/>
      </c>
      <c r="CI168" s="278" t="str">
        <f ca="true">+IF(OFFSET('Water Data'!$I$28,0,10*ROW('Water Data'!I162))="","",OFFSET('Water Data'!$I$28,0,10*ROW('Water Data'!I162)))</f>
        <v/>
      </c>
      <c r="CJ168" s="278" t="str">
        <f ca="true">+IF(OFFSET('Water Data'!$I$29,0,10*ROW('Water Data'!I162))="","",OFFSET('Water Data'!$I$29,0,10*ROW('Water Data'!I162)))</f>
        <v/>
      </c>
      <c r="CK168" s="278" t="str">
        <f ca="true">+IF(OFFSET('Sanitation Data'!$D$28,0,10*ROW('Sanitation Data'!D162))="","",OFFSET('Sanitation Data'!$D$28,0,10*ROW('Sanitation Data'!D162)))</f>
        <v/>
      </c>
      <c r="CL168" s="278" t="str">
        <f ca="true">+IF(OFFSET('Sanitation Data'!$D$29,0,10*ROW('Sanitation Data'!D162))="","",OFFSET('Sanitation Data'!$D$29,0,10*ROW('Sanitation Data'!D162)))</f>
        <v/>
      </c>
      <c r="CM168" s="278" t="str">
        <f ca="true">+IF(OFFSET('Sanitation Data'!$D$30,0,10*ROW('Sanitation Data'!D162))="","",OFFSET('Sanitation Data'!$D$30,0,10*ROW('Sanitation Data'!D162)))</f>
        <v/>
      </c>
      <c r="CN168" s="278" t="str">
        <f ca="true">+IF(OFFSET('Sanitation Data'!$D$31,0,10*ROW('Sanitation Data'!D162))="","",OFFSET('Sanitation Data'!$D$31,0,10*ROW('Sanitation Data'!D162)))</f>
        <v/>
      </c>
      <c r="CO168" s="278" t="str">
        <f ca="true">+IF(OFFSET('Sanitation Data'!$D$32,0,10*ROW('Sanitation Data'!D162))="","",OFFSET('Sanitation Data'!$D$32,0,10*ROW('Sanitation Data'!D162)))</f>
        <v/>
      </c>
      <c r="CP168" s="278" t="str">
        <f ca="true">+IF(OFFSET('Sanitation Data'!$E$28,0,10*ROW('Sanitation Data'!E162))="","",OFFSET('Sanitation Data'!$E$28,0,10*ROW('Sanitation Data'!E162)))</f>
        <v/>
      </c>
      <c r="CQ168" s="278" t="str">
        <f ca="true">+IF(OFFSET('Sanitation Data'!$E$29,0,10*ROW('Sanitation Data'!E162))="","",OFFSET('Sanitation Data'!$E$29,0,10*ROW('Sanitation Data'!E162)))</f>
        <v/>
      </c>
      <c r="CR168" s="278" t="str">
        <f ca="true">+IF(OFFSET('Sanitation Data'!$E$30,0,10*ROW('Sanitation Data'!E162))="","",OFFSET('Sanitation Data'!$E$30,0,10*ROW('Sanitation Data'!E162)))</f>
        <v/>
      </c>
      <c r="CS168" s="278" t="str">
        <f ca="true">+IF(OFFSET('Sanitation Data'!$E$31,0,10*ROW('Sanitation Data'!E162))="","",OFFSET('Sanitation Data'!$E$31,0,10*ROW('Sanitation Data'!E162)))</f>
        <v/>
      </c>
      <c r="CT168" s="278" t="str">
        <f ca="true">+IF(OFFSET('Sanitation Data'!$E$32,0,10*ROW('Sanitation Data'!E162))="","",OFFSET('Sanitation Data'!$E$32,0,10*ROW('Sanitation Data'!E162)))</f>
        <v/>
      </c>
      <c r="CU168" s="278" t="str">
        <f ca="true">+IF(OFFSET('Sanitation Data'!$F$28,0,10*ROW('Sanitation Data'!F162))="","",OFFSET('Sanitation Data'!$F$28,0,10*ROW('Sanitation Data'!F162)))</f>
        <v/>
      </c>
      <c r="CV168" s="278" t="str">
        <f ca="true">+IF(OFFSET('Sanitation Data'!$F$29,0,10*ROW('Sanitation Data'!F162))="","",OFFSET('Sanitation Data'!$F$29,0,10*ROW('Sanitation Data'!F162)))</f>
        <v/>
      </c>
      <c r="CW168" s="278" t="str">
        <f ca="true">+IF(OFFSET('Sanitation Data'!$F$30,0,10*ROW('Sanitation Data'!F162))="","",OFFSET('Sanitation Data'!$F$30,0,10*ROW('Sanitation Data'!F162)))</f>
        <v/>
      </c>
      <c r="CX168" s="278" t="str">
        <f ca="true">+IF(OFFSET('Sanitation Data'!$F$31,0,10*ROW('Sanitation Data'!F162))="","",OFFSET('Sanitation Data'!$F$31,0,10*ROW('Sanitation Data'!F162)))</f>
        <v/>
      </c>
      <c r="CY168" s="278" t="str">
        <f ca="true">+IF(OFFSET('Sanitation Data'!$F$32,0,10*ROW('Sanitation Data'!F162))="","",OFFSET('Sanitation Data'!$F$32,0,10*ROW('Sanitation Data'!F162)))</f>
        <v/>
      </c>
      <c r="CZ168" s="278" t="str">
        <f ca="true">+IF(OFFSET('Sanitation Data'!$G$28,0,10*ROW('Sanitation Data'!G162))="","",OFFSET('Sanitation Data'!$G$28,0,10*ROW('Sanitation Data'!G162)))</f>
        <v/>
      </c>
      <c r="DA168" s="278" t="str">
        <f ca="true">+IF(OFFSET('Sanitation Data'!$G$29,0,10*ROW('Sanitation Data'!G162))="","",OFFSET('Sanitation Data'!$G$29,0,10*ROW('Sanitation Data'!G162)))</f>
        <v/>
      </c>
      <c r="DB168" s="278" t="str">
        <f ca="true">+IF(OFFSET('Sanitation Data'!$G$30,0,10*ROW('Sanitation Data'!G162))="","",OFFSET('Sanitation Data'!$G$30,0,10*ROW('Sanitation Data'!G162)))</f>
        <v/>
      </c>
      <c r="DC168" s="278" t="str">
        <f ca="true">+IF(OFFSET('Sanitation Data'!$G$31,0,10*ROW('Sanitation Data'!G162))="","",OFFSET('Sanitation Data'!$G$31,0,10*ROW('Sanitation Data'!G162)))</f>
        <v/>
      </c>
      <c r="DD168" s="278" t="str">
        <f ca="true">+IF(OFFSET('Sanitation Data'!$G$32,0,10*ROW('Sanitation Data'!G162))="","",OFFSET('Sanitation Data'!$G$32,0,10*ROW('Sanitation Data'!G162)))</f>
        <v/>
      </c>
      <c r="DE168" s="278" t="str">
        <f ca="true">+IF(OFFSET('Sanitation Data'!$H$28,0,10*ROW('Sanitation Data'!H162))="","",OFFSET('Sanitation Data'!$H$28,0,10*ROW('Sanitation Data'!H162)))</f>
        <v/>
      </c>
      <c r="DF168" s="278" t="str">
        <f ca="true">+IF(OFFSET('Sanitation Data'!$H$29,0,10*ROW('Sanitation Data'!H162))="","",OFFSET('Sanitation Data'!$H$29,0,10*ROW('Sanitation Data'!H162)))</f>
        <v/>
      </c>
      <c r="DG168" s="278" t="str">
        <f ca="true">+IF(OFFSET('Sanitation Data'!$H$30,0,10*ROW('Sanitation Data'!H162))="","",OFFSET('Sanitation Data'!$H$30,0,10*ROW('Sanitation Data'!H162)))</f>
        <v/>
      </c>
      <c r="DH168" s="278" t="str">
        <f ca="true">+IF(OFFSET('Sanitation Data'!$H$31,0,10*ROW('Sanitation Data'!H162))="","",OFFSET('Sanitation Data'!$H$31,0,10*ROW('Sanitation Data'!H162)))</f>
        <v/>
      </c>
      <c r="DI168" s="278" t="str">
        <f ca="true">+IF(OFFSET('Sanitation Data'!$H$32,0,10*ROW('Sanitation Data'!H162))="","",OFFSET('Sanitation Data'!$H$32,0,10*ROW('Sanitation Data'!H162)))</f>
        <v/>
      </c>
      <c r="DJ168" s="278" t="str">
        <f ca="true">+IF(OFFSET('Sanitation Data'!$I$28,0,10*ROW('Sanitation Data'!I162))="","",OFFSET('Sanitation Data'!$I$28,0,10*ROW('Sanitation Data'!I162)))</f>
        <v/>
      </c>
      <c r="DK168" s="278" t="str">
        <f ca="true">+IF(OFFSET('Sanitation Data'!$I$29,0,10*ROW('Sanitation Data'!I162))="","",OFFSET('Sanitation Data'!$I$29,0,10*ROW('Sanitation Data'!I162)))</f>
        <v/>
      </c>
      <c r="DL168" s="278" t="str">
        <f ca="true">+IF(OFFSET('Sanitation Data'!$I$30,0,10*ROW('Sanitation Data'!I162))="","",OFFSET('Sanitation Data'!$I$30,0,10*ROW('Sanitation Data'!I162)))</f>
        <v/>
      </c>
      <c r="DM168" s="278" t="str">
        <f ca="true">+IF(OFFSET('Sanitation Data'!$I$31,0,10*ROW('Sanitation Data'!I162))="","",OFFSET('Sanitation Data'!$I$31,0,10*ROW('Sanitation Data'!I162)))</f>
        <v/>
      </c>
      <c r="DN168" s="278" t="str">
        <f ca="true">+IF(OFFSET('Sanitation Data'!$I$32,0,10*ROW('Sanitation Data'!I162))="","",OFFSET('Sanitation Data'!$I$32,0,10*ROW('Sanitation Data'!I162)))</f>
        <v/>
      </c>
      <c r="DO168" s="278" t="str">
        <f ca="true">+IF(OFFSET('Hygiene Data'!$D$11,0,10*ROW('Hygiene Data'!D162))="","",OFFSET('Hygiene Data'!$D$11,0,10*ROW('Hygiene Data'!D162)))</f>
        <v/>
      </c>
      <c r="DP168" s="278" t="str">
        <f ca="true">+IF(OFFSET('Hygiene Data'!$D$12,0,10*ROW('Hygiene Data'!D162))="","",OFFSET('Hygiene Data'!$D$12,0,10*ROW('Hygiene Data'!D162)))</f>
        <v/>
      </c>
      <c r="DQ168" s="278" t="str">
        <f ca="true">+IF(OFFSET('Hygiene Data'!$D$13,0,10*ROW('Hygiene Data'!D162))="","",OFFSET('Hygiene Data'!$D$13,0,10*ROW('Hygiene Data'!D162)))</f>
        <v/>
      </c>
      <c r="DR168" s="278" t="str">
        <f ca="true">+IF(OFFSET('Hygiene Data'!$E$11,0,10*ROW('Hygiene Data'!E162))="","",OFFSET('Hygiene Data'!$E$11,0,10*ROW('Hygiene Data'!E162)))</f>
        <v/>
      </c>
      <c r="DS168" s="278" t="str">
        <f ca="true">+IF(OFFSET('Hygiene Data'!$E$12,0,10*ROW('Hygiene Data'!E162))="","",OFFSET('Hygiene Data'!$E$12,0,10*ROW('Hygiene Data'!E162)))</f>
        <v/>
      </c>
      <c r="DT168" s="278" t="str">
        <f ca="true">+IF(OFFSET('Hygiene Data'!$E$13,0,10*ROW('Hygiene Data'!E162))="","",OFFSET('Hygiene Data'!$E$13,0,10*ROW('Hygiene Data'!E162)))</f>
        <v/>
      </c>
      <c r="DU168" s="278" t="str">
        <f ca="true">+IF(OFFSET('Hygiene Data'!$F$11,0,10*ROW('Hygiene Data'!F162))="","",OFFSET('Hygiene Data'!$F$11,0,10*ROW('Hygiene Data'!F162)))</f>
        <v/>
      </c>
      <c r="DV168" s="278" t="str">
        <f ca="true">+IF(OFFSET('Hygiene Data'!$F$12,0,10*ROW('Hygiene Data'!F162))="","",OFFSET('Hygiene Data'!$F$12,0,10*ROW('Hygiene Data'!F162)))</f>
        <v/>
      </c>
      <c r="DW168" s="278" t="str">
        <f ca="true">+IF(OFFSET('Hygiene Data'!$F$13,0,10*ROW('Hygiene Data'!F162))="","",OFFSET('Hygiene Data'!$F$13,0,10*ROW('Hygiene Data'!F162)))</f>
        <v/>
      </c>
      <c r="DX168" s="278" t="str">
        <f ca="true">+IF(OFFSET('Hygiene Data'!$G$11,0,10*ROW('Hygiene Data'!G162))="","",OFFSET('Hygiene Data'!$G$11,0,10*ROW('Hygiene Data'!G162)))</f>
        <v/>
      </c>
      <c r="DY168" s="278" t="str">
        <f ca="true">+IF(OFFSET('Hygiene Data'!$G$12,0,10*ROW('Hygiene Data'!G162))="","",OFFSET('Hygiene Data'!$G$12,0,10*ROW('Hygiene Data'!G162)))</f>
        <v/>
      </c>
      <c r="DZ168" s="278" t="str">
        <f ca="true">+IF(OFFSET('Hygiene Data'!$G$13,0,10*ROW('Hygiene Data'!G162))="","",OFFSET('Hygiene Data'!$G$13,0,10*ROW('Hygiene Data'!G162)))</f>
        <v/>
      </c>
      <c r="EA168" s="278" t="str">
        <f ca="true">+IF(OFFSET('Hygiene Data'!$H$11,0,10*ROW('Hygiene Data'!H162))="","",OFFSET('Hygiene Data'!$H$11,0,10*ROW('Hygiene Data'!H162)))</f>
        <v/>
      </c>
      <c r="EB168" s="278" t="str">
        <f ca="true">+IF(OFFSET('Hygiene Data'!$H$12,0,10*ROW('Hygiene Data'!H162))="","",OFFSET('Hygiene Data'!$H$12,0,10*ROW('Hygiene Data'!H162)))</f>
        <v/>
      </c>
      <c r="EC168" s="278" t="str">
        <f ca="true">+IF(OFFSET('Hygiene Data'!$H$13,0,10*ROW('Hygiene Data'!H162))="","",OFFSET('Hygiene Data'!$H$13,0,10*ROW('Hygiene Data'!H162)))</f>
        <v/>
      </c>
      <c r="ED168" s="278" t="str">
        <f ca="true">+IF(OFFSET('Hygiene Data'!$I$11,0,10*ROW('Hygiene Data'!I162))="","",OFFSET('Hygiene Data'!$I$11,0,10*ROW('Hygiene Data'!I162)))</f>
        <v/>
      </c>
      <c r="EE168" s="278" t="str">
        <f ca="true">+IF(OFFSET('Hygiene Data'!$I$12,0,10*ROW('Hygiene Data'!I162))="","",OFFSET('Hygiene Data'!$I$12,0,10*ROW('Hygiene Data'!I162)))</f>
        <v/>
      </c>
      <c r="EF168" s="278"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4"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8"/>
      <c r="BS169" s="278" t="str">
        <f ca="true">+IF(OFFSET('Water Data'!$D$27,0,10*ROW('Water Data'!D163))="","",OFFSET('Water Data'!$D$27,0,10*ROW('Water Data'!D163)))</f>
        <v/>
      </c>
      <c r="BT169" s="278" t="str">
        <f ca="true">+IF(OFFSET('Water Data'!$D$28,0,10*ROW('Water Data'!D163))="","",OFFSET('Water Data'!$D$28,0,10*ROW('Water Data'!D163)))</f>
        <v/>
      </c>
      <c r="BU169" s="278" t="str">
        <f ca="true">+IF(OFFSET('Water Data'!$D$29,0,10*ROW('Water Data'!D163))="","",OFFSET('Water Data'!$D$29,0,10*ROW('Water Data'!D163)))</f>
        <v/>
      </c>
      <c r="BV169" s="278" t="str">
        <f ca="true">+IF(OFFSET('Water Data'!$E$27,0,10*ROW('Water Data'!E163))="","",OFFSET('Water Data'!$E$27,0,10*ROW('Water Data'!E163)))</f>
        <v/>
      </c>
      <c r="BW169" s="278" t="str">
        <f ca="true">+IF(OFFSET('Water Data'!$E$28,0,10*ROW('Water Data'!E163))="","",OFFSET('Water Data'!$E$28,0,10*ROW('Water Data'!E163)))</f>
        <v/>
      </c>
      <c r="BX169" s="278" t="str">
        <f ca="true">+IF(OFFSET('Water Data'!$E$29,0,10*ROW('Water Data'!E163))="","",OFFSET('Water Data'!$E$29,0,10*ROW('Water Data'!E163)))</f>
        <v/>
      </c>
      <c r="BY169" s="278" t="str">
        <f ca="true">+IF(OFFSET('Water Data'!$F$27,0,10*ROW('Water Data'!F163))="","",OFFSET('Water Data'!$F$27,0,10*ROW('Water Data'!F163)))</f>
        <v/>
      </c>
      <c r="BZ169" s="278" t="str">
        <f ca="true">+IF(OFFSET('Water Data'!$F$28,0,10*ROW('Water Data'!F163))="","",OFFSET('Water Data'!$F$28,0,10*ROW('Water Data'!F163)))</f>
        <v/>
      </c>
      <c r="CA169" s="278" t="str">
        <f ca="true">+IF(OFFSET('Water Data'!$F$29,0,10*ROW('Water Data'!F163))="","",OFFSET('Water Data'!$F$29,0,10*ROW('Water Data'!F163)))</f>
        <v/>
      </c>
      <c r="CB169" s="278" t="str">
        <f ca="true">+IF(OFFSET('Water Data'!$G$27,0,10*ROW('Water Data'!G163))="","",OFFSET('Water Data'!$G$27,0,10*ROW('Water Data'!G163)))</f>
        <v/>
      </c>
      <c r="CC169" s="278" t="str">
        <f ca="true">+IF(OFFSET('Water Data'!$G$28,0,10*ROW('Water Data'!G163))="","",OFFSET('Water Data'!$G$28,0,10*ROW('Water Data'!G163)))</f>
        <v/>
      </c>
      <c r="CD169" s="278" t="str">
        <f ca="true">+IF(OFFSET('Water Data'!$G$29,0,10*ROW('Water Data'!G163))="","",OFFSET('Water Data'!$G$29,0,10*ROW('Water Data'!G163)))</f>
        <v/>
      </c>
      <c r="CE169" s="278" t="str">
        <f ca="true">+IF(OFFSET('Water Data'!$H$27,0,10*ROW('Water Data'!H163))="","",OFFSET('Water Data'!$H$27,0,10*ROW('Water Data'!H163)))</f>
        <v/>
      </c>
      <c r="CF169" s="278" t="str">
        <f ca="true">+IF(OFFSET('Water Data'!$H$28,0,10*ROW('Water Data'!H163))="","",OFFSET('Water Data'!$H$28,0,10*ROW('Water Data'!H163)))</f>
        <v/>
      </c>
      <c r="CG169" s="278" t="str">
        <f ca="true">+IF(OFFSET('Water Data'!$H$29,0,10*ROW('Water Data'!H163))="","",OFFSET('Water Data'!$H$29,0,10*ROW('Water Data'!H163)))</f>
        <v/>
      </c>
      <c r="CH169" s="278" t="str">
        <f ca="true">+IF(OFFSET('Water Data'!$I$27,0,10*ROW('Water Data'!I163))="","",OFFSET('Water Data'!$I$27,0,10*ROW('Water Data'!I163)))</f>
        <v/>
      </c>
      <c r="CI169" s="278" t="str">
        <f ca="true">+IF(OFFSET('Water Data'!$I$28,0,10*ROW('Water Data'!I163))="","",OFFSET('Water Data'!$I$28,0,10*ROW('Water Data'!I163)))</f>
        <v/>
      </c>
      <c r="CJ169" s="278" t="str">
        <f ca="true">+IF(OFFSET('Water Data'!$I$29,0,10*ROW('Water Data'!I163))="","",OFFSET('Water Data'!$I$29,0,10*ROW('Water Data'!I163)))</f>
        <v/>
      </c>
      <c r="CK169" s="278" t="str">
        <f ca="true">+IF(OFFSET('Sanitation Data'!$D$28,0,10*ROW('Sanitation Data'!D163))="","",OFFSET('Sanitation Data'!$D$28,0,10*ROW('Sanitation Data'!D163)))</f>
        <v/>
      </c>
      <c r="CL169" s="278" t="str">
        <f ca="true">+IF(OFFSET('Sanitation Data'!$D$29,0,10*ROW('Sanitation Data'!D163))="","",OFFSET('Sanitation Data'!$D$29,0,10*ROW('Sanitation Data'!D163)))</f>
        <v/>
      </c>
      <c r="CM169" s="278" t="str">
        <f ca="true">+IF(OFFSET('Sanitation Data'!$D$30,0,10*ROW('Sanitation Data'!D163))="","",OFFSET('Sanitation Data'!$D$30,0,10*ROW('Sanitation Data'!D163)))</f>
        <v/>
      </c>
      <c r="CN169" s="278" t="str">
        <f ca="true">+IF(OFFSET('Sanitation Data'!$D$31,0,10*ROW('Sanitation Data'!D163))="","",OFFSET('Sanitation Data'!$D$31,0,10*ROW('Sanitation Data'!D163)))</f>
        <v/>
      </c>
      <c r="CO169" s="278" t="str">
        <f ca="true">+IF(OFFSET('Sanitation Data'!$D$32,0,10*ROW('Sanitation Data'!D163))="","",OFFSET('Sanitation Data'!$D$32,0,10*ROW('Sanitation Data'!D163)))</f>
        <v/>
      </c>
      <c r="CP169" s="278" t="str">
        <f ca="true">+IF(OFFSET('Sanitation Data'!$E$28,0,10*ROW('Sanitation Data'!E163))="","",OFFSET('Sanitation Data'!$E$28,0,10*ROW('Sanitation Data'!E163)))</f>
        <v/>
      </c>
      <c r="CQ169" s="278" t="str">
        <f ca="true">+IF(OFFSET('Sanitation Data'!$E$29,0,10*ROW('Sanitation Data'!E163))="","",OFFSET('Sanitation Data'!$E$29,0,10*ROW('Sanitation Data'!E163)))</f>
        <v/>
      </c>
      <c r="CR169" s="278" t="str">
        <f ca="true">+IF(OFFSET('Sanitation Data'!$E$30,0,10*ROW('Sanitation Data'!E163))="","",OFFSET('Sanitation Data'!$E$30,0,10*ROW('Sanitation Data'!E163)))</f>
        <v/>
      </c>
      <c r="CS169" s="278" t="str">
        <f ca="true">+IF(OFFSET('Sanitation Data'!$E$31,0,10*ROW('Sanitation Data'!E163))="","",OFFSET('Sanitation Data'!$E$31,0,10*ROW('Sanitation Data'!E163)))</f>
        <v/>
      </c>
      <c r="CT169" s="278" t="str">
        <f ca="true">+IF(OFFSET('Sanitation Data'!$E$32,0,10*ROW('Sanitation Data'!E163))="","",OFFSET('Sanitation Data'!$E$32,0,10*ROW('Sanitation Data'!E163)))</f>
        <v/>
      </c>
      <c r="CU169" s="278" t="str">
        <f ca="true">+IF(OFFSET('Sanitation Data'!$F$28,0,10*ROW('Sanitation Data'!F163))="","",OFFSET('Sanitation Data'!$F$28,0,10*ROW('Sanitation Data'!F163)))</f>
        <v/>
      </c>
      <c r="CV169" s="278" t="str">
        <f ca="true">+IF(OFFSET('Sanitation Data'!$F$29,0,10*ROW('Sanitation Data'!F163))="","",OFFSET('Sanitation Data'!$F$29,0,10*ROW('Sanitation Data'!F163)))</f>
        <v/>
      </c>
      <c r="CW169" s="278" t="str">
        <f ca="true">+IF(OFFSET('Sanitation Data'!$F$30,0,10*ROW('Sanitation Data'!F163))="","",OFFSET('Sanitation Data'!$F$30,0,10*ROW('Sanitation Data'!F163)))</f>
        <v/>
      </c>
      <c r="CX169" s="278" t="str">
        <f ca="true">+IF(OFFSET('Sanitation Data'!$F$31,0,10*ROW('Sanitation Data'!F163))="","",OFFSET('Sanitation Data'!$F$31,0,10*ROW('Sanitation Data'!F163)))</f>
        <v/>
      </c>
      <c r="CY169" s="278" t="str">
        <f ca="true">+IF(OFFSET('Sanitation Data'!$F$32,0,10*ROW('Sanitation Data'!F163))="","",OFFSET('Sanitation Data'!$F$32,0,10*ROW('Sanitation Data'!F163)))</f>
        <v/>
      </c>
      <c r="CZ169" s="278" t="str">
        <f ca="true">+IF(OFFSET('Sanitation Data'!$G$28,0,10*ROW('Sanitation Data'!G163))="","",OFFSET('Sanitation Data'!$G$28,0,10*ROW('Sanitation Data'!G163)))</f>
        <v/>
      </c>
      <c r="DA169" s="278" t="str">
        <f ca="true">+IF(OFFSET('Sanitation Data'!$G$29,0,10*ROW('Sanitation Data'!G163))="","",OFFSET('Sanitation Data'!$G$29,0,10*ROW('Sanitation Data'!G163)))</f>
        <v/>
      </c>
      <c r="DB169" s="278" t="str">
        <f ca="true">+IF(OFFSET('Sanitation Data'!$G$30,0,10*ROW('Sanitation Data'!G163))="","",OFFSET('Sanitation Data'!$G$30,0,10*ROW('Sanitation Data'!G163)))</f>
        <v/>
      </c>
      <c r="DC169" s="278" t="str">
        <f ca="true">+IF(OFFSET('Sanitation Data'!$G$31,0,10*ROW('Sanitation Data'!G163))="","",OFFSET('Sanitation Data'!$G$31,0,10*ROW('Sanitation Data'!G163)))</f>
        <v/>
      </c>
      <c r="DD169" s="278" t="str">
        <f ca="true">+IF(OFFSET('Sanitation Data'!$G$32,0,10*ROW('Sanitation Data'!G163))="","",OFFSET('Sanitation Data'!$G$32,0,10*ROW('Sanitation Data'!G163)))</f>
        <v/>
      </c>
      <c r="DE169" s="278" t="str">
        <f ca="true">+IF(OFFSET('Sanitation Data'!$H$28,0,10*ROW('Sanitation Data'!H163))="","",OFFSET('Sanitation Data'!$H$28,0,10*ROW('Sanitation Data'!H163)))</f>
        <v/>
      </c>
      <c r="DF169" s="278" t="str">
        <f ca="true">+IF(OFFSET('Sanitation Data'!$H$29,0,10*ROW('Sanitation Data'!H163))="","",OFFSET('Sanitation Data'!$H$29,0,10*ROW('Sanitation Data'!H163)))</f>
        <v/>
      </c>
      <c r="DG169" s="278" t="str">
        <f ca="true">+IF(OFFSET('Sanitation Data'!$H$30,0,10*ROW('Sanitation Data'!H163))="","",OFFSET('Sanitation Data'!$H$30,0,10*ROW('Sanitation Data'!H163)))</f>
        <v/>
      </c>
      <c r="DH169" s="278" t="str">
        <f ca="true">+IF(OFFSET('Sanitation Data'!$H$31,0,10*ROW('Sanitation Data'!H163))="","",OFFSET('Sanitation Data'!$H$31,0,10*ROW('Sanitation Data'!H163)))</f>
        <v/>
      </c>
      <c r="DI169" s="278" t="str">
        <f ca="true">+IF(OFFSET('Sanitation Data'!$H$32,0,10*ROW('Sanitation Data'!H163))="","",OFFSET('Sanitation Data'!$H$32,0,10*ROW('Sanitation Data'!H163)))</f>
        <v/>
      </c>
      <c r="DJ169" s="278" t="str">
        <f ca="true">+IF(OFFSET('Sanitation Data'!$I$28,0,10*ROW('Sanitation Data'!I163))="","",OFFSET('Sanitation Data'!$I$28,0,10*ROW('Sanitation Data'!I163)))</f>
        <v/>
      </c>
      <c r="DK169" s="278" t="str">
        <f ca="true">+IF(OFFSET('Sanitation Data'!$I$29,0,10*ROW('Sanitation Data'!I163))="","",OFFSET('Sanitation Data'!$I$29,0,10*ROW('Sanitation Data'!I163)))</f>
        <v/>
      </c>
      <c r="DL169" s="278" t="str">
        <f ca="true">+IF(OFFSET('Sanitation Data'!$I$30,0,10*ROW('Sanitation Data'!I163))="","",OFFSET('Sanitation Data'!$I$30,0,10*ROW('Sanitation Data'!I163)))</f>
        <v/>
      </c>
      <c r="DM169" s="278" t="str">
        <f ca="true">+IF(OFFSET('Sanitation Data'!$I$31,0,10*ROW('Sanitation Data'!I163))="","",OFFSET('Sanitation Data'!$I$31,0,10*ROW('Sanitation Data'!I163)))</f>
        <v/>
      </c>
      <c r="DN169" s="278" t="str">
        <f ca="true">+IF(OFFSET('Sanitation Data'!$I$32,0,10*ROW('Sanitation Data'!I163))="","",OFFSET('Sanitation Data'!$I$32,0,10*ROW('Sanitation Data'!I163)))</f>
        <v/>
      </c>
      <c r="DO169" s="278" t="str">
        <f ca="true">+IF(OFFSET('Hygiene Data'!$D$11,0,10*ROW('Hygiene Data'!D163))="","",OFFSET('Hygiene Data'!$D$11,0,10*ROW('Hygiene Data'!D163)))</f>
        <v/>
      </c>
      <c r="DP169" s="278" t="str">
        <f ca="true">+IF(OFFSET('Hygiene Data'!$D$12,0,10*ROW('Hygiene Data'!D163))="","",OFFSET('Hygiene Data'!$D$12,0,10*ROW('Hygiene Data'!D163)))</f>
        <v/>
      </c>
      <c r="DQ169" s="278" t="str">
        <f ca="true">+IF(OFFSET('Hygiene Data'!$D$13,0,10*ROW('Hygiene Data'!D163))="","",OFFSET('Hygiene Data'!$D$13,0,10*ROW('Hygiene Data'!D163)))</f>
        <v/>
      </c>
      <c r="DR169" s="278" t="str">
        <f ca="true">+IF(OFFSET('Hygiene Data'!$E$11,0,10*ROW('Hygiene Data'!E163))="","",OFFSET('Hygiene Data'!$E$11,0,10*ROW('Hygiene Data'!E163)))</f>
        <v/>
      </c>
      <c r="DS169" s="278" t="str">
        <f ca="true">+IF(OFFSET('Hygiene Data'!$E$12,0,10*ROW('Hygiene Data'!E163))="","",OFFSET('Hygiene Data'!$E$12,0,10*ROW('Hygiene Data'!E163)))</f>
        <v/>
      </c>
      <c r="DT169" s="278" t="str">
        <f ca="true">+IF(OFFSET('Hygiene Data'!$E$13,0,10*ROW('Hygiene Data'!E163))="","",OFFSET('Hygiene Data'!$E$13,0,10*ROW('Hygiene Data'!E163)))</f>
        <v/>
      </c>
      <c r="DU169" s="278" t="str">
        <f ca="true">+IF(OFFSET('Hygiene Data'!$F$11,0,10*ROW('Hygiene Data'!F163))="","",OFFSET('Hygiene Data'!$F$11,0,10*ROW('Hygiene Data'!F163)))</f>
        <v/>
      </c>
      <c r="DV169" s="278" t="str">
        <f ca="true">+IF(OFFSET('Hygiene Data'!$F$12,0,10*ROW('Hygiene Data'!F163))="","",OFFSET('Hygiene Data'!$F$12,0,10*ROW('Hygiene Data'!F163)))</f>
        <v/>
      </c>
      <c r="DW169" s="278" t="str">
        <f ca="true">+IF(OFFSET('Hygiene Data'!$F$13,0,10*ROW('Hygiene Data'!F163))="","",OFFSET('Hygiene Data'!$F$13,0,10*ROW('Hygiene Data'!F163)))</f>
        <v/>
      </c>
      <c r="DX169" s="278" t="str">
        <f ca="true">+IF(OFFSET('Hygiene Data'!$G$11,0,10*ROW('Hygiene Data'!G163))="","",OFFSET('Hygiene Data'!$G$11,0,10*ROW('Hygiene Data'!G163)))</f>
        <v/>
      </c>
      <c r="DY169" s="278" t="str">
        <f ca="true">+IF(OFFSET('Hygiene Data'!$G$12,0,10*ROW('Hygiene Data'!G163))="","",OFFSET('Hygiene Data'!$G$12,0,10*ROW('Hygiene Data'!G163)))</f>
        <v/>
      </c>
      <c r="DZ169" s="278" t="str">
        <f ca="true">+IF(OFFSET('Hygiene Data'!$G$13,0,10*ROW('Hygiene Data'!G163))="","",OFFSET('Hygiene Data'!$G$13,0,10*ROW('Hygiene Data'!G163)))</f>
        <v/>
      </c>
      <c r="EA169" s="278" t="str">
        <f ca="true">+IF(OFFSET('Hygiene Data'!$H$11,0,10*ROW('Hygiene Data'!H163))="","",OFFSET('Hygiene Data'!$H$11,0,10*ROW('Hygiene Data'!H163)))</f>
        <v/>
      </c>
      <c r="EB169" s="278" t="str">
        <f ca="true">+IF(OFFSET('Hygiene Data'!$H$12,0,10*ROW('Hygiene Data'!H163))="","",OFFSET('Hygiene Data'!$H$12,0,10*ROW('Hygiene Data'!H163)))</f>
        <v/>
      </c>
      <c r="EC169" s="278" t="str">
        <f ca="true">+IF(OFFSET('Hygiene Data'!$H$13,0,10*ROW('Hygiene Data'!H163))="","",OFFSET('Hygiene Data'!$H$13,0,10*ROW('Hygiene Data'!H163)))</f>
        <v/>
      </c>
      <c r="ED169" s="278" t="str">
        <f ca="true">+IF(OFFSET('Hygiene Data'!$I$11,0,10*ROW('Hygiene Data'!I163))="","",OFFSET('Hygiene Data'!$I$11,0,10*ROW('Hygiene Data'!I163)))</f>
        <v/>
      </c>
      <c r="EE169" s="278" t="str">
        <f ca="true">+IF(OFFSET('Hygiene Data'!$I$12,0,10*ROW('Hygiene Data'!I163))="","",OFFSET('Hygiene Data'!$I$12,0,10*ROW('Hygiene Data'!I163)))</f>
        <v/>
      </c>
      <c r="EF169" s="278"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4"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8"/>
      <c r="BS170" s="278" t="str">
        <f ca="true">+IF(OFFSET('Water Data'!$D$27,0,10*ROW('Water Data'!D164))="","",OFFSET('Water Data'!$D$27,0,10*ROW('Water Data'!D164)))</f>
        <v/>
      </c>
      <c r="BT170" s="278" t="str">
        <f ca="true">+IF(OFFSET('Water Data'!$D$28,0,10*ROW('Water Data'!D164))="","",OFFSET('Water Data'!$D$28,0,10*ROW('Water Data'!D164)))</f>
        <v/>
      </c>
      <c r="BU170" s="278" t="str">
        <f ca="true">+IF(OFFSET('Water Data'!$D$29,0,10*ROW('Water Data'!D164))="","",OFFSET('Water Data'!$D$29,0,10*ROW('Water Data'!D164)))</f>
        <v/>
      </c>
      <c r="BV170" s="278" t="str">
        <f ca="true">+IF(OFFSET('Water Data'!$E$27,0,10*ROW('Water Data'!E164))="","",OFFSET('Water Data'!$E$27,0,10*ROW('Water Data'!E164)))</f>
        <v/>
      </c>
      <c r="BW170" s="278" t="str">
        <f ca="true">+IF(OFFSET('Water Data'!$E$28,0,10*ROW('Water Data'!E164))="","",OFFSET('Water Data'!$E$28,0,10*ROW('Water Data'!E164)))</f>
        <v/>
      </c>
      <c r="BX170" s="278" t="str">
        <f ca="true">+IF(OFFSET('Water Data'!$E$29,0,10*ROW('Water Data'!E164))="","",OFFSET('Water Data'!$E$29,0,10*ROW('Water Data'!E164)))</f>
        <v/>
      </c>
      <c r="BY170" s="278" t="str">
        <f ca="true">+IF(OFFSET('Water Data'!$F$27,0,10*ROW('Water Data'!F164))="","",OFFSET('Water Data'!$F$27,0,10*ROW('Water Data'!F164)))</f>
        <v/>
      </c>
      <c r="BZ170" s="278" t="str">
        <f ca="true">+IF(OFFSET('Water Data'!$F$28,0,10*ROW('Water Data'!F164))="","",OFFSET('Water Data'!$F$28,0,10*ROW('Water Data'!F164)))</f>
        <v/>
      </c>
      <c r="CA170" s="278" t="str">
        <f ca="true">+IF(OFFSET('Water Data'!$F$29,0,10*ROW('Water Data'!F164))="","",OFFSET('Water Data'!$F$29,0,10*ROW('Water Data'!F164)))</f>
        <v/>
      </c>
      <c r="CB170" s="278" t="str">
        <f ca="true">+IF(OFFSET('Water Data'!$G$27,0,10*ROW('Water Data'!G164))="","",OFFSET('Water Data'!$G$27,0,10*ROW('Water Data'!G164)))</f>
        <v/>
      </c>
      <c r="CC170" s="278" t="str">
        <f ca="true">+IF(OFFSET('Water Data'!$G$28,0,10*ROW('Water Data'!G164))="","",OFFSET('Water Data'!$G$28,0,10*ROW('Water Data'!G164)))</f>
        <v/>
      </c>
      <c r="CD170" s="278" t="str">
        <f ca="true">+IF(OFFSET('Water Data'!$G$29,0,10*ROW('Water Data'!G164))="","",OFFSET('Water Data'!$G$29,0,10*ROW('Water Data'!G164)))</f>
        <v/>
      </c>
      <c r="CE170" s="278" t="str">
        <f ca="true">+IF(OFFSET('Water Data'!$H$27,0,10*ROW('Water Data'!H164))="","",OFFSET('Water Data'!$H$27,0,10*ROW('Water Data'!H164)))</f>
        <v/>
      </c>
      <c r="CF170" s="278" t="str">
        <f ca="true">+IF(OFFSET('Water Data'!$H$28,0,10*ROW('Water Data'!H164))="","",OFFSET('Water Data'!$H$28,0,10*ROW('Water Data'!H164)))</f>
        <v/>
      </c>
      <c r="CG170" s="278" t="str">
        <f ca="true">+IF(OFFSET('Water Data'!$H$29,0,10*ROW('Water Data'!H164))="","",OFFSET('Water Data'!$H$29,0,10*ROW('Water Data'!H164)))</f>
        <v/>
      </c>
      <c r="CH170" s="278" t="str">
        <f ca="true">+IF(OFFSET('Water Data'!$I$27,0,10*ROW('Water Data'!I164))="","",OFFSET('Water Data'!$I$27,0,10*ROW('Water Data'!I164)))</f>
        <v/>
      </c>
      <c r="CI170" s="278" t="str">
        <f ca="true">+IF(OFFSET('Water Data'!$I$28,0,10*ROW('Water Data'!I164))="","",OFFSET('Water Data'!$I$28,0,10*ROW('Water Data'!I164)))</f>
        <v/>
      </c>
      <c r="CJ170" s="278" t="str">
        <f ca="true">+IF(OFFSET('Water Data'!$I$29,0,10*ROW('Water Data'!I164))="","",OFFSET('Water Data'!$I$29,0,10*ROW('Water Data'!I164)))</f>
        <v/>
      </c>
      <c r="CK170" s="278" t="str">
        <f ca="true">+IF(OFFSET('Sanitation Data'!$D$28,0,10*ROW('Sanitation Data'!D164))="","",OFFSET('Sanitation Data'!$D$28,0,10*ROW('Sanitation Data'!D164)))</f>
        <v/>
      </c>
      <c r="CL170" s="278" t="str">
        <f ca="true">+IF(OFFSET('Sanitation Data'!$D$29,0,10*ROW('Sanitation Data'!D164))="","",OFFSET('Sanitation Data'!$D$29,0,10*ROW('Sanitation Data'!D164)))</f>
        <v/>
      </c>
      <c r="CM170" s="278" t="str">
        <f ca="true">+IF(OFFSET('Sanitation Data'!$D$30,0,10*ROW('Sanitation Data'!D164))="","",OFFSET('Sanitation Data'!$D$30,0,10*ROW('Sanitation Data'!D164)))</f>
        <v/>
      </c>
      <c r="CN170" s="278" t="str">
        <f ca="true">+IF(OFFSET('Sanitation Data'!$D$31,0,10*ROW('Sanitation Data'!D164))="","",OFFSET('Sanitation Data'!$D$31,0,10*ROW('Sanitation Data'!D164)))</f>
        <v/>
      </c>
      <c r="CO170" s="278" t="str">
        <f ca="true">+IF(OFFSET('Sanitation Data'!$D$32,0,10*ROW('Sanitation Data'!D164))="","",OFFSET('Sanitation Data'!$D$32,0,10*ROW('Sanitation Data'!D164)))</f>
        <v/>
      </c>
      <c r="CP170" s="278" t="str">
        <f ca="true">+IF(OFFSET('Sanitation Data'!$E$28,0,10*ROW('Sanitation Data'!E164))="","",OFFSET('Sanitation Data'!$E$28,0,10*ROW('Sanitation Data'!E164)))</f>
        <v/>
      </c>
      <c r="CQ170" s="278" t="str">
        <f ca="true">+IF(OFFSET('Sanitation Data'!$E$29,0,10*ROW('Sanitation Data'!E164))="","",OFFSET('Sanitation Data'!$E$29,0,10*ROW('Sanitation Data'!E164)))</f>
        <v/>
      </c>
      <c r="CR170" s="278" t="str">
        <f ca="true">+IF(OFFSET('Sanitation Data'!$E$30,0,10*ROW('Sanitation Data'!E164))="","",OFFSET('Sanitation Data'!$E$30,0,10*ROW('Sanitation Data'!E164)))</f>
        <v/>
      </c>
      <c r="CS170" s="278" t="str">
        <f ca="true">+IF(OFFSET('Sanitation Data'!$E$31,0,10*ROW('Sanitation Data'!E164))="","",OFFSET('Sanitation Data'!$E$31,0,10*ROW('Sanitation Data'!E164)))</f>
        <v/>
      </c>
      <c r="CT170" s="278" t="str">
        <f ca="true">+IF(OFFSET('Sanitation Data'!$E$32,0,10*ROW('Sanitation Data'!E164))="","",OFFSET('Sanitation Data'!$E$32,0,10*ROW('Sanitation Data'!E164)))</f>
        <v/>
      </c>
      <c r="CU170" s="278" t="str">
        <f ca="true">+IF(OFFSET('Sanitation Data'!$F$28,0,10*ROW('Sanitation Data'!F164))="","",OFFSET('Sanitation Data'!$F$28,0,10*ROW('Sanitation Data'!F164)))</f>
        <v/>
      </c>
      <c r="CV170" s="278" t="str">
        <f ca="true">+IF(OFFSET('Sanitation Data'!$F$29,0,10*ROW('Sanitation Data'!F164))="","",OFFSET('Sanitation Data'!$F$29,0,10*ROW('Sanitation Data'!F164)))</f>
        <v/>
      </c>
      <c r="CW170" s="278" t="str">
        <f ca="true">+IF(OFFSET('Sanitation Data'!$F$30,0,10*ROW('Sanitation Data'!F164))="","",OFFSET('Sanitation Data'!$F$30,0,10*ROW('Sanitation Data'!F164)))</f>
        <v/>
      </c>
      <c r="CX170" s="278" t="str">
        <f ca="true">+IF(OFFSET('Sanitation Data'!$F$31,0,10*ROW('Sanitation Data'!F164))="","",OFFSET('Sanitation Data'!$F$31,0,10*ROW('Sanitation Data'!F164)))</f>
        <v/>
      </c>
      <c r="CY170" s="278" t="str">
        <f ca="true">+IF(OFFSET('Sanitation Data'!$F$32,0,10*ROW('Sanitation Data'!F164))="","",OFFSET('Sanitation Data'!$F$32,0,10*ROW('Sanitation Data'!F164)))</f>
        <v/>
      </c>
      <c r="CZ170" s="278" t="str">
        <f ca="true">+IF(OFFSET('Sanitation Data'!$G$28,0,10*ROW('Sanitation Data'!G164))="","",OFFSET('Sanitation Data'!$G$28,0,10*ROW('Sanitation Data'!G164)))</f>
        <v/>
      </c>
      <c r="DA170" s="278" t="str">
        <f ca="true">+IF(OFFSET('Sanitation Data'!$G$29,0,10*ROW('Sanitation Data'!G164))="","",OFFSET('Sanitation Data'!$G$29,0,10*ROW('Sanitation Data'!G164)))</f>
        <v/>
      </c>
      <c r="DB170" s="278" t="str">
        <f ca="true">+IF(OFFSET('Sanitation Data'!$G$30,0,10*ROW('Sanitation Data'!G164))="","",OFFSET('Sanitation Data'!$G$30,0,10*ROW('Sanitation Data'!G164)))</f>
        <v/>
      </c>
      <c r="DC170" s="278" t="str">
        <f ca="true">+IF(OFFSET('Sanitation Data'!$G$31,0,10*ROW('Sanitation Data'!G164))="","",OFFSET('Sanitation Data'!$G$31,0,10*ROW('Sanitation Data'!G164)))</f>
        <v/>
      </c>
      <c r="DD170" s="278" t="str">
        <f ca="true">+IF(OFFSET('Sanitation Data'!$G$32,0,10*ROW('Sanitation Data'!G164))="","",OFFSET('Sanitation Data'!$G$32,0,10*ROW('Sanitation Data'!G164)))</f>
        <v/>
      </c>
      <c r="DE170" s="278" t="str">
        <f ca="true">+IF(OFFSET('Sanitation Data'!$H$28,0,10*ROW('Sanitation Data'!H164))="","",OFFSET('Sanitation Data'!$H$28,0,10*ROW('Sanitation Data'!H164)))</f>
        <v/>
      </c>
      <c r="DF170" s="278" t="str">
        <f ca="true">+IF(OFFSET('Sanitation Data'!$H$29,0,10*ROW('Sanitation Data'!H164))="","",OFFSET('Sanitation Data'!$H$29,0,10*ROW('Sanitation Data'!H164)))</f>
        <v/>
      </c>
      <c r="DG170" s="278" t="str">
        <f ca="true">+IF(OFFSET('Sanitation Data'!$H$30,0,10*ROW('Sanitation Data'!H164))="","",OFFSET('Sanitation Data'!$H$30,0,10*ROW('Sanitation Data'!H164)))</f>
        <v/>
      </c>
      <c r="DH170" s="278" t="str">
        <f ca="true">+IF(OFFSET('Sanitation Data'!$H$31,0,10*ROW('Sanitation Data'!H164))="","",OFFSET('Sanitation Data'!$H$31,0,10*ROW('Sanitation Data'!H164)))</f>
        <v/>
      </c>
      <c r="DI170" s="278" t="str">
        <f ca="true">+IF(OFFSET('Sanitation Data'!$H$32,0,10*ROW('Sanitation Data'!H164))="","",OFFSET('Sanitation Data'!$H$32,0,10*ROW('Sanitation Data'!H164)))</f>
        <v/>
      </c>
      <c r="DJ170" s="278" t="str">
        <f ca="true">+IF(OFFSET('Sanitation Data'!$I$28,0,10*ROW('Sanitation Data'!I164))="","",OFFSET('Sanitation Data'!$I$28,0,10*ROW('Sanitation Data'!I164)))</f>
        <v/>
      </c>
      <c r="DK170" s="278" t="str">
        <f ca="true">+IF(OFFSET('Sanitation Data'!$I$29,0,10*ROW('Sanitation Data'!I164))="","",OFFSET('Sanitation Data'!$I$29,0,10*ROW('Sanitation Data'!I164)))</f>
        <v/>
      </c>
      <c r="DL170" s="278" t="str">
        <f ca="true">+IF(OFFSET('Sanitation Data'!$I$30,0,10*ROW('Sanitation Data'!I164))="","",OFFSET('Sanitation Data'!$I$30,0,10*ROW('Sanitation Data'!I164)))</f>
        <v/>
      </c>
      <c r="DM170" s="278" t="str">
        <f ca="true">+IF(OFFSET('Sanitation Data'!$I$31,0,10*ROW('Sanitation Data'!I164))="","",OFFSET('Sanitation Data'!$I$31,0,10*ROW('Sanitation Data'!I164)))</f>
        <v/>
      </c>
      <c r="DN170" s="278" t="str">
        <f ca="true">+IF(OFFSET('Sanitation Data'!$I$32,0,10*ROW('Sanitation Data'!I164))="","",OFFSET('Sanitation Data'!$I$32,0,10*ROW('Sanitation Data'!I164)))</f>
        <v/>
      </c>
      <c r="DO170" s="278" t="str">
        <f ca="true">+IF(OFFSET('Hygiene Data'!$D$11,0,10*ROW('Hygiene Data'!D164))="","",OFFSET('Hygiene Data'!$D$11,0,10*ROW('Hygiene Data'!D164)))</f>
        <v/>
      </c>
      <c r="DP170" s="278" t="str">
        <f ca="true">+IF(OFFSET('Hygiene Data'!$D$12,0,10*ROW('Hygiene Data'!D164))="","",OFFSET('Hygiene Data'!$D$12,0,10*ROW('Hygiene Data'!D164)))</f>
        <v/>
      </c>
      <c r="DQ170" s="278" t="str">
        <f ca="true">+IF(OFFSET('Hygiene Data'!$D$13,0,10*ROW('Hygiene Data'!D164))="","",OFFSET('Hygiene Data'!$D$13,0,10*ROW('Hygiene Data'!D164)))</f>
        <v/>
      </c>
      <c r="DR170" s="278" t="str">
        <f ca="true">+IF(OFFSET('Hygiene Data'!$E$11,0,10*ROW('Hygiene Data'!E164))="","",OFFSET('Hygiene Data'!$E$11,0,10*ROW('Hygiene Data'!E164)))</f>
        <v/>
      </c>
      <c r="DS170" s="278" t="str">
        <f ca="true">+IF(OFFSET('Hygiene Data'!$E$12,0,10*ROW('Hygiene Data'!E164))="","",OFFSET('Hygiene Data'!$E$12,0,10*ROW('Hygiene Data'!E164)))</f>
        <v/>
      </c>
      <c r="DT170" s="278" t="str">
        <f ca="true">+IF(OFFSET('Hygiene Data'!$E$13,0,10*ROW('Hygiene Data'!E164))="","",OFFSET('Hygiene Data'!$E$13,0,10*ROW('Hygiene Data'!E164)))</f>
        <v/>
      </c>
      <c r="DU170" s="278" t="str">
        <f ca="true">+IF(OFFSET('Hygiene Data'!$F$11,0,10*ROW('Hygiene Data'!F164))="","",OFFSET('Hygiene Data'!$F$11,0,10*ROW('Hygiene Data'!F164)))</f>
        <v/>
      </c>
      <c r="DV170" s="278" t="str">
        <f ca="true">+IF(OFFSET('Hygiene Data'!$F$12,0,10*ROW('Hygiene Data'!F164))="","",OFFSET('Hygiene Data'!$F$12,0,10*ROW('Hygiene Data'!F164)))</f>
        <v/>
      </c>
      <c r="DW170" s="278" t="str">
        <f ca="true">+IF(OFFSET('Hygiene Data'!$F$13,0,10*ROW('Hygiene Data'!F164))="","",OFFSET('Hygiene Data'!$F$13,0,10*ROW('Hygiene Data'!F164)))</f>
        <v/>
      </c>
      <c r="DX170" s="278" t="str">
        <f ca="true">+IF(OFFSET('Hygiene Data'!$G$11,0,10*ROW('Hygiene Data'!G164))="","",OFFSET('Hygiene Data'!$G$11,0,10*ROW('Hygiene Data'!G164)))</f>
        <v/>
      </c>
      <c r="DY170" s="278" t="str">
        <f ca="true">+IF(OFFSET('Hygiene Data'!$G$12,0,10*ROW('Hygiene Data'!G164))="","",OFFSET('Hygiene Data'!$G$12,0,10*ROW('Hygiene Data'!G164)))</f>
        <v/>
      </c>
      <c r="DZ170" s="278" t="str">
        <f ca="true">+IF(OFFSET('Hygiene Data'!$G$13,0,10*ROW('Hygiene Data'!G164))="","",OFFSET('Hygiene Data'!$G$13,0,10*ROW('Hygiene Data'!G164)))</f>
        <v/>
      </c>
      <c r="EA170" s="278" t="str">
        <f ca="true">+IF(OFFSET('Hygiene Data'!$H$11,0,10*ROW('Hygiene Data'!H164))="","",OFFSET('Hygiene Data'!$H$11,0,10*ROW('Hygiene Data'!H164)))</f>
        <v/>
      </c>
      <c r="EB170" s="278" t="str">
        <f ca="true">+IF(OFFSET('Hygiene Data'!$H$12,0,10*ROW('Hygiene Data'!H164))="","",OFFSET('Hygiene Data'!$H$12,0,10*ROW('Hygiene Data'!H164)))</f>
        <v/>
      </c>
      <c r="EC170" s="278" t="str">
        <f ca="true">+IF(OFFSET('Hygiene Data'!$H$13,0,10*ROW('Hygiene Data'!H164))="","",OFFSET('Hygiene Data'!$H$13,0,10*ROW('Hygiene Data'!H164)))</f>
        <v/>
      </c>
      <c r="ED170" s="278" t="str">
        <f ca="true">+IF(OFFSET('Hygiene Data'!$I$11,0,10*ROW('Hygiene Data'!I164))="","",OFFSET('Hygiene Data'!$I$11,0,10*ROW('Hygiene Data'!I164)))</f>
        <v/>
      </c>
      <c r="EE170" s="278" t="str">
        <f ca="true">+IF(OFFSET('Hygiene Data'!$I$12,0,10*ROW('Hygiene Data'!I164))="","",OFFSET('Hygiene Data'!$I$12,0,10*ROW('Hygiene Data'!I164)))</f>
        <v/>
      </c>
      <c r="EF170" s="278"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4"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8"/>
      <c r="BS171" s="278" t="str">
        <f ca="true">+IF(OFFSET('Water Data'!$D$27,0,10*ROW('Water Data'!D165))="","",OFFSET('Water Data'!$D$27,0,10*ROW('Water Data'!D165)))</f>
        <v/>
      </c>
      <c r="BT171" s="278" t="str">
        <f ca="true">+IF(OFFSET('Water Data'!$D$28,0,10*ROW('Water Data'!D165))="","",OFFSET('Water Data'!$D$28,0,10*ROW('Water Data'!D165)))</f>
        <v/>
      </c>
      <c r="BU171" s="278" t="str">
        <f ca="true">+IF(OFFSET('Water Data'!$D$29,0,10*ROW('Water Data'!D165))="","",OFFSET('Water Data'!$D$29,0,10*ROW('Water Data'!D165)))</f>
        <v/>
      </c>
      <c r="BV171" s="278" t="str">
        <f ca="true">+IF(OFFSET('Water Data'!$E$27,0,10*ROW('Water Data'!E165))="","",OFFSET('Water Data'!$E$27,0,10*ROW('Water Data'!E165)))</f>
        <v/>
      </c>
      <c r="BW171" s="278" t="str">
        <f ca="true">+IF(OFFSET('Water Data'!$E$28,0,10*ROW('Water Data'!E165))="","",OFFSET('Water Data'!$E$28,0,10*ROW('Water Data'!E165)))</f>
        <v/>
      </c>
      <c r="BX171" s="278" t="str">
        <f ca="true">+IF(OFFSET('Water Data'!$E$29,0,10*ROW('Water Data'!E165))="","",OFFSET('Water Data'!$E$29,0,10*ROW('Water Data'!E165)))</f>
        <v/>
      </c>
      <c r="BY171" s="278" t="str">
        <f ca="true">+IF(OFFSET('Water Data'!$F$27,0,10*ROW('Water Data'!F165))="","",OFFSET('Water Data'!$F$27,0,10*ROW('Water Data'!F165)))</f>
        <v/>
      </c>
      <c r="BZ171" s="278" t="str">
        <f ca="true">+IF(OFFSET('Water Data'!$F$28,0,10*ROW('Water Data'!F165))="","",OFFSET('Water Data'!$F$28,0,10*ROW('Water Data'!F165)))</f>
        <v/>
      </c>
      <c r="CA171" s="278" t="str">
        <f ca="true">+IF(OFFSET('Water Data'!$F$29,0,10*ROW('Water Data'!F165))="","",OFFSET('Water Data'!$F$29,0,10*ROW('Water Data'!F165)))</f>
        <v/>
      </c>
      <c r="CB171" s="278" t="str">
        <f ca="true">+IF(OFFSET('Water Data'!$G$27,0,10*ROW('Water Data'!G165))="","",OFFSET('Water Data'!$G$27,0,10*ROW('Water Data'!G165)))</f>
        <v/>
      </c>
      <c r="CC171" s="278" t="str">
        <f ca="true">+IF(OFFSET('Water Data'!$G$28,0,10*ROW('Water Data'!G165))="","",OFFSET('Water Data'!$G$28,0,10*ROW('Water Data'!G165)))</f>
        <v/>
      </c>
      <c r="CD171" s="278" t="str">
        <f ca="true">+IF(OFFSET('Water Data'!$G$29,0,10*ROW('Water Data'!G165))="","",OFFSET('Water Data'!$G$29,0,10*ROW('Water Data'!G165)))</f>
        <v/>
      </c>
      <c r="CE171" s="278" t="str">
        <f ca="true">+IF(OFFSET('Water Data'!$H$27,0,10*ROW('Water Data'!H165))="","",OFFSET('Water Data'!$H$27,0,10*ROW('Water Data'!H165)))</f>
        <v/>
      </c>
      <c r="CF171" s="278" t="str">
        <f ca="true">+IF(OFFSET('Water Data'!$H$28,0,10*ROW('Water Data'!H165))="","",OFFSET('Water Data'!$H$28,0,10*ROW('Water Data'!H165)))</f>
        <v/>
      </c>
      <c r="CG171" s="278" t="str">
        <f ca="true">+IF(OFFSET('Water Data'!$H$29,0,10*ROW('Water Data'!H165))="","",OFFSET('Water Data'!$H$29,0,10*ROW('Water Data'!H165)))</f>
        <v/>
      </c>
      <c r="CH171" s="278" t="str">
        <f ca="true">+IF(OFFSET('Water Data'!$I$27,0,10*ROW('Water Data'!I165))="","",OFFSET('Water Data'!$I$27,0,10*ROW('Water Data'!I165)))</f>
        <v/>
      </c>
      <c r="CI171" s="278" t="str">
        <f ca="true">+IF(OFFSET('Water Data'!$I$28,0,10*ROW('Water Data'!I165))="","",OFFSET('Water Data'!$I$28,0,10*ROW('Water Data'!I165)))</f>
        <v/>
      </c>
      <c r="CJ171" s="278" t="str">
        <f ca="true">+IF(OFFSET('Water Data'!$I$29,0,10*ROW('Water Data'!I165))="","",OFFSET('Water Data'!$I$29,0,10*ROW('Water Data'!I165)))</f>
        <v/>
      </c>
      <c r="CK171" s="278" t="str">
        <f ca="true">+IF(OFFSET('Sanitation Data'!$D$28,0,10*ROW('Sanitation Data'!D165))="","",OFFSET('Sanitation Data'!$D$28,0,10*ROW('Sanitation Data'!D165)))</f>
        <v/>
      </c>
      <c r="CL171" s="278" t="str">
        <f ca="true">+IF(OFFSET('Sanitation Data'!$D$29,0,10*ROW('Sanitation Data'!D165))="","",OFFSET('Sanitation Data'!$D$29,0,10*ROW('Sanitation Data'!D165)))</f>
        <v/>
      </c>
      <c r="CM171" s="278" t="str">
        <f ca="true">+IF(OFFSET('Sanitation Data'!$D$30,0,10*ROW('Sanitation Data'!D165))="","",OFFSET('Sanitation Data'!$D$30,0,10*ROW('Sanitation Data'!D165)))</f>
        <v/>
      </c>
      <c r="CN171" s="278" t="str">
        <f ca="true">+IF(OFFSET('Sanitation Data'!$D$31,0,10*ROW('Sanitation Data'!D165))="","",OFFSET('Sanitation Data'!$D$31,0,10*ROW('Sanitation Data'!D165)))</f>
        <v/>
      </c>
      <c r="CO171" s="278" t="str">
        <f ca="true">+IF(OFFSET('Sanitation Data'!$D$32,0,10*ROW('Sanitation Data'!D165))="","",OFFSET('Sanitation Data'!$D$32,0,10*ROW('Sanitation Data'!D165)))</f>
        <v/>
      </c>
      <c r="CP171" s="278" t="str">
        <f ca="true">+IF(OFFSET('Sanitation Data'!$E$28,0,10*ROW('Sanitation Data'!E165))="","",OFFSET('Sanitation Data'!$E$28,0,10*ROW('Sanitation Data'!E165)))</f>
        <v/>
      </c>
      <c r="CQ171" s="278" t="str">
        <f ca="true">+IF(OFFSET('Sanitation Data'!$E$29,0,10*ROW('Sanitation Data'!E165))="","",OFFSET('Sanitation Data'!$E$29,0,10*ROW('Sanitation Data'!E165)))</f>
        <v/>
      </c>
      <c r="CR171" s="278" t="str">
        <f ca="true">+IF(OFFSET('Sanitation Data'!$E$30,0,10*ROW('Sanitation Data'!E165))="","",OFFSET('Sanitation Data'!$E$30,0,10*ROW('Sanitation Data'!E165)))</f>
        <v/>
      </c>
      <c r="CS171" s="278" t="str">
        <f ca="true">+IF(OFFSET('Sanitation Data'!$E$31,0,10*ROW('Sanitation Data'!E165))="","",OFFSET('Sanitation Data'!$E$31,0,10*ROW('Sanitation Data'!E165)))</f>
        <v/>
      </c>
      <c r="CT171" s="278" t="str">
        <f ca="true">+IF(OFFSET('Sanitation Data'!$E$32,0,10*ROW('Sanitation Data'!E165))="","",OFFSET('Sanitation Data'!$E$32,0,10*ROW('Sanitation Data'!E165)))</f>
        <v/>
      </c>
      <c r="CU171" s="278" t="str">
        <f ca="true">+IF(OFFSET('Sanitation Data'!$F$28,0,10*ROW('Sanitation Data'!F165))="","",OFFSET('Sanitation Data'!$F$28,0,10*ROW('Sanitation Data'!F165)))</f>
        <v/>
      </c>
      <c r="CV171" s="278" t="str">
        <f ca="true">+IF(OFFSET('Sanitation Data'!$F$29,0,10*ROW('Sanitation Data'!F165))="","",OFFSET('Sanitation Data'!$F$29,0,10*ROW('Sanitation Data'!F165)))</f>
        <v/>
      </c>
      <c r="CW171" s="278" t="str">
        <f ca="true">+IF(OFFSET('Sanitation Data'!$F$30,0,10*ROW('Sanitation Data'!F165))="","",OFFSET('Sanitation Data'!$F$30,0,10*ROW('Sanitation Data'!F165)))</f>
        <v/>
      </c>
      <c r="CX171" s="278" t="str">
        <f ca="true">+IF(OFFSET('Sanitation Data'!$F$31,0,10*ROW('Sanitation Data'!F165))="","",OFFSET('Sanitation Data'!$F$31,0,10*ROW('Sanitation Data'!F165)))</f>
        <v/>
      </c>
      <c r="CY171" s="278" t="str">
        <f ca="true">+IF(OFFSET('Sanitation Data'!$F$32,0,10*ROW('Sanitation Data'!F165))="","",OFFSET('Sanitation Data'!$F$32,0,10*ROW('Sanitation Data'!F165)))</f>
        <v/>
      </c>
      <c r="CZ171" s="278" t="str">
        <f ca="true">+IF(OFFSET('Sanitation Data'!$G$28,0,10*ROW('Sanitation Data'!G165))="","",OFFSET('Sanitation Data'!$G$28,0,10*ROW('Sanitation Data'!G165)))</f>
        <v/>
      </c>
      <c r="DA171" s="278" t="str">
        <f ca="true">+IF(OFFSET('Sanitation Data'!$G$29,0,10*ROW('Sanitation Data'!G165))="","",OFFSET('Sanitation Data'!$G$29,0,10*ROW('Sanitation Data'!G165)))</f>
        <v/>
      </c>
      <c r="DB171" s="278" t="str">
        <f ca="true">+IF(OFFSET('Sanitation Data'!$G$30,0,10*ROW('Sanitation Data'!G165))="","",OFFSET('Sanitation Data'!$G$30,0,10*ROW('Sanitation Data'!G165)))</f>
        <v/>
      </c>
      <c r="DC171" s="278" t="str">
        <f ca="true">+IF(OFFSET('Sanitation Data'!$G$31,0,10*ROW('Sanitation Data'!G165))="","",OFFSET('Sanitation Data'!$G$31,0,10*ROW('Sanitation Data'!G165)))</f>
        <v/>
      </c>
      <c r="DD171" s="278" t="str">
        <f ca="true">+IF(OFFSET('Sanitation Data'!$G$32,0,10*ROW('Sanitation Data'!G165))="","",OFFSET('Sanitation Data'!$G$32,0,10*ROW('Sanitation Data'!G165)))</f>
        <v/>
      </c>
      <c r="DE171" s="278" t="str">
        <f ca="true">+IF(OFFSET('Sanitation Data'!$H$28,0,10*ROW('Sanitation Data'!H165))="","",OFFSET('Sanitation Data'!$H$28,0,10*ROW('Sanitation Data'!H165)))</f>
        <v/>
      </c>
      <c r="DF171" s="278" t="str">
        <f ca="true">+IF(OFFSET('Sanitation Data'!$H$29,0,10*ROW('Sanitation Data'!H165))="","",OFFSET('Sanitation Data'!$H$29,0,10*ROW('Sanitation Data'!H165)))</f>
        <v/>
      </c>
      <c r="DG171" s="278" t="str">
        <f ca="true">+IF(OFFSET('Sanitation Data'!$H$30,0,10*ROW('Sanitation Data'!H165))="","",OFFSET('Sanitation Data'!$H$30,0,10*ROW('Sanitation Data'!H165)))</f>
        <v/>
      </c>
      <c r="DH171" s="278" t="str">
        <f ca="true">+IF(OFFSET('Sanitation Data'!$H$31,0,10*ROW('Sanitation Data'!H165))="","",OFFSET('Sanitation Data'!$H$31,0,10*ROW('Sanitation Data'!H165)))</f>
        <v/>
      </c>
      <c r="DI171" s="278" t="str">
        <f ca="true">+IF(OFFSET('Sanitation Data'!$H$32,0,10*ROW('Sanitation Data'!H165))="","",OFFSET('Sanitation Data'!$H$32,0,10*ROW('Sanitation Data'!H165)))</f>
        <v/>
      </c>
      <c r="DJ171" s="278" t="str">
        <f ca="true">+IF(OFFSET('Sanitation Data'!$I$28,0,10*ROW('Sanitation Data'!I165))="","",OFFSET('Sanitation Data'!$I$28,0,10*ROW('Sanitation Data'!I165)))</f>
        <v/>
      </c>
      <c r="DK171" s="278" t="str">
        <f ca="true">+IF(OFFSET('Sanitation Data'!$I$29,0,10*ROW('Sanitation Data'!I165))="","",OFFSET('Sanitation Data'!$I$29,0,10*ROW('Sanitation Data'!I165)))</f>
        <v/>
      </c>
      <c r="DL171" s="278" t="str">
        <f ca="true">+IF(OFFSET('Sanitation Data'!$I$30,0,10*ROW('Sanitation Data'!I165))="","",OFFSET('Sanitation Data'!$I$30,0,10*ROW('Sanitation Data'!I165)))</f>
        <v/>
      </c>
      <c r="DM171" s="278" t="str">
        <f ca="true">+IF(OFFSET('Sanitation Data'!$I$31,0,10*ROW('Sanitation Data'!I165))="","",OFFSET('Sanitation Data'!$I$31,0,10*ROW('Sanitation Data'!I165)))</f>
        <v/>
      </c>
      <c r="DN171" s="278" t="str">
        <f ca="true">+IF(OFFSET('Sanitation Data'!$I$32,0,10*ROW('Sanitation Data'!I165))="","",OFFSET('Sanitation Data'!$I$32,0,10*ROW('Sanitation Data'!I165)))</f>
        <v/>
      </c>
      <c r="DO171" s="278" t="str">
        <f ca="true">+IF(OFFSET('Hygiene Data'!$D$11,0,10*ROW('Hygiene Data'!D165))="","",OFFSET('Hygiene Data'!$D$11,0,10*ROW('Hygiene Data'!D165)))</f>
        <v/>
      </c>
      <c r="DP171" s="278" t="str">
        <f ca="true">+IF(OFFSET('Hygiene Data'!$D$12,0,10*ROW('Hygiene Data'!D165))="","",OFFSET('Hygiene Data'!$D$12,0,10*ROW('Hygiene Data'!D165)))</f>
        <v/>
      </c>
      <c r="DQ171" s="278" t="str">
        <f ca="true">+IF(OFFSET('Hygiene Data'!$D$13,0,10*ROW('Hygiene Data'!D165))="","",OFFSET('Hygiene Data'!$D$13,0,10*ROW('Hygiene Data'!D165)))</f>
        <v/>
      </c>
      <c r="DR171" s="278" t="str">
        <f ca="true">+IF(OFFSET('Hygiene Data'!$E$11,0,10*ROW('Hygiene Data'!E165))="","",OFFSET('Hygiene Data'!$E$11,0,10*ROW('Hygiene Data'!E165)))</f>
        <v/>
      </c>
      <c r="DS171" s="278" t="str">
        <f ca="true">+IF(OFFSET('Hygiene Data'!$E$12,0,10*ROW('Hygiene Data'!E165))="","",OFFSET('Hygiene Data'!$E$12,0,10*ROW('Hygiene Data'!E165)))</f>
        <v/>
      </c>
      <c r="DT171" s="278" t="str">
        <f ca="true">+IF(OFFSET('Hygiene Data'!$E$13,0,10*ROW('Hygiene Data'!E165))="","",OFFSET('Hygiene Data'!$E$13,0,10*ROW('Hygiene Data'!E165)))</f>
        <v/>
      </c>
      <c r="DU171" s="278" t="str">
        <f ca="true">+IF(OFFSET('Hygiene Data'!$F$11,0,10*ROW('Hygiene Data'!F165))="","",OFFSET('Hygiene Data'!$F$11,0,10*ROW('Hygiene Data'!F165)))</f>
        <v/>
      </c>
      <c r="DV171" s="278" t="str">
        <f ca="true">+IF(OFFSET('Hygiene Data'!$F$12,0,10*ROW('Hygiene Data'!F165))="","",OFFSET('Hygiene Data'!$F$12,0,10*ROW('Hygiene Data'!F165)))</f>
        <v/>
      </c>
      <c r="DW171" s="278" t="str">
        <f ca="true">+IF(OFFSET('Hygiene Data'!$F$13,0,10*ROW('Hygiene Data'!F165))="","",OFFSET('Hygiene Data'!$F$13,0,10*ROW('Hygiene Data'!F165)))</f>
        <v/>
      </c>
      <c r="DX171" s="278" t="str">
        <f ca="true">+IF(OFFSET('Hygiene Data'!$G$11,0,10*ROW('Hygiene Data'!G165))="","",OFFSET('Hygiene Data'!$G$11,0,10*ROW('Hygiene Data'!G165)))</f>
        <v/>
      </c>
      <c r="DY171" s="278" t="str">
        <f ca="true">+IF(OFFSET('Hygiene Data'!$G$12,0,10*ROW('Hygiene Data'!G165))="","",OFFSET('Hygiene Data'!$G$12,0,10*ROW('Hygiene Data'!G165)))</f>
        <v/>
      </c>
      <c r="DZ171" s="278" t="str">
        <f ca="true">+IF(OFFSET('Hygiene Data'!$G$13,0,10*ROW('Hygiene Data'!G165))="","",OFFSET('Hygiene Data'!$G$13,0,10*ROW('Hygiene Data'!G165)))</f>
        <v/>
      </c>
      <c r="EA171" s="278" t="str">
        <f ca="true">+IF(OFFSET('Hygiene Data'!$H$11,0,10*ROW('Hygiene Data'!H165))="","",OFFSET('Hygiene Data'!$H$11,0,10*ROW('Hygiene Data'!H165)))</f>
        <v/>
      </c>
      <c r="EB171" s="278" t="str">
        <f ca="true">+IF(OFFSET('Hygiene Data'!$H$12,0,10*ROW('Hygiene Data'!H165))="","",OFFSET('Hygiene Data'!$H$12,0,10*ROW('Hygiene Data'!H165)))</f>
        <v/>
      </c>
      <c r="EC171" s="278" t="str">
        <f ca="true">+IF(OFFSET('Hygiene Data'!$H$13,0,10*ROW('Hygiene Data'!H165))="","",OFFSET('Hygiene Data'!$H$13,0,10*ROW('Hygiene Data'!H165)))</f>
        <v/>
      </c>
      <c r="ED171" s="278" t="str">
        <f ca="true">+IF(OFFSET('Hygiene Data'!$I$11,0,10*ROW('Hygiene Data'!I165))="","",OFFSET('Hygiene Data'!$I$11,0,10*ROW('Hygiene Data'!I165)))</f>
        <v/>
      </c>
      <c r="EE171" s="278" t="str">
        <f ca="true">+IF(OFFSET('Hygiene Data'!$I$12,0,10*ROW('Hygiene Data'!I165))="","",OFFSET('Hygiene Data'!$I$12,0,10*ROW('Hygiene Data'!I165)))</f>
        <v/>
      </c>
      <c r="EF171" s="278"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4"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8"/>
      <c r="BS172" s="278" t="str">
        <f ca="true">+IF(OFFSET('Water Data'!$D$27,0,10*ROW('Water Data'!D166))="","",OFFSET('Water Data'!$D$27,0,10*ROW('Water Data'!D166)))</f>
        <v/>
      </c>
      <c r="BT172" s="278" t="str">
        <f ca="true">+IF(OFFSET('Water Data'!$D$28,0,10*ROW('Water Data'!D166))="","",OFFSET('Water Data'!$D$28,0,10*ROW('Water Data'!D166)))</f>
        <v/>
      </c>
      <c r="BU172" s="278" t="str">
        <f ca="true">+IF(OFFSET('Water Data'!$D$29,0,10*ROW('Water Data'!D166))="","",OFFSET('Water Data'!$D$29,0,10*ROW('Water Data'!D166)))</f>
        <v/>
      </c>
      <c r="BV172" s="278" t="str">
        <f ca="true">+IF(OFFSET('Water Data'!$E$27,0,10*ROW('Water Data'!E166))="","",OFFSET('Water Data'!$E$27,0,10*ROW('Water Data'!E166)))</f>
        <v/>
      </c>
      <c r="BW172" s="278" t="str">
        <f ca="true">+IF(OFFSET('Water Data'!$E$28,0,10*ROW('Water Data'!E166))="","",OFFSET('Water Data'!$E$28,0,10*ROW('Water Data'!E166)))</f>
        <v/>
      </c>
      <c r="BX172" s="278" t="str">
        <f ca="true">+IF(OFFSET('Water Data'!$E$29,0,10*ROW('Water Data'!E166))="","",OFFSET('Water Data'!$E$29,0,10*ROW('Water Data'!E166)))</f>
        <v/>
      </c>
      <c r="BY172" s="278" t="str">
        <f ca="true">+IF(OFFSET('Water Data'!$F$27,0,10*ROW('Water Data'!F166))="","",OFFSET('Water Data'!$F$27,0,10*ROW('Water Data'!F166)))</f>
        <v/>
      </c>
      <c r="BZ172" s="278" t="str">
        <f ca="true">+IF(OFFSET('Water Data'!$F$28,0,10*ROW('Water Data'!F166))="","",OFFSET('Water Data'!$F$28,0,10*ROW('Water Data'!F166)))</f>
        <v/>
      </c>
      <c r="CA172" s="278" t="str">
        <f ca="true">+IF(OFFSET('Water Data'!$F$29,0,10*ROW('Water Data'!F166))="","",OFFSET('Water Data'!$F$29,0,10*ROW('Water Data'!F166)))</f>
        <v/>
      </c>
      <c r="CB172" s="278" t="str">
        <f ca="true">+IF(OFFSET('Water Data'!$G$27,0,10*ROW('Water Data'!G166))="","",OFFSET('Water Data'!$G$27,0,10*ROW('Water Data'!G166)))</f>
        <v/>
      </c>
      <c r="CC172" s="278" t="str">
        <f ca="true">+IF(OFFSET('Water Data'!$G$28,0,10*ROW('Water Data'!G166))="","",OFFSET('Water Data'!$G$28,0,10*ROW('Water Data'!G166)))</f>
        <v/>
      </c>
      <c r="CD172" s="278" t="str">
        <f ca="true">+IF(OFFSET('Water Data'!$G$29,0,10*ROW('Water Data'!G166))="","",OFFSET('Water Data'!$G$29,0,10*ROW('Water Data'!G166)))</f>
        <v/>
      </c>
      <c r="CE172" s="278" t="str">
        <f ca="true">+IF(OFFSET('Water Data'!$H$27,0,10*ROW('Water Data'!H166))="","",OFFSET('Water Data'!$H$27,0,10*ROW('Water Data'!H166)))</f>
        <v/>
      </c>
      <c r="CF172" s="278" t="str">
        <f ca="true">+IF(OFFSET('Water Data'!$H$28,0,10*ROW('Water Data'!H166))="","",OFFSET('Water Data'!$H$28,0,10*ROW('Water Data'!H166)))</f>
        <v/>
      </c>
      <c r="CG172" s="278" t="str">
        <f ca="true">+IF(OFFSET('Water Data'!$H$29,0,10*ROW('Water Data'!H166))="","",OFFSET('Water Data'!$H$29,0,10*ROW('Water Data'!H166)))</f>
        <v/>
      </c>
      <c r="CH172" s="278" t="str">
        <f ca="true">+IF(OFFSET('Water Data'!$I$27,0,10*ROW('Water Data'!I166))="","",OFFSET('Water Data'!$I$27,0,10*ROW('Water Data'!I166)))</f>
        <v/>
      </c>
      <c r="CI172" s="278" t="str">
        <f ca="true">+IF(OFFSET('Water Data'!$I$28,0,10*ROW('Water Data'!I166))="","",OFFSET('Water Data'!$I$28,0,10*ROW('Water Data'!I166)))</f>
        <v/>
      </c>
      <c r="CJ172" s="278" t="str">
        <f ca="true">+IF(OFFSET('Water Data'!$I$29,0,10*ROW('Water Data'!I166))="","",OFFSET('Water Data'!$I$29,0,10*ROW('Water Data'!I166)))</f>
        <v/>
      </c>
      <c r="CK172" s="278" t="str">
        <f ca="true">+IF(OFFSET('Sanitation Data'!$D$28,0,10*ROW('Sanitation Data'!D166))="","",OFFSET('Sanitation Data'!$D$28,0,10*ROW('Sanitation Data'!D166)))</f>
        <v/>
      </c>
      <c r="CL172" s="278" t="str">
        <f ca="true">+IF(OFFSET('Sanitation Data'!$D$29,0,10*ROW('Sanitation Data'!D166))="","",OFFSET('Sanitation Data'!$D$29,0,10*ROW('Sanitation Data'!D166)))</f>
        <v/>
      </c>
      <c r="CM172" s="278" t="str">
        <f ca="true">+IF(OFFSET('Sanitation Data'!$D$30,0,10*ROW('Sanitation Data'!D166))="","",OFFSET('Sanitation Data'!$D$30,0,10*ROW('Sanitation Data'!D166)))</f>
        <v/>
      </c>
      <c r="CN172" s="278" t="str">
        <f ca="true">+IF(OFFSET('Sanitation Data'!$D$31,0,10*ROW('Sanitation Data'!D166))="","",OFFSET('Sanitation Data'!$D$31,0,10*ROW('Sanitation Data'!D166)))</f>
        <v/>
      </c>
      <c r="CO172" s="278" t="str">
        <f ca="true">+IF(OFFSET('Sanitation Data'!$D$32,0,10*ROW('Sanitation Data'!D166))="","",OFFSET('Sanitation Data'!$D$32,0,10*ROW('Sanitation Data'!D166)))</f>
        <v/>
      </c>
      <c r="CP172" s="278" t="str">
        <f ca="true">+IF(OFFSET('Sanitation Data'!$E$28,0,10*ROW('Sanitation Data'!E166))="","",OFFSET('Sanitation Data'!$E$28,0,10*ROW('Sanitation Data'!E166)))</f>
        <v/>
      </c>
      <c r="CQ172" s="278" t="str">
        <f ca="true">+IF(OFFSET('Sanitation Data'!$E$29,0,10*ROW('Sanitation Data'!E166))="","",OFFSET('Sanitation Data'!$E$29,0,10*ROW('Sanitation Data'!E166)))</f>
        <v/>
      </c>
      <c r="CR172" s="278" t="str">
        <f ca="true">+IF(OFFSET('Sanitation Data'!$E$30,0,10*ROW('Sanitation Data'!E166))="","",OFFSET('Sanitation Data'!$E$30,0,10*ROW('Sanitation Data'!E166)))</f>
        <v/>
      </c>
      <c r="CS172" s="278" t="str">
        <f ca="true">+IF(OFFSET('Sanitation Data'!$E$31,0,10*ROW('Sanitation Data'!E166))="","",OFFSET('Sanitation Data'!$E$31,0,10*ROW('Sanitation Data'!E166)))</f>
        <v/>
      </c>
      <c r="CT172" s="278" t="str">
        <f ca="true">+IF(OFFSET('Sanitation Data'!$E$32,0,10*ROW('Sanitation Data'!E166))="","",OFFSET('Sanitation Data'!$E$32,0,10*ROW('Sanitation Data'!E166)))</f>
        <v/>
      </c>
      <c r="CU172" s="278" t="str">
        <f ca="true">+IF(OFFSET('Sanitation Data'!$F$28,0,10*ROW('Sanitation Data'!F166))="","",OFFSET('Sanitation Data'!$F$28,0,10*ROW('Sanitation Data'!F166)))</f>
        <v/>
      </c>
      <c r="CV172" s="278" t="str">
        <f ca="true">+IF(OFFSET('Sanitation Data'!$F$29,0,10*ROW('Sanitation Data'!F166))="","",OFFSET('Sanitation Data'!$F$29,0,10*ROW('Sanitation Data'!F166)))</f>
        <v/>
      </c>
      <c r="CW172" s="278" t="str">
        <f ca="true">+IF(OFFSET('Sanitation Data'!$F$30,0,10*ROW('Sanitation Data'!F166))="","",OFFSET('Sanitation Data'!$F$30,0,10*ROW('Sanitation Data'!F166)))</f>
        <v/>
      </c>
      <c r="CX172" s="278" t="str">
        <f ca="true">+IF(OFFSET('Sanitation Data'!$F$31,0,10*ROW('Sanitation Data'!F166))="","",OFFSET('Sanitation Data'!$F$31,0,10*ROW('Sanitation Data'!F166)))</f>
        <v/>
      </c>
      <c r="CY172" s="278" t="str">
        <f ca="true">+IF(OFFSET('Sanitation Data'!$F$32,0,10*ROW('Sanitation Data'!F166))="","",OFFSET('Sanitation Data'!$F$32,0,10*ROW('Sanitation Data'!F166)))</f>
        <v/>
      </c>
      <c r="CZ172" s="278" t="str">
        <f ca="true">+IF(OFFSET('Sanitation Data'!$G$28,0,10*ROW('Sanitation Data'!G166))="","",OFFSET('Sanitation Data'!$G$28,0,10*ROW('Sanitation Data'!G166)))</f>
        <v/>
      </c>
      <c r="DA172" s="278" t="str">
        <f ca="true">+IF(OFFSET('Sanitation Data'!$G$29,0,10*ROW('Sanitation Data'!G166))="","",OFFSET('Sanitation Data'!$G$29,0,10*ROW('Sanitation Data'!G166)))</f>
        <v/>
      </c>
      <c r="DB172" s="278" t="str">
        <f ca="true">+IF(OFFSET('Sanitation Data'!$G$30,0,10*ROW('Sanitation Data'!G166))="","",OFFSET('Sanitation Data'!$G$30,0,10*ROW('Sanitation Data'!G166)))</f>
        <v/>
      </c>
      <c r="DC172" s="278" t="str">
        <f ca="true">+IF(OFFSET('Sanitation Data'!$G$31,0,10*ROW('Sanitation Data'!G166))="","",OFFSET('Sanitation Data'!$G$31,0,10*ROW('Sanitation Data'!G166)))</f>
        <v/>
      </c>
      <c r="DD172" s="278" t="str">
        <f ca="true">+IF(OFFSET('Sanitation Data'!$G$32,0,10*ROW('Sanitation Data'!G166))="","",OFFSET('Sanitation Data'!$G$32,0,10*ROW('Sanitation Data'!G166)))</f>
        <v/>
      </c>
      <c r="DE172" s="278" t="str">
        <f ca="true">+IF(OFFSET('Sanitation Data'!$H$28,0,10*ROW('Sanitation Data'!H166))="","",OFFSET('Sanitation Data'!$H$28,0,10*ROW('Sanitation Data'!H166)))</f>
        <v/>
      </c>
      <c r="DF172" s="278" t="str">
        <f ca="true">+IF(OFFSET('Sanitation Data'!$H$29,0,10*ROW('Sanitation Data'!H166))="","",OFFSET('Sanitation Data'!$H$29,0,10*ROW('Sanitation Data'!H166)))</f>
        <v/>
      </c>
      <c r="DG172" s="278" t="str">
        <f ca="true">+IF(OFFSET('Sanitation Data'!$H$30,0,10*ROW('Sanitation Data'!H166))="","",OFFSET('Sanitation Data'!$H$30,0,10*ROW('Sanitation Data'!H166)))</f>
        <v/>
      </c>
      <c r="DH172" s="278" t="str">
        <f ca="true">+IF(OFFSET('Sanitation Data'!$H$31,0,10*ROW('Sanitation Data'!H166))="","",OFFSET('Sanitation Data'!$H$31,0,10*ROW('Sanitation Data'!H166)))</f>
        <v/>
      </c>
      <c r="DI172" s="278" t="str">
        <f ca="true">+IF(OFFSET('Sanitation Data'!$H$32,0,10*ROW('Sanitation Data'!H166))="","",OFFSET('Sanitation Data'!$H$32,0,10*ROW('Sanitation Data'!H166)))</f>
        <v/>
      </c>
      <c r="DJ172" s="278" t="str">
        <f ca="true">+IF(OFFSET('Sanitation Data'!$I$28,0,10*ROW('Sanitation Data'!I166))="","",OFFSET('Sanitation Data'!$I$28,0,10*ROW('Sanitation Data'!I166)))</f>
        <v/>
      </c>
      <c r="DK172" s="278" t="str">
        <f ca="true">+IF(OFFSET('Sanitation Data'!$I$29,0,10*ROW('Sanitation Data'!I166))="","",OFFSET('Sanitation Data'!$I$29,0,10*ROW('Sanitation Data'!I166)))</f>
        <v/>
      </c>
      <c r="DL172" s="278" t="str">
        <f ca="true">+IF(OFFSET('Sanitation Data'!$I$30,0,10*ROW('Sanitation Data'!I166))="","",OFFSET('Sanitation Data'!$I$30,0,10*ROW('Sanitation Data'!I166)))</f>
        <v/>
      </c>
      <c r="DM172" s="278" t="str">
        <f ca="true">+IF(OFFSET('Sanitation Data'!$I$31,0,10*ROW('Sanitation Data'!I166))="","",OFFSET('Sanitation Data'!$I$31,0,10*ROW('Sanitation Data'!I166)))</f>
        <v/>
      </c>
      <c r="DN172" s="278" t="str">
        <f ca="true">+IF(OFFSET('Sanitation Data'!$I$32,0,10*ROW('Sanitation Data'!I166))="","",OFFSET('Sanitation Data'!$I$32,0,10*ROW('Sanitation Data'!I166)))</f>
        <v/>
      </c>
      <c r="DO172" s="278" t="str">
        <f ca="true">+IF(OFFSET('Hygiene Data'!$D$11,0,10*ROW('Hygiene Data'!D166))="","",OFFSET('Hygiene Data'!$D$11,0,10*ROW('Hygiene Data'!D166)))</f>
        <v/>
      </c>
      <c r="DP172" s="278" t="str">
        <f ca="true">+IF(OFFSET('Hygiene Data'!$D$12,0,10*ROW('Hygiene Data'!D166))="","",OFFSET('Hygiene Data'!$D$12,0,10*ROW('Hygiene Data'!D166)))</f>
        <v/>
      </c>
      <c r="DQ172" s="278" t="str">
        <f ca="true">+IF(OFFSET('Hygiene Data'!$D$13,0,10*ROW('Hygiene Data'!D166))="","",OFFSET('Hygiene Data'!$D$13,0,10*ROW('Hygiene Data'!D166)))</f>
        <v/>
      </c>
      <c r="DR172" s="278" t="str">
        <f ca="true">+IF(OFFSET('Hygiene Data'!$E$11,0,10*ROW('Hygiene Data'!E166))="","",OFFSET('Hygiene Data'!$E$11,0,10*ROW('Hygiene Data'!E166)))</f>
        <v/>
      </c>
      <c r="DS172" s="278" t="str">
        <f ca="true">+IF(OFFSET('Hygiene Data'!$E$12,0,10*ROW('Hygiene Data'!E166))="","",OFFSET('Hygiene Data'!$E$12,0,10*ROW('Hygiene Data'!E166)))</f>
        <v/>
      </c>
      <c r="DT172" s="278" t="str">
        <f ca="true">+IF(OFFSET('Hygiene Data'!$E$13,0,10*ROW('Hygiene Data'!E166))="","",OFFSET('Hygiene Data'!$E$13,0,10*ROW('Hygiene Data'!E166)))</f>
        <v/>
      </c>
      <c r="DU172" s="278" t="str">
        <f ca="true">+IF(OFFSET('Hygiene Data'!$F$11,0,10*ROW('Hygiene Data'!F166))="","",OFFSET('Hygiene Data'!$F$11,0,10*ROW('Hygiene Data'!F166)))</f>
        <v/>
      </c>
      <c r="DV172" s="278" t="str">
        <f ca="true">+IF(OFFSET('Hygiene Data'!$F$12,0,10*ROW('Hygiene Data'!F166))="","",OFFSET('Hygiene Data'!$F$12,0,10*ROW('Hygiene Data'!F166)))</f>
        <v/>
      </c>
      <c r="DW172" s="278" t="str">
        <f ca="true">+IF(OFFSET('Hygiene Data'!$F$13,0,10*ROW('Hygiene Data'!F166))="","",OFFSET('Hygiene Data'!$F$13,0,10*ROW('Hygiene Data'!F166)))</f>
        <v/>
      </c>
      <c r="DX172" s="278" t="str">
        <f ca="true">+IF(OFFSET('Hygiene Data'!$G$11,0,10*ROW('Hygiene Data'!G166))="","",OFFSET('Hygiene Data'!$G$11,0,10*ROW('Hygiene Data'!G166)))</f>
        <v/>
      </c>
      <c r="DY172" s="278" t="str">
        <f ca="true">+IF(OFFSET('Hygiene Data'!$G$12,0,10*ROW('Hygiene Data'!G166))="","",OFFSET('Hygiene Data'!$G$12,0,10*ROW('Hygiene Data'!G166)))</f>
        <v/>
      </c>
      <c r="DZ172" s="278" t="str">
        <f ca="true">+IF(OFFSET('Hygiene Data'!$G$13,0,10*ROW('Hygiene Data'!G166))="","",OFFSET('Hygiene Data'!$G$13,0,10*ROW('Hygiene Data'!G166)))</f>
        <v/>
      </c>
      <c r="EA172" s="278" t="str">
        <f ca="true">+IF(OFFSET('Hygiene Data'!$H$11,0,10*ROW('Hygiene Data'!H166))="","",OFFSET('Hygiene Data'!$H$11,0,10*ROW('Hygiene Data'!H166)))</f>
        <v/>
      </c>
      <c r="EB172" s="278" t="str">
        <f ca="true">+IF(OFFSET('Hygiene Data'!$H$12,0,10*ROW('Hygiene Data'!H166))="","",OFFSET('Hygiene Data'!$H$12,0,10*ROW('Hygiene Data'!H166)))</f>
        <v/>
      </c>
      <c r="EC172" s="278" t="str">
        <f ca="true">+IF(OFFSET('Hygiene Data'!$H$13,0,10*ROW('Hygiene Data'!H166))="","",OFFSET('Hygiene Data'!$H$13,0,10*ROW('Hygiene Data'!H166)))</f>
        <v/>
      </c>
      <c r="ED172" s="278" t="str">
        <f ca="true">+IF(OFFSET('Hygiene Data'!$I$11,0,10*ROW('Hygiene Data'!I166))="","",OFFSET('Hygiene Data'!$I$11,0,10*ROW('Hygiene Data'!I166)))</f>
        <v/>
      </c>
      <c r="EE172" s="278" t="str">
        <f ca="true">+IF(OFFSET('Hygiene Data'!$I$12,0,10*ROW('Hygiene Data'!I166))="","",OFFSET('Hygiene Data'!$I$12,0,10*ROW('Hygiene Data'!I166)))</f>
        <v/>
      </c>
      <c r="EF172" s="278"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4"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8"/>
      <c r="BS173" s="278" t="str">
        <f ca="true">+IF(OFFSET('Water Data'!$D$27,0,10*ROW('Water Data'!D167))="","",OFFSET('Water Data'!$D$27,0,10*ROW('Water Data'!D167)))</f>
        <v/>
      </c>
      <c r="BT173" s="278" t="str">
        <f ca="true">+IF(OFFSET('Water Data'!$D$28,0,10*ROW('Water Data'!D167))="","",OFFSET('Water Data'!$D$28,0,10*ROW('Water Data'!D167)))</f>
        <v/>
      </c>
      <c r="BU173" s="278" t="str">
        <f ca="true">+IF(OFFSET('Water Data'!$D$29,0,10*ROW('Water Data'!D167))="","",OFFSET('Water Data'!$D$29,0,10*ROW('Water Data'!D167)))</f>
        <v/>
      </c>
      <c r="BV173" s="278" t="str">
        <f ca="true">+IF(OFFSET('Water Data'!$E$27,0,10*ROW('Water Data'!E167))="","",OFFSET('Water Data'!$E$27,0,10*ROW('Water Data'!E167)))</f>
        <v/>
      </c>
      <c r="BW173" s="278" t="str">
        <f ca="true">+IF(OFFSET('Water Data'!$E$28,0,10*ROW('Water Data'!E167))="","",OFFSET('Water Data'!$E$28,0,10*ROW('Water Data'!E167)))</f>
        <v/>
      </c>
      <c r="BX173" s="278" t="str">
        <f ca="true">+IF(OFFSET('Water Data'!$E$29,0,10*ROW('Water Data'!E167))="","",OFFSET('Water Data'!$E$29,0,10*ROW('Water Data'!E167)))</f>
        <v/>
      </c>
      <c r="BY173" s="278" t="str">
        <f ca="true">+IF(OFFSET('Water Data'!$F$27,0,10*ROW('Water Data'!F167))="","",OFFSET('Water Data'!$F$27,0,10*ROW('Water Data'!F167)))</f>
        <v/>
      </c>
      <c r="BZ173" s="278" t="str">
        <f ca="true">+IF(OFFSET('Water Data'!$F$28,0,10*ROW('Water Data'!F167))="","",OFFSET('Water Data'!$F$28,0,10*ROW('Water Data'!F167)))</f>
        <v/>
      </c>
      <c r="CA173" s="278" t="str">
        <f ca="true">+IF(OFFSET('Water Data'!$F$29,0,10*ROW('Water Data'!F167))="","",OFFSET('Water Data'!$F$29,0,10*ROW('Water Data'!F167)))</f>
        <v/>
      </c>
      <c r="CB173" s="278" t="str">
        <f ca="true">+IF(OFFSET('Water Data'!$G$27,0,10*ROW('Water Data'!G167))="","",OFFSET('Water Data'!$G$27,0,10*ROW('Water Data'!G167)))</f>
        <v/>
      </c>
      <c r="CC173" s="278" t="str">
        <f ca="true">+IF(OFFSET('Water Data'!$G$28,0,10*ROW('Water Data'!G167))="","",OFFSET('Water Data'!$G$28,0,10*ROW('Water Data'!G167)))</f>
        <v/>
      </c>
      <c r="CD173" s="278" t="str">
        <f ca="true">+IF(OFFSET('Water Data'!$G$29,0,10*ROW('Water Data'!G167))="","",OFFSET('Water Data'!$G$29,0,10*ROW('Water Data'!G167)))</f>
        <v/>
      </c>
      <c r="CE173" s="278" t="str">
        <f ca="true">+IF(OFFSET('Water Data'!$H$27,0,10*ROW('Water Data'!H167))="","",OFFSET('Water Data'!$H$27,0,10*ROW('Water Data'!H167)))</f>
        <v/>
      </c>
      <c r="CF173" s="278" t="str">
        <f ca="true">+IF(OFFSET('Water Data'!$H$28,0,10*ROW('Water Data'!H167))="","",OFFSET('Water Data'!$H$28,0,10*ROW('Water Data'!H167)))</f>
        <v/>
      </c>
      <c r="CG173" s="278" t="str">
        <f ca="true">+IF(OFFSET('Water Data'!$H$29,0,10*ROW('Water Data'!H167))="","",OFFSET('Water Data'!$H$29,0,10*ROW('Water Data'!H167)))</f>
        <v/>
      </c>
      <c r="CH173" s="278" t="str">
        <f ca="true">+IF(OFFSET('Water Data'!$I$27,0,10*ROW('Water Data'!I167))="","",OFFSET('Water Data'!$I$27,0,10*ROW('Water Data'!I167)))</f>
        <v/>
      </c>
      <c r="CI173" s="278" t="str">
        <f ca="true">+IF(OFFSET('Water Data'!$I$28,0,10*ROW('Water Data'!I167))="","",OFFSET('Water Data'!$I$28,0,10*ROW('Water Data'!I167)))</f>
        <v/>
      </c>
      <c r="CJ173" s="278" t="str">
        <f ca="true">+IF(OFFSET('Water Data'!$I$29,0,10*ROW('Water Data'!I167))="","",OFFSET('Water Data'!$I$29,0,10*ROW('Water Data'!I167)))</f>
        <v/>
      </c>
      <c r="CK173" s="278" t="str">
        <f ca="true">+IF(OFFSET('Sanitation Data'!$D$28,0,10*ROW('Sanitation Data'!D167))="","",OFFSET('Sanitation Data'!$D$28,0,10*ROW('Sanitation Data'!D167)))</f>
        <v/>
      </c>
      <c r="CL173" s="278" t="str">
        <f ca="true">+IF(OFFSET('Sanitation Data'!$D$29,0,10*ROW('Sanitation Data'!D167))="","",OFFSET('Sanitation Data'!$D$29,0,10*ROW('Sanitation Data'!D167)))</f>
        <v/>
      </c>
      <c r="CM173" s="278" t="str">
        <f ca="true">+IF(OFFSET('Sanitation Data'!$D$30,0,10*ROW('Sanitation Data'!D167))="","",OFFSET('Sanitation Data'!$D$30,0,10*ROW('Sanitation Data'!D167)))</f>
        <v/>
      </c>
      <c r="CN173" s="278" t="str">
        <f ca="true">+IF(OFFSET('Sanitation Data'!$D$31,0,10*ROW('Sanitation Data'!D167))="","",OFFSET('Sanitation Data'!$D$31,0,10*ROW('Sanitation Data'!D167)))</f>
        <v/>
      </c>
      <c r="CO173" s="278" t="str">
        <f ca="true">+IF(OFFSET('Sanitation Data'!$D$32,0,10*ROW('Sanitation Data'!D167))="","",OFFSET('Sanitation Data'!$D$32,0,10*ROW('Sanitation Data'!D167)))</f>
        <v/>
      </c>
      <c r="CP173" s="278" t="str">
        <f ca="true">+IF(OFFSET('Sanitation Data'!$E$28,0,10*ROW('Sanitation Data'!E167))="","",OFFSET('Sanitation Data'!$E$28,0,10*ROW('Sanitation Data'!E167)))</f>
        <v/>
      </c>
      <c r="CQ173" s="278" t="str">
        <f ca="true">+IF(OFFSET('Sanitation Data'!$E$29,0,10*ROW('Sanitation Data'!E167))="","",OFFSET('Sanitation Data'!$E$29,0,10*ROW('Sanitation Data'!E167)))</f>
        <v/>
      </c>
      <c r="CR173" s="278" t="str">
        <f ca="true">+IF(OFFSET('Sanitation Data'!$E$30,0,10*ROW('Sanitation Data'!E167))="","",OFFSET('Sanitation Data'!$E$30,0,10*ROW('Sanitation Data'!E167)))</f>
        <v/>
      </c>
      <c r="CS173" s="278" t="str">
        <f ca="true">+IF(OFFSET('Sanitation Data'!$E$31,0,10*ROW('Sanitation Data'!E167))="","",OFFSET('Sanitation Data'!$E$31,0,10*ROW('Sanitation Data'!E167)))</f>
        <v/>
      </c>
      <c r="CT173" s="278" t="str">
        <f ca="true">+IF(OFFSET('Sanitation Data'!$E$32,0,10*ROW('Sanitation Data'!E167))="","",OFFSET('Sanitation Data'!$E$32,0,10*ROW('Sanitation Data'!E167)))</f>
        <v/>
      </c>
      <c r="CU173" s="278" t="str">
        <f ca="true">+IF(OFFSET('Sanitation Data'!$F$28,0,10*ROW('Sanitation Data'!F167))="","",OFFSET('Sanitation Data'!$F$28,0,10*ROW('Sanitation Data'!F167)))</f>
        <v/>
      </c>
      <c r="CV173" s="278" t="str">
        <f ca="true">+IF(OFFSET('Sanitation Data'!$F$29,0,10*ROW('Sanitation Data'!F167))="","",OFFSET('Sanitation Data'!$F$29,0,10*ROW('Sanitation Data'!F167)))</f>
        <v/>
      </c>
      <c r="CW173" s="278" t="str">
        <f ca="true">+IF(OFFSET('Sanitation Data'!$F$30,0,10*ROW('Sanitation Data'!F167))="","",OFFSET('Sanitation Data'!$F$30,0,10*ROW('Sanitation Data'!F167)))</f>
        <v/>
      </c>
      <c r="CX173" s="278" t="str">
        <f ca="true">+IF(OFFSET('Sanitation Data'!$F$31,0,10*ROW('Sanitation Data'!F167))="","",OFFSET('Sanitation Data'!$F$31,0,10*ROW('Sanitation Data'!F167)))</f>
        <v/>
      </c>
      <c r="CY173" s="278" t="str">
        <f ca="true">+IF(OFFSET('Sanitation Data'!$F$32,0,10*ROW('Sanitation Data'!F167))="","",OFFSET('Sanitation Data'!$F$32,0,10*ROW('Sanitation Data'!F167)))</f>
        <v/>
      </c>
      <c r="CZ173" s="278" t="str">
        <f ca="true">+IF(OFFSET('Sanitation Data'!$G$28,0,10*ROW('Sanitation Data'!G167))="","",OFFSET('Sanitation Data'!$G$28,0,10*ROW('Sanitation Data'!G167)))</f>
        <v/>
      </c>
      <c r="DA173" s="278" t="str">
        <f ca="true">+IF(OFFSET('Sanitation Data'!$G$29,0,10*ROW('Sanitation Data'!G167))="","",OFFSET('Sanitation Data'!$G$29,0,10*ROW('Sanitation Data'!G167)))</f>
        <v/>
      </c>
      <c r="DB173" s="278" t="str">
        <f ca="true">+IF(OFFSET('Sanitation Data'!$G$30,0,10*ROW('Sanitation Data'!G167))="","",OFFSET('Sanitation Data'!$G$30,0,10*ROW('Sanitation Data'!G167)))</f>
        <v/>
      </c>
      <c r="DC173" s="278" t="str">
        <f ca="true">+IF(OFFSET('Sanitation Data'!$G$31,0,10*ROW('Sanitation Data'!G167))="","",OFFSET('Sanitation Data'!$G$31,0,10*ROW('Sanitation Data'!G167)))</f>
        <v/>
      </c>
      <c r="DD173" s="278" t="str">
        <f ca="true">+IF(OFFSET('Sanitation Data'!$G$32,0,10*ROW('Sanitation Data'!G167))="","",OFFSET('Sanitation Data'!$G$32,0,10*ROW('Sanitation Data'!G167)))</f>
        <v/>
      </c>
      <c r="DE173" s="278" t="str">
        <f ca="true">+IF(OFFSET('Sanitation Data'!$H$28,0,10*ROW('Sanitation Data'!H167))="","",OFFSET('Sanitation Data'!$H$28,0,10*ROW('Sanitation Data'!H167)))</f>
        <v/>
      </c>
      <c r="DF173" s="278" t="str">
        <f ca="true">+IF(OFFSET('Sanitation Data'!$H$29,0,10*ROW('Sanitation Data'!H167))="","",OFFSET('Sanitation Data'!$H$29,0,10*ROW('Sanitation Data'!H167)))</f>
        <v/>
      </c>
      <c r="DG173" s="278" t="str">
        <f ca="true">+IF(OFFSET('Sanitation Data'!$H$30,0,10*ROW('Sanitation Data'!H167))="","",OFFSET('Sanitation Data'!$H$30,0,10*ROW('Sanitation Data'!H167)))</f>
        <v/>
      </c>
      <c r="DH173" s="278" t="str">
        <f ca="true">+IF(OFFSET('Sanitation Data'!$H$31,0,10*ROW('Sanitation Data'!H167))="","",OFFSET('Sanitation Data'!$H$31,0,10*ROW('Sanitation Data'!H167)))</f>
        <v/>
      </c>
      <c r="DI173" s="278" t="str">
        <f ca="true">+IF(OFFSET('Sanitation Data'!$H$32,0,10*ROW('Sanitation Data'!H167))="","",OFFSET('Sanitation Data'!$H$32,0,10*ROW('Sanitation Data'!H167)))</f>
        <v/>
      </c>
      <c r="DJ173" s="278" t="str">
        <f ca="true">+IF(OFFSET('Sanitation Data'!$I$28,0,10*ROW('Sanitation Data'!I167))="","",OFFSET('Sanitation Data'!$I$28,0,10*ROW('Sanitation Data'!I167)))</f>
        <v/>
      </c>
      <c r="DK173" s="278" t="str">
        <f ca="true">+IF(OFFSET('Sanitation Data'!$I$29,0,10*ROW('Sanitation Data'!I167))="","",OFFSET('Sanitation Data'!$I$29,0,10*ROW('Sanitation Data'!I167)))</f>
        <v/>
      </c>
      <c r="DL173" s="278" t="str">
        <f ca="true">+IF(OFFSET('Sanitation Data'!$I$30,0,10*ROW('Sanitation Data'!I167))="","",OFFSET('Sanitation Data'!$I$30,0,10*ROW('Sanitation Data'!I167)))</f>
        <v/>
      </c>
      <c r="DM173" s="278" t="str">
        <f ca="true">+IF(OFFSET('Sanitation Data'!$I$31,0,10*ROW('Sanitation Data'!I167))="","",OFFSET('Sanitation Data'!$I$31,0,10*ROW('Sanitation Data'!I167)))</f>
        <v/>
      </c>
      <c r="DN173" s="278" t="str">
        <f ca="true">+IF(OFFSET('Sanitation Data'!$I$32,0,10*ROW('Sanitation Data'!I167))="","",OFFSET('Sanitation Data'!$I$32,0,10*ROW('Sanitation Data'!I167)))</f>
        <v/>
      </c>
      <c r="DO173" s="278" t="str">
        <f ca="true">+IF(OFFSET('Hygiene Data'!$D$11,0,10*ROW('Hygiene Data'!D167))="","",OFFSET('Hygiene Data'!$D$11,0,10*ROW('Hygiene Data'!D167)))</f>
        <v/>
      </c>
      <c r="DP173" s="278" t="str">
        <f ca="true">+IF(OFFSET('Hygiene Data'!$D$12,0,10*ROW('Hygiene Data'!D167))="","",OFFSET('Hygiene Data'!$D$12,0,10*ROW('Hygiene Data'!D167)))</f>
        <v/>
      </c>
      <c r="DQ173" s="278" t="str">
        <f ca="true">+IF(OFFSET('Hygiene Data'!$D$13,0,10*ROW('Hygiene Data'!D167))="","",OFFSET('Hygiene Data'!$D$13,0,10*ROW('Hygiene Data'!D167)))</f>
        <v/>
      </c>
      <c r="DR173" s="278" t="str">
        <f ca="true">+IF(OFFSET('Hygiene Data'!$E$11,0,10*ROW('Hygiene Data'!E167))="","",OFFSET('Hygiene Data'!$E$11,0,10*ROW('Hygiene Data'!E167)))</f>
        <v/>
      </c>
      <c r="DS173" s="278" t="str">
        <f ca="true">+IF(OFFSET('Hygiene Data'!$E$12,0,10*ROW('Hygiene Data'!E167))="","",OFFSET('Hygiene Data'!$E$12,0,10*ROW('Hygiene Data'!E167)))</f>
        <v/>
      </c>
      <c r="DT173" s="278" t="str">
        <f ca="true">+IF(OFFSET('Hygiene Data'!$E$13,0,10*ROW('Hygiene Data'!E167))="","",OFFSET('Hygiene Data'!$E$13,0,10*ROW('Hygiene Data'!E167)))</f>
        <v/>
      </c>
      <c r="DU173" s="278" t="str">
        <f ca="true">+IF(OFFSET('Hygiene Data'!$F$11,0,10*ROW('Hygiene Data'!F167))="","",OFFSET('Hygiene Data'!$F$11,0,10*ROW('Hygiene Data'!F167)))</f>
        <v/>
      </c>
      <c r="DV173" s="278" t="str">
        <f ca="true">+IF(OFFSET('Hygiene Data'!$F$12,0,10*ROW('Hygiene Data'!F167))="","",OFFSET('Hygiene Data'!$F$12,0,10*ROW('Hygiene Data'!F167)))</f>
        <v/>
      </c>
      <c r="DW173" s="278" t="str">
        <f ca="true">+IF(OFFSET('Hygiene Data'!$F$13,0,10*ROW('Hygiene Data'!F167))="","",OFFSET('Hygiene Data'!$F$13,0,10*ROW('Hygiene Data'!F167)))</f>
        <v/>
      </c>
      <c r="DX173" s="278" t="str">
        <f ca="true">+IF(OFFSET('Hygiene Data'!$G$11,0,10*ROW('Hygiene Data'!G167))="","",OFFSET('Hygiene Data'!$G$11,0,10*ROW('Hygiene Data'!G167)))</f>
        <v/>
      </c>
      <c r="DY173" s="278" t="str">
        <f ca="true">+IF(OFFSET('Hygiene Data'!$G$12,0,10*ROW('Hygiene Data'!G167))="","",OFFSET('Hygiene Data'!$G$12,0,10*ROW('Hygiene Data'!G167)))</f>
        <v/>
      </c>
      <c r="DZ173" s="278" t="str">
        <f ca="true">+IF(OFFSET('Hygiene Data'!$G$13,0,10*ROW('Hygiene Data'!G167))="","",OFFSET('Hygiene Data'!$G$13,0,10*ROW('Hygiene Data'!G167)))</f>
        <v/>
      </c>
      <c r="EA173" s="278" t="str">
        <f ca="true">+IF(OFFSET('Hygiene Data'!$H$11,0,10*ROW('Hygiene Data'!H167))="","",OFFSET('Hygiene Data'!$H$11,0,10*ROW('Hygiene Data'!H167)))</f>
        <v/>
      </c>
      <c r="EB173" s="278" t="str">
        <f ca="true">+IF(OFFSET('Hygiene Data'!$H$12,0,10*ROW('Hygiene Data'!H167))="","",OFFSET('Hygiene Data'!$H$12,0,10*ROW('Hygiene Data'!H167)))</f>
        <v/>
      </c>
      <c r="EC173" s="278" t="str">
        <f ca="true">+IF(OFFSET('Hygiene Data'!$H$13,0,10*ROW('Hygiene Data'!H167))="","",OFFSET('Hygiene Data'!$H$13,0,10*ROW('Hygiene Data'!H167)))</f>
        <v/>
      </c>
      <c r="ED173" s="278" t="str">
        <f ca="true">+IF(OFFSET('Hygiene Data'!$I$11,0,10*ROW('Hygiene Data'!I167))="","",OFFSET('Hygiene Data'!$I$11,0,10*ROW('Hygiene Data'!I167)))</f>
        <v/>
      </c>
      <c r="EE173" s="278" t="str">
        <f ca="true">+IF(OFFSET('Hygiene Data'!$I$12,0,10*ROW('Hygiene Data'!I167))="","",OFFSET('Hygiene Data'!$I$12,0,10*ROW('Hygiene Data'!I167)))</f>
        <v/>
      </c>
      <c r="EF173" s="278"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4"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8"/>
      <c r="BS174" s="278" t="str">
        <f ca="true">+IF(OFFSET('Water Data'!$D$27,0,10*ROW('Water Data'!D168))="","",OFFSET('Water Data'!$D$27,0,10*ROW('Water Data'!D168)))</f>
        <v/>
      </c>
      <c r="BT174" s="278" t="str">
        <f ca="true">+IF(OFFSET('Water Data'!$D$28,0,10*ROW('Water Data'!D168))="","",OFFSET('Water Data'!$D$28,0,10*ROW('Water Data'!D168)))</f>
        <v/>
      </c>
      <c r="BU174" s="278" t="str">
        <f ca="true">+IF(OFFSET('Water Data'!$D$29,0,10*ROW('Water Data'!D168))="","",OFFSET('Water Data'!$D$29,0,10*ROW('Water Data'!D168)))</f>
        <v/>
      </c>
      <c r="BV174" s="278" t="str">
        <f ca="true">+IF(OFFSET('Water Data'!$E$27,0,10*ROW('Water Data'!E168))="","",OFFSET('Water Data'!$E$27,0,10*ROW('Water Data'!E168)))</f>
        <v/>
      </c>
      <c r="BW174" s="278" t="str">
        <f ca="true">+IF(OFFSET('Water Data'!$E$28,0,10*ROW('Water Data'!E168))="","",OFFSET('Water Data'!$E$28,0,10*ROW('Water Data'!E168)))</f>
        <v/>
      </c>
      <c r="BX174" s="278" t="str">
        <f ca="true">+IF(OFFSET('Water Data'!$E$29,0,10*ROW('Water Data'!E168))="","",OFFSET('Water Data'!$E$29,0,10*ROW('Water Data'!E168)))</f>
        <v/>
      </c>
      <c r="BY174" s="278" t="str">
        <f ca="true">+IF(OFFSET('Water Data'!$F$27,0,10*ROW('Water Data'!F168))="","",OFFSET('Water Data'!$F$27,0,10*ROW('Water Data'!F168)))</f>
        <v/>
      </c>
      <c r="BZ174" s="278" t="str">
        <f ca="true">+IF(OFFSET('Water Data'!$F$28,0,10*ROW('Water Data'!F168))="","",OFFSET('Water Data'!$F$28,0,10*ROW('Water Data'!F168)))</f>
        <v/>
      </c>
      <c r="CA174" s="278" t="str">
        <f ca="true">+IF(OFFSET('Water Data'!$F$29,0,10*ROW('Water Data'!F168))="","",OFFSET('Water Data'!$F$29,0,10*ROW('Water Data'!F168)))</f>
        <v/>
      </c>
      <c r="CB174" s="278" t="str">
        <f ca="true">+IF(OFFSET('Water Data'!$G$27,0,10*ROW('Water Data'!G168))="","",OFFSET('Water Data'!$G$27,0,10*ROW('Water Data'!G168)))</f>
        <v/>
      </c>
      <c r="CC174" s="278" t="str">
        <f ca="true">+IF(OFFSET('Water Data'!$G$28,0,10*ROW('Water Data'!G168))="","",OFFSET('Water Data'!$G$28,0,10*ROW('Water Data'!G168)))</f>
        <v/>
      </c>
      <c r="CD174" s="278" t="str">
        <f ca="true">+IF(OFFSET('Water Data'!$G$29,0,10*ROW('Water Data'!G168))="","",OFFSET('Water Data'!$G$29,0,10*ROW('Water Data'!G168)))</f>
        <v/>
      </c>
      <c r="CE174" s="278" t="str">
        <f ca="true">+IF(OFFSET('Water Data'!$H$27,0,10*ROW('Water Data'!H168))="","",OFFSET('Water Data'!$H$27,0,10*ROW('Water Data'!H168)))</f>
        <v/>
      </c>
      <c r="CF174" s="278" t="str">
        <f ca="true">+IF(OFFSET('Water Data'!$H$28,0,10*ROW('Water Data'!H168))="","",OFFSET('Water Data'!$H$28,0,10*ROW('Water Data'!H168)))</f>
        <v/>
      </c>
      <c r="CG174" s="278" t="str">
        <f ca="true">+IF(OFFSET('Water Data'!$H$29,0,10*ROW('Water Data'!H168))="","",OFFSET('Water Data'!$H$29,0,10*ROW('Water Data'!H168)))</f>
        <v/>
      </c>
      <c r="CH174" s="278" t="str">
        <f ca="true">+IF(OFFSET('Water Data'!$I$27,0,10*ROW('Water Data'!I168))="","",OFFSET('Water Data'!$I$27,0,10*ROW('Water Data'!I168)))</f>
        <v/>
      </c>
      <c r="CI174" s="278" t="str">
        <f ca="true">+IF(OFFSET('Water Data'!$I$28,0,10*ROW('Water Data'!I168))="","",OFFSET('Water Data'!$I$28,0,10*ROW('Water Data'!I168)))</f>
        <v/>
      </c>
      <c r="CJ174" s="278" t="str">
        <f ca="true">+IF(OFFSET('Water Data'!$I$29,0,10*ROW('Water Data'!I168))="","",OFFSET('Water Data'!$I$29,0,10*ROW('Water Data'!I168)))</f>
        <v/>
      </c>
      <c r="CK174" s="278" t="str">
        <f ca="true">+IF(OFFSET('Sanitation Data'!$D$28,0,10*ROW('Sanitation Data'!D168))="","",OFFSET('Sanitation Data'!$D$28,0,10*ROW('Sanitation Data'!D168)))</f>
        <v/>
      </c>
      <c r="CL174" s="278" t="str">
        <f ca="true">+IF(OFFSET('Sanitation Data'!$D$29,0,10*ROW('Sanitation Data'!D168))="","",OFFSET('Sanitation Data'!$D$29,0,10*ROW('Sanitation Data'!D168)))</f>
        <v/>
      </c>
      <c r="CM174" s="278" t="str">
        <f ca="true">+IF(OFFSET('Sanitation Data'!$D$30,0,10*ROW('Sanitation Data'!D168))="","",OFFSET('Sanitation Data'!$D$30,0,10*ROW('Sanitation Data'!D168)))</f>
        <v/>
      </c>
      <c r="CN174" s="278" t="str">
        <f ca="true">+IF(OFFSET('Sanitation Data'!$D$31,0,10*ROW('Sanitation Data'!D168))="","",OFFSET('Sanitation Data'!$D$31,0,10*ROW('Sanitation Data'!D168)))</f>
        <v/>
      </c>
      <c r="CO174" s="278" t="str">
        <f ca="true">+IF(OFFSET('Sanitation Data'!$D$32,0,10*ROW('Sanitation Data'!D168))="","",OFFSET('Sanitation Data'!$D$32,0,10*ROW('Sanitation Data'!D168)))</f>
        <v/>
      </c>
      <c r="CP174" s="278" t="str">
        <f ca="true">+IF(OFFSET('Sanitation Data'!$E$28,0,10*ROW('Sanitation Data'!E168))="","",OFFSET('Sanitation Data'!$E$28,0,10*ROW('Sanitation Data'!E168)))</f>
        <v/>
      </c>
      <c r="CQ174" s="278" t="str">
        <f ca="true">+IF(OFFSET('Sanitation Data'!$E$29,0,10*ROW('Sanitation Data'!E168))="","",OFFSET('Sanitation Data'!$E$29,0,10*ROW('Sanitation Data'!E168)))</f>
        <v/>
      </c>
      <c r="CR174" s="278" t="str">
        <f ca="true">+IF(OFFSET('Sanitation Data'!$E$30,0,10*ROW('Sanitation Data'!E168))="","",OFFSET('Sanitation Data'!$E$30,0,10*ROW('Sanitation Data'!E168)))</f>
        <v/>
      </c>
      <c r="CS174" s="278" t="str">
        <f ca="true">+IF(OFFSET('Sanitation Data'!$E$31,0,10*ROW('Sanitation Data'!E168))="","",OFFSET('Sanitation Data'!$E$31,0,10*ROW('Sanitation Data'!E168)))</f>
        <v/>
      </c>
      <c r="CT174" s="278" t="str">
        <f ca="true">+IF(OFFSET('Sanitation Data'!$E$32,0,10*ROW('Sanitation Data'!E168))="","",OFFSET('Sanitation Data'!$E$32,0,10*ROW('Sanitation Data'!E168)))</f>
        <v/>
      </c>
      <c r="CU174" s="278" t="str">
        <f ca="true">+IF(OFFSET('Sanitation Data'!$F$28,0,10*ROW('Sanitation Data'!F168))="","",OFFSET('Sanitation Data'!$F$28,0,10*ROW('Sanitation Data'!F168)))</f>
        <v/>
      </c>
      <c r="CV174" s="278" t="str">
        <f ca="true">+IF(OFFSET('Sanitation Data'!$F$29,0,10*ROW('Sanitation Data'!F168))="","",OFFSET('Sanitation Data'!$F$29,0,10*ROW('Sanitation Data'!F168)))</f>
        <v/>
      </c>
      <c r="CW174" s="278" t="str">
        <f ca="true">+IF(OFFSET('Sanitation Data'!$F$30,0,10*ROW('Sanitation Data'!F168))="","",OFFSET('Sanitation Data'!$F$30,0,10*ROW('Sanitation Data'!F168)))</f>
        <v/>
      </c>
      <c r="CX174" s="278" t="str">
        <f ca="true">+IF(OFFSET('Sanitation Data'!$F$31,0,10*ROW('Sanitation Data'!F168))="","",OFFSET('Sanitation Data'!$F$31,0,10*ROW('Sanitation Data'!F168)))</f>
        <v/>
      </c>
      <c r="CY174" s="278" t="str">
        <f ca="true">+IF(OFFSET('Sanitation Data'!$F$32,0,10*ROW('Sanitation Data'!F168))="","",OFFSET('Sanitation Data'!$F$32,0,10*ROW('Sanitation Data'!F168)))</f>
        <v/>
      </c>
      <c r="CZ174" s="278" t="str">
        <f ca="true">+IF(OFFSET('Sanitation Data'!$G$28,0,10*ROW('Sanitation Data'!G168))="","",OFFSET('Sanitation Data'!$G$28,0,10*ROW('Sanitation Data'!G168)))</f>
        <v/>
      </c>
      <c r="DA174" s="278" t="str">
        <f ca="true">+IF(OFFSET('Sanitation Data'!$G$29,0,10*ROW('Sanitation Data'!G168))="","",OFFSET('Sanitation Data'!$G$29,0,10*ROW('Sanitation Data'!G168)))</f>
        <v/>
      </c>
      <c r="DB174" s="278" t="str">
        <f ca="true">+IF(OFFSET('Sanitation Data'!$G$30,0,10*ROW('Sanitation Data'!G168))="","",OFFSET('Sanitation Data'!$G$30,0,10*ROW('Sanitation Data'!G168)))</f>
        <v/>
      </c>
      <c r="DC174" s="278" t="str">
        <f ca="true">+IF(OFFSET('Sanitation Data'!$G$31,0,10*ROW('Sanitation Data'!G168))="","",OFFSET('Sanitation Data'!$G$31,0,10*ROW('Sanitation Data'!G168)))</f>
        <v/>
      </c>
      <c r="DD174" s="278" t="str">
        <f ca="true">+IF(OFFSET('Sanitation Data'!$G$32,0,10*ROW('Sanitation Data'!G168))="","",OFFSET('Sanitation Data'!$G$32,0,10*ROW('Sanitation Data'!G168)))</f>
        <v/>
      </c>
      <c r="DE174" s="278" t="str">
        <f ca="true">+IF(OFFSET('Sanitation Data'!$H$28,0,10*ROW('Sanitation Data'!H168))="","",OFFSET('Sanitation Data'!$H$28,0,10*ROW('Sanitation Data'!H168)))</f>
        <v/>
      </c>
      <c r="DF174" s="278" t="str">
        <f ca="true">+IF(OFFSET('Sanitation Data'!$H$29,0,10*ROW('Sanitation Data'!H168))="","",OFFSET('Sanitation Data'!$H$29,0,10*ROW('Sanitation Data'!H168)))</f>
        <v/>
      </c>
      <c r="DG174" s="278" t="str">
        <f ca="true">+IF(OFFSET('Sanitation Data'!$H$30,0,10*ROW('Sanitation Data'!H168))="","",OFFSET('Sanitation Data'!$H$30,0,10*ROW('Sanitation Data'!H168)))</f>
        <v/>
      </c>
      <c r="DH174" s="278" t="str">
        <f ca="true">+IF(OFFSET('Sanitation Data'!$H$31,0,10*ROW('Sanitation Data'!H168))="","",OFFSET('Sanitation Data'!$H$31,0,10*ROW('Sanitation Data'!H168)))</f>
        <v/>
      </c>
      <c r="DI174" s="278" t="str">
        <f ca="true">+IF(OFFSET('Sanitation Data'!$H$32,0,10*ROW('Sanitation Data'!H168))="","",OFFSET('Sanitation Data'!$H$32,0,10*ROW('Sanitation Data'!H168)))</f>
        <v/>
      </c>
      <c r="DJ174" s="278" t="str">
        <f ca="true">+IF(OFFSET('Sanitation Data'!$I$28,0,10*ROW('Sanitation Data'!I168))="","",OFFSET('Sanitation Data'!$I$28,0,10*ROW('Sanitation Data'!I168)))</f>
        <v/>
      </c>
      <c r="DK174" s="278" t="str">
        <f ca="true">+IF(OFFSET('Sanitation Data'!$I$29,0,10*ROW('Sanitation Data'!I168))="","",OFFSET('Sanitation Data'!$I$29,0,10*ROW('Sanitation Data'!I168)))</f>
        <v/>
      </c>
      <c r="DL174" s="278" t="str">
        <f ca="true">+IF(OFFSET('Sanitation Data'!$I$30,0,10*ROW('Sanitation Data'!I168))="","",OFFSET('Sanitation Data'!$I$30,0,10*ROW('Sanitation Data'!I168)))</f>
        <v/>
      </c>
      <c r="DM174" s="278" t="str">
        <f ca="true">+IF(OFFSET('Sanitation Data'!$I$31,0,10*ROW('Sanitation Data'!I168))="","",OFFSET('Sanitation Data'!$I$31,0,10*ROW('Sanitation Data'!I168)))</f>
        <v/>
      </c>
      <c r="DN174" s="278" t="str">
        <f ca="true">+IF(OFFSET('Sanitation Data'!$I$32,0,10*ROW('Sanitation Data'!I168))="","",OFFSET('Sanitation Data'!$I$32,0,10*ROW('Sanitation Data'!I168)))</f>
        <v/>
      </c>
      <c r="DO174" s="278" t="str">
        <f ca="true">+IF(OFFSET('Hygiene Data'!$D$11,0,10*ROW('Hygiene Data'!D168))="","",OFFSET('Hygiene Data'!$D$11,0,10*ROW('Hygiene Data'!D168)))</f>
        <v/>
      </c>
      <c r="DP174" s="278" t="str">
        <f ca="true">+IF(OFFSET('Hygiene Data'!$D$12,0,10*ROW('Hygiene Data'!D168))="","",OFFSET('Hygiene Data'!$D$12,0,10*ROW('Hygiene Data'!D168)))</f>
        <v/>
      </c>
      <c r="DQ174" s="278" t="str">
        <f ca="true">+IF(OFFSET('Hygiene Data'!$D$13,0,10*ROW('Hygiene Data'!D168))="","",OFFSET('Hygiene Data'!$D$13,0,10*ROW('Hygiene Data'!D168)))</f>
        <v/>
      </c>
      <c r="DR174" s="278" t="str">
        <f ca="true">+IF(OFFSET('Hygiene Data'!$E$11,0,10*ROW('Hygiene Data'!E168))="","",OFFSET('Hygiene Data'!$E$11,0,10*ROW('Hygiene Data'!E168)))</f>
        <v/>
      </c>
      <c r="DS174" s="278" t="str">
        <f ca="true">+IF(OFFSET('Hygiene Data'!$E$12,0,10*ROW('Hygiene Data'!E168))="","",OFFSET('Hygiene Data'!$E$12,0,10*ROW('Hygiene Data'!E168)))</f>
        <v/>
      </c>
      <c r="DT174" s="278" t="str">
        <f ca="true">+IF(OFFSET('Hygiene Data'!$E$13,0,10*ROW('Hygiene Data'!E168))="","",OFFSET('Hygiene Data'!$E$13,0,10*ROW('Hygiene Data'!E168)))</f>
        <v/>
      </c>
      <c r="DU174" s="278" t="str">
        <f ca="true">+IF(OFFSET('Hygiene Data'!$F$11,0,10*ROW('Hygiene Data'!F168))="","",OFFSET('Hygiene Data'!$F$11,0,10*ROW('Hygiene Data'!F168)))</f>
        <v/>
      </c>
      <c r="DV174" s="278" t="str">
        <f ca="true">+IF(OFFSET('Hygiene Data'!$F$12,0,10*ROW('Hygiene Data'!F168))="","",OFFSET('Hygiene Data'!$F$12,0,10*ROW('Hygiene Data'!F168)))</f>
        <v/>
      </c>
      <c r="DW174" s="278" t="str">
        <f ca="true">+IF(OFFSET('Hygiene Data'!$F$13,0,10*ROW('Hygiene Data'!F168))="","",OFFSET('Hygiene Data'!$F$13,0,10*ROW('Hygiene Data'!F168)))</f>
        <v/>
      </c>
      <c r="DX174" s="278" t="str">
        <f ca="true">+IF(OFFSET('Hygiene Data'!$G$11,0,10*ROW('Hygiene Data'!G168))="","",OFFSET('Hygiene Data'!$G$11,0,10*ROW('Hygiene Data'!G168)))</f>
        <v/>
      </c>
      <c r="DY174" s="278" t="str">
        <f ca="true">+IF(OFFSET('Hygiene Data'!$G$12,0,10*ROW('Hygiene Data'!G168))="","",OFFSET('Hygiene Data'!$G$12,0,10*ROW('Hygiene Data'!G168)))</f>
        <v/>
      </c>
      <c r="DZ174" s="278" t="str">
        <f ca="true">+IF(OFFSET('Hygiene Data'!$G$13,0,10*ROW('Hygiene Data'!G168))="","",OFFSET('Hygiene Data'!$G$13,0,10*ROW('Hygiene Data'!G168)))</f>
        <v/>
      </c>
      <c r="EA174" s="278" t="str">
        <f ca="true">+IF(OFFSET('Hygiene Data'!$H$11,0,10*ROW('Hygiene Data'!H168))="","",OFFSET('Hygiene Data'!$H$11,0,10*ROW('Hygiene Data'!H168)))</f>
        <v/>
      </c>
      <c r="EB174" s="278" t="str">
        <f ca="true">+IF(OFFSET('Hygiene Data'!$H$12,0,10*ROW('Hygiene Data'!H168))="","",OFFSET('Hygiene Data'!$H$12,0,10*ROW('Hygiene Data'!H168)))</f>
        <v/>
      </c>
      <c r="EC174" s="278" t="str">
        <f ca="true">+IF(OFFSET('Hygiene Data'!$H$13,0,10*ROW('Hygiene Data'!H168))="","",OFFSET('Hygiene Data'!$H$13,0,10*ROW('Hygiene Data'!H168)))</f>
        <v/>
      </c>
      <c r="ED174" s="278" t="str">
        <f ca="true">+IF(OFFSET('Hygiene Data'!$I$11,0,10*ROW('Hygiene Data'!I168))="","",OFFSET('Hygiene Data'!$I$11,0,10*ROW('Hygiene Data'!I168)))</f>
        <v/>
      </c>
      <c r="EE174" s="278" t="str">
        <f ca="true">+IF(OFFSET('Hygiene Data'!$I$12,0,10*ROW('Hygiene Data'!I168))="","",OFFSET('Hygiene Data'!$I$12,0,10*ROW('Hygiene Data'!I168)))</f>
        <v/>
      </c>
      <c r="EF174" s="278"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4"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8"/>
      <c r="BS175" s="278" t="str">
        <f ca="true">+IF(OFFSET('Water Data'!$D$27,0,10*ROW('Water Data'!D169))="","",OFFSET('Water Data'!$D$27,0,10*ROW('Water Data'!D169)))</f>
        <v/>
      </c>
      <c r="BT175" s="278" t="str">
        <f ca="true">+IF(OFFSET('Water Data'!$D$28,0,10*ROW('Water Data'!D169))="","",OFFSET('Water Data'!$D$28,0,10*ROW('Water Data'!D169)))</f>
        <v/>
      </c>
      <c r="BU175" s="278" t="str">
        <f ca="true">+IF(OFFSET('Water Data'!$D$29,0,10*ROW('Water Data'!D169))="","",OFFSET('Water Data'!$D$29,0,10*ROW('Water Data'!D169)))</f>
        <v/>
      </c>
      <c r="BV175" s="278" t="str">
        <f ca="true">+IF(OFFSET('Water Data'!$E$27,0,10*ROW('Water Data'!E169))="","",OFFSET('Water Data'!$E$27,0,10*ROW('Water Data'!E169)))</f>
        <v/>
      </c>
      <c r="BW175" s="278" t="str">
        <f ca="true">+IF(OFFSET('Water Data'!$E$28,0,10*ROW('Water Data'!E169))="","",OFFSET('Water Data'!$E$28,0,10*ROW('Water Data'!E169)))</f>
        <v/>
      </c>
      <c r="BX175" s="278" t="str">
        <f ca="true">+IF(OFFSET('Water Data'!$E$29,0,10*ROW('Water Data'!E169))="","",OFFSET('Water Data'!$E$29,0,10*ROW('Water Data'!E169)))</f>
        <v/>
      </c>
      <c r="BY175" s="278" t="str">
        <f ca="true">+IF(OFFSET('Water Data'!$F$27,0,10*ROW('Water Data'!F169))="","",OFFSET('Water Data'!$F$27,0,10*ROW('Water Data'!F169)))</f>
        <v/>
      </c>
      <c r="BZ175" s="278" t="str">
        <f ca="true">+IF(OFFSET('Water Data'!$F$28,0,10*ROW('Water Data'!F169))="","",OFFSET('Water Data'!$F$28,0,10*ROW('Water Data'!F169)))</f>
        <v/>
      </c>
      <c r="CA175" s="278" t="str">
        <f ca="true">+IF(OFFSET('Water Data'!$F$29,0,10*ROW('Water Data'!F169))="","",OFFSET('Water Data'!$F$29,0,10*ROW('Water Data'!F169)))</f>
        <v/>
      </c>
      <c r="CB175" s="278" t="str">
        <f ca="true">+IF(OFFSET('Water Data'!$G$27,0,10*ROW('Water Data'!G169))="","",OFFSET('Water Data'!$G$27,0,10*ROW('Water Data'!G169)))</f>
        <v/>
      </c>
      <c r="CC175" s="278" t="str">
        <f ca="true">+IF(OFFSET('Water Data'!$G$28,0,10*ROW('Water Data'!G169))="","",OFFSET('Water Data'!$G$28,0,10*ROW('Water Data'!G169)))</f>
        <v/>
      </c>
      <c r="CD175" s="278" t="str">
        <f ca="true">+IF(OFFSET('Water Data'!$G$29,0,10*ROW('Water Data'!G169))="","",OFFSET('Water Data'!$G$29,0,10*ROW('Water Data'!G169)))</f>
        <v/>
      </c>
      <c r="CE175" s="278" t="str">
        <f ca="true">+IF(OFFSET('Water Data'!$H$27,0,10*ROW('Water Data'!H169))="","",OFFSET('Water Data'!$H$27,0,10*ROW('Water Data'!H169)))</f>
        <v/>
      </c>
      <c r="CF175" s="278" t="str">
        <f ca="true">+IF(OFFSET('Water Data'!$H$28,0,10*ROW('Water Data'!H169))="","",OFFSET('Water Data'!$H$28,0,10*ROW('Water Data'!H169)))</f>
        <v/>
      </c>
      <c r="CG175" s="278" t="str">
        <f ca="true">+IF(OFFSET('Water Data'!$H$29,0,10*ROW('Water Data'!H169))="","",OFFSET('Water Data'!$H$29,0,10*ROW('Water Data'!H169)))</f>
        <v/>
      </c>
      <c r="CH175" s="278" t="str">
        <f ca="true">+IF(OFFSET('Water Data'!$I$27,0,10*ROW('Water Data'!I169))="","",OFFSET('Water Data'!$I$27,0,10*ROW('Water Data'!I169)))</f>
        <v/>
      </c>
      <c r="CI175" s="278" t="str">
        <f ca="true">+IF(OFFSET('Water Data'!$I$28,0,10*ROW('Water Data'!I169))="","",OFFSET('Water Data'!$I$28,0,10*ROW('Water Data'!I169)))</f>
        <v/>
      </c>
      <c r="CJ175" s="278" t="str">
        <f ca="true">+IF(OFFSET('Water Data'!$I$29,0,10*ROW('Water Data'!I169))="","",OFFSET('Water Data'!$I$29,0,10*ROW('Water Data'!I169)))</f>
        <v/>
      </c>
      <c r="CK175" s="278" t="str">
        <f ca="true">+IF(OFFSET('Sanitation Data'!$D$28,0,10*ROW('Sanitation Data'!D169))="","",OFFSET('Sanitation Data'!$D$28,0,10*ROW('Sanitation Data'!D169)))</f>
        <v/>
      </c>
      <c r="CL175" s="278" t="str">
        <f ca="true">+IF(OFFSET('Sanitation Data'!$D$29,0,10*ROW('Sanitation Data'!D169))="","",OFFSET('Sanitation Data'!$D$29,0,10*ROW('Sanitation Data'!D169)))</f>
        <v/>
      </c>
      <c r="CM175" s="278" t="str">
        <f ca="true">+IF(OFFSET('Sanitation Data'!$D$30,0,10*ROW('Sanitation Data'!D169))="","",OFFSET('Sanitation Data'!$D$30,0,10*ROW('Sanitation Data'!D169)))</f>
        <v/>
      </c>
      <c r="CN175" s="278" t="str">
        <f ca="true">+IF(OFFSET('Sanitation Data'!$D$31,0,10*ROW('Sanitation Data'!D169))="","",OFFSET('Sanitation Data'!$D$31,0,10*ROW('Sanitation Data'!D169)))</f>
        <v/>
      </c>
      <c r="CO175" s="278" t="str">
        <f ca="true">+IF(OFFSET('Sanitation Data'!$D$32,0,10*ROW('Sanitation Data'!D169))="","",OFFSET('Sanitation Data'!$D$32,0,10*ROW('Sanitation Data'!D169)))</f>
        <v/>
      </c>
      <c r="CP175" s="278" t="str">
        <f ca="true">+IF(OFFSET('Sanitation Data'!$E$28,0,10*ROW('Sanitation Data'!E169))="","",OFFSET('Sanitation Data'!$E$28,0,10*ROW('Sanitation Data'!E169)))</f>
        <v/>
      </c>
      <c r="CQ175" s="278" t="str">
        <f ca="true">+IF(OFFSET('Sanitation Data'!$E$29,0,10*ROW('Sanitation Data'!E169))="","",OFFSET('Sanitation Data'!$E$29,0,10*ROW('Sanitation Data'!E169)))</f>
        <v/>
      </c>
      <c r="CR175" s="278" t="str">
        <f ca="true">+IF(OFFSET('Sanitation Data'!$E$30,0,10*ROW('Sanitation Data'!E169))="","",OFFSET('Sanitation Data'!$E$30,0,10*ROW('Sanitation Data'!E169)))</f>
        <v/>
      </c>
      <c r="CS175" s="278" t="str">
        <f ca="true">+IF(OFFSET('Sanitation Data'!$E$31,0,10*ROW('Sanitation Data'!E169))="","",OFFSET('Sanitation Data'!$E$31,0,10*ROW('Sanitation Data'!E169)))</f>
        <v/>
      </c>
      <c r="CT175" s="278" t="str">
        <f ca="true">+IF(OFFSET('Sanitation Data'!$E$32,0,10*ROW('Sanitation Data'!E169))="","",OFFSET('Sanitation Data'!$E$32,0,10*ROW('Sanitation Data'!E169)))</f>
        <v/>
      </c>
      <c r="CU175" s="278" t="str">
        <f ca="true">+IF(OFFSET('Sanitation Data'!$F$28,0,10*ROW('Sanitation Data'!F169))="","",OFFSET('Sanitation Data'!$F$28,0,10*ROW('Sanitation Data'!F169)))</f>
        <v/>
      </c>
      <c r="CV175" s="278" t="str">
        <f ca="true">+IF(OFFSET('Sanitation Data'!$F$29,0,10*ROW('Sanitation Data'!F169))="","",OFFSET('Sanitation Data'!$F$29,0,10*ROW('Sanitation Data'!F169)))</f>
        <v/>
      </c>
      <c r="CW175" s="278" t="str">
        <f ca="true">+IF(OFFSET('Sanitation Data'!$F$30,0,10*ROW('Sanitation Data'!F169))="","",OFFSET('Sanitation Data'!$F$30,0,10*ROW('Sanitation Data'!F169)))</f>
        <v/>
      </c>
      <c r="CX175" s="278" t="str">
        <f ca="true">+IF(OFFSET('Sanitation Data'!$F$31,0,10*ROW('Sanitation Data'!F169))="","",OFFSET('Sanitation Data'!$F$31,0,10*ROW('Sanitation Data'!F169)))</f>
        <v/>
      </c>
      <c r="CY175" s="278" t="str">
        <f ca="true">+IF(OFFSET('Sanitation Data'!$F$32,0,10*ROW('Sanitation Data'!F169))="","",OFFSET('Sanitation Data'!$F$32,0,10*ROW('Sanitation Data'!F169)))</f>
        <v/>
      </c>
      <c r="CZ175" s="278" t="str">
        <f ca="true">+IF(OFFSET('Sanitation Data'!$G$28,0,10*ROW('Sanitation Data'!G169))="","",OFFSET('Sanitation Data'!$G$28,0,10*ROW('Sanitation Data'!G169)))</f>
        <v/>
      </c>
      <c r="DA175" s="278" t="str">
        <f ca="true">+IF(OFFSET('Sanitation Data'!$G$29,0,10*ROW('Sanitation Data'!G169))="","",OFFSET('Sanitation Data'!$G$29,0,10*ROW('Sanitation Data'!G169)))</f>
        <v/>
      </c>
      <c r="DB175" s="278" t="str">
        <f ca="true">+IF(OFFSET('Sanitation Data'!$G$30,0,10*ROW('Sanitation Data'!G169))="","",OFFSET('Sanitation Data'!$G$30,0,10*ROW('Sanitation Data'!G169)))</f>
        <v/>
      </c>
      <c r="DC175" s="278" t="str">
        <f ca="true">+IF(OFFSET('Sanitation Data'!$G$31,0,10*ROW('Sanitation Data'!G169))="","",OFFSET('Sanitation Data'!$G$31,0,10*ROW('Sanitation Data'!G169)))</f>
        <v/>
      </c>
      <c r="DD175" s="278" t="str">
        <f ca="true">+IF(OFFSET('Sanitation Data'!$G$32,0,10*ROW('Sanitation Data'!G169))="","",OFFSET('Sanitation Data'!$G$32,0,10*ROW('Sanitation Data'!G169)))</f>
        <v/>
      </c>
      <c r="DE175" s="278" t="str">
        <f ca="true">+IF(OFFSET('Sanitation Data'!$H$28,0,10*ROW('Sanitation Data'!H169))="","",OFFSET('Sanitation Data'!$H$28,0,10*ROW('Sanitation Data'!H169)))</f>
        <v/>
      </c>
      <c r="DF175" s="278" t="str">
        <f ca="true">+IF(OFFSET('Sanitation Data'!$H$29,0,10*ROW('Sanitation Data'!H169))="","",OFFSET('Sanitation Data'!$H$29,0,10*ROW('Sanitation Data'!H169)))</f>
        <v/>
      </c>
      <c r="DG175" s="278" t="str">
        <f ca="true">+IF(OFFSET('Sanitation Data'!$H$30,0,10*ROW('Sanitation Data'!H169))="","",OFFSET('Sanitation Data'!$H$30,0,10*ROW('Sanitation Data'!H169)))</f>
        <v/>
      </c>
      <c r="DH175" s="278" t="str">
        <f ca="true">+IF(OFFSET('Sanitation Data'!$H$31,0,10*ROW('Sanitation Data'!H169))="","",OFFSET('Sanitation Data'!$H$31,0,10*ROW('Sanitation Data'!H169)))</f>
        <v/>
      </c>
      <c r="DI175" s="278" t="str">
        <f ca="true">+IF(OFFSET('Sanitation Data'!$H$32,0,10*ROW('Sanitation Data'!H169))="","",OFFSET('Sanitation Data'!$H$32,0,10*ROW('Sanitation Data'!H169)))</f>
        <v/>
      </c>
      <c r="DJ175" s="278" t="str">
        <f ca="true">+IF(OFFSET('Sanitation Data'!$I$28,0,10*ROW('Sanitation Data'!I169))="","",OFFSET('Sanitation Data'!$I$28,0,10*ROW('Sanitation Data'!I169)))</f>
        <v/>
      </c>
      <c r="DK175" s="278" t="str">
        <f ca="true">+IF(OFFSET('Sanitation Data'!$I$29,0,10*ROW('Sanitation Data'!I169))="","",OFFSET('Sanitation Data'!$I$29,0,10*ROW('Sanitation Data'!I169)))</f>
        <v/>
      </c>
      <c r="DL175" s="278" t="str">
        <f ca="true">+IF(OFFSET('Sanitation Data'!$I$30,0,10*ROW('Sanitation Data'!I169))="","",OFFSET('Sanitation Data'!$I$30,0,10*ROW('Sanitation Data'!I169)))</f>
        <v/>
      </c>
      <c r="DM175" s="278" t="str">
        <f ca="true">+IF(OFFSET('Sanitation Data'!$I$31,0,10*ROW('Sanitation Data'!I169))="","",OFFSET('Sanitation Data'!$I$31,0,10*ROW('Sanitation Data'!I169)))</f>
        <v/>
      </c>
      <c r="DN175" s="278" t="str">
        <f ca="true">+IF(OFFSET('Sanitation Data'!$I$32,0,10*ROW('Sanitation Data'!I169))="","",OFFSET('Sanitation Data'!$I$32,0,10*ROW('Sanitation Data'!I169)))</f>
        <v/>
      </c>
      <c r="DO175" s="278" t="str">
        <f ca="true">+IF(OFFSET('Hygiene Data'!$D$11,0,10*ROW('Hygiene Data'!D169))="","",OFFSET('Hygiene Data'!$D$11,0,10*ROW('Hygiene Data'!D169)))</f>
        <v/>
      </c>
      <c r="DP175" s="278" t="str">
        <f ca="true">+IF(OFFSET('Hygiene Data'!$D$12,0,10*ROW('Hygiene Data'!D169))="","",OFFSET('Hygiene Data'!$D$12,0,10*ROW('Hygiene Data'!D169)))</f>
        <v/>
      </c>
      <c r="DQ175" s="278" t="str">
        <f ca="true">+IF(OFFSET('Hygiene Data'!$D$13,0,10*ROW('Hygiene Data'!D169))="","",OFFSET('Hygiene Data'!$D$13,0,10*ROW('Hygiene Data'!D169)))</f>
        <v/>
      </c>
      <c r="DR175" s="278" t="str">
        <f ca="true">+IF(OFFSET('Hygiene Data'!$E$11,0,10*ROW('Hygiene Data'!E169))="","",OFFSET('Hygiene Data'!$E$11,0,10*ROW('Hygiene Data'!E169)))</f>
        <v/>
      </c>
      <c r="DS175" s="278" t="str">
        <f ca="true">+IF(OFFSET('Hygiene Data'!$E$12,0,10*ROW('Hygiene Data'!E169))="","",OFFSET('Hygiene Data'!$E$12,0,10*ROW('Hygiene Data'!E169)))</f>
        <v/>
      </c>
      <c r="DT175" s="278" t="str">
        <f ca="true">+IF(OFFSET('Hygiene Data'!$E$13,0,10*ROW('Hygiene Data'!E169))="","",OFFSET('Hygiene Data'!$E$13,0,10*ROW('Hygiene Data'!E169)))</f>
        <v/>
      </c>
      <c r="DU175" s="278" t="str">
        <f ca="true">+IF(OFFSET('Hygiene Data'!$F$11,0,10*ROW('Hygiene Data'!F169))="","",OFFSET('Hygiene Data'!$F$11,0,10*ROW('Hygiene Data'!F169)))</f>
        <v/>
      </c>
      <c r="DV175" s="278" t="str">
        <f ca="true">+IF(OFFSET('Hygiene Data'!$F$12,0,10*ROW('Hygiene Data'!F169))="","",OFFSET('Hygiene Data'!$F$12,0,10*ROW('Hygiene Data'!F169)))</f>
        <v/>
      </c>
      <c r="DW175" s="278" t="str">
        <f ca="true">+IF(OFFSET('Hygiene Data'!$F$13,0,10*ROW('Hygiene Data'!F169))="","",OFFSET('Hygiene Data'!$F$13,0,10*ROW('Hygiene Data'!F169)))</f>
        <v/>
      </c>
      <c r="DX175" s="278" t="str">
        <f ca="true">+IF(OFFSET('Hygiene Data'!$G$11,0,10*ROW('Hygiene Data'!G169))="","",OFFSET('Hygiene Data'!$G$11,0,10*ROW('Hygiene Data'!G169)))</f>
        <v/>
      </c>
      <c r="DY175" s="278" t="str">
        <f ca="true">+IF(OFFSET('Hygiene Data'!$G$12,0,10*ROW('Hygiene Data'!G169))="","",OFFSET('Hygiene Data'!$G$12,0,10*ROW('Hygiene Data'!G169)))</f>
        <v/>
      </c>
      <c r="DZ175" s="278" t="str">
        <f ca="true">+IF(OFFSET('Hygiene Data'!$G$13,0,10*ROW('Hygiene Data'!G169))="","",OFFSET('Hygiene Data'!$G$13,0,10*ROW('Hygiene Data'!G169)))</f>
        <v/>
      </c>
      <c r="EA175" s="278" t="str">
        <f ca="true">+IF(OFFSET('Hygiene Data'!$H$11,0,10*ROW('Hygiene Data'!H169))="","",OFFSET('Hygiene Data'!$H$11,0,10*ROW('Hygiene Data'!H169)))</f>
        <v/>
      </c>
      <c r="EB175" s="278" t="str">
        <f ca="true">+IF(OFFSET('Hygiene Data'!$H$12,0,10*ROW('Hygiene Data'!H169))="","",OFFSET('Hygiene Data'!$H$12,0,10*ROW('Hygiene Data'!H169)))</f>
        <v/>
      </c>
      <c r="EC175" s="278" t="str">
        <f ca="true">+IF(OFFSET('Hygiene Data'!$H$13,0,10*ROW('Hygiene Data'!H169))="","",OFFSET('Hygiene Data'!$H$13,0,10*ROW('Hygiene Data'!H169)))</f>
        <v/>
      </c>
      <c r="ED175" s="278" t="str">
        <f ca="true">+IF(OFFSET('Hygiene Data'!$I$11,0,10*ROW('Hygiene Data'!I169))="","",OFFSET('Hygiene Data'!$I$11,0,10*ROW('Hygiene Data'!I169)))</f>
        <v/>
      </c>
      <c r="EE175" s="278" t="str">
        <f ca="true">+IF(OFFSET('Hygiene Data'!$I$12,0,10*ROW('Hygiene Data'!I169))="","",OFFSET('Hygiene Data'!$I$12,0,10*ROW('Hygiene Data'!I169)))</f>
        <v/>
      </c>
      <c r="EF175" s="278"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4"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8"/>
      <c r="BS176" s="278" t="str">
        <f ca="true">+IF(OFFSET('Water Data'!$D$27,0,10*ROW('Water Data'!D170))="","",OFFSET('Water Data'!$D$27,0,10*ROW('Water Data'!D170)))</f>
        <v/>
      </c>
      <c r="BT176" s="278" t="str">
        <f ca="true">+IF(OFFSET('Water Data'!$D$28,0,10*ROW('Water Data'!D170))="","",OFFSET('Water Data'!$D$28,0,10*ROW('Water Data'!D170)))</f>
        <v/>
      </c>
      <c r="BU176" s="278" t="str">
        <f ca="true">+IF(OFFSET('Water Data'!$D$29,0,10*ROW('Water Data'!D170))="","",OFFSET('Water Data'!$D$29,0,10*ROW('Water Data'!D170)))</f>
        <v/>
      </c>
      <c r="BV176" s="278" t="str">
        <f ca="true">+IF(OFFSET('Water Data'!$E$27,0,10*ROW('Water Data'!E170))="","",OFFSET('Water Data'!$E$27,0,10*ROW('Water Data'!E170)))</f>
        <v/>
      </c>
      <c r="BW176" s="278" t="str">
        <f ca="true">+IF(OFFSET('Water Data'!$E$28,0,10*ROW('Water Data'!E170))="","",OFFSET('Water Data'!$E$28,0,10*ROW('Water Data'!E170)))</f>
        <v/>
      </c>
      <c r="BX176" s="278" t="str">
        <f ca="true">+IF(OFFSET('Water Data'!$E$29,0,10*ROW('Water Data'!E170))="","",OFFSET('Water Data'!$E$29,0,10*ROW('Water Data'!E170)))</f>
        <v/>
      </c>
      <c r="BY176" s="278" t="str">
        <f ca="true">+IF(OFFSET('Water Data'!$F$27,0,10*ROW('Water Data'!F170))="","",OFFSET('Water Data'!$F$27,0,10*ROW('Water Data'!F170)))</f>
        <v/>
      </c>
      <c r="BZ176" s="278" t="str">
        <f ca="true">+IF(OFFSET('Water Data'!$F$28,0,10*ROW('Water Data'!F170))="","",OFFSET('Water Data'!$F$28,0,10*ROW('Water Data'!F170)))</f>
        <v/>
      </c>
      <c r="CA176" s="278" t="str">
        <f ca="true">+IF(OFFSET('Water Data'!$F$29,0,10*ROW('Water Data'!F170))="","",OFFSET('Water Data'!$F$29,0,10*ROW('Water Data'!F170)))</f>
        <v/>
      </c>
      <c r="CB176" s="278" t="str">
        <f ca="true">+IF(OFFSET('Water Data'!$G$27,0,10*ROW('Water Data'!G170))="","",OFFSET('Water Data'!$G$27,0,10*ROW('Water Data'!G170)))</f>
        <v/>
      </c>
      <c r="CC176" s="278" t="str">
        <f ca="true">+IF(OFFSET('Water Data'!$G$28,0,10*ROW('Water Data'!G170))="","",OFFSET('Water Data'!$G$28,0,10*ROW('Water Data'!G170)))</f>
        <v/>
      </c>
      <c r="CD176" s="278" t="str">
        <f ca="true">+IF(OFFSET('Water Data'!$G$29,0,10*ROW('Water Data'!G170))="","",OFFSET('Water Data'!$G$29,0,10*ROW('Water Data'!G170)))</f>
        <v/>
      </c>
      <c r="CE176" s="278" t="str">
        <f ca="true">+IF(OFFSET('Water Data'!$H$27,0,10*ROW('Water Data'!H170))="","",OFFSET('Water Data'!$H$27,0,10*ROW('Water Data'!H170)))</f>
        <v/>
      </c>
      <c r="CF176" s="278" t="str">
        <f ca="true">+IF(OFFSET('Water Data'!$H$28,0,10*ROW('Water Data'!H170))="","",OFFSET('Water Data'!$H$28,0,10*ROW('Water Data'!H170)))</f>
        <v/>
      </c>
      <c r="CG176" s="278" t="str">
        <f ca="true">+IF(OFFSET('Water Data'!$H$29,0,10*ROW('Water Data'!H170))="","",OFFSET('Water Data'!$H$29,0,10*ROW('Water Data'!H170)))</f>
        <v/>
      </c>
      <c r="CH176" s="278" t="str">
        <f ca="true">+IF(OFFSET('Water Data'!$I$27,0,10*ROW('Water Data'!I170))="","",OFFSET('Water Data'!$I$27,0,10*ROW('Water Data'!I170)))</f>
        <v/>
      </c>
      <c r="CI176" s="278" t="str">
        <f ca="true">+IF(OFFSET('Water Data'!$I$28,0,10*ROW('Water Data'!I170))="","",OFFSET('Water Data'!$I$28,0,10*ROW('Water Data'!I170)))</f>
        <v/>
      </c>
      <c r="CJ176" s="278" t="str">
        <f ca="true">+IF(OFFSET('Water Data'!$I$29,0,10*ROW('Water Data'!I170))="","",OFFSET('Water Data'!$I$29,0,10*ROW('Water Data'!I170)))</f>
        <v/>
      </c>
      <c r="CK176" s="278" t="str">
        <f ca="true">+IF(OFFSET('Sanitation Data'!$D$28,0,10*ROW('Sanitation Data'!D170))="","",OFFSET('Sanitation Data'!$D$28,0,10*ROW('Sanitation Data'!D170)))</f>
        <v/>
      </c>
      <c r="CL176" s="278" t="str">
        <f ca="true">+IF(OFFSET('Sanitation Data'!$D$29,0,10*ROW('Sanitation Data'!D170))="","",OFFSET('Sanitation Data'!$D$29,0,10*ROW('Sanitation Data'!D170)))</f>
        <v/>
      </c>
      <c r="CM176" s="278" t="str">
        <f ca="true">+IF(OFFSET('Sanitation Data'!$D$30,0,10*ROW('Sanitation Data'!D170))="","",OFFSET('Sanitation Data'!$D$30,0,10*ROW('Sanitation Data'!D170)))</f>
        <v/>
      </c>
      <c r="CN176" s="278" t="str">
        <f ca="true">+IF(OFFSET('Sanitation Data'!$D$31,0,10*ROW('Sanitation Data'!D170))="","",OFFSET('Sanitation Data'!$D$31,0,10*ROW('Sanitation Data'!D170)))</f>
        <v/>
      </c>
      <c r="CO176" s="278" t="str">
        <f ca="true">+IF(OFFSET('Sanitation Data'!$D$32,0,10*ROW('Sanitation Data'!D170))="","",OFFSET('Sanitation Data'!$D$32,0,10*ROW('Sanitation Data'!D170)))</f>
        <v/>
      </c>
      <c r="CP176" s="278" t="str">
        <f ca="true">+IF(OFFSET('Sanitation Data'!$E$28,0,10*ROW('Sanitation Data'!E170))="","",OFFSET('Sanitation Data'!$E$28,0,10*ROW('Sanitation Data'!E170)))</f>
        <v/>
      </c>
      <c r="CQ176" s="278" t="str">
        <f ca="true">+IF(OFFSET('Sanitation Data'!$E$29,0,10*ROW('Sanitation Data'!E170))="","",OFFSET('Sanitation Data'!$E$29,0,10*ROW('Sanitation Data'!E170)))</f>
        <v/>
      </c>
      <c r="CR176" s="278" t="str">
        <f ca="true">+IF(OFFSET('Sanitation Data'!$E$30,0,10*ROW('Sanitation Data'!E170))="","",OFFSET('Sanitation Data'!$E$30,0,10*ROW('Sanitation Data'!E170)))</f>
        <v/>
      </c>
      <c r="CS176" s="278" t="str">
        <f ca="true">+IF(OFFSET('Sanitation Data'!$E$31,0,10*ROW('Sanitation Data'!E170))="","",OFFSET('Sanitation Data'!$E$31,0,10*ROW('Sanitation Data'!E170)))</f>
        <v/>
      </c>
      <c r="CT176" s="278" t="str">
        <f ca="true">+IF(OFFSET('Sanitation Data'!$E$32,0,10*ROW('Sanitation Data'!E170))="","",OFFSET('Sanitation Data'!$E$32,0,10*ROW('Sanitation Data'!E170)))</f>
        <v/>
      </c>
      <c r="CU176" s="278" t="str">
        <f ca="true">+IF(OFFSET('Sanitation Data'!$F$28,0,10*ROW('Sanitation Data'!F170))="","",OFFSET('Sanitation Data'!$F$28,0,10*ROW('Sanitation Data'!F170)))</f>
        <v/>
      </c>
      <c r="CV176" s="278" t="str">
        <f ca="true">+IF(OFFSET('Sanitation Data'!$F$29,0,10*ROW('Sanitation Data'!F170))="","",OFFSET('Sanitation Data'!$F$29,0,10*ROW('Sanitation Data'!F170)))</f>
        <v/>
      </c>
      <c r="CW176" s="278" t="str">
        <f ca="true">+IF(OFFSET('Sanitation Data'!$F$30,0,10*ROW('Sanitation Data'!F170))="","",OFFSET('Sanitation Data'!$F$30,0,10*ROW('Sanitation Data'!F170)))</f>
        <v/>
      </c>
      <c r="CX176" s="278" t="str">
        <f ca="true">+IF(OFFSET('Sanitation Data'!$F$31,0,10*ROW('Sanitation Data'!F170))="","",OFFSET('Sanitation Data'!$F$31,0,10*ROW('Sanitation Data'!F170)))</f>
        <v/>
      </c>
      <c r="CY176" s="278" t="str">
        <f ca="true">+IF(OFFSET('Sanitation Data'!$F$32,0,10*ROW('Sanitation Data'!F170))="","",OFFSET('Sanitation Data'!$F$32,0,10*ROW('Sanitation Data'!F170)))</f>
        <v/>
      </c>
      <c r="CZ176" s="278" t="str">
        <f ca="true">+IF(OFFSET('Sanitation Data'!$G$28,0,10*ROW('Sanitation Data'!G170))="","",OFFSET('Sanitation Data'!$G$28,0,10*ROW('Sanitation Data'!G170)))</f>
        <v/>
      </c>
      <c r="DA176" s="278" t="str">
        <f ca="true">+IF(OFFSET('Sanitation Data'!$G$29,0,10*ROW('Sanitation Data'!G170))="","",OFFSET('Sanitation Data'!$G$29,0,10*ROW('Sanitation Data'!G170)))</f>
        <v/>
      </c>
      <c r="DB176" s="278" t="str">
        <f ca="true">+IF(OFFSET('Sanitation Data'!$G$30,0,10*ROW('Sanitation Data'!G170))="","",OFFSET('Sanitation Data'!$G$30,0,10*ROW('Sanitation Data'!G170)))</f>
        <v/>
      </c>
      <c r="DC176" s="278" t="str">
        <f ca="true">+IF(OFFSET('Sanitation Data'!$G$31,0,10*ROW('Sanitation Data'!G170))="","",OFFSET('Sanitation Data'!$G$31,0,10*ROW('Sanitation Data'!G170)))</f>
        <v/>
      </c>
      <c r="DD176" s="278" t="str">
        <f ca="true">+IF(OFFSET('Sanitation Data'!$G$32,0,10*ROW('Sanitation Data'!G170))="","",OFFSET('Sanitation Data'!$G$32,0,10*ROW('Sanitation Data'!G170)))</f>
        <v/>
      </c>
      <c r="DE176" s="278" t="str">
        <f ca="true">+IF(OFFSET('Sanitation Data'!$H$28,0,10*ROW('Sanitation Data'!H170))="","",OFFSET('Sanitation Data'!$H$28,0,10*ROW('Sanitation Data'!H170)))</f>
        <v/>
      </c>
      <c r="DF176" s="278" t="str">
        <f ca="true">+IF(OFFSET('Sanitation Data'!$H$29,0,10*ROW('Sanitation Data'!H170))="","",OFFSET('Sanitation Data'!$H$29,0,10*ROW('Sanitation Data'!H170)))</f>
        <v/>
      </c>
      <c r="DG176" s="278" t="str">
        <f ca="true">+IF(OFFSET('Sanitation Data'!$H$30,0,10*ROW('Sanitation Data'!H170))="","",OFFSET('Sanitation Data'!$H$30,0,10*ROW('Sanitation Data'!H170)))</f>
        <v/>
      </c>
      <c r="DH176" s="278" t="str">
        <f ca="true">+IF(OFFSET('Sanitation Data'!$H$31,0,10*ROW('Sanitation Data'!H170))="","",OFFSET('Sanitation Data'!$H$31,0,10*ROW('Sanitation Data'!H170)))</f>
        <v/>
      </c>
      <c r="DI176" s="278" t="str">
        <f ca="true">+IF(OFFSET('Sanitation Data'!$H$32,0,10*ROW('Sanitation Data'!H170))="","",OFFSET('Sanitation Data'!$H$32,0,10*ROW('Sanitation Data'!H170)))</f>
        <v/>
      </c>
      <c r="DJ176" s="278" t="str">
        <f ca="true">+IF(OFFSET('Sanitation Data'!$I$28,0,10*ROW('Sanitation Data'!I170))="","",OFFSET('Sanitation Data'!$I$28,0,10*ROW('Sanitation Data'!I170)))</f>
        <v/>
      </c>
      <c r="DK176" s="278" t="str">
        <f ca="true">+IF(OFFSET('Sanitation Data'!$I$29,0,10*ROW('Sanitation Data'!I170))="","",OFFSET('Sanitation Data'!$I$29,0,10*ROW('Sanitation Data'!I170)))</f>
        <v/>
      </c>
      <c r="DL176" s="278" t="str">
        <f ca="true">+IF(OFFSET('Sanitation Data'!$I$30,0,10*ROW('Sanitation Data'!I170))="","",OFFSET('Sanitation Data'!$I$30,0,10*ROW('Sanitation Data'!I170)))</f>
        <v/>
      </c>
      <c r="DM176" s="278" t="str">
        <f ca="true">+IF(OFFSET('Sanitation Data'!$I$31,0,10*ROW('Sanitation Data'!I170))="","",OFFSET('Sanitation Data'!$I$31,0,10*ROW('Sanitation Data'!I170)))</f>
        <v/>
      </c>
      <c r="DN176" s="278" t="str">
        <f ca="true">+IF(OFFSET('Sanitation Data'!$I$32,0,10*ROW('Sanitation Data'!I170))="","",OFFSET('Sanitation Data'!$I$32,0,10*ROW('Sanitation Data'!I170)))</f>
        <v/>
      </c>
      <c r="DO176" s="278" t="str">
        <f ca="true">+IF(OFFSET('Hygiene Data'!$D$11,0,10*ROW('Hygiene Data'!D170))="","",OFFSET('Hygiene Data'!$D$11,0,10*ROW('Hygiene Data'!D170)))</f>
        <v/>
      </c>
      <c r="DP176" s="278" t="str">
        <f ca="true">+IF(OFFSET('Hygiene Data'!$D$12,0,10*ROW('Hygiene Data'!D170))="","",OFFSET('Hygiene Data'!$D$12,0,10*ROW('Hygiene Data'!D170)))</f>
        <v/>
      </c>
      <c r="DQ176" s="278" t="str">
        <f ca="true">+IF(OFFSET('Hygiene Data'!$D$13,0,10*ROW('Hygiene Data'!D170))="","",OFFSET('Hygiene Data'!$D$13,0,10*ROW('Hygiene Data'!D170)))</f>
        <v/>
      </c>
      <c r="DR176" s="278" t="str">
        <f ca="true">+IF(OFFSET('Hygiene Data'!$E$11,0,10*ROW('Hygiene Data'!E170))="","",OFFSET('Hygiene Data'!$E$11,0,10*ROW('Hygiene Data'!E170)))</f>
        <v/>
      </c>
      <c r="DS176" s="278" t="str">
        <f ca="true">+IF(OFFSET('Hygiene Data'!$E$12,0,10*ROW('Hygiene Data'!E170))="","",OFFSET('Hygiene Data'!$E$12,0,10*ROW('Hygiene Data'!E170)))</f>
        <v/>
      </c>
      <c r="DT176" s="278" t="str">
        <f ca="true">+IF(OFFSET('Hygiene Data'!$E$13,0,10*ROW('Hygiene Data'!E170))="","",OFFSET('Hygiene Data'!$E$13,0,10*ROW('Hygiene Data'!E170)))</f>
        <v/>
      </c>
      <c r="DU176" s="278" t="str">
        <f ca="true">+IF(OFFSET('Hygiene Data'!$F$11,0,10*ROW('Hygiene Data'!F170))="","",OFFSET('Hygiene Data'!$F$11,0,10*ROW('Hygiene Data'!F170)))</f>
        <v/>
      </c>
      <c r="DV176" s="278" t="str">
        <f ca="true">+IF(OFFSET('Hygiene Data'!$F$12,0,10*ROW('Hygiene Data'!F170))="","",OFFSET('Hygiene Data'!$F$12,0,10*ROW('Hygiene Data'!F170)))</f>
        <v/>
      </c>
      <c r="DW176" s="278" t="str">
        <f ca="true">+IF(OFFSET('Hygiene Data'!$F$13,0,10*ROW('Hygiene Data'!F170))="","",OFFSET('Hygiene Data'!$F$13,0,10*ROW('Hygiene Data'!F170)))</f>
        <v/>
      </c>
      <c r="DX176" s="278" t="str">
        <f ca="true">+IF(OFFSET('Hygiene Data'!$G$11,0,10*ROW('Hygiene Data'!G170))="","",OFFSET('Hygiene Data'!$G$11,0,10*ROW('Hygiene Data'!G170)))</f>
        <v/>
      </c>
      <c r="DY176" s="278" t="str">
        <f ca="true">+IF(OFFSET('Hygiene Data'!$G$12,0,10*ROW('Hygiene Data'!G170))="","",OFFSET('Hygiene Data'!$G$12,0,10*ROW('Hygiene Data'!G170)))</f>
        <v/>
      </c>
      <c r="DZ176" s="278" t="str">
        <f ca="true">+IF(OFFSET('Hygiene Data'!$G$13,0,10*ROW('Hygiene Data'!G170))="","",OFFSET('Hygiene Data'!$G$13,0,10*ROW('Hygiene Data'!G170)))</f>
        <v/>
      </c>
      <c r="EA176" s="278" t="str">
        <f ca="true">+IF(OFFSET('Hygiene Data'!$H$11,0,10*ROW('Hygiene Data'!H170))="","",OFFSET('Hygiene Data'!$H$11,0,10*ROW('Hygiene Data'!H170)))</f>
        <v/>
      </c>
      <c r="EB176" s="278" t="str">
        <f ca="true">+IF(OFFSET('Hygiene Data'!$H$12,0,10*ROW('Hygiene Data'!H170))="","",OFFSET('Hygiene Data'!$H$12,0,10*ROW('Hygiene Data'!H170)))</f>
        <v/>
      </c>
      <c r="EC176" s="278" t="str">
        <f ca="true">+IF(OFFSET('Hygiene Data'!$H$13,0,10*ROW('Hygiene Data'!H170))="","",OFFSET('Hygiene Data'!$H$13,0,10*ROW('Hygiene Data'!H170)))</f>
        <v/>
      </c>
      <c r="ED176" s="278" t="str">
        <f ca="true">+IF(OFFSET('Hygiene Data'!$I$11,0,10*ROW('Hygiene Data'!I170))="","",OFFSET('Hygiene Data'!$I$11,0,10*ROW('Hygiene Data'!I170)))</f>
        <v/>
      </c>
      <c r="EE176" s="278" t="str">
        <f ca="true">+IF(OFFSET('Hygiene Data'!$I$12,0,10*ROW('Hygiene Data'!I170))="","",OFFSET('Hygiene Data'!$I$12,0,10*ROW('Hygiene Data'!I170)))</f>
        <v/>
      </c>
      <c r="EF176" s="278"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4"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8"/>
      <c r="BS177" s="278" t="str">
        <f ca="true">+IF(OFFSET('Water Data'!$D$27,0,10*ROW('Water Data'!D171))="","",OFFSET('Water Data'!$D$27,0,10*ROW('Water Data'!D171)))</f>
        <v/>
      </c>
      <c r="BT177" s="278" t="str">
        <f ca="true">+IF(OFFSET('Water Data'!$D$28,0,10*ROW('Water Data'!D171))="","",OFFSET('Water Data'!$D$28,0,10*ROW('Water Data'!D171)))</f>
        <v/>
      </c>
      <c r="BU177" s="278" t="str">
        <f ca="true">+IF(OFFSET('Water Data'!$D$29,0,10*ROW('Water Data'!D171))="","",OFFSET('Water Data'!$D$29,0,10*ROW('Water Data'!D171)))</f>
        <v/>
      </c>
      <c r="BV177" s="278" t="str">
        <f ca="true">+IF(OFFSET('Water Data'!$E$27,0,10*ROW('Water Data'!E171))="","",OFFSET('Water Data'!$E$27,0,10*ROW('Water Data'!E171)))</f>
        <v/>
      </c>
      <c r="BW177" s="278" t="str">
        <f ca="true">+IF(OFFSET('Water Data'!$E$28,0,10*ROW('Water Data'!E171))="","",OFFSET('Water Data'!$E$28,0,10*ROW('Water Data'!E171)))</f>
        <v/>
      </c>
      <c r="BX177" s="278" t="str">
        <f ca="true">+IF(OFFSET('Water Data'!$E$29,0,10*ROW('Water Data'!E171))="","",OFFSET('Water Data'!$E$29,0,10*ROW('Water Data'!E171)))</f>
        <v/>
      </c>
      <c r="BY177" s="278" t="str">
        <f ca="true">+IF(OFFSET('Water Data'!$F$27,0,10*ROW('Water Data'!F171))="","",OFFSET('Water Data'!$F$27,0,10*ROW('Water Data'!F171)))</f>
        <v/>
      </c>
      <c r="BZ177" s="278" t="str">
        <f ca="true">+IF(OFFSET('Water Data'!$F$28,0,10*ROW('Water Data'!F171))="","",OFFSET('Water Data'!$F$28,0,10*ROW('Water Data'!F171)))</f>
        <v/>
      </c>
      <c r="CA177" s="278" t="str">
        <f ca="true">+IF(OFFSET('Water Data'!$F$29,0,10*ROW('Water Data'!F171))="","",OFFSET('Water Data'!$F$29,0,10*ROW('Water Data'!F171)))</f>
        <v/>
      </c>
      <c r="CB177" s="278" t="str">
        <f ca="true">+IF(OFFSET('Water Data'!$G$27,0,10*ROW('Water Data'!G171))="","",OFFSET('Water Data'!$G$27,0,10*ROW('Water Data'!G171)))</f>
        <v/>
      </c>
      <c r="CC177" s="278" t="str">
        <f ca="true">+IF(OFFSET('Water Data'!$G$28,0,10*ROW('Water Data'!G171))="","",OFFSET('Water Data'!$G$28,0,10*ROW('Water Data'!G171)))</f>
        <v/>
      </c>
      <c r="CD177" s="278" t="str">
        <f ca="true">+IF(OFFSET('Water Data'!$G$29,0,10*ROW('Water Data'!G171))="","",OFFSET('Water Data'!$G$29,0,10*ROW('Water Data'!G171)))</f>
        <v/>
      </c>
      <c r="CE177" s="278" t="str">
        <f ca="true">+IF(OFFSET('Water Data'!$H$27,0,10*ROW('Water Data'!H171))="","",OFFSET('Water Data'!$H$27,0,10*ROW('Water Data'!H171)))</f>
        <v/>
      </c>
      <c r="CF177" s="278" t="str">
        <f ca="true">+IF(OFFSET('Water Data'!$H$28,0,10*ROW('Water Data'!H171))="","",OFFSET('Water Data'!$H$28,0,10*ROW('Water Data'!H171)))</f>
        <v/>
      </c>
      <c r="CG177" s="278" t="str">
        <f ca="true">+IF(OFFSET('Water Data'!$H$29,0,10*ROW('Water Data'!H171))="","",OFFSET('Water Data'!$H$29,0,10*ROW('Water Data'!H171)))</f>
        <v/>
      </c>
      <c r="CH177" s="278" t="str">
        <f ca="true">+IF(OFFSET('Water Data'!$I$27,0,10*ROW('Water Data'!I171))="","",OFFSET('Water Data'!$I$27,0,10*ROW('Water Data'!I171)))</f>
        <v/>
      </c>
      <c r="CI177" s="278" t="str">
        <f ca="true">+IF(OFFSET('Water Data'!$I$28,0,10*ROW('Water Data'!I171))="","",OFFSET('Water Data'!$I$28,0,10*ROW('Water Data'!I171)))</f>
        <v/>
      </c>
      <c r="CJ177" s="278" t="str">
        <f ca="true">+IF(OFFSET('Water Data'!$I$29,0,10*ROW('Water Data'!I171))="","",OFFSET('Water Data'!$I$29,0,10*ROW('Water Data'!I171)))</f>
        <v/>
      </c>
      <c r="CK177" s="278" t="str">
        <f ca="true">+IF(OFFSET('Sanitation Data'!$D$28,0,10*ROW('Sanitation Data'!D171))="","",OFFSET('Sanitation Data'!$D$28,0,10*ROW('Sanitation Data'!D171)))</f>
        <v/>
      </c>
      <c r="CL177" s="278" t="str">
        <f ca="true">+IF(OFFSET('Sanitation Data'!$D$29,0,10*ROW('Sanitation Data'!D171))="","",OFFSET('Sanitation Data'!$D$29,0,10*ROW('Sanitation Data'!D171)))</f>
        <v/>
      </c>
      <c r="CM177" s="278" t="str">
        <f ca="true">+IF(OFFSET('Sanitation Data'!$D$30,0,10*ROW('Sanitation Data'!D171))="","",OFFSET('Sanitation Data'!$D$30,0,10*ROW('Sanitation Data'!D171)))</f>
        <v/>
      </c>
      <c r="CN177" s="278" t="str">
        <f ca="true">+IF(OFFSET('Sanitation Data'!$D$31,0,10*ROW('Sanitation Data'!D171))="","",OFFSET('Sanitation Data'!$D$31,0,10*ROW('Sanitation Data'!D171)))</f>
        <v/>
      </c>
      <c r="CO177" s="278" t="str">
        <f ca="true">+IF(OFFSET('Sanitation Data'!$D$32,0,10*ROW('Sanitation Data'!D171))="","",OFFSET('Sanitation Data'!$D$32,0,10*ROW('Sanitation Data'!D171)))</f>
        <v/>
      </c>
      <c r="CP177" s="278" t="str">
        <f ca="true">+IF(OFFSET('Sanitation Data'!$E$28,0,10*ROW('Sanitation Data'!E171))="","",OFFSET('Sanitation Data'!$E$28,0,10*ROW('Sanitation Data'!E171)))</f>
        <v/>
      </c>
      <c r="CQ177" s="278" t="str">
        <f ca="true">+IF(OFFSET('Sanitation Data'!$E$29,0,10*ROW('Sanitation Data'!E171))="","",OFFSET('Sanitation Data'!$E$29,0,10*ROW('Sanitation Data'!E171)))</f>
        <v/>
      </c>
      <c r="CR177" s="278" t="str">
        <f ca="true">+IF(OFFSET('Sanitation Data'!$E$30,0,10*ROW('Sanitation Data'!E171))="","",OFFSET('Sanitation Data'!$E$30,0,10*ROW('Sanitation Data'!E171)))</f>
        <v/>
      </c>
      <c r="CS177" s="278" t="str">
        <f ca="true">+IF(OFFSET('Sanitation Data'!$E$31,0,10*ROW('Sanitation Data'!E171))="","",OFFSET('Sanitation Data'!$E$31,0,10*ROW('Sanitation Data'!E171)))</f>
        <v/>
      </c>
      <c r="CT177" s="278" t="str">
        <f ca="true">+IF(OFFSET('Sanitation Data'!$E$32,0,10*ROW('Sanitation Data'!E171))="","",OFFSET('Sanitation Data'!$E$32,0,10*ROW('Sanitation Data'!E171)))</f>
        <v/>
      </c>
      <c r="CU177" s="278" t="str">
        <f ca="true">+IF(OFFSET('Sanitation Data'!$F$28,0,10*ROW('Sanitation Data'!F171))="","",OFFSET('Sanitation Data'!$F$28,0,10*ROW('Sanitation Data'!F171)))</f>
        <v/>
      </c>
      <c r="CV177" s="278" t="str">
        <f ca="true">+IF(OFFSET('Sanitation Data'!$F$29,0,10*ROW('Sanitation Data'!F171))="","",OFFSET('Sanitation Data'!$F$29,0,10*ROW('Sanitation Data'!F171)))</f>
        <v/>
      </c>
      <c r="CW177" s="278" t="str">
        <f ca="true">+IF(OFFSET('Sanitation Data'!$F$30,0,10*ROW('Sanitation Data'!F171))="","",OFFSET('Sanitation Data'!$F$30,0,10*ROW('Sanitation Data'!F171)))</f>
        <v/>
      </c>
      <c r="CX177" s="278" t="str">
        <f ca="true">+IF(OFFSET('Sanitation Data'!$F$31,0,10*ROW('Sanitation Data'!F171))="","",OFFSET('Sanitation Data'!$F$31,0,10*ROW('Sanitation Data'!F171)))</f>
        <v/>
      </c>
      <c r="CY177" s="278" t="str">
        <f ca="true">+IF(OFFSET('Sanitation Data'!$F$32,0,10*ROW('Sanitation Data'!F171))="","",OFFSET('Sanitation Data'!$F$32,0,10*ROW('Sanitation Data'!F171)))</f>
        <v/>
      </c>
      <c r="CZ177" s="278" t="str">
        <f ca="true">+IF(OFFSET('Sanitation Data'!$G$28,0,10*ROW('Sanitation Data'!G171))="","",OFFSET('Sanitation Data'!$G$28,0,10*ROW('Sanitation Data'!G171)))</f>
        <v/>
      </c>
      <c r="DA177" s="278" t="str">
        <f ca="true">+IF(OFFSET('Sanitation Data'!$G$29,0,10*ROW('Sanitation Data'!G171))="","",OFFSET('Sanitation Data'!$G$29,0,10*ROW('Sanitation Data'!G171)))</f>
        <v/>
      </c>
      <c r="DB177" s="278" t="str">
        <f ca="true">+IF(OFFSET('Sanitation Data'!$G$30,0,10*ROW('Sanitation Data'!G171))="","",OFFSET('Sanitation Data'!$G$30,0,10*ROW('Sanitation Data'!G171)))</f>
        <v/>
      </c>
      <c r="DC177" s="278" t="str">
        <f ca="true">+IF(OFFSET('Sanitation Data'!$G$31,0,10*ROW('Sanitation Data'!G171))="","",OFFSET('Sanitation Data'!$G$31,0,10*ROW('Sanitation Data'!G171)))</f>
        <v/>
      </c>
      <c r="DD177" s="278" t="str">
        <f ca="true">+IF(OFFSET('Sanitation Data'!$G$32,0,10*ROW('Sanitation Data'!G171))="","",OFFSET('Sanitation Data'!$G$32,0,10*ROW('Sanitation Data'!G171)))</f>
        <v/>
      </c>
      <c r="DE177" s="278" t="str">
        <f ca="true">+IF(OFFSET('Sanitation Data'!$H$28,0,10*ROW('Sanitation Data'!H171))="","",OFFSET('Sanitation Data'!$H$28,0,10*ROW('Sanitation Data'!H171)))</f>
        <v/>
      </c>
      <c r="DF177" s="278" t="str">
        <f ca="true">+IF(OFFSET('Sanitation Data'!$H$29,0,10*ROW('Sanitation Data'!H171))="","",OFFSET('Sanitation Data'!$H$29,0,10*ROW('Sanitation Data'!H171)))</f>
        <v/>
      </c>
      <c r="DG177" s="278" t="str">
        <f ca="true">+IF(OFFSET('Sanitation Data'!$H$30,0,10*ROW('Sanitation Data'!H171))="","",OFFSET('Sanitation Data'!$H$30,0,10*ROW('Sanitation Data'!H171)))</f>
        <v/>
      </c>
      <c r="DH177" s="278" t="str">
        <f ca="true">+IF(OFFSET('Sanitation Data'!$H$31,0,10*ROW('Sanitation Data'!H171))="","",OFFSET('Sanitation Data'!$H$31,0,10*ROW('Sanitation Data'!H171)))</f>
        <v/>
      </c>
      <c r="DI177" s="278" t="str">
        <f ca="true">+IF(OFFSET('Sanitation Data'!$H$32,0,10*ROW('Sanitation Data'!H171))="","",OFFSET('Sanitation Data'!$H$32,0,10*ROW('Sanitation Data'!H171)))</f>
        <v/>
      </c>
      <c r="DJ177" s="278" t="str">
        <f ca="true">+IF(OFFSET('Sanitation Data'!$I$28,0,10*ROW('Sanitation Data'!I171))="","",OFFSET('Sanitation Data'!$I$28,0,10*ROW('Sanitation Data'!I171)))</f>
        <v/>
      </c>
      <c r="DK177" s="278" t="str">
        <f ca="true">+IF(OFFSET('Sanitation Data'!$I$29,0,10*ROW('Sanitation Data'!I171))="","",OFFSET('Sanitation Data'!$I$29,0,10*ROW('Sanitation Data'!I171)))</f>
        <v/>
      </c>
      <c r="DL177" s="278" t="str">
        <f ca="true">+IF(OFFSET('Sanitation Data'!$I$30,0,10*ROW('Sanitation Data'!I171))="","",OFFSET('Sanitation Data'!$I$30,0,10*ROW('Sanitation Data'!I171)))</f>
        <v/>
      </c>
      <c r="DM177" s="278" t="str">
        <f ca="true">+IF(OFFSET('Sanitation Data'!$I$31,0,10*ROW('Sanitation Data'!I171))="","",OFFSET('Sanitation Data'!$I$31,0,10*ROW('Sanitation Data'!I171)))</f>
        <v/>
      </c>
      <c r="DN177" s="278" t="str">
        <f ca="true">+IF(OFFSET('Sanitation Data'!$I$32,0,10*ROW('Sanitation Data'!I171))="","",OFFSET('Sanitation Data'!$I$32,0,10*ROW('Sanitation Data'!I171)))</f>
        <v/>
      </c>
      <c r="DO177" s="278" t="str">
        <f ca="true">+IF(OFFSET('Hygiene Data'!$D$11,0,10*ROW('Hygiene Data'!D171))="","",OFFSET('Hygiene Data'!$D$11,0,10*ROW('Hygiene Data'!D171)))</f>
        <v/>
      </c>
      <c r="DP177" s="278" t="str">
        <f ca="true">+IF(OFFSET('Hygiene Data'!$D$12,0,10*ROW('Hygiene Data'!D171))="","",OFFSET('Hygiene Data'!$D$12,0,10*ROW('Hygiene Data'!D171)))</f>
        <v/>
      </c>
      <c r="DQ177" s="278" t="str">
        <f ca="true">+IF(OFFSET('Hygiene Data'!$D$13,0,10*ROW('Hygiene Data'!D171))="","",OFFSET('Hygiene Data'!$D$13,0,10*ROW('Hygiene Data'!D171)))</f>
        <v/>
      </c>
      <c r="DR177" s="278" t="str">
        <f ca="true">+IF(OFFSET('Hygiene Data'!$E$11,0,10*ROW('Hygiene Data'!E171))="","",OFFSET('Hygiene Data'!$E$11,0,10*ROW('Hygiene Data'!E171)))</f>
        <v/>
      </c>
      <c r="DS177" s="278" t="str">
        <f ca="true">+IF(OFFSET('Hygiene Data'!$E$12,0,10*ROW('Hygiene Data'!E171))="","",OFFSET('Hygiene Data'!$E$12,0,10*ROW('Hygiene Data'!E171)))</f>
        <v/>
      </c>
      <c r="DT177" s="278" t="str">
        <f ca="true">+IF(OFFSET('Hygiene Data'!$E$13,0,10*ROW('Hygiene Data'!E171))="","",OFFSET('Hygiene Data'!$E$13,0,10*ROW('Hygiene Data'!E171)))</f>
        <v/>
      </c>
      <c r="DU177" s="278" t="str">
        <f ca="true">+IF(OFFSET('Hygiene Data'!$F$11,0,10*ROW('Hygiene Data'!F171))="","",OFFSET('Hygiene Data'!$F$11,0,10*ROW('Hygiene Data'!F171)))</f>
        <v/>
      </c>
      <c r="DV177" s="278" t="str">
        <f ca="true">+IF(OFFSET('Hygiene Data'!$F$12,0,10*ROW('Hygiene Data'!F171))="","",OFFSET('Hygiene Data'!$F$12,0,10*ROW('Hygiene Data'!F171)))</f>
        <v/>
      </c>
      <c r="DW177" s="278" t="str">
        <f ca="true">+IF(OFFSET('Hygiene Data'!$F$13,0,10*ROW('Hygiene Data'!F171))="","",OFFSET('Hygiene Data'!$F$13,0,10*ROW('Hygiene Data'!F171)))</f>
        <v/>
      </c>
      <c r="DX177" s="278" t="str">
        <f ca="true">+IF(OFFSET('Hygiene Data'!$G$11,0,10*ROW('Hygiene Data'!G171))="","",OFFSET('Hygiene Data'!$G$11,0,10*ROW('Hygiene Data'!G171)))</f>
        <v/>
      </c>
      <c r="DY177" s="278" t="str">
        <f ca="true">+IF(OFFSET('Hygiene Data'!$G$12,0,10*ROW('Hygiene Data'!G171))="","",OFFSET('Hygiene Data'!$G$12,0,10*ROW('Hygiene Data'!G171)))</f>
        <v/>
      </c>
      <c r="DZ177" s="278" t="str">
        <f ca="true">+IF(OFFSET('Hygiene Data'!$G$13,0,10*ROW('Hygiene Data'!G171))="","",OFFSET('Hygiene Data'!$G$13,0,10*ROW('Hygiene Data'!G171)))</f>
        <v/>
      </c>
      <c r="EA177" s="278" t="str">
        <f ca="true">+IF(OFFSET('Hygiene Data'!$H$11,0,10*ROW('Hygiene Data'!H171))="","",OFFSET('Hygiene Data'!$H$11,0,10*ROW('Hygiene Data'!H171)))</f>
        <v/>
      </c>
      <c r="EB177" s="278" t="str">
        <f ca="true">+IF(OFFSET('Hygiene Data'!$H$12,0,10*ROW('Hygiene Data'!H171))="","",OFFSET('Hygiene Data'!$H$12,0,10*ROW('Hygiene Data'!H171)))</f>
        <v/>
      </c>
      <c r="EC177" s="278" t="str">
        <f ca="true">+IF(OFFSET('Hygiene Data'!$H$13,0,10*ROW('Hygiene Data'!H171))="","",OFFSET('Hygiene Data'!$H$13,0,10*ROW('Hygiene Data'!H171)))</f>
        <v/>
      </c>
      <c r="ED177" s="278" t="str">
        <f ca="true">+IF(OFFSET('Hygiene Data'!$I$11,0,10*ROW('Hygiene Data'!I171))="","",OFFSET('Hygiene Data'!$I$11,0,10*ROW('Hygiene Data'!I171)))</f>
        <v/>
      </c>
      <c r="EE177" s="278" t="str">
        <f ca="true">+IF(OFFSET('Hygiene Data'!$I$12,0,10*ROW('Hygiene Data'!I171))="","",OFFSET('Hygiene Data'!$I$12,0,10*ROW('Hygiene Data'!I171)))</f>
        <v/>
      </c>
      <c r="EF177" s="278"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4"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8"/>
      <c r="BS178" s="278" t="str">
        <f ca="true">+IF(OFFSET('Water Data'!$D$27,0,10*ROW('Water Data'!D172))="","",OFFSET('Water Data'!$D$27,0,10*ROW('Water Data'!D172)))</f>
        <v/>
      </c>
      <c r="BT178" s="278" t="str">
        <f ca="true">+IF(OFFSET('Water Data'!$D$28,0,10*ROW('Water Data'!D172))="","",OFFSET('Water Data'!$D$28,0,10*ROW('Water Data'!D172)))</f>
        <v/>
      </c>
      <c r="BU178" s="278" t="str">
        <f ca="true">+IF(OFFSET('Water Data'!$D$29,0,10*ROW('Water Data'!D172))="","",OFFSET('Water Data'!$D$29,0,10*ROW('Water Data'!D172)))</f>
        <v/>
      </c>
      <c r="BV178" s="278" t="str">
        <f ca="true">+IF(OFFSET('Water Data'!$E$27,0,10*ROW('Water Data'!E172))="","",OFFSET('Water Data'!$E$27,0,10*ROW('Water Data'!E172)))</f>
        <v/>
      </c>
      <c r="BW178" s="278" t="str">
        <f ca="true">+IF(OFFSET('Water Data'!$E$28,0,10*ROW('Water Data'!E172))="","",OFFSET('Water Data'!$E$28,0,10*ROW('Water Data'!E172)))</f>
        <v/>
      </c>
      <c r="BX178" s="278" t="str">
        <f ca="true">+IF(OFFSET('Water Data'!$E$29,0,10*ROW('Water Data'!E172))="","",OFFSET('Water Data'!$E$29,0,10*ROW('Water Data'!E172)))</f>
        <v/>
      </c>
      <c r="BY178" s="278" t="str">
        <f ca="true">+IF(OFFSET('Water Data'!$F$27,0,10*ROW('Water Data'!F172))="","",OFFSET('Water Data'!$F$27,0,10*ROW('Water Data'!F172)))</f>
        <v/>
      </c>
      <c r="BZ178" s="278" t="str">
        <f ca="true">+IF(OFFSET('Water Data'!$F$28,0,10*ROW('Water Data'!F172))="","",OFFSET('Water Data'!$F$28,0,10*ROW('Water Data'!F172)))</f>
        <v/>
      </c>
      <c r="CA178" s="278" t="str">
        <f ca="true">+IF(OFFSET('Water Data'!$F$29,0,10*ROW('Water Data'!F172))="","",OFFSET('Water Data'!$F$29,0,10*ROW('Water Data'!F172)))</f>
        <v/>
      </c>
      <c r="CB178" s="278" t="str">
        <f ca="true">+IF(OFFSET('Water Data'!$G$27,0,10*ROW('Water Data'!G172))="","",OFFSET('Water Data'!$G$27,0,10*ROW('Water Data'!G172)))</f>
        <v/>
      </c>
      <c r="CC178" s="278" t="str">
        <f ca="true">+IF(OFFSET('Water Data'!$G$28,0,10*ROW('Water Data'!G172))="","",OFFSET('Water Data'!$G$28,0,10*ROW('Water Data'!G172)))</f>
        <v/>
      </c>
      <c r="CD178" s="278" t="str">
        <f ca="true">+IF(OFFSET('Water Data'!$G$29,0,10*ROW('Water Data'!G172))="","",OFFSET('Water Data'!$G$29,0,10*ROW('Water Data'!G172)))</f>
        <v/>
      </c>
      <c r="CE178" s="278" t="str">
        <f ca="true">+IF(OFFSET('Water Data'!$H$27,0,10*ROW('Water Data'!H172))="","",OFFSET('Water Data'!$H$27,0,10*ROW('Water Data'!H172)))</f>
        <v/>
      </c>
      <c r="CF178" s="278" t="str">
        <f ca="true">+IF(OFFSET('Water Data'!$H$28,0,10*ROW('Water Data'!H172))="","",OFFSET('Water Data'!$H$28,0,10*ROW('Water Data'!H172)))</f>
        <v/>
      </c>
      <c r="CG178" s="278" t="str">
        <f ca="true">+IF(OFFSET('Water Data'!$H$29,0,10*ROW('Water Data'!H172))="","",OFFSET('Water Data'!$H$29,0,10*ROW('Water Data'!H172)))</f>
        <v/>
      </c>
      <c r="CH178" s="278" t="str">
        <f ca="true">+IF(OFFSET('Water Data'!$I$27,0,10*ROW('Water Data'!I172))="","",OFFSET('Water Data'!$I$27,0,10*ROW('Water Data'!I172)))</f>
        <v/>
      </c>
      <c r="CI178" s="278" t="str">
        <f ca="true">+IF(OFFSET('Water Data'!$I$28,0,10*ROW('Water Data'!I172))="","",OFFSET('Water Data'!$I$28,0,10*ROW('Water Data'!I172)))</f>
        <v/>
      </c>
      <c r="CJ178" s="278" t="str">
        <f ca="true">+IF(OFFSET('Water Data'!$I$29,0,10*ROW('Water Data'!I172))="","",OFFSET('Water Data'!$I$29,0,10*ROW('Water Data'!I172)))</f>
        <v/>
      </c>
      <c r="CK178" s="278" t="str">
        <f ca="true">+IF(OFFSET('Sanitation Data'!$D$28,0,10*ROW('Sanitation Data'!D172))="","",OFFSET('Sanitation Data'!$D$28,0,10*ROW('Sanitation Data'!D172)))</f>
        <v/>
      </c>
      <c r="CL178" s="278" t="str">
        <f ca="true">+IF(OFFSET('Sanitation Data'!$D$29,0,10*ROW('Sanitation Data'!D172))="","",OFFSET('Sanitation Data'!$D$29,0,10*ROW('Sanitation Data'!D172)))</f>
        <v/>
      </c>
      <c r="CM178" s="278" t="str">
        <f ca="true">+IF(OFFSET('Sanitation Data'!$D$30,0,10*ROW('Sanitation Data'!D172))="","",OFFSET('Sanitation Data'!$D$30,0,10*ROW('Sanitation Data'!D172)))</f>
        <v/>
      </c>
      <c r="CN178" s="278" t="str">
        <f ca="true">+IF(OFFSET('Sanitation Data'!$D$31,0,10*ROW('Sanitation Data'!D172))="","",OFFSET('Sanitation Data'!$D$31,0,10*ROW('Sanitation Data'!D172)))</f>
        <v/>
      </c>
      <c r="CO178" s="278" t="str">
        <f ca="true">+IF(OFFSET('Sanitation Data'!$D$32,0,10*ROW('Sanitation Data'!D172))="","",OFFSET('Sanitation Data'!$D$32,0,10*ROW('Sanitation Data'!D172)))</f>
        <v/>
      </c>
      <c r="CP178" s="278" t="str">
        <f ca="true">+IF(OFFSET('Sanitation Data'!$E$28,0,10*ROW('Sanitation Data'!E172))="","",OFFSET('Sanitation Data'!$E$28,0,10*ROW('Sanitation Data'!E172)))</f>
        <v/>
      </c>
      <c r="CQ178" s="278" t="str">
        <f ca="true">+IF(OFFSET('Sanitation Data'!$E$29,0,10*ROW('Sanitation Data'!E172))="","",OFFSET('Sanitation Data'!$E$29,0,10*ROW('Sanitation Data'!E172)))</f>
        <v/>
      </c>
      <c r="CR178" s="278" t="str">
        <f ca="true">+IF(OFFSET('Sanitation Data'!$E$30,0,10*ROW('Sanitation Data'!E172))="","",OFFSET('Sanitation Data'!$E$30,0,10*ROW('Sanitation Data'!E172)))</f>
        <v/>
      </c>
      <c r="CS178" s="278" t="str">
        <f ca="true">+IF(OFFSET('Sanitation Data'!$E$31,0,10*ROW('Sanitation Data'!E172))="","",OFFSET('Sanitation Data'!$E$31,0,10*ROW('Sanitation Data'!E172)))</f>
        <v/>
      </c>
      <c r="CT178" s="278" t="str">
        <f ca="true">+IF(OFFSET('Sanitation Data'!$E$32,0,10*ROW('Sanitation Data'!E172))="","",OFFSET('Sanitation Data'!$E$32,0,10*ROW('Sanitation Data'!E172)))</f>
        <v/>
      </c>
      <c r="CU178" s="278" t="str">
        <f ca="true">+IF(OFFSET('Sanitation Data'!$F$28,0,10*ROW('Sanitation Data'!F172))="","",OFFSET('Sanitation Data'!$F$28,0,10*ROW('Sanitation Data'!F172)))</f>
        <v/>
      </c>
      <c r="CV178" s="278" t="str">
        <f ca="true">+IF(OFFSET('Sanitation Data'!$F$29,0,10*ROW('Sanitation Data'!F172))="","",OFFSET('Sanitation Data'!$F$29,0,10*ROW('Sanitation Data'!F172)))</f>
        <v/>
      </c>
      <c r="CW178" s="278" t="str">
        <f ca="true">+IF(OFFSET('Sanitation Data'!$F$30,0,10*ROW('Sanitation Data'!F172))="","",OFFSET('Sanitation Data'!$F$30,0,10*ROW('Sanitation Data'!F172)))</f>
        <v/>
      </c>
      <c r="CX178" s="278" t="str">
        <f ca="true">+IF(OFFSET('Sanitation Data'!$F$31,0,10*ROW('Sanitation Data'!F172))="","",OFFSET('Sanitation Data'!$F$31,0,10*ROW('Sanitation Data'!F172)))</f>
        <v/>
      </c>
      <c r="CY178" s="278" t="str">
        <f ca="true">+IF(OFFSET('Sanitation Data'!$F$32,0,10*ROW('Sanitation Data'!F172))="","",OFFSET('Sanitation Data'!$F$32,0,10*ROW('Sanitation Data'!F172)))</f>
        <v/>
      </c>
      <c r="CZ178" s="278" t="str">
        <f ca="true">+IF(OFFSET('Sanitation Data'!$G$28,0,10*ROW('Sanitation Data'!G172))="","",OFFSET('Sanitation Data'!$G$28,0,10*ROW('Sanitation Data'!G172)))</f>
        <v/>
      </c>
      <c r="DA178" s="278" t="str">
        <f ca="true">+IF(OFFSET('Sanitation Data'!$G$29,0,10*ROW('Sanitation Data'!G172))="","",OFFSET('Sanitation Data'!$G$29,0,10*ROW('Sanitation Data'!G172)))</f>
        <v/>
      </c>
      <c r="DB178" s="278" t="str">
        <f ca="true">+IF(OFFSET('Sanitation Data'!$G$30,0,10*ROW('Sanitation Data'!G172))="","",OFFSET('Sanitation Data'!$G$30,0,10*ROW('Sanitation Data'!G172)))</f>
        <v/>
      </c>
      <c r="DC178" s="278" t="str">
        <f ca="true">+IF(OFFSET('Sanitation Data'!$G$31,0,10*ROW('Sanitation Data'!G172))="","",OFFSET('Sanitation Data'!$G$31,0,10*ROW('Sanitation Data'!G172)))</f>
        <v/>
      </c>
      <c r="DD178" s="278" t="str">
        <f ca="true">+IF(OFFSET('Sanitation Data'!$G$32,0,10*ROW('Sanitation Data'!G172))="","",OFFSET('Sanitation Data'!$G$32,0,10*ROW('Sanitation Data'!G172)))</f>
        <v/>
      </c>
      <c r="DE178" s="278" t="str">
        <f ca="true">+IF(OFFSET('Sanitation Data'!$H$28,0,10*ROW('Sanitation Data'!H172))="","",OFFSET('Sanitation Data'!$H$28,0,10*ROW('Sanitation Data'!H172)))</f>
        <v/>
      </c>
      <c r="DF178" s="278" t="str">
        <f ca="true">+IF(OFFSET('Sanitation Data'!$H$29,0,10*ROW('Sanitation Data'!H172))="","",OFFSET('Sanitation Data'!$H$29,0,10*ROW('Sanitation Data'!H172)))</f>
        <v/>
      </c>
      <c r="DG178" s="278" t="str">
        <f ca="true">+IF(OFFSET('Sanitation Data'!$H$30,0,10*ROW('Sanitation Data'!H172))="","",OFFSET('Sanitation Data'!$H$30,0,10*ROW('Sanitation Data'!H172)))</f>
        <v/>
      </c>
      <c r="DH178" s="278" t="str">
        <f ca="true">+IF(OFFSET('Sanitation Data'!$H$31,0,10*ROW('Sanitation Data'!H172))="","",OFFSET('Sanitation Data'!$H$31,0,10*ROW('Sanitation Data'!H172)))</f>
        <v/>
      </c>
      <c r="DI178" s="278" t="str">
        <f ca="true">+IF(OFFSET('Sanitation Data'!$H$32,0,10*ROW('Sanitation Data'!H172))="","",OFFSET('Sanitation Data'!$H$32,0,10*ROW('Sanitation Data'!H172)))</f>
        <v/>
      </c>
      <c r="DJ178" s="278" t="str">
        <f ca="true">+IF(OFFSET('Sanitation Data'!$I$28,0,10*ROW('Sanitation Data'!I172))="","",OFFSET('Sanitation Data'!$I$28,0,10*ROW('Sanitation Data'!I172)))</f>
        <v/>
      </c>
      <c r="DK178" s="278" t="str">
        <f ca="true">+IF(OFFSET('Sanitation Data'!$I$29,0,10*ROW('Sanitation Data'!I172))="","",OFFSET('Sanitation Data'!$I$29,0,10*ROW('Sanitation Data'!I172)))</f>
        <v/>
      </c>
      <c r="DL178" s="278" t="str">
        <f ca="true">+IF(OFFSET('Sanitation Data'!$I$30,0,10*ROW('Sanitation Data'!I172))="","",OFFSET('Sanitation Data'!$I$30,0,10*ROW('Sanitation Data'!I172)))</f>
        <v/>
      </c>
      <c r="DM178" s="278" t="str">
        <f ca="true">+IF(OFFSET('Sanitation Data'!$I$31,0,10*ROW('Sanitation Data'!I172))="","",OFFSET('Sanitation Data'!$I$31,0,10*ROW('Sanitation Data'!I172)))</f>
        <v/>
      </c>
      <c r="DN178" s="278" t="str">
        <f ca="true">+IF(OFFSET('Sanitation Data'!$I$32,0,10*ROW('Sanitation Data'!I172))="","",OFFSET('Sanitation Data'!$I$32,0,10*ROW('Sanitation Data'!I172)))</f>
        <v/>
      </c>
      <c r="DO178" s="278" t="str">
        <f ca="true">+IF(OFFSET('Hygiene Data'!$D$11,0,10*ROW('Hygiene Data'!D172))="","",OFFSET('Hygiene Data'!$D$11,0,10*ROW('Hygiene Data'!D172)))</f>
        <v/>
      </c>
      <c r="DP178" s="278" t="str">
        <f ca="true">+IF(OFFSET('Hygiene Data'!$D$12,0,10*ROW('Hygiene Data'!D172))="","",OFFSET('Hygiene Data'!$D$12,0,10*ROW('Hygiene Data'!D172)))</f>
        <v/>
      </c>
      <c r="DQ178" s="278" t="str">
        <f ca="true">+IF(OFFSET('Hygiene Data'!$D$13,0,10*ROW('Hygiene Data'!D172))="","",OFFSET('Hygiene Data'!$D$13,0,10*ROW('Hygiene Data'!D172)))</f>
        <v/>
      </c>
      <c r="DR178" s="278" t="str">
        <f ca="true">+IF(OFFSET('Hygiene Data'!$E$11,0,10*ROW('Hygiene Data'!E172))="","",OFFSET('Hygiene Data'!$E$11,0,10*ROW('Hygiene Data'!E172)))</f>
        <v/>
      </c>
      <c r="DS178" s="278" t="str">
        <f ca="true">+IF(OFFSET('Hygiene Data'!$E$12,0,10*ROW('Hygiene Data'!E172))="","",OFFSET('Hygiene Data'!$E$12,0,10*ROW('Hygiene Data'!E172)))</f>
        <v/>
      </c>
      <c r="DT178" s="278" t="str">
        <f ca="true">+IF(OFFSET('Hygiene Data'!$E$13,0,10*ROW('Hygiene Data'!E172))="","",OFFSET('Hygiene Data'!$E$13,0,10*ROW('Hygiene Data'!E172)))</f>
        <v/>
      </c>
      <c r="DU178" s="278" t="str">
        <f ca="true">+IF(OFFSET('Hygiene Data'!$F$11,0,10*ROW('Hygiene Data'!F172))="","",OFFSET('Hygiene Data'!$F$11,0,10*ROW('Hygiene Data'!F172)))</f>
        <v/>
      </c>
      <c r="DV178" s="278" t="str">
        <f ca="true">+IF(OFFSET('Hygiene Data'!$F$12,0,10*ROW('Hygiene Data'!F172))="","",OFFSET('Hygiene Data'!$F$12,0,10*ROW('Hygiene Data'!F172)))</f>
        <v/>
      </c>
      <c r="DW178" s="278" t="str">
        <f ca="true">+IF(OFFSET('Hygiene Data'!$F$13,0,10*ROW('Hygiene Data'!F172))="","",OFFSET('Hygiene Data'!$F$13,0,10*ROW('Hygiene Data'!F172)))</f>
        <v/>
      </c>
      <c r="DX178" s="278" t="str">
        <f ca="true">+IF(OFFSET('Hygiene Data'!$G$11,0,10*ROW('Hygiene Data'!G172))="","",OFFSET('Hygiene Data'!$G$11,0,10*ROW('Hygiene Data'!G172)))</f>
        <v/>
      </c>
      <c r="DY178" s="278" t="str">
        <f ca="true">+IF(OFFSET('Hygiene Data'!$G$12,0,10*ROW('Hygiene Data'!G172))="","",OFFSET('Hygiene Data'!$G$12,0,10*ROW('Hygiene Data'!G172)))</f>
        <v/>
      </c>
      <c r="DZ178" s="278" t="str">
        <f ca="true">+IF(OFFSET('Hygiene Data'!$G$13,0,10*ROW('Hygiene Data'!G172))="","",OFFSET('Hygiene Data'!$G$13,0,10*ROW('Hygiene Data'!G172)))</f>
        <v/>
      </c>
      <c r="EA178" s="278" t="str">
        <f ca="true">+IF(OFFSET('Hygiene Data'!$H$11,0,10*ROW('Hygiene Data'!H172))="","",OFFSET('Hygiene Data'!$H$11,0,10*ROW('Hygiene Data'!H172)))</f>
        <v/>
      </c>
      <c r="EB178" s="278" t="str">
        <f ca="true">+IF(OFFSET('Hygiene Data'!$H$12,0,10*ROW('Hygiene Data'!H172))="","",OFFSET('Hygiene Data'!$H$12,0,10*ROW('Hygiene Data'!H172)))</f>
        <v/>
      </c>
      <c r="EC178" s="278" t="str">
        <f ca="true">+IF(OFFSET('Hygiene Data'!$H$13,0,10*ROW('Hygiene Data'!H172))="","",OFFSET('Hygiene Data'!$H$13,0,10*ROW('Hygiene Data'!H172)))</f>
        <v/>
      </c>
      <c r="ED178" s="278" t="str">
        <f ca="true">+IF(OFFSET('Hygiene Data'!$I$11,0,10*ROW('Hygiene Data'!I172))="","",OFFSET('Hygiene Data'!$I$11,0,10*ROW('Hygiene Data'!I172)))</f>
        <v/>
      </c>
      <c r="EE178" s="278" t="str">
        <f ca="true">+IF(OFFSET('Hygiene Data'!$I$12,0,10*ROW('Hygiene Data'!I172))="","",OFFSET('Hygiene Data'!$I$12,0,10*ROW('Hygiene Data'!I172)))</f>
        <v/>
      </c>
      <c r="EF178" s="278"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4"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8"/>
      <c r="BS179" s="278" t="str">
        <f ca="true">+IF(OFFSET('Water Data'!$D$27,0,10*ROW('Water Data'!D173))="","",OFFSET('Water Data'!$D$27,0,10*ROW('Water Data'!D173)))</f>
        <v/>
      </c>
      <c r="BT179" s="278" t="str">
        <f ca="true">+IF(OFFSET('Water Data'!$D$28,0,10*ROW('Water Data'!D173))="","",OFFSET('Water Data'!$D$28,0,10*ROW('Water Data'!D173)))</f>
        <v/>
      </c>
      <c r="BU179" s="278" t="str">
        <f ca="true">+IF(OFFSET('Water Data'!$D$29,0,10*ROW('Water Data'!D173))="","",OFFSET('Water Data'!$D$29,0,10*ROW('Water Data'!D173)))</f>
        <v/>
      </c>
      <c r="BV179" s="278" t="str">
        <f ca="true">+IF(OFFSET('Water Data'!$E$27,0,10*ROW('Water Data'!E173))="","",OFFSET('Water Data'!$E$27,0,10*ROW('Water Data'!E173)))</f>
        <v/>
      </c>
      <c r="BW179" s="278" t="str">
        <f ca="true">+IF(OFFSET('Water Data'!$E$28,0,10*ROW('Water Data'!E173))="","",OFFSET('Water Data'!$E$28,0,10*ROW('Water Data'!E173)))</f>
        <v/>
      </c>
      <c r="BX179" s="278" t="str">
        <f ca="true">+IF(OFFSET('Water Data'!$E$29,0,10*ROW('Water Data'!E173))="","",OFFSET('Water Data'!$E$29,0,10*ROW('Water Data'!E173)))</f>
        <v/>
      </c>
      <c r="BY179" s="278" t="str">
        <f ca="true">+IF(OFFSET('Water Data'!$F$27,0,10*ROW('Water Data'!F173))="","",OFFSET('Water Data'!$F$27,0,10*ROW('Water Data'!F173)))</f>
        <v/>
      </c>
      <c r="BZ179" s="278" t="str">
        <f ca="true">+IF(OFFSET('Water Data'!$F$28,0,10*ROW('Water Data'!F173))="","",OFFSET('Water Data'!$F$28,0,10*ROW('Water Data'!F173)))</f>
        <v/>
      </c>
      <c r="CA179" s="278" t="str">
        <f ca="true">+IF(OFFSET('Water Data'!$F$29,0,10*ROW('Water Data'!F173))="","",OFFSET('Water Data'!$F$29,0,10*ROW('Water Data'!F173)))</f>
        <v/>
      </c>
      <c r="CB179" s="278" t="str">
        <f ca="true">+IF(OFFSET('Water Data'!$G$27,0,10*ROW('Water Data'!G173))="","",OFFSET('Water Data'!$G$27,0,10*ROW('Water Data'!G173)))</f>
        <v/>
      </c>
      <c r="CC179" s="278" t="str">
        <f ca="true">+IF(OFFSET('Water Data'!$G$28,0,10*ROW('Water Data'!G173))="","",OFFSET('Water Data'!$G$28,0,10*ROW('Water Data'!G173)))</f>
        <v/>
      </c>
      <c r="CD179" s="278" t="str">
        <f ca="true">+IF(OFFSET('Water Data'!$G$29,0,10*ROW('Water Data'!G173))="","",OFFSET('Water Data'!$G$29,0,10*ROW('Water Data'!G173)))</f>
        <v/>
      </c>
      <c r="CE179" s="278" t="str">
        <f ca="true">+IF(OFFSET('Water Data'!$H$27,0,10*ROW('Water Data'!H173))="","",OFFSET('Water Data'!$H$27,0,10*ROW('Water Data'!H173)))</f>
        <v/>
      </c>
      <c r="CF179" s="278" t="str">
        <f ca="true">+IF(OFFSET('Water Data'!$H$28,0,10*ROW('Water Data'!H173))="","",OFFSET('Water Data'!$H$28,0,10*ROW('Water Data'!H173)))</f>
        <v/>
      </c>
      <c r="CG179" s="278" t="str">
        <f ca="true">+IF(OFFSET('Water Data'!$H$29,0,10*ROW('Water Data'!H173))="","",OFFSET('Water Data'!$H$29,0,10*ROW('Water Data'!H173)))</f>
        <v/>
      </c>
      <c r="CH179" s="278" t="str">
        <f ca="true">+IF(OFFSET('Water Data'!$I$27,0,10*ROW('Water Data'!I173))="","",OFFSET('Water Data'!$I$27,0,10*ROW('Water Data'!I173)))</f>
        <v/>
      </c>
      <c r="CI179" s="278" t="str">
        <f ca="true">+IF(OFFSET('Water Data'!$I$28,0,10*ROW('Water Data'!I173))="","",OFFSET('Water Data'!$I$28,0,10*ROW('Water Data'!I173)))</f>
        <v/>
      </c>
      <c r="CJ179" s="278" t="str">
        <f ca="true">+IF(OFFSET('Water Data'!$I$29,0,10*ROW('Water Data'!I173))="","",OFFSET('Water Data'!$I$29,0,10*ROW('Water Data'!I173)))</f>
        <v/>
      </c>
      <c r="CK179" s="278" t="str">
        <f ca="true">+IF(OFFSET('Sanitation Data'!$D$28,0,10*ROW('Sanitation Data'!D173))="","",OFFSET('Sanitation Data'!$D$28,0,10*ROW('Sanitation Data'!D173)))</f>
        <v/>
      </c>
      <c r="CL179" s="278" t="str">
        <f ca="true">+IF(OFFSET('Sanitation Data'!$D$29,0,10*ROW('Sanitation Data'!D173))="","",OFFSET('Sanitation Data'!$D$29,0,10*ROW('Sanitation Data'!D173)))</f>
        <v/>
      </c>
      <c r="CM179" s="278" t="str">
        <f ca="true">+IF(OFFSET('Sanitation Data'!$D$30,0,10*ROW('Sanitation Data'!D173))="","",OFFSET('Sanitation Data'!$D$30,0,10*ROW('Sanitation Data'!D173)))</f>
        <v/>
      </c>
      <c r="CN179" s="278" t="str">
        <f ca="true">+IF(OFFSET('Sanitation Data'!$D$31,0,10*ROW('Sanitation Data'!D173))="","",OFFSET('Sanitation Data'!$D$31,0,10*ROW('Sanitation Data'!D173)))</f>
        <v/>
      </c>
      <c r="CO179" s="278" t="str">
        <f ca="true">+IF(OFFSET('Sanitation Data'!$D$32,0,10*ROW('Sanitation Data'!D173))="","",OFFSET('Sanitation Data'!$D$32,0,10*ROW('Sanitation Data'!D173)))</f>
        <v/>
      </c>
      <c r="CP179" s="278" t="str">
        <f ca="true">+IF(OFFSET('Sanitation Data'!$E$28,0,10*ROW('Sanitation Data'!E173))="","",OFFSET('Sanitation Data'!$E$28,0,10*ROW('Sanitation Data'!E173)))</f>
        <v/>
      </c>
      <c r="CQ179" s="278" t="str">
        <f ca="true">+IF(OFFSET('Sanitation Data'!$E$29,0,10*ROW('Sanitation Data'!E173))="","",OFFSET('Sanitation Data'!$E$29,0,10*ROW('Sanitation Data'!E173)))</f>
        <v/>
      </c>
      <c r="CR179" s="278" t="str">
        <f ca="true">+IF(OFFSET('Sanitation Data'!$E$30,0,10*ROW('Sanitation Data'!E173))="","",OFFSET('Sanitation Data'!$E$30,0,10*ROW('Sanitation Data'!E173)))</f>
        <v/>
      </c>
      <c r="CS179" s="278" t="str">
        <f ca="true">+IF(OFFSET('Sanitation Data'!$E$31,0,10*ROW('Sanitation Data'!E173))="","",OFFSET('Sanitation Data'!$E$31,0,10*ROW('Sanitation Data'!E173)))</f>
        <v/>
      </c>
      <c r="CT179" s="278" t="str">
        <f ca="true">+IF(OFFSET('Sanitation Data'!$E$32,0,10*ROW('Sanitation Data'!E173))="","",OFFSET('Sanitation Data'!$E$32,0,10*ROW('Sanitation Data'!E173)))</f>
        <v/>
      </c>
      <c r="CU179" s="278" t="str">
        <f ca="true">+IF(OFFSET('Sanitation Data'!$F$28,0,10*ROW('Sanitation Data'!F173))="","",OFFSET('Sanitation Data'!$F$28,0,10*ROW('Sanitation Data'!F173)))</f>
        <v/>
      </c>
      <c r="CV179" s="278" t="str">
        <f ca="true">+IF(OFFSET('Sanitation Data'!$F$29,0,10*ROW('Sanitation Data'!F173))="","",OFFSET('Sanitation Data'!$F$29,0,10*ROW('Sanitation Data'!F173)))</f>
        <v/>
      </c>
      <c r="CW179" s="278" t="str">
        <f ca="true">+IF(OFFSET('Sanitation Data'!$F$30,0,10*ROW('Sanitation Data'!F173))="","",OFFSET('Sanitation Data'!$F$30,0,10*ROW('Sanitation Data'!F173)))</f>
        <v/>
      </c>
      <c r="CX179" s="278" t="str">
        <f ca="true">+IF(OFFSET('Sanitation Data'!$F$31,0,10*ROW('Sanitation Data'!F173))="","",OFFSET('Sanitation Data'!$F$31,0,10*ROW('Sanitation Data'!F173)))</f>
        <v/>
      </c>
      <c r="CY179" s="278" t="str">
        <f ca="true">+IF(OFFSET('Sanitation Data'!$F$32,0,10*ROW('Sanitation Data'!F173))="","",OFFSET('Sanitation Data'!$F$32,0,10*ROW('Sanitation Data'!F173)))</f>
        <v/>
      </c>
      <c r="CZ179" s="278" t="str">
        <f ca="true">+IF(OFFSET('Sanitation Data'!$G$28,0,10*ROW('Sanitation Data'!G173))="","",OFFSET('Sanitation Data'!$G$28,0,10*ROW('Sanitation Data'!G173)))</f>
        <v/>
      </c>
      <c r="DA179" s="278" t="str">
        <f ca="true">+IF(OFFSET('Sanitation Data'!$G$29,0,10*ROW('Sanitation Data'!G173))="","",OFFSET('Sanitation Data'!$G$29,0,10*ROW('Sanitation Data'!G173)))</f>
        <v/>
      </c>
      <c r="DB179" s="278" t="str">
        <f ca="true">+IF(OFFSET('Sanitation Data'!$G$30,0,10*ROW('Sanitation Data'!G173))="","",OFFSET('Sanitation Data'!$G$30,0,10*ROW('Sanitation Data'!G173)))</f>
        <v/>
      </c>
      <c r="DC179" s="278" t="str">
        <f ca="true">+IF(OFFSET('Sanitation Data'!$G$31,0,10*ROW('Sanitation Data'!G173))="","",OFFSET('Sanitation Data'!$G$31,0,10*ROW('Sanitation Data'!G173)))</f>
        <v/>
      </c>
      <c r="DD179" s="278" t="str">
        <f ca="true">+IF(OFFSET('Sanitation Data'!$G$32,0,10*ROW('Sanitation Data'!G173))="","",OFFSET('Sanitation Data'!$G$32,0,10*ROW('Sanitation Data'!G173)))</f>
        <v/>
      </c>
      <c r="DE179" s="278" t="str">
        <f ca="true">+IF(OFFSET('Sanitation Data'!$H$28,0,10*ROW('Sanitation Data'!H173))="","",OFFSET('Sanitation Data'!$H$28,0,10*ROW('Sanitation Data'!H173)))</f>
        <v/>
      </c>
      <c r="DF179" s="278" t="str">
        <f ca="true">+IF(OFFSET('Sanitation Data'!$H$29,0,10*ROW('Sanitation Data'!H173))="","",OFFSET('Sanitation Data'!$H$29,0,10*ROW('Sanitation Data'!H173)))</f>
        <v/>
      </c>
      <c r="DG179" s="278" t="str">
        <f ca="true">+IF(OFFSET('Sanitation Data'!$H$30,0,10*ROW('Sanitation Data'!H173))="","",OFFSET('Sanitation Data'!$H$30,0,10*ROW('Sanitation Data'!H173)))</f>
        <v/>
      </c>
      <c r="DH179" s="278" t="str">
        <f ca="true">+IF(OFFSET('Sanitation Data'!$H$31,0,10*ROW('Sanitation Data'!H173))="","",OFFSET('Sanitation Data'!$H$31,0,10*ROW('Sanitation Data'!H173)))</f>
        <v/>
      </c>
      <c r="DI179" s="278" t="str">
        <f ca="true">+IF(OFFSET('Sanitation Data'!$H$32,0,10*ROW('Sanitation Data'!H173))="","",OFFSET('Sanitation Data'!$H$32,0,10*ROW('Sanitation Data'!H173)))</f>
        <v/>
      </c>
      <c r="DJ179" s="278" t="str">
        <f ca="true">+IF(OFFSET('Sanitation Data'!$I$28,0,10*ROW('Sanitation Data'!I173))="","",OFFSET('Sanitation Data'!$I$28,0,10*ROW('Sanitation Data'!I173)))</f>
        <v/>
      </c>
      <c r="DK179" s="278" t="str">
        <f ca="true">+IF(OFFSET('Sanitation Data'!$I$29,0,10*ROW('Sanitation Data'!I173))="","",OFFSET('Sanitation Data'!$I$29,0,10*ROW('Sanitation Data'!I173)))</f>
        <v/>
      </c>
      <c r="DL179" s="278" t="str">
        <f ca="true">+IF(OFFSET('Sanitation Data'!$I$30,0,10*ROW('Sanitation Data'!I173))="","",OFFSET('Sanitation Data'!$I$30,0,10*ROW('Sanitation Data'!I173)))</f>
        <v/>
      </c>
      <c r="DM179" s="278" t="str">
        <f ca="true">+IF(OFFSET('Sanitation Data'!$I$31,0,10*ROW('Sanitation Data'!I173))="","",OFFSET('Sanitation Data'!$I$31,0,10*ROW('Sanitation Data'!I173)))</f>
        <v/>
      </c>
      <c r="DN179" s="278" t="str">
        <f ca="true">+IF(OFFSET('Sanitation Data'!$I$32,0,10*ROW('Sanitation Data'!I173))="","",OFFSET('Sanitation Data'!$I$32,0,10*ROW('Sanitation Data'!I173)))</f>
        <v/>
      </c>
      <c r="DO179" s="278" t="str">
        <f ca="true">+IF(OFFSET('Hygiene Data'!$D$11,0,10*ROW('Hygiene Data'!D173))="","",OFFSET('Hygiene Data'!$D$11,0,10*ROW('Hygiene Data'!D173)))</f>
        <v/>
      </c>
      <c r="DP179" s="278" t="str">
        <f ca="true">+IF(OFFSET('Hygiene Data'!$D$12,0,10*ROW('Hygiene Data'!D173))="","",OFFSET('Hygiene Data'!$D$12,0,10*ROW('Hygiene Data'!D173)))</f>
        <v/>
      </c>
      <c r="DQ179" s="278" t="str">
        <f ca="true">+IF(OFFSET('Hygiene Data'!$D$13,0,10*ROW('Hygiene Data'!D173))="","",OFFSET('Hygiene Data'!$D$13,0,10*ROW('Hygiene Data'!D173)))</f>
        <v/>
      </c>
      <c r="DR179" s="278" t="str">
        <f ca="true">+IF(OFFSET('Hygiene Data'!$E$11,0,10*ROW('Hygiene Data'!E173))="","",OFFSET('Hygiene Data'!$E$11,0,10*ROW('Hygiene Data'!E173)))</f>
        <v/>
      </c>
      <c r="DS179" s="278" t="str">
        <f ca="true">+IF(OFFSET('Hygiene Data'!$E$12,0,10*ROW('Hygiene Data'!E173))="","",OFFSET('Hygiene Data'!$E$12,0,10*ROW('Hygiene Data'!E173)))</f>
        <v/>
      </c>
      <c r="DT179" s="278" t="str">
        <f ca="true">+IF(OFFSET('Hygiene Data'!$E$13,0,10*ROW('Hygiene Data'!E173))="","",OFFSET('Hygiene Data'!$E$13,0,10*ROW('Hygiene Data'!E173)))</f>
        <v/>
      </c>
      <c r="DU179" s="278" t="str">
        <f ca="true">+IF(OFFSET('Hygiene Data'!$F$11,0,10*ROW('Hygiene Data'!F173))="","",OFFSET('Hygiene Data'!$F$11,0,10*ROW('Hygiene Data'!F173)))</f>
        <v/>
      </c>
      <c r="DV179" s="278" t="str">
        <f ca="true">+IF(OFFSET('Hygiene Data'!$F$12,0,10*ROW('Hygiene Data'!F173))="","",OFFSET('Hygiene Data'!$F$12,0,10*ROW('Hygiene Data'!F173)))</f>
        <v/>
      </c>
      <c r="DW179" s="278" t="str">
        <f ca="true">+IF(OFFSET('Hygiene Data'!$F$13,0,10*ROW('Hygiene Data'!F173))="","",OFFSET('Hygiene Data'!$F$13,0,10*ROW('Hygiene Data'!F173)))</f>
        <v/>
      </c>
      <c r="DX179" s="278" t="str">
        <f ca="true">+IF(OFFSET('Hygiene Data'!$G$11,0,10*ROW('Hygiene Data'!G173))="","",OFFSET('Hygiene Data'!$G$11,0,10*ROW('Hygiene Data'!G173)))</f>
        <v/>
      </c>
      <c r="DY179" s="278" t="str">
        <f ca="true">+IF(OFFSET('Hygiene Data'!$G$12,0,10*ROW('Hygiene Data'!G173))="","",OFFSET('Hygiene Data'!$G$12,0,10*ROW('Hygiene Data'!G173)))</f>
        <v/>
      </c>
      <c r="DZ179" s="278" t="str">
        <f ca="true">+IF(OFFSET('Hygiene Data'!$G$13,0,10*ROW('Hygiene Data'!G173))="","",OFFSET('Hygiene Data'!$G$13,0,10*ROW('Hygiene Data'!G173)))</f>
        <v/>
      </c>
      <c r="EA179" s="278" t="str">
        <f ca="true">+IF(OFFSET('Hygiene Data'!$H$11,0,10*ROW('Hygiene Data'!H173))="","",OFFSET('Hygiene Data'!$H$11,0,10*ROW('Hygiene Data'!H173)))</f>
        <v/>
      </c>
      <c r="EB179" s="278" t="str">
        <f ca="true">+IF(OFFSET('Hygiene Data'!$H$12,0,10*ROW('Hygiene Data'!H173))="","",OFFSET('Hygiene Data'!$H$12,0,10*ROW('Hygiene Data'!H173)))</f>
        <v/>
      </c>
      <c r="EC179" s="278" t="str">
        <f ca="true">+IF(OFFSET('Hygiene Data'!$H$13,0,10*ROW('Hygiene Data'!H173))="","",OFFSET('Hygiene Data'!$H$13,0,10*ROW('Hygiene Data'!H173)))</f>
        <v/>
      </c>
      <c r="ED179" s="278" t="str">
        <f ca="true">+IF(OFFSET('Hygiene Data'!$I$11,0,10*ROW('Hygiene Data'!I173))="","",OFFSET('Hygiene Data'!$I$11,0,10*ROW('Hygiene Data'!I173)))</f>
        <v/>
      </c>
      <c r="EE179" s="278" t="str">
        <f ca="true">+IF(OFFSET('Hygiene Data'!$I$12,0,10*ROW('Hygiene Data'!I173))="","",OFFSET('Hygiene Data'!$I$12,0,10*ROW('Hygiene Data'!I173)))</f>
        <v/>
      </c>
      <c r="EF179" s="278"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4"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8"/>
      <c r="BS180" s="278" t="str">
        <f ca="true">+IF(OFFSET('Water Data'!$D$27,0,10*ROW('Water Data'!D174))="","",OFFSET('Water Data'!$D$27,0,10*ROW('Water Data'!D174)))</f>
        <v/>
      </c>
      <c r="BT180" s="278" t="str">
        <f ca="true">+IF(OFFSET('Water Data'!$D$28,0,10*ROW('Water Data'!D174))="","",OFFSET('Water Data'!$D$28,0,10*ROW('Water Data'!D174)))</f>
        <v/>
      </c>
      <c r="BU180" s="278" t="str">
        <f ca="true">+IF(OFFSET('Water Data'!$D$29,0,10*ROW('Water Data'!D174))="","",OFFSET('Water Data'!$D$29,0,10*ROW('Water Data'!D174)))</f>
        <v/>
      </c>
      <c r="BV180" s="278" t="str">
        <f ca="true">+IF(OFFSET('Water Data'!$E$27,0,10*ROW('Water Data'!E174))="","",OFFSET('Water Data'!$E$27,0,10*ROW('Water Data'!E174)))</f>
        <v/>
      </c>
      <c r="BW180" s="278" t="str">
        <f ca="true">+IF(OFFSET('Water Data'!$E$28,0,10*ROW('Water Data'!E174))="","",OFFSET('Water Data'!$E$28,0,10*ROW('Water Data'!E174)))</f>
        <v/>
      </c>
      <c r="BX180" s="278" t="str">
        <f ca="true">+IF(OFFSET('Water Data'!$E$29,0,10*ROW('Water Data'!E174))="","",OFFSET('Water Data'!$E$29,0,10*ROW('Water Data'!E174)))</f>
        <v/>
      </c>
      <c r="BY180" s="278" t="str">
        <f ca="true">+IF(OFFSET('Water Data'!$F$27,0,10*ROW('Water Data'!F174))="","",OFFSET('Water Data'!$F$27,0,10*ROW('Water Data'!F174)))</f>
        <v/>
      </c>
      <c r="BZ180" s="278" t="str">
        <f ca="true">+IF(OFFSET('Water Data'!$F$28,0,10*ROW('Water Data'!F174))="","",OFFSET('Water Data'!$F$28,0,10*ROW('Water Data'!F174)))</f>
        <v/>
      </c>
      <c r="CA180" s="278" t="str">
        <f ca="true">+IF(OFFSET('Water Data'!$F$29,0,10*ROW('Water Data'!F174))="","",OFFSET('Water Data'!$F$29,0,10*ROW('Water Data'!F174)))</f>
        <v/>
      </c>
      <c r="CB180" s="278" t="str">
        <f ca="true">+IF(OFFSET('Water Data'!$G$27,0,10*ROW('Water Data'!G174))="","",OFFSET('Water Data'!$G$27,0,10*ROW('Water Data'!G174)))</f>
        <v/>
      </c>
      <c r="CC180" s="278" t="str">
        <f ca="true">+IF(OFFSET('Water Data'!$G$28,0,10*ROW('Water Data'!G174))="","",OFFSET('Water Data'!$G$28,0,10*ROW('Water Data'!G174)))</f>
        <v/>
      </c>
      <c r="CD180" s="278" t="str">
        <f ca="true">+IF(OFFSET('Water Data'!$G$29,0,10*ROW('Water Data'!G174))="","",OFFSET('Water Data'!$G$29,0,10*ROW('Water Data'!G174)))</f>
        <v/>
      </c>
      <c r="CE180" s="278" t="str">
        <f ca="true">+IF(OFFSET('Water Data'!$H$27,0,10*ROW('Water Data'!H174))="","",OFFSET('Water Data'!$H$27,0,10*ROW('Water Data'!H174)))</f>
        <v/>
      </c>
      <c r="CF180" s="278" t="str">
        <f ca="true">+IF(OFFSET('Water Data'!$H$28,0,10*ROW('Water Data'!H174))="","",OFFSET('Water Data'!$H$28,0,10*ROW('Water Data'!H174)))</f>
        <v/>
      </c>
      <c r="CG180" s="278" t="str">
        <f ca="true">+IF(OFFSET('Water Data'!$H$29,0,10*ROW('Water Data'!H174))="","",OFFSET('Water Data'!$H$29,0,10*ROW('Water Data'!H174)))</f>
        <v/>
      </c>
      <c r="CH180" s="278" t="str">
        <f ca="true">+IF(OFFSET('Water Data'!$I$27,0,10*ROW('Water Data'!I174))="","",OFFSET('Water Data'!$I$27,0,10*ROW('Water Data'!I174)))</f>
        <v/>
      </c>
      <c r="CI180" s="278" t="str">
        <f ca="true">+IF(OFFSET('Water Data'!$I$28,0,10*ROW('Water Data'!I174))="","",OFFSET('Water Data'!$I$28,0,10*ROW('Water Data'!I174)))</f>
        <v/>
      </c>
      <c r="CJ180" s="278" t="str">
        <f ca="true">+IF(OFFSET('Water Data'!$I$29,0,10*ROW('Water Data'!I174))="","",OFFSET('Water Data'!$I$29,0,10*ROW('Water Data'!I174)))</f>
        <v/>
      </c>
      <c r="CK180" s="278" t="str">
        <f ca="true">+IF(OFFSET('Sanitation Data'!$D$28,0,10*ROW('Sanitation Data'!D174))="","",OFFSET('Sanitation Data'!$D$28,0,10*ROW('Sanitation Data'!D174)))</f>
        <v/>
      </c>
      <c r="CL180" s="278" t="str">
        <f ca="true">+IF(OFFSET('Sanitation Data'!$D$29,0,10*ROW('Sanitation Data'!D174))="","",OFFSET('Sanitation Data'!$D$29,0,10*ROW('Sanitation Data'!D174)))</f>
        <v/>
      </c>
      <c r="CM180" s="278" t="str">
        <f ca="true">+IF(OFFSET('Sanitation Data'!$D$30,0,10*ROW('Sanitation Data'!D174))="","",OFFSET('Sanitation Data'!$D$30,0,10*ROW('Sanitation Data'!D174)))</f>
        <v/>
      </c>
      <c r="CN180" s="278" t="str">
        <f ca="true">+IF(OFFSET('Sanitation Data'!$D$31,0,10*ROW('Sanitation Data'!D174))="","",OFFSET('Sanitation Data'!$D$31,0,10*ROW('Sanitation Data'!D174)))</f>
        <v/>
      </c>
      <c r="CO180" s="278" t="str">
        <f ca="true">+IF(OFFSET('Sanitation Data'!$D$32,0,10*ROW('Sanitation Data'!D174))="","",OFFSET('Sanitation Data'!$D$32,0,10*ROW('Sanitation Data'!D174)))</f>
        <v/>
      </c>
      <c r="CP180" s="278" t="str">
        <f ca="true">+IF(OFFSET('Sanitation Data'!$E$28,0,10*ROW('Sanitation Data'!E174))="","",OFFSET('Sanitation Data'!$E$28,0,10*ROW('Sanitation Data'!E174)))</f>
        <v/>
      </c>
      <c r="CQ180" s="278" t="str">
        <f ca="true">+IF(OFFSET('Sanitation Data'!$E$29,0,10*ROW('Sanitation Data'!E174))="","",OFFSET('Sanitation Data'!$E$29,0,10*ROW('Sanitation Data'!E174)))</f>
        <v/>
      </c>
      <c r="CR180" s="278" t="str">
        <f ca="true">+IF(OFFSET('Sanitation Data'!$E$30,0,10*ROW('Sanitation Data'!E174))="","",OFFSET('Sanitation Data'!$E$30,0,10*ROW('Sanitation Data'!E174)))</f>
        <v/>
      </c>
      <c r="CS180" s="278" t="str">
        <f ca="true">+IF(OFFSET('Sanitation Data'!$E$31,0,10*ROW('Sanitation Data'!E174))="","",OFFSET('Sanitation Data'!$E$31,0,10*ROW('Sanitation Data'!E174)))</f>
        <v/>
      </c>
      <c r="CT180" s="278" t="str">
        <f ca="true">+IF(OFFSET('Sanitation Data'!$E$32,0,10*ROW('Sanitation Data'!E174))="","",OFFSET('Sanitation Data'!$E$32,0,10*ROW('Sanitation Data'!E174)))</f>
        <v/>
      </c>
      <c r="CU180" s="278" t="str">
        <f ca="true">+IF(OFFSET('Sanitation Data'!$F$28,0,10*ROW('Sanitation Data'!F174))="","",OFFSET('Sanitation Data'!$F$28,0,10*ROW('Sanitation Data'!F174)))</f>
        <v/>
      </c>
      <c r="CV180" s="278" t="str">
        <f ca="true">+IF(OFFSET('Sanitation Data'!$F$29,0,10*ROW('Sanitation Data'!F174))="","",OFFSET('Sanitation Data'!$F$29,0,10*ROW('Sanitation Data'!F174)))</f>
        <v/>
      </c>
      <c r="CW180" s="278" t="str">
        <f ca="true">+IF(OFFSET('Sanitation Data'!$F$30,0,10*ROW('Sanitation Data'!F174))="","",OFFSET('Sanitation Data'!$F$30,0,10*ROW('Sanitation Data'!F174)))</f>
        <v/>
      </c>
      <c r="CX180" s="278" t="str">
        <f ca="true">+IF(OFFSET('Sanitation Data'!$F$31,0,10*ROW('Sanitation Data'!F174))="","",OFFSET('Sanitation Data'!$F$31,0,10*ROW('Sanitation Data'!F174)))</f>
        <v/>
      </c>
      <c r="CY180" s="278" t="str">
        <f ca="true">+IF(OFFSET('Sanitation Data'!$F$32,0,10*ROW('Sanitation Data'!F174))="","",OFFSET('Sanitation Data'!$F$32,0,10*ROW('Sanitation Data'!F174)))</f>
        <v/>
      </c>
      <c r="CZ180" s="278" t="str">
        <f ca="true">+IF(OFFSET('Sanitation Data'!$G$28,0,10*ROW('Sanitation Data'!G174))="","",OFFSET('Sanitation Data'!$G$28,0,10*ROW('Sanitation Data'!G174)))</f>
        <v/>
      </c>
      <c r="DA180" s="278" t="str">
        <f ca="true">+IF(OFFSET('Sanitation Data'!$G$29,0,10*ROW('Sanitation Data'!G174))="","",OFFSET('Sanitation Data'!$G$29,0,10*ROW('Sanitation Data'!G174)))</f>
        <v/>
      </c>
      <c r="DB180" s="278" t="str">
        <f ca="true">+IF(OFFSET('Sanitation Data'!$G$30,0,10*ROW('Sanitation Data'!G174))="","",OFFSET('Sanitation Data'!$G$30,0,10*ROW('Sanitation Data'!G174)))</f>
        <v/>
      </c>
      <c r="DC180" s="278" t="str">
        <f ca="true">+IF(OFFSET('Sanitation Data'!$G$31,0,10*ROW('Sanitation Data'!G174))="","",OFFSET('Sanitation Data'!$G$31,0,10*ROW('Sanitation Data'!G174)))</f>
        <v/>
      </c>
      <c r="DD180" s="278" t="str">
        <f ca="true">+IF(OFFSET('Sanitation Data'!$G$32,0,10*ROW('Sanitation Data'!G174))="","",OFFSET('Sanitation Data'!$G$32,0,10*ROW('Sanitation Data'!G174)))</f>
        <v/>
      </c>
      <c r="DE180" s="278" t="str">
        <f ca="true">+IF(OFFSET('Sanitation Data'!$H$28,0,10*ROW('Sanitation Data'!H174))="","",OFFSET('Sanitation Data'!$H$28,0,10*ROW('Sanitation Data'!H174)))</f>
        <v/>
      </c>
      <c r="DF180" s="278" t="str">
        <f ca="true">+IF(OFFSET('Sanitation Data'!$H$29,0,10*ROW('Sanitation Data'!H174))="","",OFFSET('Sanitation Data'!$H$29,0,10*ROW('Sanitation Data'!H174)))</f>
        <v/>
      </c>
      <c r="DG180" s="278" t="str">
        <f ca="true">+IF(OFFSET('Sanitation Data'!$H$30,0,10*ROW('Sanitation Data'!H174))="","",OFFSET('Sanitation Data'!$H$30,0,10*ROW('Sanitation Data'!H174)))</f>
        <v/>
      </c>
      <c r="DH180" s="278" t="str">
        <f ca="true">+IF(OFFSET('Sanitation Data'!$H$31,0,10*ROW('Sanitation Data'!H174))="","",OFFSET('Sanitation Data'!$H$31,0,10*ROW('Sanitation Data'!H174)))</f>
        <v/>
      </c>
      <c r="DI180" s="278" t="str">
        <f ca="true">+IF(OFFSET('Sanitation Data'!$H$32,0,10*ROW('Sanitation Data'!H174))="","",OFFSET('Sanitation Data'!$H$32,0,10*ROW('Sanitation Data'!H174)))</f>
        <v/>
      </c>
      <c r="DJ180" s="278" t="str">
        <f ca="true">+IF(OFFSET('Sanitation Data'!$I$28,0,10*ROW('Sanitation Data'!I174))="","",OFFSET('Sanitation Data'!$I$28,0,10*ROW('Sanitation Data'!I174)))</f>
        <v/>
      </c>
      <c r="DK180" s="278" t="str">
        <f ca="true">+IF(OFFSET('Sanitation Data'!$I$29,0,10*ROW('Sanitation Data'!I174))="","",OFFSET('Sanitation Data'!$I$29,0,10*ROW('Sanitation Data'!I174)))</f>
        <v/>
      </c>
      <c r="DL180" s="278" t="str">
        <f ca="true">+IF(OFFSET('Sanitation Data'!$I$30,0,10*ROW('Sanitation Data'!I174))="","",OFFSET('Sanitation Data'!$I$30,0,10*ROW('Sanitation Data'!I174)))</f>
        <v/>
      </c>
      <c r="DM180" s="278" t="str">
        <f ca="true">+IF(OFFSET('Sanitation Data'!$I$31,0,10*ROW('Sanitation Data'!I174))="","",OFFSET('Sanitation Data'!$I$31,0,10*ROW('Sanitation Data'!I174)))</f>
        <v/>
      </c>
      <c r="DN180" s="278" t="str">
        <f ca="true">+IF(OFFSET('Sanitation Data'!$I$32,0,10*ROW('Sanitation Data'!I174))="","",OFFSET('Sanitation Data'!$I$32,0,10*ROW('Sanitation Data'!I174)))</f>
        <v/>
      </c>
      <c r="DO180" s="278" t="str">
        <f ca="true">+IF(OFFSET('Hygiene Data'!$D$11,0,10*ROW('Hygiene Data'!D174))="","",OFFSET('Hygiene Data'!$D$11,0,10*ROW('Hygiene Data'!D174)))</f>
        <v/>
      </c>
      <c r="DP180" s="278" t="str">
        <f ca="true">+IF(OFFSET('Hygiene Data'!$D$12,0,10*ROW('Hygiene Data'!D174))="","",OFFSET('Hygiene Data'!$D$12,0,10*ROW('Hygiene Data'!D174)))</f>
        <v/>
      </c>
      <c r="DQ180" s="278" t="str">
        <f ca="true">+IF(OFFSET('Hygiene Data'!$D$13,0,10*ROW('Hygiene Data'!D174))="","",OFFSET('Hygiene Data'!$D$13,0,10*ROW('Hygiene Data'!D174)))</f>
        <v/>
      </c>
      <c r="DR180" s="278" t="str">
        <f ca="true">+IF(OFFSET('Hygiene Data'!$E$11,0,10*ROW('Hygiene Data'!E174))="","",OFFSET('Hygiene Data'!$E$11,0,10*ROW('Hygiene Data'!E174)))</f>
        <v/>
      </c>
      <c r="DS180" s="278" t="str">
        <f ca="true">+IF(OFFSET('Hygiene Data'!$E$12,0,10*ROW('Hygiene Data'!E174))="","",OFFSET('Hygiene Data'!$E$12,0,10*ROW('Hygiene Data'!E174)))</f>
        <v/>
      </c>
      <c r="DT180" s="278" t="str">
        <f ca="true">+IF(OFFSET('Hygiene Data'!$E$13,0,10*ROW('Hygiene Data'!E174))="","",OFFSET('Hygiene Data'!$E$13,0,10*ROW('Hygiene Data'!E174)))</f>
        <v/>
      </c>
      <c r="DU180" s="278" t="str">
        <f ca="true">+IF(OFFSET('Hygiene Data'!$F$11,0,10*ROW('Hygiene Data'!F174))="","",OFFSET('Hygiene Data'!$F$11,0,10*ROW('Hygiene Data'!F174)))</f>
        <v/>
      </c>
      <c r="DV180" s="278" t="str">
        <f ca="true">+IF(OFFSET('Hygiene Data'!$F$12,0,10*ROW('Hygiene Data'!F174))="","",OFFSET('Hygiene Data'!$F$12,0,10*ROW('Hygiene Data'!F174)))</f>
        <v/>
      </c>
      <c r="DW180" s="278" t="str">
        <f ca="true">+IF(OFFSET('Hygiene Data'!$F$13,0,10*ROW('Hygiene Data'!F174))="","",OFFSET('Hygiene Data'!$F$13,0,10*ROW('Hygiene Data'!F174)))</f>
        <v/>
      </c>
      <c r="DX180" s="278" t="str">
        <f ca="true">+IF(OFFSET('Hygiene Data'!$G$11,0,10*ROW('Hygiene Data'!G174))="","",OFFSET('Hygiene Data'!$G$11,0,10*ROW('Hygiene Data'!G174)))</f>
        <v/>
      </c>
      <c r="DY180" s="278" t="str">
        <f ca="true">+IF(OFFSET('Hygiene Data'!$G$12,0,10*ROW('Hygiene Data'!G174))="","",OFFSET('Hygiene Data'!$G$12,0,10*ROW('Hygiene Data'!G174)))</f>
        <v/>
      </c>
      <c r="DZ180" s="278" t="str">
        <f ca="true">+IF(OFFSET('Hygiene Data'!$G$13,0,10*ROW('Hygiene Data'!G174))="","",OFFSET('Hygiene Data'!$G$13,0,10*ROW('Hygiene Data'!G174)))</f>
        <v/>
      </c>
      <c r="EA180" s="278" t="str">
        <f ca="true">+IF(OFFSET('Hygiene Data'!$H$11,0,10*ROW('Hygiene Data'!H174))="","",OFFSET('Hygiene Data'!$H$11,0,10*ROW('Hygiene Data'!H174)))</f>
        <v/>
      </c>
      <c r="EB180" s="278" t="str">
        <f ca="true">+IF(OFFSET('Hygiene Data'!$H$12,0,10*ROW('Hygiene Data'!H174))="","",OFFSET('Hygiene Data'!$H$12,0,10*ROW('Hygiene Data'!H174)))</f>
        <v/>
      </c>
      <c r="EC180" s="278" t="str">
        <f ca="true">+IF(OFFSET('Hygiene Data'!$H$13,0,10*ROW('Hygiene Data'!H174))="","",OFFSET('Hygiene Data'!$H$13,0,10*ROW('Hygiene Data'!H174)))</f>
        <v/>
      </c>
      <c r="ED180" s="278" t="str">
        <f ca="true">+IF(OFFSET('Hygiene Data'!$I$11,0,10*ROW('Hygiene Data'!I174))="","",OFFSET('Hygiene Data'!$I$11,0,10*ROW('Hygiene Data'!I174)))</f>
        <v/>
      </c>
      <c r="EE180" s="278" t="str">
        <f ca="true">+IF(OFFSET('Hygiene Data'!$I$12,0,10*ROW('Hygiene Data'!I174))="","",OFFSET('Hygiene Data'!$I$12,0,10*ROW('Hygiene Data'!I174)))</f>
        <v/>
      </c>
      <c r="EF180" s="278"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4"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8"/>
      <c r="BS181" s="278" t="str">
        <f ca="true">+IF(OFFSET('Water Data'!$D$27,0,10*ROW('Water Data'!D175))="","",OFFSET('Water Data'!$D$27,0,10*ROW('Water Data'!D175)))</f>
        <v/>
      </c>
      <c r="BT181" s="278" t="str">
        <f ca="true">+IF(OFFSET('Water Data'!$D$28,0,10*ROW('Water Data'!D175))="","",OFFSET('Water Data'!$D$28,0,10*ROW('Water Data'!D175)))</f>
        <v/>
      </c>
      <c r="BU181" s="278" t="str">
        <f ca="true">+IF(OFFSET('Water Data'!$D$29,0,10*ROW('Water Data'!D175))="","",OFFSET('Water Data'!$D$29,0,10*ROW('Water Data'!D175)))</f>
        <v/>
      </c>
      <c r="BV181" s="278" t="str">
        <f ca="true">+IF(OFFSET('Water Data'!$E$27,0,10*ROW('Water Data'!E175))="","",OFFSET('Water Data'!$E$27,0,10*ROW('Water Data'!E175)))</f>
        <v/>
      </c>
      <c r="BW181" s="278" t="str">
        <f ca="true">+IF(OFFSET('Water Data'!$E$28,0,10*ROW('Water Data'!E175))="","",OFFSET('Water Data'!$E$28,0,10*ROW('Water Data'!E175)))</f>
        <v/>
      </c>
      <c r="BX181" s="278" t="str">
        <f ca="true">+IF(OFFSET('Water Data'!$E$29,0,10*ROW('Water Data'!E175))="","",OFFSET('Water Data'!$E$29,0,10*ROW('Water Data'!E175)))</f>
        <v/>
      </c>
      <c r="BY181" s="278" t="str">
        <f ca="true">+IF(OFFSET('Water Data'!$F$27,0,10*ROW('Water Data'!F175))="","",OFFSET('Water Data'!$F$27,0,10*ROW('Water Data'!F175)))</f>
        <v/>
      </c>
      <c r="BZ181" s="278" t="str">
        <f ca="true">+IF(OFFSET('Water Data'!$F$28,0,10*ROW('Water Data'!F175))="","",OFFSET('Water Data'!$F$28,0,10*ROW('Water Data'!F175)))</f>
        <v/>
      </c>
      <c r="CA181" s="278" t="str">
        <f ca="true">+IF(OFFSET('Water Data'!$F$29,0,10*ROW('Water Data'!F175))="","",OFFSET('Water Data'!$F$29,0,10*ROW('Water Data'!F175)))</f>
        <v/>
      </c>
      <c r="CB181" s="278" t="str">
        <f ca="true">+IF(OFFSET('Water Data'!$G$27,0,10*ROW('Water Data'!G175))="","",OFFSET('Water Data'!$G$27,0,10*ROW('Water Data'!G175)))</f>
        <v/>
      </c>
      <c r="CC181" s="278" t="str">
        <f ca="true">+IF(OFFSET('Water Data'!$G$28,0,10*ROW('Water Data'!G175))="","",OFFSET('Water Data'!$G$28,0,10*ROW('Water Data'!G175)))</f>
        <v/>
      </c>
      <c r="CD181" s="278" t="str">
        <f ca="true">+IF(OFFSET('Water Data'!$G$29,0,10*ROW('Water Data'!G175))="","",OFFSET('Water Data'!$G$29,0,10*ROW('Water Data'!G175)))</f>
        <v/>
      </c>
      <c r="CE181" s="278" t="str">
        <f ca="true">+IF(OFFSET('Water Data'!$H$27,0,10*ROW('Water Data'!H175))="","",OFFSET('Water Data'!$H$27,0,10*ROW('Water Data'!H175)))</f>
        <v/>
      </c>
      <c r="CF181" s="278" t="str">
        <f ca="true">+IF(OFFSET('Water Data'!$H$28,0,10*ROW('Water Data'!H175))="","",OFFSET('Water Data'!$H$28,0,10*ROW('Water Data'!H175)))</f>
        <v/>
      </c>
      <c r="CG181" s="278" t="str">
        <f ca="true">+IF(OFFSET('Water Data'!$H$29,0,10*ROW('Water Data'!H175))="","",OFFSET('Water Data'!$H$29,0,10*ROW('Water Data'!H175)))</f>
        <v/>
      </c>
      <c r="CH181" s="278" t="str">
        <f ca="true">+IF(OFFSET('Water Data'!$I$27,0,10*ROW('Water Data'!I175))="","",OFFSET('Water Data'!$I$27,0,10*ROW('Water Data'!I175)))</f>
        <v/>
      </c>
      <c r="CI181" s="278" t="str">
        <f ca="true">+IF(OFFSET('Water Data'!$I$28,0,10*ROW('Water Data'!I175))="","",OFFSET('Water Data'!$I$28,0,10*ROW('Water Data'!I175)))</f>
        <v/>
      </c>
      <c r="CJ181" s="278" t="str">
        <f ca="true">+IF(OFFSET('Water Data'!$I$29,0,10*ROW('Water Data'!I175))="","",OFFSET('Water Data'!$I$29,0,10*ROW('Water Data'!I175)))</f>
        <v/>
      </c>
      <c r="CK181" s="278" t="str">
        <f ca="true">+IF(OFFSET('Sanitation Data'!$D$28,0,10*ROW('Sanitation Data'!D175))="","",OFFSET('Sanitation Data'!$D$28,0,10*ROW('Sanitation Data'!D175)))</f>
        <v/>
      </c>
      <c r="CL181" s="278" t="str">
        <f ca="true">+IF(OFFSET('Sanitation Data'!$D$29,0,10*ROW('Sanitation Data'!D175))="","",OFFSET('Sanitation Data'!$D$29,0,10*ROW('Sanitation Data'!D175)))</f>
        <v/>
      </c>
      <c r="CM181" s="278" t="str">
        <f ca="true">+IF(OFFSET('Sanitation Data'!$D$30,0,10*ROW('Sanitation Data'!D175))="","",OFFSET('Sanitation Data'!$D$30,0,10*ROW('Sanitation Data'!D175)))</f>
        <v/>
      </c>
      <c r="CN181" s="278" t="str">
        <f ca="true">+IF(OFFSET('Sanitation Data'!$D$31,0,10*ROW('Sanitation Data'!D175))="","",OFFSET('Sanitation Data'!$D$31,0,10*ROW('Sanitation Data'!D175)))</f>
        <v/>
      </c>
      <c r="CO181" s="278" t="str">
        <f ca="true">+IF(OFFSET('Sanitation Data'!$D$32,0,10*ROW('Sanitation Data'!D175))="","",OFFSET('Sanitation Data'!$D$32,0,10*ROW('Sanitation Data'!D175)))</f>
        <v/>
      </c>
      <c r="CP181" s="278" t="str">
        <f ca="true">+IF(OFFSET('Sanitation Data'!$E$28,0,10*ROW('Sanitation Data'!E175))="","",OFFSET('Sanitation Data'!$E$28,0,10*ROW('Sanitation Data'!E175)))</f>
        <v/>
      </c>
      <c r="CQ181" s="278" t="str">
        <f ca="true">+IF(OFFSET('Sanitation Data'!$E$29,0,10*ROW('Sanitation Data'!E175))="","",OFFSET('Sanitation Data'!$E$29,0,10*ROW('Sanitation Data'!E175)))</f>
        <v/>
      </c>
      <c r="CR181" s="278" t="str">
        <f ca="true">+IF(OFFSET('Sanitation Data'!$E$30,0,10*ROW('Sanitation Data'!E175))="","",OFFSET('Sanitation Data'!$E$30,0,10*ROW('Sanitation Data'!E175)))</f>
        <v/>
      </c>
      <c r="CS181" s="278" t="str">
        <f ca="true">+IF(OFFSET('Sanitation Data'!$E$31,0,10*ROW('Sanitation Data'!E175))="","",OFFSET('Sanitation Data'!$E$31,0,10*ROW('Sanitation Data'!E175)))</f>
        <v/>
      </c>
      <c r="CT181" s="278" t="str">
        <f ca="true">+IF(OFFSET('Sanitation Data'!$E$32,0,10*ROW('Sanitation Data'!E175))="","",OFFSET('Sanitation Data'!$E$32,0,10*ROW('Sanitation Data'!E175)))</f>
        <v/>
      </c>
      <c r="CU181" s="278" t="str">
        <f ca="true">+IF(OFFSET('Sanitation Data'!$F$28,0,10*ROW('Sanitation Data'!F175))="","",OFFSET('Sanitation Data'!$F$28,0,10*ROW('Sanitation Data'!F175)))</f>
        <v/>
      </c>
      <c r="CV181" s="278" t="str">
        <f ca="true">+IF(OFFSET('Sanitation Data'!$F$29,0,10*ROW('Sanitation Data'!F175))="","",OFFSET('Sanitation Data'!$F$29,0,10*ROW('Sanitation Data'!F175)))</f>
        <v/>
      </c>
      <c r="CW181" s="278" t="str">
        <f ca="true">+IF(OFFSET('Sanitation Data'!$F$30,0,10*ROW('Sanitation Data'!F175))="","",OFFSET('Sanitation Data'!$F$30,0,10*ROW('Sanitation Data'!F175)))</f>
        <v/>
      </c>
      <c r="CX181" s="278" t="str">
        <f ca="true">+IF(OFFSET('Sanitation Data'!$F$31,0,10*ROW('Sanitation Data'!F175))="","",OFFSET('Sanitation Data'!$F$31,0,10*ROW('Sanitation Data'!F175)))</f>
        <v/>
      </c>
      <c r="CY181" s="278" t="str">
        <f ca="true">+IF(OFFSET('Sanitation Data'!$F$32,0,10*ROW('Sanitation Data'!F175))="","",OFFSET('Sanitation Data'!$F$32,0,10*ROW('Sanitation Data'!F175)))</f>
        <v/>
      </c>
      <c r="CZ181" s="278" t="str">
        <f ca="true">+IF(OFFSET('Sanitation Data'!$G$28,0,10*ROW('Sanitation Data'!G175))="","",OFFSET('Sanitation Data'!$G$28,0,10*ROW('Sanitation Data'!G175)))</f>
        <v/>
      </c>
      <c r="DA181" s="278" t="str">
        <f ca="true">+IF(OFFSET('Sanitation Data'!$G$29,0,10*ROW('Sanitation Data'!G175))="","",OFFSET('Sanitation Data'!$G$29,0,10*ROW('Sanitation Data'!G175)))</f>
        <v/>
      </c>
      <c r="DB181" s="278" t="str">
        <f ca="true">+IF(OFFSET('Sanitation Data'!$G$30,0,10*ROW('Sanitation Data'!G175))="","",OFFSET('Sanitation Data'!$G$30,0,10*ROW('Sanitation Data'!G175)))</f>
        <v/>
      </c>
      <c r="DC181" s="278" t="str">
        <f ca="true">+IF(OFFSET('Sanitation Data'!$G$31,0,10*ROW('Sanitation Data'!G175))="","",OFFSET('Sanitation Data'!$G$31,0,10*ROW('Sanitation Data'!G175)))</f>
        <v/>
      </c>
      <c r="DD181" s="278" t="str">
        <f ca="true">+IF(OFFSET('Sanitation Data'!$G$32,0,10*ROW('Sanitation Data'!G175))="","",OFFSET('Sanitation Data'!$G$32,0,10*ROW('Sanitation Data'!G175)))</f>
        <v/>
      </c>
      <c r="DE181" s="278" t="str">
        <f ca="true">+IF(OFFSET('Sanitation Data'!$H$28,0,10*ROW('Sanitation Data'!H175))="","",OFFSET('Sanitation Data'!$H$28,0,10*ROW('Sanitation Data'!H175)))</f>
        <v/>
      </c>
      <c r="DF181" s="278" t="str">
        <f ca="true">+IF(OFFSET('Sanitation Data'!$H$29,0,10*ROW('Sanitation Data'!H175))="","",OFFSET('Sanitation Data'!$H$29,0,10*ROW('Sanitation Data'!H175)))</f>
        <v/>
      </c>
      <c r="DG181" s="278" t="str">
        <f ca="true">+IF(OFFSET('Sanitation Data'!$H$30,0,10*ROW('Sanitation Data'!H175))="","",OFFSET('Sanitation Data'!$H$30,0,10*ROW('Sanitation Data'!H175)))</f>
        <v/>
      </c>
      <c r="DH181" s="278" t="str">
        <f ca="true">+IF(OFFSET('Sanitation Data'!$H$31,0,10*ROW('Sanitation Data'!H175))="","",OFFSET('Sanitation Data'!$H$31,0,10*ROW('Sanitation Data'!H175)))</f>
        <v/>
      </c>
      <c r="DI181" s="278" t="str">
        <f ca="true">+IF(OFFSET('Sanitation Data'!$H$32,0,10*ROW('Sanitation Data'!H175))="","",OFFSET('Sanitation Data'!$H$32,0,10*ROW('Sanitation Data'!H175)))</f>
        <v/>
      </c>
      <c r="DJ181" s="278" t="str">
        <f ca="true">+IF(OFFSET('Sanitation Data'!$I$28,0,10*ROW('Sanitation Data'!I175))="","",OFFSET('Sanitation Data'!$I$28,0,10*ROW('Sanitation Data'!I175)))</f>
        <v/>
      </c>
      <c r="DK181" s="278" t="str">
        <f ca="true">+IF(OFFSET('Sanitation Data'!$I$29,0,10*ROW('Sanitation Data'!I175))="","",OFFSET('Sanitation Data'!$I$29,0,10*ROW('Sanitation Data'!I175)))</f>
        <v/>
      </c>
      <c r="DL181" s="278" t="str">
        <f ca="true">+IF(OFFSET('Sanitation Data'!$I$30,0,10*ROW('Sanitation Data'!I175))="","",OFFSET('Sanitation Data'!$I$30,0,10*ROW('Sanitation Data'!I175)))</f>
        <v/>
      </c>
      <c r="DM181" s="278" t="str">
        <f ca="true">+IF(OFFSET('Sanitation Data'!$I$31,0,10*ROW('Sanitation Data'!I175))="","",OFFSET('Sanitation Data'!$I$31,0,10*ROW('Sanitation Data'!I175)))</f>
        <v/>
      </c>
      <c r="DN181" s="278" t="str">
        <f ca="true">+IF(OFFSET('Sanitation Data'!$I$32,0,10*ROW('Sanitation Data'!I175))="","",OFFSET('Sanitation Data'!$I$32,0,10*ROW('Sanitation Data'!I175)))</f>
        <v/>
      </c>
      <c r="DO181" s="278" t="str">
        <f ca="true">+IF(OFFSET('Hygiene Data'!$D$11,0,10*ROW('Hygiene Data'!D175))="","",OFFSET('Hygiene Data'!$D$11,0,10*ROW('Hygiene Data'!D175)))</f>
        <v/>
      </c>
      <c r="DP181" s="278" t="str">
        <f ca="true">+IF(OFFSET('Hygiene Data'!$D$12,0,10*ROW('Hygiene Data'!D175))="","",OFFSET('Hygiene Data'!$D$12,0,10*ROW('Hygiene Data'!D175)))</f>
        <v/>
      </c>
      <c r="DQ181" s="278" t="str">
        <f ca="true">+IF(OFFSET('Hygiene Data'!$D$13,0,10*ROW('Hygiene Data'!D175))="","",OFFSET('Hygiene Data'!$D$13,0,10*ROW('Hygiene Data'!D175)))</f>
        <v/>
      </c>
      <c r="DR181" s="278" t="str">
        <f ca="true">+IF(OFFSET('Hygiene Data'!$E$11,0,10*ROW('Hygiene Data'!E175))="","",OFFSET('Hygiene Data'!$E$11,0,10*ROW('Hygiene Data'!E175)))</f>
        <v/>
      </c>
      <c r="DS181" s="278" t="str">
        <f ca="true">+IF(OFFSET('Hygiene Data'!$E$12,0,10*ROW('Hygiene Data'!E175))="","",OFFSET('Hygiene Data'!$E$12,0,10*ROW('Hygiene Data'!E175)))</f>
        <v/>
      </c>
      <c r="DT181" s="278" t="str">
        <f ca="true">+IF(OFFSET('Hygiene Data'!$E$13,0,10*ROW('Hygiene Data'!E175))="","",OFFSET('Hygiene Data'!$E$13,0,10*ROW('Hygiene Data'!E175)))</f>
        <v/>
      </c>
      <c r="DU181" s="278" t="str">
        <f ca="true">+IF(OFFSET('Hygiene Data'!$F$11,0,10*ROW('Hygiene Data'!F175))="","",OFFSET('Hygiene Data'!$F$11,0,10*ROW('Hygiene Data'!F175)))</f>
        <v/>
      </c>
      <c r="DV181" s="278" t="str">
        <f ca="true">+IF(OFFSET('Hygiene Data'!$F$12,0,10*ROW('Hygiene Data'!F175))="","",OFFSET('Hygiene Data'!$F$12,0,10*ROW('Hygiene Data'!F175)))</f>
        <v/>
      </c>
      <c r="DW181" s="278" t="str">
        <f ca="true">+IF(OFFSET('Hygiene Data'!$F$13,0,10*ROW('Hygiene Data'!F175))="","",OFFSET('Hygiene Data'!$F$13,0,10*ROW('Hygiene Data'!F175)))</f>
        <v/>
      </c>
      <c r="DX181" s="278" t="str">
        <f ca="true">+IF(OFFSET('Hygiene Data'!$G$11,0,10*ROW('Hygiene Data'!G175))="","",OFFSET('Hygiene Data'!$G$11,0,10*ROW('Hygiene Data'!G175)))</f>
        <v/>
      </c>
      <c r="DY181" s="278" t="str">
        <f ca="true">+IF(OFFSET('Hygiene Data'!$G$12,0,10*ROW('Hygiene Data'!G175))="","",OFFSET('Hygiene Data'!$G$12,0,10*ROW('Hygiene Data'!G175)))</f>
        <v/>
      </c>
      <c r="DZ181" s="278" t="str">
        <f ca="true">+IF(OFFSET('Hygiene Data'!$G$13,0,10*ROW('Hygiene Data'!G175))="","",OFFSET('Hygiene Data'!$G$13,0,10*ROW('Hygiene Data'!G175)))</f>
        <v/>
      </c>
      <c r="EA181" s="278" t="str">
        <f ca="true">+IF(OFFSET('Hygiene Data'!$H$11,0,10*ROW('Hygiene Data'!H175))="","",OFFSET('Hygiene Data'!$H$11,0,10*ROW('Hygiene Data'!H175)))</f>
        <v/>
      </c>
      <c r="EB181" s="278" t="str">
        <f ca="true">+IF(OFFSET('Hygiene Data'!$H$12,0,10*ROW('Hygiene Data'!H175))="","",OFFSET('Hygiene Data'!$H$12,0,10*ROW('Hygiene Data'!H175)))</f>
        <v/>
      </c>
      <c r="EC181" s="278" t="str">
        <f ca="true">+IF(OFFSET('Hygiene Data'!$H$13,0,10*ROW('Hygiene Data'!H175))="","",OFFSET('Hygiene Data'!$H$13,0,10*ROW('Hygiene Data'!H175)))</f>
        <v/>
      </c>
      <c r="ED181" s="278" t="str">
        <f ca="true">+IF(OFFSET('Hygiene Data'!$I$11,0,10*ROW('Hygiene Data'!I175))="","",OFFSET('Hygiene Data'!$I$11,0,10*ROW('Hygiene Data'!I175)))</f>
        <v/>
      </c>
      <c r="EE181" s="278" t="str">
        <f ca="true">+IF(OFFSET('Hygiene Data'!$I$12,0,10*ROW('Hygiene Data'!I175))="","",OFFSET('Hygiene Data'!$I$12,0,10*ROW('Hygiene Data'!I175)))</f>
        <v/>
      </c>
      <c r="EF181" s="278"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4"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8"/>
      <c r="BS182" s="278" t="str">
        <f ca="true">+IF(OFFSET('Water Data'!$D$27,0,10*ROW('Water Data'!D176))="","",OFFSET('Water Data'!$D$27,0,10*ROW('Water Data'!D176)))</f>
        <v/>
      </c>
      <c r="BT182" s="278" t="str">
        <f ca="true">+IF(OFFSET('Water Data'!$D$28,0,10*ROW('Water Data'!D176))="","",OFFSET('Water Data'!$D$28,0,10*ROW('Water Data'!D176)))</f>
        <v/>
      </c>
      <c r="BU182" s="278" t="str">
        <f ca="true">+IF(OFFSET('Water Data'!$D$29,0,10*ROW('Water Data'!D176))="","",OFFSET('Water Data'!$D$29,0,10*ROW('Water Data'!D176)))</f>
        <v/>
      </c>
      <c r="BV182" s="278" t="str">
        <f ca="true">+IF(OFFSET('Water Data'!$E$27,0,10*ROW('Water Data'!E176))="","",OFFSET('Water Data'!$E$27,0,10*ROW('Water Data'!E176)))</f>
        <v/>
      </c>
      <c r="BW182" s="278" t="str">
        <f ca="true">+IF(OFFSET('Water Data'!$E$28,0,10*ROW('Water Data'!E176))="","",OFFSET('Water Data'!$E$28,0,10*ROW('Water Data'!E176)))</f>
        <v/>
      </c>
      <c r="BX182" s="278" t="str">
        <f ca="true">+IF(OFFSET('Water Data'!$E$29,0,10*ROW('Water Data'!E176))="","",OFFSET('Water Data'!$E$29,0,10*ROW('Water Data'!E176)))</f>
        <v/>
      </c>
      <c r="BY182" s="278" t="str">
        <f ca="true">+IF(OFFSET('Water Data'!$F$27,0,10*ROW('Water Data'!F176))="","",OFFSET('Water Data'!$F$27,0,10*ROW('Water Data'!F176)))</f>
        <v/>
      </c>
      <c r="BZ182" s="278" t="str">
        <f ca="true">+IF(OFFSET('Water Data'!$F$28,0,10*ROW('Water Data'!F176))="","",OFFSET('Water Data'!$F$28,0,10*ROW('Water Data'!F176)))</f>
        <v/>
      </c>
      <c r="CA182" s="278" t="str">
        <f ca="true">+IF(OFFSET('Water Data'!$F$29,0,10*ROW('Water Data'!F176))="","",OFFSET('Water Data'!$F$29,0,10*ROW('Water Data'!F176)))</f>
        <v/>
      </c>
      <c r="CB182" s="278" t="str">
        <f ca="true">+IF(OFFSET('Water Data'!$G$27,0,10*ROW('Water Data'!G176))="","",OFFSET('Water Data'!$G$27,0,10*ROW('Water Data'!G176)))</f>
        <v/>
      </c>
      <c r="CC182" s="278" t="str">
        <f ca="true">+IF(OFFSET('Water Data'!$G$28,0,10*ROW('Water Data'!G176))="","",OFFSET('Water Data'!$G$28,0,10*ROW('Water Data'!G176)))</f>
        <v/>
      </c>
      <c r="CD182" s="278" t="str">
        <f ca="true">+IF(OFFSET('Water Data'!$G$29,0,10*ROW('Water Data'!G176))="","",OFFSET('Water Data'!$G$29,0,10*ROW('Water Data'!G176)))</f>
        <v/>
      </c>
      <c r="CE182" s="278" t="str">
        <f ca="true">+IF(OFFSET('Water Data'!$H$27,0,10*ROW('Water Data'!H176))="","",OFFSET('Water Data'!$H$27,0,10*ROW('Water Data'!H176)))</f>
        <v/>
      </c>
      <c r="CF182" s="278" t="str">
        <f ca="true">+IF(OFFSET('Water Data'!$H$28,0,10*ROW('Water Data'!H176))="","",OFFSET('Water Data'!$H$28,0,10*ROW('Water Data'!H176)))</f>
        <v/>
      </c>
      <c r="CG182" s="278" t="str">
        <f ca="true">+IF(OFFSET('Water Data'!$H$29,0,10*ROW('Water Data'!H176))="","",OFFSET('Water Data'!$H$29,0,10*ROW('Water Data'!H176)))</f>
        <v/>
      </c>
      <c r="CH182" s="278" t="str">
        <f ca="true">+IF(OFFSET('Water Data'!$I$27,0,10*ROW('Water Data'!I176))="","",OFFSET('Water Data'!$I$27,0,10*ROW('Water Data'!I176)))</f>
        <v/>
      </c>
      <c r="CI182" s="278" t="str">
        <f ca="true">+IF(OFFSET('Water Data'!$I$28,0,10*ROW('Water Data'!I176))="","",OFFSET('Water Data'!$I$28,0,10*ROW('Water Data'!I176)))</f>
        <v/>
      </c>
      <c r="CJ182" s="278" t="str">
        <f ca="true">+IF(OFFSET('Water Data'!$I$29,0,10*ROW('Water Data'!I176))="","",OFFSET('Water Data'!$I$29,0,10*ROW('Water Data'!I176)))</f>
        <v/>
      </c>
      <c r="CK182" s="278" t="str">
        <f ca="true">+IF(OFFSET('Sanitation Data'!$D$28,0,10*ROW('Sanitation Data'!D176))="","",OFFSET('Sanitation Data'!$D$28,0,10*ROW('Sanitation Data'!D176)))</f>
        <v/>
      </c>
      <c r="CL182" s="278" t="str">
        <f ca="true">+IF(OFFSET('Sanitation Data'!$D$29,0,10*ROW('Sanitation Data'!D176))="","",OFFSET('Sanitation Data'!$D$29,0,10*ROW('Sanitation Data'!D176)))</f>
        <v/>
      </c>
      <c r="CM182" s="278" t="str">
        <f ca="true">+IF(OFFSET('Sanitation Data'!$D$30,0,10*ROW('Sanitation Data'!D176))="","",OFFSET('Sanitation Data'!$D$30,0,10*ROW('Sanitation Data'!D176)))</f>
        <v/>
      </c>
      <c r="CN182" s="278" t="str">
        <f ca="true">+IF(OFFSET('Sanitation Data'!$D$31,0,10*ROW('Sanitation Data'!D176))="","",OFFSET('Sanitation Data'!$D$31,0,10*ROW('Sanitation Data'!D176)))</f>
        <v/>
      </c>
      <c r="CO182" s="278" t="str">
        <f ca="true">+IF(OFFSET('Sanitation Data'!$D$32,0,10*ROW('Sanitation Data'!D176))="","",OFFSET('Sanitation Data'!$D$32,0,10*ROW('Sanitation Data'!D176)))</f>
        <v/>
      </c>
      <c r="CP182" s="278" t="str">
        <f ca="true">+IF(OFFSET('Sanitation Data'!$E$28,0,10*ROW('Sanitation Data'!E176))="","",OFFSET('Sanitation Data'!$E$28,0,10*ROW('Sanitation Data'!E176)))</f>
        <v/>
      </c>
      <c r="CQ182" s="278" t="str">
        <f ca="true">+IF(OFFSET('Sanitation Data'!$E$29,0,10*ROW('Sanitation Data'!E176))="","",OFFSET('Sanitation Data'!$E$29,0,10*ROW('Sanitation Data'!E176)))</f>
        <v/>
      </c>
      <c r="CR182" s="278" t="str">
        <f ca="true">+IF(OFFSET('Sanitation Data'!$E$30,0,10*ROW('Sanitation Data'!E176))="","",OFFSET('Sanitation Data'!$E$30,0,10*ROW('Sanitation Data'!E176)))</f>
        <v/>
      </c>
      <c r="CS182" s="278" t="str">
        <f ca="true">+IF(OFFSET('Sanitation Data'!$E$31,0,10*ROW('Sanitation Data'!E176))="","",OFFSET('Sanitation Data'!$E$31,0,10*ROW('Sanitation Data'!E176)))</f>
        <v/>
      </c>
      <c r="CT182" s="278" t="str">
        <f ca="true">+IF(OFFSET('Sanitation Data'!$E$32,0,10*ROW('Sanitation Data'!E176))="","",OFFSET('Sanitation Data'!$E$32,0,10*ROW('Sanitation Data'!E176)))</f>
        <v/>
      </c>
      <c r="CU182" s="278" t="str">
        <f ca="true">+IF(OFFSET('Sanitation Data'!$F$28,0,10*ROW('Sanitation Data'!F176))="","",OFFSET('Sanitation Data'!$F$28,0,10*ROW('Sanitation Data'!F176)))</f>
        <v/>
      </c>
      <c r="CV182" s="278" t="str">
        <f ca="true">+IF(OFFSET('Sanitation Data'!$F$29,0,10*ROW('Sanitation Data'!F176))="","",OFFSET('Sanitation Data'!$F$29,0,10*ROW('Sanitation Data'!F176)))</f>
        <v/>
      </c>
      <c r="CW182" s="278" t="str">
        <f ca="true">+IF(OFFSET('Sanitation Data'!$F$30,0,10*ROW('Sanitation Data'!F176))="","",OFFSET('Sanitation Data'!$F$30,0,10*ROW('Sanitation Data'!F176)))</f>
        <v/>
      </c>
      <c r="CX182" s="278" t="str">
        <f ca="true">+IF(OFFSET('Sanitation Data'!$F$31,0,10*ROW('Sanitation Data'!F176))="","",OFFSET('Sanitation Data'!$F$31,0,10*ROW('Sanitation Data'!F176)))</f>
        <v/>
      </c>
      <c r="CY182" s="278" t="str">
        <f ca="true">+IF(OFFSET('Sanitation Data'!$F$32,0,10*ROW('Sanitation Data'!F176))="","",OFFSET('Sanitation Data'!$F$32,0,10*ROW('Sanitation Data'!F176)))</f>
        <v/>
      </c>
      <c r="CZ182" s="278" t="str">
        <f ca="true">+IF(OFFSET('Sanitation Data'!$G$28,0,10*ROW('Sanitation Data'!G176))="","",OFFSET('Sanitation Data'!$G$28,0,10*ROW('Sanitation Data'!G176)))</f>
        <v/>
      </c>
      <c r="DA182" s="278" t="str">
        <f ca="true">+IF(OFFSET('Sanitation Data'!$G$29,0,10*ROW('Sanitation Data'!G176))="","",OFFSET('Sanitation Data'!$G$29,0,10*ROW('Sanitation Data'!G176)))</f>
        <v/>
      </c>
      <c r="DB182" s="278" t="str">
        <f ca="true">+IF(OFFSET('Sanitation Data'!$G$30,0,10*ROW('Sanitation Data'!G176))="","",OFFSET('Sanitation Data'!$G$30,0,10*ROW('Sanitation Data'!G176)))</f>
        <v/>
      </c>
      <c r="DC182" s="278" t="str">
        <f ca="true">+IF(OFFSET('Sanitation Data'!$G$31,0,10*ROW('Sanitation Data'!G176))="","",OFFSET('Sanitation Data'!$G$31,0,10*ROW('Sanitation Data'!G176)))</f>
        <v/>
      </c>
      <c r="DD182" s="278" t="str">
        <f ca="true">+IF(OFFSET('Sanitation Data'!$G$32,0,10*ROW('Sanitation Data'!G176))="","",OFFSET('Sanitation Data'!$G$32,0,10*ROW('Sanitation Data'!G176)))</f>
        <v/>
      </c>
      <c r="DE182" s="278" t="str">
        <f ca="true">+IF(OFFSET('Sanitation Data'!$H$28,0,10*ROW('Sanitation Data'!H176))="","",OFFSET('Sanitation Data'!$H$28,0,10*ROW('Sanitation Data'!H176)))</f>
        <v/>
      </c>
      <c r="DF182" s="278" t="str">
        <f ca="true">+IF(OFFSET('Sanitation Data'!$H$29,0,10*ROW('Sanitation Data'!H176))="","",OFFSET('Sanitation Data'!$H$29,0,10*ROW('Sanitation Data'!H176)))</f>
        <v/>
      </c>
      <c r="DG182" s="278" t="str">
        <f ca="true">+IF(OFFSET('Sanitation Data'!$H$30,0,10*ROW('Sanitation Data'!H176))="","",OFFSET('Sanitation Data'!$H$30,0,10*ROW('Sanitation Data'!H176)))</f>
        <v/>
      </c>
      <c r="DH182" s="278" t="str">
        <f ca="true">+IF(OFFSET('Sanitation Data'!$H$31,0,10*ROW('Sanitation Data'!H176))="","",OFFSET('Sanitation Data'!$H$31,0,10*ROW('Sanitation Data'!H176)))</f>
        <v/>
      </c>
      <c r="DI182" s="278" t="str">
        <f ca="true">+IF(OFFSET('Sanitation Data'!$H$32,0,10*ROW('Sanitation Data'!H176))="","",OFFSET('Sanitation Data'!$H$32,0,10*ROW('Sanitation Data'!H176)))</f>
        <v/>
      </c>
      <c r="DJ182" s="278" t="str">
        <f ca="true">+IF(OFFSET('Sanitation Data'!$I$28,0,10*ROW('Sanitation Data'!I176))="","",OFFSET('Sanitation Data'!$I$28,0,10*ROW('Sanitation Data'!I176)))</f>
        <v/>
      </c>
      <c r="DK182" s="278" t="str">
        <f ca="true">+IF(OFFSET('Sanitation Data'!$I$29,0,10*ROW('Sanitation Data'!I176))="","",OFFSET('Sanitation Data'!$I$29,0,10*ROW('Sanitation Data'!I176)))</f>
        <v/>
      </c>
      <c r="DL182" s="278" t="str">
        <f ca="true">+IF(OFFSET('Sanitation Data'!$I$30,0,10*ROW('Sanitation Data'!I176))="","",OFFSET('Sanitation Data'!$I$30,0,10*ROW('Sanitation Data'!I176)))</f>
        <v/>
      </c>
      <c r="DM182" s="278" t="str">
        <f ca="true">+IF(OFFSET('Sanitation Data'!$I$31,0,10*ROW('Sanitation Data'!I176))="","",OFFSET('Sanitation Data'!$I$31,0,10*ROW('Sanitation Data'!I176)))</f>
        <v/>
      </c>
      <c r="DN182" s="278" t="str">
        <f ca="true">+IF(OFFSET('Sanitation Data'!$I$32,0,10*ROW('Sanitation Data'!I176))="","",OFFSET('Sanitation Data'!$I$32,0,10*ROW('Sanitation Data'!I176)))</f>
        <v/>
      </c>
      <c r="DO182" s="278" t="str">
        <f ca="true">+IF(OFFSET('Hygiene Data'!$D$11,0,10*ROW('Hygiene Data'!D176))="","",OFFSET('Hygiene Data'!$D$11,0,10*ROW('Hygiene Data'!D176)))</f>
        <v/>
      </c>
      <c r="DP182" s="278" t="str">
        <f ca="true">+IF(OFFSET('Hygiene Data'!$D$12,0,10*ROW('Hygiene Data'!D176))="","",OFFSET('Hygiene Data'!$D$12,0,10*ROW('Hygiene Data'!D176)))</f>
        <v/>
      </c>
      <c r="DQ182" s="278" t="str">
        <f ca="true">+IF(OFFSET('Hygiene Data'!$D$13,0,10*ROW('Hygiene Data'!D176))="","",OFFSET('Hygiene Data'!$D$13,0,10*ROW('Hygiene Data'!D176)))</f>
        <v/>
      </c>
      <c r="DR182" s="278" t="str">
        <f ca="true">+IF(OFFSET('Hygiene Data'!$E$11,0,10*ROW('Hygiene Data'!E176))="","",OFFSET('Hygiene Data'!$E$11,0,10*ROW('Hygiene Data'!E176)))</f>
        <v/>
      </c>
      <c r="DS182" s="278" t="str">
        <f ca="true">+IF(OFFSET('Hygiene Data'!$E$12,0,10*ROW('Hygiene Data'!E176))="","",OFFSET('Hygiene Data'!$E$12,0,10*ROW('Hygiene Data'!E176)))</f>
        <v/>
      </c>
      <c r="DT182" s="278" t="str">
        <f ca="true">+IF(OFFSET('Hygiene Data'!$E$13,0,10*ROW('Hygiene Data'!E176))="","",OFFSET('Hygiene Data'!$E$13,0,10*ROW('Hygiene Data'!E176)))</f>
        <v/>
      </c>
      <c r="DU182" s="278" t="str">
        <f ca="true">+IF(OFFSET('Hygiene Data'!$F$11,0,10*ROW('Hygiene Data'!F176))="","",OFFSET('Hygiene Data'!$F$11,0,10*ROW('Hygiene Data'!F176)))</f>
        <v/>
      </c>
      <c r="DV182" s="278" t="str">
        <f ca="true">+IF(OFFSET('Hygiene Data'!$F$12,0,10*ROW('Hygiene Data'!F176))="","",OFFSET('Hygiene Data'!$F$12,0,10*ROW('Hygiene Data'!F176)))</f>
        <v/>
      </c>
      <c r="DW182" s="278" t="str">
        <f ca="true">+IF(OFFSET('Hygiene Data'!$F$13,0,10*ROW('Hygiene Data'!F176))="","",OFFSET('Hygiene Data'!$F$13,0,10*ROW('Hygiene Data'!F176)))</f>
        <v/>
      </c>
      <c r="DX182" s="278" t="str">
        <f ca="true">+IF(OFFSET('Hygiene Data'!$G$11,0,10*ROW('Hygiene Data'!G176))="","",OFFSET('Hygiene Data'!$G$11,0,10*ROW('Hygiene Data'!G176)))</f>
        <v/>
      </c>
      <c r="DY182" s="278" t="str">
        <f ca="true">+IF(OFFSET('Hygiene Data'!$G$12,0,10*ROW('Hygiene Data'!G176))="","",OFFSET('Hygiene Data'!$G$12,0,10*ROW('Hygiene Data'!G176)))</f>
        <v/>
      </c>
      <c r="DZ182" s="278" t="str">
        <f ca="true">+IF(OFFSET('Hygiene Data'!$G$13,0,10*ROW('Hygiene Data'!G176))="","",OFFSET('Hygiene Data'!$G$13,0,10*ROW('Hygiene Data'!G176)))</f>
        <v/>
      </c>
      <c r="EA182" s="278" t="str">
        <f ca="true">+IF(OFFSET('Hygiene Data'!$H$11,0,10*ROW('Hygiene Data'!H176))="","",OFFSET('Hygiene Data'!$H$11,0,10*ROW('Hygiene Data'!H176)))</f>
        <v/>
      </c>
      <c r="EB182" s="278" t="str">
        <f ca="true">+IF(OFFSET('Hygiene Data'!$H$12,0,10*ROW('Hygiene Data'!H176))="","",OFFSET('Hygiene Data'!$H$12,0,10*ROW('Hygiene Data'!H176)))</f>
        <v/>
      </c>
      <c r="EC182" s="278" t="str">
        <f ca="true">+IF(OFFSET('Hygiene Data'!$H$13,0,10*ROW('Hygiene Data'!H176))="","",OFFSET('Hygiene Data'!$H$13,0,10*ROW('Hygiene Data'!H176)))</f>
        <v/>
      </c>
      <c r="ED182" s="278" t="str">
        <f ca="true">+IF(OFFSET('Hygiene Data'!$I$11,0,10*ROW('Hygiene Data'!I176))="","",OFFSET('Hygiene Data'!$I$11,0,10*ROW('Hygiene Data'!I176)))</f>
        <v/>
      </c>
      <c r="EE182" s="278" t="str">
        <f ca="true">+IF(OFFSET('Hygiene Data'!$I$12,0,10*ROW('Hygiene Data'!I176))="","",OFFSET('Hygiene Data'!$I$12,0,10*ROW('Hygiene Data'!I176)))</f>
        <v/>
      </c>
      <c r="EF182" s="278"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4"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8"/>
      <c r="BS183" s="278" t="str">
        <f ca="true">+IF(OFFSET('Water Data'!$D$27,0,10*ROW('Water Data'!D177))="","",OFFSET('Water Data'!$D$27,0,10*ROW('Water Data'!D177)))</f>
        <v/>
      </c>
      <c r="BT183" s="278" t="str">
        <f ca="true">+IF(OFFSET('Water Data'!$D$28,0,10*ROW('Water Data'!D177))="","",OFFSET('Water Data'!$D$28,0,10*ROW('Water Data'!D177)))</f>
        <v/>
      </c>
      <c r="BU183" s="278" t="str">
        <f ca="true">+IF(OFFSET('Water Data'!$D$29,0,10*ROW('Water Data'!D177))="","",OFFSET('Water Data'!$D$29,0,10*ROW('Water Data'!D177)))</f>
        <v/>
      </c>
      <c r="BV183" s="278" t="str">
        <f ca="true">+IF(OFFSET('Water Data'!$E$27,0,10*ROW('Water Data'!E177))="","",OFFSET('Water Data'!$E$27,0,10*ROW('Water Data'!E177)))</f>
        <v/>
      </c>
      <c r="BW183" s="278" t="str">
        <f ca="true">+IF(OFFSET('Water Data'!$E$28,0,10*ROW('Water Data'!E177))="","",OFFSET('Water Data'!$E$28,0,10*ROW('Water Data'!E177)))</f>
        <v/>
      </c>
      <c r="BX183" s="278" t="str">
        <f ca="true">+IF(OFFSET('Water Data'!$E$29,0,10*ROW('Water Data'!E177))="","",OFFSET('Water Data'!$E$29,0,10*ROW('Water Data'!E177)))</f>
        <v/>
      </c>
      <c r="BY183" s="278" t="str">
        <f ca="true">+IF(OFFSET('Water Data'!$F$27,0,10*ROW('Water Data'!F177))="","",OFFSET('Water Data'!$F$27,0,10*ROW('Water Data'!F177)))</f>
        <v/>
      </c>
      <c r="BZ183" s="278" t="str">
        <f ca="true">+IF(OFFSET('Water Data'!$F$28,0,10*ROW('Water Data'!F177))="","",OFFSET('Water Data'!$F$28,0,10*ROW('Water Data'!F177)))</f>
        <v/>
      </c>
      <c r="CA183" s="278" t="str">
        <f ca="true">+IF(OFFSET('Water Data'!$F$29,0,10*ROW('Water Data'!F177))="","",OFFSET('Water Data'!$F$29,0,10*ROW('Water Data'!F177)))</f>
        <v/>
      </c>
      <c r="CB183" s="278" t="str">
        <f ca="true">+IF(OFFSET('Water Data'!$G$27,0,10*ROW('Water Data'!G177))="","",OFFSET('Water Data'!$G$27,0,10*ROW('Water Data'!G177)))</f>
        <v/>
      </c>
      <c r="CC183" s="278" t="str">
        <f ca="true">+IF(OFFSET('Water Data'!$G$28,0,10*ROW('Water Data'!G177))="","",OFFSET('Water Data'!$G$28,0,10*ROW('Water Data'!G177)))</f>
        <v/>
      </c>
      <c r="CD183" s="278" t="str">
        <f ca="true">+IF(OFFSET('Water Data'!$G$29,0,10*ROW('Water Data'!G177))="","",OFFSET('Water Data'!$G$29,0,10*ROW('Water Data'!G177)))</f>
        <v/>
      </c>
      <c r="CE183" s="278" t="str">
        <f ca="true">+IF(OFFSET('Water Data'!$H$27,0,10*ROW('Water Data'!H177))="","",OFFSET('Water Data'!$H$27,0,10*ROW('Water Data'!H177)))</f>
        <v/>
      </c>
      <c r="CF183" s="278" t="str">
        <f ca="true">+IF(OFFSET('Water Data'!$H$28,0,10*ROW('Water Data'!H177))="","",OFFSET('Water Data'!$H$28,0,10*ROW('Water Data'!H177)))</f>
        <v/>
      </c>
      <c r="CG183" s="278" t="str">
        <f ca="true">+IF(OFFSET('Water Data'!$H$29,0,10*ROW('Water Data'!H177))="","",OFFSET('Water Data'!$H$29,0,10*ROW('Water Data'!H177)))</f>
        <v/>
      </c>
      <c r="CH183" s="278" t="str">
        <f ca="true">+IF(OFFSET('Water Data'!$I$27,0,10*ROW('Water Data'!I177))="","",OFFSET('Water Data'!$I$27,0,10*ROW('Water Data'!I177)))</f>
        <v/>
      </c>
      <c r="CI183" s="278" t="str">
        <f ca="true">+IF(OFFSET('Water Data'!$I$28,0,10*ROW('Water Data'!I177))="","",OFFSET('Water Data'!$I$28,0,10*ROW('Water Data'!I177)))</f>
        <v/>
      </c>
      <c r="CJ183" s="278" t="str">
        <f ca="true">+IF(OFFSET('Water Data'!$I$29,0,10*ROW('Water Data'!I177))="","",OFFSET('Water Data'!$I$29,0,10*ROW('Water Data'!I177)))</f>
        <v/>
      </c>
      <c r="CK183" s="278" t="str">
        <f ca="true">+IF(OFFSET('Sanitation Data'!$D$28,0,10*ROW('Sanitation Data'!D177))="","",OFFSET('Sanitation Data'!$D$28,0,10*ROW('Sanitation Data'!D177)))</f>
        <v/>
      </c>
      <c r="CL183" s="278" t="str">
        <f ca="true">+IF(OFFSET('Sanitation Data'!$D$29,0,10*ROW('Sanitation Data'!D177))="","",OFFSET('Sanitation Data'!$D$29,0,10*ROW('Sanitation Data'!D177)))</f>
        <v/>
      </c>
      <c r="CM183" s="278" t="str">
        <f ca="true">+IF(OFFSET('Sanitation Data'!$D$30,0,10*ROW('Sanitation Data'!D177))="","",OFFSET('Sanitation Data'!$D$30,0,10*ROW('Sanitation Data'!D177)))</f>
        <v/>
      </c>
      <c r="CN183" s="278" t="str">
        <f ca="true">+IF(OFFSET('Sanitation Data'!$D$31,0,10*ROW('Sanitation Data'!D177))="","",OFFSET('Sanitation Data'!$D$31,0,10*ROW('Sanitation Data'!D177)))</f>
        <v/>
      </c>
      <c r="CO183" s="278" t="str">
        <f ca="true">+IF(OFFSET('Sanitation Data'!$D$32,0,10*ROW('Sanitation Data'!D177))="","",OFFSET('Sanitation Data'!$D$32,0,10*ROW('Sanitation Data'!D177)))</f>
        <v/>
      </c>
      <c r="CP183" s="278" t="str">
        <f ca="true">+IF(OFFSET('Sanitation Data'!$E$28,0,10*ROW('Sanitation Data'!E177))="","",OFFSET('Sanitation Data'!$E$28,0,10*ROW('Sanitation Data'!E177)))</f>
        <v/>
      </c>
      <c r="CQ183" s="278" t="str">
        <f ca="true">+IF(OFFSET('Sanitation Data'!$E$29,0,10*ROW('Sanitation Data'!E177))="","",OFFSET('Sanitation Data'!$E$29,0,10*ROW('Sanitation Data'!E177)))</f>
        <v/>
      </c>
      <c r="CR183" s="278" t="str">
        <f ca="true">+IF(OFFSET('Sanitation Data'!$E$30,0,10*ROW('Sanitation Data'!E177))="","",OFFSET('Sanitation Data'!$E$30,0,10*ROW('Sanitation Data'!E177)))</f>
        <v/>
      </c>
      <c r="CS183" s="278" t="str">
        <f ca="true">+IF(OFFSET('Sanitation Data'!$E$31,0,10*ROW('Sanitation Data'!E177))="","",OFFSET('Sanitation Data'!$E$31,0,10*ROW('Sanitation Data'!E177)))</f>
        <v/>
      </c>
      <c r="CT183" s="278" t="str">
        <f ca="true">+IF(OFFSET('Sanitation Data'!$E$32,0,10*ROW('Sanitation Data'!E177))="","",OFFSET('Sanitation Data'!$E$32,0,10*ROW('Sanitation Data'!E177)))</f>
        <v/>
      </c>
      <c r="CU183" s="278" t="str">
        <f ca="true">+IF(OFFSET('Sanitation Data'!$F$28,0,10*ROW('Sanitation Data'!F177))="","",OFFSET('Sanitation Data'!$F$28,0,10*ROW('Sanitation Data'!F177)))</f>
        <v/>
      </c>
      <c r="CV183" s="278" t="str">
        <f ca="true">+IF(OFFSET('Sanitation Data'!$F$29,0,10*ROW('Sanitation Data'!F177))="","",OFFSET('Sanitation Data'!$F$29,0,10*ROW('Sanitation Data'!F177)))</f>
        <v/>
      </c>
      <c r="CW183" s="278" t="str">
        <f ca="true">+IF(OFFSET('Sanitation Data'!$F$30,0,10*ROW('Sanitation Data'!F177))="","",OFFSET('Sanitation Data'!$F$30,0,10*ROW('Sanitation Data'!F177)))</f>
        <v/>
      </c>
      <c r="CX183" s="278" t="str">
        <f ca="true">+IF(OFFSET('Sanitation Data'!$F$31,0,10*ROW('Sanitation Data'!F177))="","",OFFSET('Sanitation Data'!$F$31,0,10*ROW('Sanitation Data'!F177)))</f>
        <v/>
      </c>
      <c r="CY183" s="278" t="str">
        <f ca="true">+IF(OFFSET('Sanitation Data'!$F$32,0,10*ROW('Sanitation Data'!F177))="","",OFFSET('Sanitation Data'!$F$32,0,10*ROW('Sanitation Data'!F177)))</f>
        <v/>
      </c>
      <c r="CZ183" s="278" t="str">
        <f ca="true">+IF(OFFSET('Sanitation Data'!$G$28,0,10*ROW('Sanitation Data'!G177))="","",OFFSET('Sanitation Data'!$G$28,0,10*ROW('Sanitation Data'!G177)))</f>
        <v/>
      </c>
      <c r="DA183" s="278" t="str">
        <f ca="true">+IF(OFFSET('Sanitation Data'!$G$29,0,10*ROW('Sanitation Data'!G177))="","",OFFSET('Sanitation Data'!$G$29,0,10*ROW('Sanitation Data'!G177)))</f>
        <v/>
      </c>
      <c r="DB183" s="278" t="str">
        <f ca="true">+IF(OFFSET('Sanitation Data'!$G$30,0,10*ROW('Sanitation Data'!G177))="","",OFFSET('Sanitation Data'!$G$30,0,10*ROW('Sanitation Data'!G177)))</f>
        <v/>
      </c>
      <c r="DC183" s="278" t="str">
        <f ca="true">+IF(OFFSET('Sanitation Data'!$G$31,0,10*ROW('Sanitation Data'!G177))="","",OFFSET('Sanitation Data'!$G$31,0,10*ROW('Sanitation Data'!G177)))</f>
        <v/>
      </c>
      <c r="DD183" s="278" t="str">
        <f ca="true">+IF(OFFSET('Sanitation Data'!$G$32,0,10*ROW('Sanitation Data'!G177))="","",OFFSET('Sanitation Data'!$G$32,0,10*ROW('Sanitation Data'!G177)))</f>
        <v/>
      </c>
      <c r="DE183" s="278" t="str">
        <f ca="true">+IF(OFFSET('Sanitation Data'!$H$28,0,10*ROW('Sanitation Data'!H177))="","",OFFSET('Sanitation Data'!$H$28,0,10*ROW('Sanitation Data'!H177)))</f>
        <v/>
      </c>
      <c r="DF183" s="278" t="str">
        <f ca="true">+IF(OFFSET('Sanitation Data'!$H$29,0,10*ROW('Sanitation Data'!H177))="","",OFFSET('Sanitation Data'!$H$29,0,10*ROW('Sanitation Data'!H177)))</f>
        <v/>
      </c>
      <c r="DG183" s="278" t="str">
        <f ca="true">+IF(OFFSET('Sanitation Data'!$H$30,0,10*ROW('Sanitation Data'!H177))="","",OFFSET('Sanitation Data'!$H$30,0,10*ROW('Sanitation Data'!H177)))</f>
        <v/>
      </c>
      <c r="DH183" s="278" t="str">
        <f ca="true">+IF(OFFSET('Sanitation Data'!$H$31,0,10*ROW('Sanitation Data'!H177))="","",OFFSET('Sanitation Data'!$H$31,0,10*ROW('Sanitation Data'!H177)))</f>
        <v/>
      </c>
      <c r="DI183" s="278" t="str">
        <f ca="true">+IF(OFFSET('Sanitation Data'!$H$32,0,10*ROW('Sanitation Data'!H177))="","",OFFSET('Sanitation Data'!$H$32,0,10*ROW('Sanitation Data'!H177)))</f>
        <v/>
      </c>
      <c r="DJ183" s="278" t="str">
        <f ca="true">+IF(OFFSET('Sanitation Data'!$I$28,0,10*ROW('Sanitation Data'!I177))="","",OFFSET('Sanitation Data'!$I$28,0,10*ROW('Sanitation Data'!I177)))</f>
        <v/>
      </c>
      <c r="DK183" s="278" t="str">
        <f ca="true">+IF(OFFSET('Sanitation Data'!$I$29,0,10*ROW('Sanitation Data'!I177))="","",OFFSET('Sanitation Data'!$I$29,0,10*ROW('Sanitation Data'!I177)))</f>
        <v/>
      </c>
      <c r="DL183" s="278" t="str">
        <f ca="true">+IF(OFFSET('Sanitation Data'!$I$30,0,10*ROW('Sanitation Data'!I177))="","",OFFSET('Sanitation Data'!$I$30,0,10*ROW('Sanitation Data'!I177)))</f>
        <v/>
      </c>
      <c r="DM183" s="278" t="str">
        <f ca="true">+IF(OFFSET('Sanitation Data'!$I$31,0,10*ROW('Sanitation Data'!I177))="","",OFFSET('Sanitation Data'!$I$31,0,10*ROW('Sanitation Data'!I177)))</f>
        <v/>
      </c>
      <c r="DN183" s="278" t="str">
        <f ca="true">+IF(OFFSET('Sanitation Data'!$I$32,0,10*ROW('Sanitation Data'!I177))="","",OFFSET('Sanitation Data'!$I$32,0,10*ROW('Sanitation Data'!I177)))</f>
        <v/>
      </c>
      <c r="DO183" s="278" t="str">
        <f ca="true">+IF(OFFSET('Hygiene Data'!$D$11,0,10*ROW('Hygiene Data'!D177))="","",OFFSET('Hygiene Data'!$D$11,0,10*ROW('Hygiene Data'!D177)))</f>
        <v/>
      </c>
      <c r="DP183" s="278" t="str">
        <f ca="true">+IF(OFFSET('Hygiene Data'!$D$12,0,10*ROW('Hygiene Data'!D177))="","",OFFSET('Hygiene Data'!$D$12,0,10*ROW('Hygiene Data'!D177)))</f>
        <v/>
      </c>
      <c r="DQ183" s="278" t="str">
        <f ca="true">+IF(OFFSET('Hygiene Data'!$D$13,0,10*ROW('Hygiene Data'!D177))="","",OFFSET('Hygiene Data'!$D$13,0,10*ROW('Hygiene Data'!D177)))</f>
        <v/>
      </c>
      <c r="DR183" s="278" t="str">
        <f ca="true">+IF(OFFSET('Hygiene Data'!$E$11,0,10*ROW('Hygiene Data'!E177))="","",OFFSET('Hygiene Data'!$E$11,0,10*ROW('Hygiene Data'!E177)))</f>
        <v/>
      </c>
      <c r="DS183" s="278" t="str">
        <f ca="true">+IF(OFFSET('Hygiene Data'!$E$12,0,10*ROW('Hygiene Data'!E177))="","",OFFSET('Hygiene Data'!$E$12,0,10*ROW('Hygiene Data'!E177)))</f>
        <v/>
      </c>
      <c r="DT183" s="278" t="str">
        <f ca="true">+IF(OFFSET('Hygiene Data'!$E$13,0,10*ROW('Hygiene Data'!E177))="","",OFFSET('Hygiene Data'!$E$13,0,10*ROW('Hygiene Data'!E177)))</f>
        <v/>
      </c>
      <c r="DU183" s="278" t="str">
        <f ca="true">+IF(OFFSET('Hygiene Data'!$F$11,0,10*ROW('Hygiene Data'!F177))="","",OFFSET('Hygiene Data'!$F$11,0,10*ROW('Hygiene Data'!F177)))</f>
        <v/>
      </c>
      <c r="DV183" s="278" t="str">
        <f ca="true">+IF(OFFSET('Hygiene Data'!$F$12,0,10*ROW('Hygiene Data'!F177))="","",OFFSET('Hygiene Data'!$F$12,0,10*ROW('Hygiene Data'!F177)))</f>
        <v/>
      </c>
      <c r="DW183" s="278" t="str">
        <f ca="true">+IF(OFFSET('Hygiene Data'!$F$13,0,10*ROW('Hygiene Data'!F177))="","",OFFSET('Hygiene Data'!$F$13,0,10*ROW('Hygiene Data'!F177)))</f>
        <v/>
      </c>
      <c r="DX183" s="278" t="str">
        <f ca="true">+IF(OFFSET('Hygiene Data'!$G$11,0,10*ROW('Hygiene Data'!G177))="","",OFFSET('Hygiene Data'!$G$11,0,10*ROW('Hygiene Data'!G177)))</f>
        <v/>
      </c>
      <c r="DY183" s="278" t="str">
        <f ca="true">+IF(OFFSET('Hygiene Data'!$G$12,0,10*ROW('Hygiene Data'!G177))="","",OFFSET('Hygiene Data'!$G$12,0,10*ROW('Hygiene Data'!G177)))</f>
        <v/>
      </c>
      <c r="DZ183" s="278" t="str">
        <f ca="true">+IF(OFFSET('Hygiene Data'!$G$13,0,10*ROW('Hygiene Data'!G177))="","",OFFSET('Hygiene Data'!$G$13,0,10*ROW('Hygiene Data'!G177)))</f>
        <v/>
      </c>
      <c r="EA183" s="278" t="str">
        <f ca="true">+IF(OFFSET('Hygiene Data'!$H$11,0,10*ROW('Hygiene Data'!H177))="","",OFFSET('Hygiene Data'!$H$11,0,10*ROW('Hygiene Data'!H177)))</f>
        <v/>
      </c>
      <c r="EB183" s="278" t="str">
        <f ca="true">+IF(OFFSET('Hygiene Data'!$H$12,0,10*ROW('Hygiene Data'!H177))="","",OFFSET('Hygiene Data'!$H$12,0,10*ROW('Hygiene Data'!H177)))</f>
        <v/>
      </c>
      <c r="EC183" s="278" t="str">
        <f ca="true">+IF(OFFSET('Hygiene Data'!$H$13,0,10*ROW('Hygiene Data'!H177))="","",OFFSET('Hygiene Data'!$H$13,0,10*ROW('Hygiene Data'!H177)))</f>
        <v/>
      </c>
      <c r="ED183" s="278" t="str">
        <f ca="true">+IF(OFFSET('Hygiene Data'!$I$11,0,10*ROW('Hygiene Data'!I177))="","",OFFSET('Hygiene Data'!$I$11,0,10*ROW('Hygiene Data'!I177)))</f>
        <v/>
      </c>
      <c r="EE183" s="278" t="str">
        <f ca="true">+IF(OFFSET('Hygiene Data'!$I$12,0,10*ROW('Hygiene Data'!I177))="","",OFFSET('Hygiene Data'!$I$12,0,10*ROW('Hygiene Data'!I177)))</f>
        <v/>
      </c>
      <c r="EF183" s="278"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4"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8"/>
      <c r="BS184" s="278" t="str">
        <f ca="true">+IF(OFFSET('Water Data'!$D$27,0,10*ROW('Water Data'!D178))="","",OFFSET('Water Data'!$D$27,0,10*ROW('Water Data'!D178)))</f>
        <v/>
      </c>
      <c r="BT184" s="278" t="str">
        <f ca="true">+IF(OFFSET('Water Data'!$D$28,0,10*ROW('Water Data'!D178))="","",OFFSET('Water Data'!$D$28,0,10*ROW('Water Data'!D178)))</f>
        <v/>
      </c>
      <c r="BU184" s="278" t="str">
        <f ca="true">+IF(OFFSET('Water Data'!$D$29,0,10*ROW('Water Data'!D178))="","",OFFSET('Water Data'!$D$29,0,10*ROW('Water Data'!D178)))</f>
        <v/>
      </c>
      <c r="BV184" s="278" t="str">
        <f ca="true">+IF(OFFSET('Water Data'!$E$27,0,10*ROW('Water Data'!E178))="","",OFFSET('Water Data'!$E$27,0,10*ROW('Water Data'!E178)))</f>
        <v/>
      </c>
      <c r="BW184" s="278" t="str">
        <f ca="true">+IF(OFFSET('Water Data'!$E$28,0,10*ROW('Water Data'!E178))="","",OFFSET('Water Data'!$E$28,0,10*ROW('Water Data'!E178)))</f>
        <v/>
      </c>
      <c r="BX184" s="278" t="str">
        <f ca="true">+IF(OFFSET('Water Data'!$E$29,0,10*ROW('Water Data'!E178))="","",OFFSET('Water Data'!$E$29,0,10*ROW('Water Data'!E178)))</f>
        <v/>
      </c>
      <c r="BY184" s="278" t="str">
        <f ca="true">+IF(OFFSET('Water Data'!$F$27,0,10*ROW('Water Data'!F178))="","",OFFSET('Water Data'!$F$27,0,10*ROW('Water Data'!F178)))</f>
        <v/>
      </c>
      <c r="BZ184" s="278" t="str">
        <f ca="true">+IF(OFFSET('Water Data'!$F$28,0,10*ROW('Water Data'!F178))="","",OFFSET('Water Data'!$F$28,0,10*ROW('Water Data'!F178)))</f>
        <v/>
      </c>
      <c r="CA184" s="278" t="str">
        <f ca="true">+IF(OFFSET('Water Data'!$F$29,0,10*ROW('Water Data'!F178))="","",OFFSET('Water Data'!$F$29,0,10*ROW('Water Data'!F178)))</f>
        <v/>
      </c>
      <c r="CB184" s="278" t="str">
        <f ca="true">+IF(OFFSET('Water Data'!$G$27,0,10*ROW('Water Data'!G178))="","",OFFSET('Water Data'!$G$27,0,10*ROW('Water Data'!G178)))</f>
        <v/>
      </c>
      <c r="CC184" s="278" t="str">
        <f ca="true">+IF(OFFSET('Water Data'!$G$28,0,10*ROW('Water Data'!G178))="","",OFFSET('Water Data'!$G$28,0,10*ROW('Water Data'!G178)))</f>
        <v/>
      </c>
      <c r="CD184" s="278" t="str">
        <f ca="true">+IF(OFFSET('Water Data'!$G$29,0,10*ROW('Water Data'!G178))="","",OFFSET('Water Data'!$G$29,0,10*ROW('Water Data'!G178)))</f>
        <v/>
      </c>
      <c r="CE184" s="278" t="str">
        <f ca="true">+IF(OFFSET('Water Data'!$H$27,0,10*ROW('Water Data'!H178))="","",OFFSET('Water Data'!$H$27,0,10*ROW('Water Data'!H178)))</f>
        <v/>
      </c>
      <c r="CF184" s="278" t="str">
        <f ca="true">+IF(OFFSET('Water Data'!$H$28,0,10*ROW('Water Data'!H178))="","",OFFSET('Water Data'!$H$28,0,10*ROW('Water Data'!H178)))</f>
        <v/>
      </c>
      <c r="CG184" s="278" t="str">
        <f ca="true">+IF(OFFSET('Water Data'!$H$29,0,10*ROW('Water Data'!H178))="","",OFFSET('Water Data'!$H$29,0,10*ROW('Water Data'!H178)))</f>
        <v/>
      </c>
      <c r="CH184" s="278" t="str">
        <f ca="true">+IF(OFFSET('Water Data'!$I$27,0,10*ROW('Water Data'!I178))="","",OFFSET('Water Data'!$I$27,0,10*ROW('Water Data'!I178)))</f>
        <v/>
      </c>
      <c r="CI184" s="278" t="str">
        <f ca="true">+IF(OFFSET('Water Data'!$I$28,0,10*ROW('Water Data'!I178))="","",OFFSET('Water Data'!$I$28,0,10*ROW('Water Data'!I178)))</f>
        <v/>
      </c>
      <c r="CJ184" s="278" t="str">
        <f ca="true">+IF(OFFSET('Water Data'!$I$29,0,10*ROW('Water Data'!I178))="","",OFFSET('Water Data'!$I$29,0,10*ROW('Water Data'!I178)))</f>
        <v/>
      </c>
      <c r="CK184" s="278" t="str">
        <f ca="true">+IF(OFFSET('Sanitation Data'!$D$28,0,10*ROW('Sanitation Data'!D178))="","",OFFSET('Sanitation Data'!$D$28,0,10*ROW('Sanitation Data'!D178)))</f>
        <v/>
      </c>
      <c r="CL184" s="278" t="str">
        <f ca="true">+IF(OFFSET('Sanitation Data'!$D$29,0,10*ROW('Sanitation Data'!D178))="","",OFFSET('Sanitation Data'!$D$29,0,10*ROW('Sanitation Data'!D178)))</f>
        <v/>
      </c>
      <c r="CM184" s="278" t="str">
        <f ca="true">+IF(OFFSET('Sanitation Data'!$D$30,0,10*ROW('Sanitation Data'!D178))="","",OFFSET('Sanitation Data'!$D$30,0,10*ROW('Sanitation Data'!D178)))</f>
        <v/>
      </c>
      <c r="CN184" s="278" t="str">
        <f ca="true">+IF(OFFSET('Sanitation Data'!$D$31,0,10*ROW('Sanitation Data'!D178))="","",OFFSET('Sanitation Data'!$D$31,0,10*ROW('Sanitation Data'!D178)))</f>
        <v/>
      </c>
      <c r="CO184" s="278" t="str">
        <f ca="true">+IF(OFFSET('Sanitation Data'!$D$32,0,10*ROW('Sanitation Data'!D178))="","",OFFSET('Sanitation Data'!$D$32,0,10*ROW('Sanitation Data'!D178)))</f>
        <v/>
      </c>
      <c r="CP184" s="278" t="str">
        <f ca="true">+IF(OFFSET('Sanitation Data'!$E$28,0,10*ROW('Sanitation Data'!E178))="","",OFFSET('Sanitation Data'!$E$28,0,10*ROW('Sanitation Data'!E178)))</f>
        <v/>
      </c>
      <c r="CQ184" s="278" t="str">
        <f ca="true">+IF(OFFSET('Sanitation Data'!$E$29,0,10*ROW('Sanitation Data'!E178))="","",OFFSET('Sanitation Data'!$E$29,0,10*ROW('Sanitation Data'!E178)))</f>
        <v/>
      </c>
      <c r="CR184" s="278" t="str">
        <f ca="true">+IF(OFFSET('Sanitation Data'!$E$30,0,10*ROW('Sanitation Data'!E178))="","",OFFSET('Sanitation Data'!$E$30,0,10*ROW('Sanitation Data'!E178)))</f>
        <v/>
      </c>
      <c r="CS184" s="278" t="str">
        <f ca="true">+IF(OFFSET('Sanitation Data'!$E$31,0,10*ROW('Sanitation Data'!E178))="","",OFFSET('Sanitation Data'!$E$31,0,10*ROW('Sanitation Data'!E178)))</f>
        <v/>
      </c>
      <c r="CT184" s="278" t="str">
        <f ca="true">+IF(OFFSET('Sanitation Data'!$E$32,0,10*ROW('Sanitation Data'!E178))="","",OFFSET('Sanitation Data'!$E$32,0,10*ROW('Sanitation Data'!E178)))</f>
        <v/>
      </c>
      <c r="CU184" s="278" t="str">
        <f ca="true">+IF(OFFSET('Sanitation Data'!$F$28,0,10*ROW('Sanitation Data'!F178))="","",OFFSET('Sanitation Data'!$F$28,0,10*ROW('Sanitation Data'!F178)))</f>
        <v/>
      </c>
      <c r="CV184" s="278" t="str">
        <f ca="true">+IF(OFFSET('Sanitation Data'!$F$29,0,10*ROW('Sanitation Data'!F178))="","",OFFSET('Sanitation Data'!$F$29,0,10*ROW('Sanitation Data'!F178)))</f>
        <v/>
      </c>
      <c r="CW184" s="278" t="str">
        <f ca="true">+IF(OFFSET('Sanitation Data'!$F$30,0,10*ROW('Sanitation Data'!F178))="","",OFFSET('Sanitation Data'!$F$30,0,10*ROW('Sanitation Data'!F178)))</f>
        <v/>
      </c>
      <c r="CX184" s="278" t="str">
        <f ca="true">+IF(OFFSET('Sanitation Data'!$F$31,0,10*ROW('Sanitation Data'!F178))="","",OFFSET('Sanitation Data'!$F$31,0,10*ROW('Sanitation Data'!F178)))</f>
        <v/>
      </c>
      <c r="CY184" s="278" t="str">
        <f ca="true">+IF(OFFSET('Sanitation Data'!$F$32,0,10*ROW('Sanitation Data'!F178))="","",OFFSET('Sanitation Data'!$F$32,0,10*ROW('Sanitation Data'!F178)))</f>
        <v/>
      </c>
      <c r="CZ184" s="278" t="str">
        <f ca="true">+IF(OFFSET('Sanitation Data'!$G$28,0,10*ROW('Sanitation Data'!G178))="","",OFFSET('Sanitation Data'!$G$28,0,10*ROW('Sanitation Data'!G178)))</f>
        <v/>
      </c>
      <c r="DA184" s="278" t="str">
        <f ca="true">+IF(OFFSET('Sanitation Data'!$G$29,0,10*ROW('Sanitation Data'!G178))="","",OFFSET('Sanitation Data'!$G$29,0,10*ROW('Sanitation Data'!G178)))</f>
        <v/>
      </c>
      <c r="DB184" s="278" t="str">
        <f ca="true">+IF(OFFSET('Sanitation Data'!$G$30,0,10*ROW('Sanitation Data'!G178))="","",OFFSET('Sanitation Data'!$G$30,0,10*ROW('Sanitation Data'!G178)))</f>
        <v/>
      </c>
      <c r="DC184" s="278" t="str">
        <f ca="true">+IF(OFFSET('Sanitation Data'!$G$31,0,10*ROW('Sanitation Data'!G178))="","",OFFSET('Sanitation Data'!$G$31,0,10*ROW('Sanitation Data'!G178)))</f>
        <v/>
      </c>
      <c r="DD184" s="278" t="str">
        <f ca="true">+IF(OFFSET('Sanitation Data'!$G$32,0,10*ROW('Sanitation Data'!G178))="","",OFFSET('Sanitation Data'!$G$32,0,10*ROW('Sanitation Data'!G178)))</f>
        <v/>
      </c>
      <c r="DE184" s="278" t="str">
        <f ca="true">+IF(OFFSET('Sanitation Data'!$H$28,0,10*ROW('Sanitation Data'!H178))="","",OFFSET('Sanitation Data'!$H$28,0,10*ROW('Sanitation Data'!H178)))</f>
        <v/>
      </c>
      <c r="DF184" s="278" t="str">
        <f ca="true">+IF(OFFSET('Sanitation Data'!$H$29,0,10*ROW('Sanitation Data'!H178))="","",OFFSET('Sanitation Data'!$H$29,0,10*ROW('Sanitation Data'!H178)))</f>
        <v/>
      </c>
      <c r="DG184" s="278" t="str">
        <f ca="true">+IF(OFFSET('Sanitation Data'!$H$30,0,10*ROW('Sanitation Data'!H178))="","",OFFSET('Sanitation Data'!$H$30,0,10*ROW('Sanitation Data'!H178)))</f>
        <v/>
      </c>
      <c r="DH184" s="278" t="str">
        <f ca="true">+IF(OFFSET('Sanitation Data'!$H$31,0,10*ROW('Sanitation Data'!H178))="","",OFFSET('Sanitation Data'!$H$31,0,10*ROW('Sanitation Data'!H178)))</f>
        <v/>
      </c>
      <c r="DI184" s="278" t="str">
        <f ca="true">+IF(OFFSET('Sanitation Data'!$H$32,0,10*ROW('Sanitation Data'!H178))="","",OFFSET('Sanitation Data'!$H$32,0,10*ROW('Sanitation Data'!H178)))</f>
        <v/>
      </c>
      <c r="DJ184" s="278" t="str">
        <f ca="true">+IF(OFFSET('Sanitation Data'!$I$28,0,10*ROW('Sanitation Data'!I178))="","",OFFSET('Sanitation Data'!$I$28,0,10*ROW('Sanitation Data'!I178)))</f>
        <v/>
      </c>
      <c r="DK184" s="278" t="str">
        <f ca="true">+IF(OFFSET('Sanitation Data'!$I$29,0,10*ROW('Sanitation Data'!I178))="","",OFFSET('Sanitation Data'!$I$29,0,10*ROW('Sanitation Data'!I178)))</f>
        <v/>
      </c>
      <c r="DL184" s="278" t="str">
        <f ca="true">+IF(OFFSET('Sanitation Data'!$I$30,0,10*ROW('Sanitation Data'!I178))="","",OFFSET('Sanitation Data'!$I$30,0,10*ROW('Sanitation Data'!I178)))</f>
        <v/>
      </c>
      <c r="DM184" s="278" t="str">
        <f ca="true">+IF(OFFSET('Sanitation Data'!$I$31,0,10*ROW('Sanitation Data'!I178))="","",OFFSET('Sanitation Data'!$I$31,0,10*ROW('Sanitation Data'!I178)))</f>
        <v/>
      </c>
      <c r="DN184" s="278" t="str">
        <f ca="true">+IF(OFFSET('Sanitation Data'!$I$32,0,10*ROW('Sanitation Data'!I178))="","",OFFSET('Sanitation Data'!$I$32,0,10*ROW('Sanitation Data'!I178)))</f>
        <v/>
      </c>
      <c r="DO184" s="278" t="str">
        <f ca="true">+IF(OFFSET('Hygiene Data'!$D$11,0,10*ROW('Hygiene Data'!D178))="","",OFFSET('Hygiene Data'!$D$11,0,10*ROW('Hygiene Data'!D178)))</f>
        <v/>
      </c>
      <c r="DP184" s="278" t="str">
        <f ca="true">+IF(OFFSET('Hygiene Data'!$D$12,0,10*ROW('Hygiene Data'!D178))="","",OFFSET('Hygiene Data'!$D$12,0,10*ROW('Hygiene Data'!D178)))</f>
        <v/>
      </c>
      <c r="DQ184" s="278" t="str">
        <f ca="true">+IF(OFFSET('Hygiene Data'!$D$13,0,10*ROW('Hygiene Data'!D178))="","",OFFSET('Hygiene Data'!$D$13,0,10*ROW('Hygiene Data'!D178)))</f>
        <v/>
      </c>
      <c r="DR184" s="278" t="str">
        <f ca="true">+IF(OFFSET('Hygiene Data'!$E$11,0,10*ROW('Hygiene Data'!E178))="","",OFFSET('Hygiene Data'!$E$11,0,10*ROW('Hygiene Data'!E178)))</f>
        <v/>
      </c>
      <c r="DS184" s="278" t="str">
        <f ca="true">+IF(OFFSET('Hygiene Data'!$E$12,0,10*ROW('Hygiene Data'!E178))="","",OFFSET('Hygiene Data'!$E$12,0,10*ROW('Hygiene Data'!E178)))</f>
        <v/>
      </c>
      <c r="DT184" s="278" t="str">
        <f ca="true">+IF(OFFSET('Hygiene Data'!$E$13,0,10*ROW('Hygiene Data'!E178))="","",OFFSET('Hygiene Data'!$E$13,0,10*ROW('Hygiene Data'!E178)))</f>
        <v/>
      </c>
      <c r="DU184" s="278" t="str">
        <f ca="true">+IF(OFFSET('Hygiene Data'!$F$11,0,10*ROW('Hygiene Data'!F178))="","",OFFSET('Hygiene Data'!$F$11,0,10*ROW('Hygiene Data'!F178)))</f>
        <v/>
      </c>
      <c r="DV184" s="278" t="str">
        <f ca="true">+IF(OFFSET('Hygiene Data'!$F$12,0,10*ROW('Hygiene Data'!F178))="","",OFFSET('Hygiene Data'!$F$12,0,10*ROW('Hygiene Data'!F178)))</f>
        <v/>
      </c>
      <c r="DW184" s="278" t="str">
        <f ca="true">+IF(OFFSET('Hygiene Data'!$F$13,0,10*ROW('Hygiene Data'!F178))="","",OFFSET('Hygiene Data'!$F$13,0,10*ROW('Hygiene Data'!F178)))</f>
        <v/>
      </c>
      <c r="DX184" s="278" t="str">
        <f ca="true">+IF(OFFSET('Hygiene Data'!$G$11,0,10*ROW('Hygiene Data'!G178))="","",OFFSET('Hygiene Data'!$G$11,0,10*ROW('Hygiene Data'!G178)))</f>
        <v/>
      </c>
      <c r="DY184" s="278" t="str">
        <f ca="true">+IF(OFFSET('Hygiene Data'!$G$12,0,10*ROW('Hygiene Data'!G178))="","",OFFSET('Hygiene Data'!$G$12,0,10*ROW('Hygiene Data'!G178)))</f>
        <v/>
      </c>
      <c r="DZ184" s="278" t="str">
        <f ca="true">+IF(OFFSET('Hygiene Data'!$G$13,0,10*ROW('Hygiene Data'!G178))="","",OFFSET('Hygiene Data'!$G$13,0,10*ROW('Hygiene Data'!G178)))</f>
        <v/>
      </c>
      <c r="EA184" s="278" t="str">
        <f ca="true">+IF(OFFSET('Hygiene Data'!$H$11,0,10*ROW('Hygiene Data'!H178))="","",OFFSET('Hygiene Data'!$H$11,0,10*ROW('Hygiene Data'!H178)))</f>
        <v/>
      </c>
      <c r="EB184" s="278" t="str">
        <f ca="true">+IF(OFFSET('Hygiene Data'!$H$12,0,10*ROW('Hygiene Data'!H178))="","",OFFSET('Hygiene Data'!$H$12,0,10*ROW('Hygiene Data'!H178)))</f>
        <v/>
      </c>
      <c r="EC184" s="278" t="str">
        <f ca="true">+IF(OFFSET('Hygiene Data'!$H$13,0,10*ROW('Hygiene Data'!H178))="","",OFFSET('Hygiene Data'!$H$13,0,10*ROW('Hygiene Data'!H178)))</f>
        <v/>
      </c>
      <c r="ED184" s="278" t="str">
        <f ca="true">+IF(OFFSET('Hygiene Data'!$I$11,0,10*ROW('Hygiene Data'!I178))="","",OFFSET('Hygiene Data'!$I$11,0,10*ROW('Hygiene Data'!I178)))</f>
        <v/>
      </c>
      <c r="EE184" s="278" t="str">
        <f ca="true">+IF(OFFSET('Hygiene Data'!$I$12,0,10*ROW('Hygiene Data'!I178))="","",OFFSET('Hygiene Data'!$I$12,0,10*ROW('Hygiene Data'!I178)))</f>
        <v/>
      </c>
      <c r="EF184" s="278"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4"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8"/>
      <c r="BS185" s="278" t="str">
        <f ca="true">+IF(OFFSET('Water Data'!$D$27,0,10*ROW('Water Data'!D179))="","",OFFSET('Water Data'!$D$27,0,10*ROW('Water Data'!D179)))</f>
        <v/>
      </c>
      <c r="BT185" s="278" t="str">
        <f ca="true">+IF(OFFSET('Water Data'!$D$28,0,10*ROW('Water Data'!D179))="","",OFFSET('Water Data'!$D$28,0,10*ROW('Water Data'!D179)))</f>
        <v/>
      </c>
      <c r="BU185" s="278" t="str">
        <f ca="true">+IF(OFFSET('Water Data'!$D$29,0,10*ROW('Water Data'!D179))="","",OFFSET('Water Data'!$D$29,0,10*ROW('Water Data'!D179)))</f>
        <v/>
      </c>
      <c r="BV185" s="278" t="str">
        <f ca="true">+IF(OFFSET('Water Data'!$E$27,0,10*ROW('Water Data'!E179))="","",OFFSET('Water Data'!$E$27,0,10*ROW('Water Data'!E179)))</f>
        <v/>
      </c>
      <c r="BW185" s="278" t="str">
        <f ca="true">+IF(OFFSET('Water Data'!$E$28,0,10*ROW('Water Data'!E179))="","",OFFSET('Water Data'!$E$28,0,10*ROW('Water Data'!E179)))</f>
        <v/>
      </c>
      <c r="BX185" s="278" t="str">
        <f ca="true">+IF(OFFSET('Water Data'!$E$29,0,10*ROW('Water Data'!E179))="","",OFFSET('Water Data'!$E$29,0,10*ROW('Water Data'!E179)))</f>
        <v/>
      </c>
      <c r="BY185" s="278" t="str">
        <f ca="true">+IF(OFFSET('Water Data'!$F$27,0,10*ROW('Water Data'!F179))="","",OFFSET('Water Data'!$F$27,0,10*ROW('Water Data'!F179)))</f>
        <v/>
      </c>
      <c r="BZ185" s="278" t="str">
        <f ca="true">+IF(OFFSET('Water Data'!$F$28,0,10*ROW('Water Data'!F179))="","",OFFSET('Water Data'!$F$28,0,10*ROW('Water Data'!F179)))</f>
        <v/>
      </c>
      <c r="CA185" s="278" t="str">
        <f ca="true">+IF(OFFSET('Water Data'!$F$29,0,10*ROW('Water Data'!F179))="","",OFFSET('Water Data'!$F$29,0,10*ROW('Water Data'!F179)))</f>
        <v/>
      </c>
      <c r="CB185" s="278" t="str">
        <f ca="true">+IF(OFFSET('Water Data'!$G$27,0,10*ROW('Water Data'!G179))="","",OFFSET('Water Data'!$G$27,0,10*ROW('Water Data'!G179)))</f>
        <v/>
      </c>
      <c r="CC185" s="278" t="str">
        <f ca="true">+IF(OFFSET('Water Data'!$G$28,0,10*ROW('Water Data'!G179))="","",OFFSET('Water Data'!$G$28,0,10*ROW('Water Data'!G179)))</f>
        <v/>
      </c>
      <c r="CD185" s="278" t="str">
        <f ca="true">+IF(OFFSET('Water Data'!$G$29,0,10*ROW('Water Data'!G179))="","",OFFSET('Water Data'!$G$29,0,10*ROW('Water Data'!G179)))</f>
        <v/>
      </c>
      <c r="CE185" s="278" t="str">
        <f ca="true">+IF(OFFSET('Water Data'!$H$27,0,10*ROW('Water Data'!H179))="","",OFFSET('Water Data'!$H$27,0,10*ROW('Water Data'!H179)))</f>
        <v/>
      </c>
      <c r="CF185" s="278" t="str">
        <f ca="true">+IF(OFFSET('Water Data'!$H$28,0,10*ROW('Water Data'!H179))="","",OFFSET('Water Data'!$H$28,0,10*ROW('Water Data'!H179)))</f>
        <v/>
      </c>
      <c r="CG185" s="278" t="str">
        <f ca="true">+IF(OFFSET('Water Data'!$H$29,0,10*ROW('Water Data'!H179))="","",OFFSET('Water Data'!$H$29,0,10*ROW('Water Data'!H179)))</f>
        <v/>
      </c>
      <c r="CH185" s="278" t="str">
        <f ca="true">+IF(OFFSET('Water Data'!$I$27,0,10*ROW('Water Data'!I179))="","",OFFSET('Water Data'!$I$27,0,10*ROW('Water Data'!I179)))</f>
        <v/>
      </c>
      <c r="CI185" s="278" t="str">
        <f ca="true">+IF(OFFSET('Water Data'!$I$28,0,10*ROW('Water Data'!I179))="","",OFFSET('Water Data'!$I$28,0,10*ROW('Water Data'!I179)))</f>
        <v/>
      </c>
      <c r="CJ185" s="278" t="str">
        <f ca="true">+IF(OFFSET('Water Data'!$I$29,0,10*ROW('Water Data'!I179))="","",OFFSET('Water Data'!$I$29,0,10*ROW('Water Data'!I179)))</f>
        <v/>
      </c>
      <c r="CK185" s="278" t="str">
        <f ca="true">+IF(OFFSET('Sanitation Data'!$D$28,0,10*ROW('Sanitation Data'!D179))="","",OFFSET('Sanitation Data'!$D$28,0,10*ROW('Sanitation Data'!D179)))</f>
        <v/>
      </c>
      <c r="CL185" s="278" t="str">
        <f ca="true">+IF(OFFSET('Sanitation Data'!$D$29,0,10*ROW('Sanitation Data'!D179))="","",OFFSET('Sanitation Data'!$D$29,0,10*ROW('Sanitation Data'!D179)))</f>
        <v/>
      </c>
      <c r="CM185" s="278" t="str">
        <f ca="true">+IF(OFFSET('Sanitation Data'!$D$30,0,10*ROW('Sanitation Data'!D179))="","",OFFSET('Sanitation Data'!$D$30,0,10*ROW('Sanitation Data'!D179)))</f>
        <v/>
      </c>
      <c r="CN185" s="278" t="str">
        <f ca="true">+IF(OFFSET('Sanitation Data'!$D$31,0,10*ROW('Sanitation Data'!D179))="","",OFFSET('Sanitation Data'!$D$31,0,10*ROW('Sanitation Data'!D179)))</f>
        <v/>
      </c>
      <c r="CO185" s="278" t="str">
        <f ca="true">+IF(OFFSET('Sanitation Data'!$D$32,0,10*ROW('Sanitation Data'!D179))="","",OFFSET('Sanitation Data'!$D$32,0,10*ROW('Sanitation Data'!D179)))</f>
        <v/>
      </c>
      <c r="CP185" s="278" t="str">
        <f ca="true">+IF(OFFSET('Sanitation Data'!$E$28,0,10*ROW('Sanitation Data'!E179))="","",OFFSET('Sanitation Data'!$E$28,0,10*ROW('Sanitation Data'!E179)))</f>
        <v/>
      </c>
      <c r="CQ185" s="278" t="str">
        <f ca="true">+IF(OFFSET('Sanitation Data'!$E$29,0,10*ROW('Sanitation Data'!E179))="","",OFFSET('Sanitation Data'!$E$29,0,10*ROW('Sanitation Data'!E179)))</f>
        <v/>
      </c>
      <c r="CR185" s="278" t="str">
        <f ca="true">+IF(OFFSET('Sanitation Data'!$E$30,0,10*ROW('Sanitation Data'!E179))="","",OFFSET('Sanitation Data'!$E$30,0,10*ROW('Sanitation Data'!E179)))</f>
        <v/>
      </c>
      <c r="CS185" s="278" t="str">
        <f ca="true">+IF(OFFSET('Sanitation Data'!$E$31,0,10*ROW('Sanitation Data'!E179))="","",OFFSET('Sanitation Data'!$E$31,0,10*ROW('Sanitation Data'!E179)))</f>
        <v/>
      </c>
      <c r="CT185" s="278" t="str">
        <f ca="true">+IF(OFFSET('Sanitation Data'!$E$32,0,10*ROW('Sanitation Data'!E179))="","",OFFSET('Sanitation Data'!$E$32,0,10*ROW('Sanitation Data'!E179)))</f>
        <v/>
      </c>
      <c r="CU185" s="278" t="str">
        <f ca="true">+IF(OFFSET('Sanitation Data'!$F$28,0,10*ROW('Sanitation Data'!F179))="","",OFFSET('Sanitation Data'!$F$28,0,10*ROW('Sanitation Data'!F179)))</f>
        <v/>
      </c>
      <c r="CV185" s="278" t="str">
        <f ca="true">+IF(OFFSET('Sanitation Data'!$F$29,0,10*ROW('Sanitation Data'!F179))="","",OFFSET('Sanitation Data'!$F$29,0,10*ROW('Sanitation Data'!F179)))</f>
        <v/>
      </c>
      <c r="CW185" s="278" t="str">
        <f ca="true">+IF(OFFSET('Sanitation Data'!$F$30,0,10*ROW('Sanitation Data'!F179))="","",OFFSET('Sanitation Data'!$F$30,0,10*ROW('Sanitation Data'!F179)))</f>
        <v/>
      </c>
      <c r="CX185" s="278" t="str">
        <f ca="true">+IF(OFFSET('Sanitation Data'!$F$31,0,10*ROW('Sanitation Data'!F179))="","",OFFSET('Sanitation Data'!$F$31,0,10*ROW('Sanitation Data'!F179)))</f>
        <v/>
      </c>
      <c r="CY185" s="278" t="str">
        <f ca="true">+IF(OFFSET('Sanitation Data'!$F$32,0,10*ROW('Sanitation Data'!F179))="","",OFFSET('Sanitation Data'!$F$32,0,10*ROW('Sanitation Data'!F179)))</f>
        <v/>
      </c>
      <c r="CZ185" s="278" t="str">
        <f ca="true">+IF(OFFSET('Sanitation Data'!$G$28,0,10*ROW('Sanitation Data'!G179))="","",OFFSET('Sanitation Data'!$G$28,0,10*ROW('Sanitation Data'!G179)))</f>
        <v/>
      </c>
      <c r="DA185" s="278" t="str">
        <f ca="true">+IF(OFFSET('Sanitation Data'!$G$29,0,10*ROW('Sanitation Data'!G179))="","",OFFSET('Sanitation Data'!$G$29,0,10*ROW('Sanitation Data'!G179)))</f>
        <v/>
      </c>
      <c r="DB185" s="278" t="str">
        <f ca="true">+IF(OFFSET('Sanitation Data'!$G$30,0,10*ROW('Sanitation Data'!G179))="","",OFFSET('Sanitation Data'!$G$30,0,10*ROW('Sanitation Data'!G179)))</f>
        <v/>
      </c>
      <c r="DC185" s="278" t="str">
        <f ca="true">+IF(OFFSET('Sanitation Data'!$G$31,0,10*ROW('Sanitation Data'!G179))="","",OFFSET('Sanitation Data'!$G$31,0,10*ROW('Sanitation Data'!G179)))</f>
        <v/>
      </c>
      <c r="DD185" s="278" t="str">
        <f ca="true">+IF(OFFSET('Sanitation Data'!$G$32,0,10*ROW('Sanitation Data'!G179))="","",OFFSET('Sanitation Data'!$G$32,0,10*ROW('Sanitation Data'!G179)))</f>
        <v/>
      </c>
      <c r="DE185" s="278" t="str">
        <f ca="true">+IF(OFFSET('Sanitation Data'!$H$28,0,10*ROW('Sanitation Data'!H179))="","",OFFSET('Sanitation Data'!$H$28,0,10*ROW('Sanitation Data'!H179)))</f>
        <v/>
      </c>
      <c r="DF185" s="278" t="str">
        <f ca="true">+IF(OFFSET('Sanitation Data'!$H$29,0,10*ROW('Sanitation Data'!H179))="","",OFFSET('Sanitation Data'!$H$29,0,10*ROW('Sanitation Data'!H179)))</f>
        <v/>
      </c>
      <c r="DG185" s="278" t="str">
        <f ca="true">+IF(OFFSET('Sanitation Data'!$H$30,0,10*ROW('Sanitation Data'!H179))="","",OFFSET('Sanitation Data'!$H$30,0,10*ROW('Sanitation Data'!H179)))</f>
        <v/>
      </c>
      <c r="DH185" s="278" t="str">
        <f ca="true">+IF(OFFSET('Sanitation Data'!$H$31,0,10*ROW('Sanitation Data'!H179))="","",OFFSET('Sanitation Data'!$H$31,0,10*ROW('Sanitation Data'!H179)))</f>
        <v/>
      </c>
      <c r="DI185" s="278" t="str">
        <f ca="true">+IF(OFFSET('Sanitation Data'!$H$32,0,10*ROW('Sanitation Data'!H179))="","",OFFSET('Sanitation Data'!$H$32,0,10*ROW('Sanitation Data'!H179)))</f>
        <v/>
      </c>
      <c r="DJ185" s="278" t="str">
        <f ca="true">+IF(OFFSET('Sanitation Data'!$I$28,0,10*ROW('Sanitation Data'!I179))="","",OFFSET('Sanitation Data'!$I$28,0,10*ROW('Sanitation Data'!I179)))</f>
        <v/>
      </c>
      <c r="DK185" s="278" t="str">
        <f ca="true">+IF(OFFSET('Sanitation Data'!$I$29,0,10*ROW('Sanitation Data'!I179))="","",OFFSET('Sanitation Data'!$I$29,0,10*ROW('Sanitation Data'!I179)))</f>
        <v/>
      </c>
      <c r="DL185" s="278" t="str">
        <f ca="true">+IF(OFFSET('Sanitation Data'!$I$30,0,10*ROW('Sanitation Data'!I179))="","",OFFSET('Sanitation Data'!$I$30,0,10*ROW('Sanitation Data'!I179)))</f>
        <v/>
      </c>
      <c r="DM185" s="278" t="str">
        <f ca="true">+IF(OFFSET('Sanitation Data'!$I$31,0,10*ROW('Sanitation Data'!I179))="","",OFFSET('Sanitation Data'!$I$31,0,10*ROW('Sanitation Data'!I179)))</f>
        <v/>
      </c>
      <c r="DN185" s="278" t="str">
        <f ca="true">+IF(OFFSET('Sanitation Data'!$I$32,0,10*ROW('Sanitation Data'!I179))="","",OFFSET('Sanitation Data'!$I$32,0,10*ROW('Sanitation Data'!I179)))</f>
        <v/>
      </c>
      <c r="DO185" s="278" t="str">
        <f ca="true">+IF(OFFSET('Hygiene Data'!$D$11,0,10*ROW('Hygiene Data'!D179))="","",OFFSET('Hygiene Data'!$D$11,0,10*ROW('Hygiene Data'!D179)))</f>
        <v/>
      </c>
      <c r="DP185" s="278" t="str">
        <f ca="true">+IF(OFFSET('Hygiene Data'!$D$12,0,10*ROW('Hygiene Data'!D179))="","",OFFSET('Hygiene Data'!$D$12,0,10*ROW('Hygiene Data'!D179)))</f>
        <v/>
      </c>
      <c r="DQ185" s="278" t="str">
        <f ca="true">+IF(OFFSET('Hygiene Data'!$D$13,0,10*ROW('Hygiene Data'!D179))="","",OFFSET('Hygiene Data'!$D$13,0,10*ROW('Hygiene Data'!D179)))</f>
        <v/>
      </c>
      <c r="DR185" s="278" t="str">
        <f ca="true">+IF(OFFSET('Hygiene Data'!$E$11,0,10*ROW('Hygiene Data'!E179))="","",OFFSET('Hygiene Data'!$E$11,0,10*ROW('Hygiene Data'!E179)))</f>
        <v/>
      </c>
      <c r="DS185" s="278" t="str">
        <f ca="true">+IF(OFFSET('Hygiene Data'!$E$12,0,10*ROW('Hygiene Data'!E179))="","",OFFSET('Hygiene Data'!$E$12,0,10*ROW('Hygiene Data'!E179)))</f>
        <v/>
      </c>
      <c r="DT185" s="278" t="str">
        <f ca="true">+IF(OFFSET('Hygiene Data'!$E$13,0,10*ROW('Hygiene Data'!E179))="","",OFFSET('Hygiene Data'!$E$13,0,10*ROW('Hygiene Data'!E179)))</f>
        <v/>
      </c>
      <c r="DU185" s="278" t="str">
        <f ca="true">+IF(OFFSET('Hygiene Data'!$F$11,0,10*ROW('Hygiene Data'!F179))="","",OFFSET('Hygiene Data'!$F$11,0,10*ROW('Hygiene Data'!F179)))</f>
        <v/>
      </c>
      <c r="DV185" s="278" t="str">
        <f ca="true">+IF(OFFSET('Hygiene Data'!$F$12,0,10*ROW('Hygiene Data'!F179))="","",OFFSET('Hygiene Data'!$F$12,0,10*ROW('Hygiene Data'!F179)))</f>
        <v/>
      </c>
      <c r="DW185" s="278" t="str">
        <f ca="true">+IF(OFFSET('Hygiene Data'!$F$13,0,10*ROW('Hygiene Data'!F179))="","",OFFSET('Hygiene Data'!$F$13,0,10*ROW('Hygiene Data'!F179)))</f>
        <v/>
      </c>
      <c r="DX185" s="278" t="str">
        <f ca="true">+IF(OFFSET('Hygiene Data'!$G$11,0,10*ROW('Hygiene Data'!G179))="","",OFFSET('Hygiene Data'!$G$11,0,10*ROW('Hygiene Data'!G179)))</f>
        <v/>
      </c>
      <c r="DY185" s="278" t="str">
        <f ca="true">+IF(OFFSET('Hygiene Data'!$G$12,0,10*ROW('Hygiene Data'!G179))="","",OFFSET('Hygiene Data'!$G$12,0,10*ROW('Hygiene Data'!G179)))</f>
        <v/>
      </c>
      <c r="DZ185" s="278" t="str">
        <f ca="true">+IF(OFFSET('Hygiene Data'!$G$13,0,10*ROW('Hygiene Data'!G179))="","",OFFSET('Hygiene Data'!$G$13,0,10*ROW('Hygiene Data'!G179)))</f>
        <v/>
      </c>
      <c r="EA185" s="278" t="str">
        <f ca="true">+IF(OFFSET('Hygiene Data'!$H$11,0,10*ROW('Hygiene Data'!H179))="","",OFFSET('Hygiene Data'!$H$11,0,10*ROW('Hygiene Data'!H179)))</f>
        <v/>
      </c>
      <c r="EB185" s="278" t="str">
        <f ca="true">+IF(OFFSET('Hygiene Data'!$H$12,0,10*ROW('Hygiene Data'!H179))="","",OFFSET('Hygiene Data'!$H$12,0,10*ROW('Hygiene Data'!H179)))</f>
        <v/>
      </c>
      <c r="EC185" s="278" t="str">
        <f ca="true">+IF(OFFSET('Hygiene Data'!$H$13,0,10*ROW('Hygiene Data'!H179))="","",OFFSET('Hygiene Data'!$H$13,0,10*ROW('Hygiene Data'!H179)))</f>
        <v/>
      </c>
      <c r="ED185" s="278" t="str">
        <f ca="true">+IF(OFFSET('Hygiene Data'!$I$11,0,10*ROW('Hygiene Data'!I179))="","",OFFSET('Hygiene Data'!$I$11,0,10*ROW('Hygiene Data'!I179)))</f>
        <v/>
      </c>
      <c r="EE185" s="278" t="str">
        <f ca="true">+IF(OFFSET('Hygiene Data'!$I$12,0,10*ROW('Hygiene Data'!I179))="","",OFFSET('Hygiene Data'!$I$12,0,10*ROW('Hygiene Data'!I179)))</f>
        <v/>
      </c>
      <c r="EF185" s="278"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4"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8"/>
      <c r="BS186" s="278" t="str">
        <f ca="true">+IF(OFFSET('Water Data'!$D$27,0,10*ROW('Water Data'!D180))="","",OFFSET('Water Data'!$D$27,0,10*ROW('Water Data'!D180)))</f>
        <v/>
      </c>
      <c r="BT186" s="278" t="str">
        <f ca="true">+IF(OFFSET('Water Data'!$D$28,0,10*ROW('Water Data'!D180))="","",OFFSET('Water Data'!$D$28,0,10*ROW('Water Data'!D180)))</f>
        <v/>
      </c>
      <c r="BU186" s="278" t="str">
        <f ca="true">+IF(OFFSET('Water Data'!$D$29,0,10*ROW('Water Data'!D180))="","",OFFSET('Water Data'!$D$29,0,10*ROW('Water Data'!D180)))</f>
        <v/>
      </c>
      <c r="BV186" s="278" t="str">
        <f ca="true">+IF(OFFSET('Water Data'!$E$27,0,10*ROW('Water Data'!E180))="","",OFFSET('Water Data'!$E$27,0,10*ROW('Water Data'!E180)))</f>
        <v/>
      </c>
      <c r="BW186" s="278" t="str">
        <f ca="true">+IF(OFFSET('Water Data'!$E$28,0,10*ROW('Water Data'!E180))="","",OFFSET('Water Data'!$E$28,0,10*ROW('Water Data'!E180)))</f>
        <v/>
      </c>
      <c r="BX186" s="278" t="str">
        <f ca="true">+IF(OFFSET('Water Data'!$E$29,0,10*ROW('Water Data'!E180))="","",OFFSET('Water Data'!$E$29,0,10*ROW('Water Data'!E180)))</f>
        <v/>
      </c>
      <c r="BY186" s="278" t="str">
        <f ca="true">+IF(OFFSET('Water Data'!$F$27,0,10*ROW('Water Data'!F180))="","",OFFSET('Water Data'!$F$27,0,10*ROW('Water Data'!F180)))</f>
        <v/>
      </c>
      <c r="BZ186" s="278" t="str">
        <f ca="true">+IF(OFFSET('Water Data'!$F$28,0,10*ROW('Water Data'!F180))="","",OFFSET('Water Data'!$F$28,0,10*ROW('Water Data'!F180)))</f>
        <v/>
      </c>
      <c r="CA186" s="278" t="str">
        <f ca="true">+IF(OFFSET('Water Data'!$F$29,0,10*ROW('Water Data'!F180))="","",OFFSET('Water Data'!$F$29,0,10*ROW('Water Data'!F180)))</f>
        <v/>
      </c>
      <c r="CB186" s="278" t="str">
        <f ca="true">+IF(OFFSET('Water Data'!$G$27,0,10*ROW('Water Data'!G180))="","",OFFSET('Water Data'!$G$27,0,10*ROW('Water Data'!G180)))</f>
        <v/>
      </c>
      <c r="CC186" s="278" t="str">
        <f ca="true">+IF(OFFSET('Water Data'!$G$28,0,10*ROW('Water Data'!G180))="","",OFFSET('Water Data'!$G$28,0,10*ROW('Water Data'!G180)))</f>
        <v/>
      </c>
      <c r="CD186" s="278" t="str">
        <f ca="true">+IF(OFFSET('Water Data'!$G$29,0,10*ROW('Water Data'!G180))="","",OFFSET('Water Data'!$G$29,0,10*ROW('Water Data'!G180)))</f>
        <v/>
      </c>
      <c r="CE186" s="278" t="str">
        <f ca="true">+IF(OFFSET('Water Data'!$H$27,0,10*ROW('Water Data'!H180))="","",OFFSET('Water Data'!$H$27,0,10*ROW('Water Data'!H180)))</f>
        <v/>
      </c>
      <c r="CF186" s="278" t="str">
        <f ca="true">+IF(OFFSET('Water Data'!$H$28,0,10*ROW('Water Data'!H180))="","",OFFSET('Water Data'!$H$28,0,10*ROW('Water Data'!H180)))</f>
        <v/>
      </c>
      <c r="CG186" s="278" t="str">
        <f ca="true">+IF(OFFSET('Water Data'!$H$29,0,10*ROW('Water Data'!H180))="","",OFFSET('Water Data'!$H$29,0,10*ROW('Water Data'!H180)))</f>
        <v/>
      </c>
      <c r="CH186" s="278" t="str">
        <f ca="true">+IF(OFFSET('Water Data'!$I$27,0,10*ROW('Water Data'!I180))="","",OFFSET('Water Data'!$I$27,0,10*ROW('Water Data'!I180)))</f>
        <v/>
      </c>
      <c r="CI186" s="278" t="str">
        <f ca="true">+IF(OFFSET('Water Data'!$I$28,0,10*ROW('Water Data'!I180))="","",OFFSET('Water Data'!$I$28,0,10*ROW('Water Data'!I180)))</f>
        <v/>
      </c>
      <c r="CJ186" s="278" t="str">
        <f ca="true">+IF(OFFSET('Water Data'!$I$29,0,10*ROW('Water Data'!I180))="","",OFFSET('Water Data'!$I$29,0,10*ROW('Water Data'!I180)))</f>
        <v/>
      </c>
      <c r="CK186" s="278" t="str">
        <f ca="true">+IF(OFFSET('Sanitation Data'!$D$28,0,10*ROW('Sanitation Data'!D180))="","",OFFSET('Sanitation Data'!$D$28,0,10*ROW('Sanitation Data'!D180)))</f>
        <v/>
      </c>
      <c r="CL186" s="278" t="str">
        <f ca="true">+IF(OFFSET('Sanitation Data'!$D$29,0,10*ROW('Sanitation Data'!D180))="","",OFFSET('Sanitation Data'!$D$29,0,10*ROW('Sanitation Data'!D180)))</f>
        <v/>
      </c>
      <c r="CM186" s="278" t="str">
        <f ca="true">+IF(OFFSET('Sanitation Data'!$D$30,0,10*ROW('Sanitation Data'!D180))="","",OFFSET('Sanitation Data'!$D$30,0,10*ROW('Sanitation Data'!D180)))</f>
        <v/>
      </c>
      <c r="CN186" s="278" t="str">
        <f ca="true">+IF(OFFSET('Sanitation Data'!$D$31,0,10*ROW('Sanitation Data'!D180))="","",OFFSET('Sanitation Data'!$D$31,0,10*ROW('Sanitation Data'!D180)))</f>
        <v/>
      </c>
      <c r="CO186" s="278" t="str">
        <f ca="true">+IF(OFFSET('Sanitation Data'!$D$32,0,10*ROW('Sanitation Data'!D180))="","",OFFSET('Sanitation Data'!$D$32,0,10*ROW('Sanitation Data'!D180)))</f>
        <v/>
      </c>
      <c r="CP186" s="278" t="str">
        <f ca="true">+IF(OFFSET('Sanitation Data'!$E$28,0,10*ROW('Sanitation Data'!E180))="","",OFFSET('Sanitation Data'!$E$28,0,10*ROW('Sanitation Data'!E180)))</f>
        <v/>
      </c>
      <c r="CQ186" s="278" t="str">
        <f ca="true">+IF(OFFSET('Sanitation Data'!$E$29,0,10*ROW('Sanitation Data'!E180))="","",OFFSET('Sanitation Data'!$E$29,0,10*ROW('Sanitation Data'!E180)))</f>
        <v/>
      </c>
      <c r="CR186" s="278" t="str">
        <f ca="true">+IF(OFFSET('Sanitation Data'!$E$30,0,10*ROW('Sanitation Data'!E180))="","",OFFSET('Sanitation Data'!$E$30,0,10*ROW('Sanitation Data'!E180)))</f>
        <v/>
      </c>
      <c r="CS186" s="278" t="str">
        <f ca="true">+IF(OFFSET('Sanitation Data'!$E$31,0,10*ROW('Sanitation Data'!E180))="","",OFFSET('Sanitation Data'!$E$31,0,10*ROW('Sanitation Data'!E180)))</f>
        <v/>
      </c>
      <c r="CT186" s="278" t="str">
        <f ca="true">+IF(OFFSET('Sanitation Data'!$E$32,0,10*ROW('Sanitation Data'!E180))="","",OFFSET('Sanitation Data'!$E$32,0,10*ROW('Sanitation Data'!E180)))</f>
        <v/>
      </c>
      <c r="CU186" s="278" t="str">
        <f ca="true">+IF(OFFSET('Sanitation Data'!$F$28,0,10*ROW('Sanitation Data'!F180))="","",OFFSET('Sanitation Data'!$F$28,0,10*ROW('Sanitation Data'!F180)))</f>
        <v/>
      </c>
      <c r="CV186" s="278" t="str">
        <f ca="true">+IF(OFFSET('Sanitation Data'!$F$29,0,10*ROW('Sanitation Data'!F180))="","",OFFSET('Sanitation Data'!$F$29,0,10*ROW('Sanitation Data'!F180)))</f>
        <v/>
      </c>
      <c r="CW186" s="278" t="str">
        <f ca="true">+IF(OFFSET('Sanitation Data'!$F$30,0,10*ROW('Sanitation Data'!F180))="","",OFFSET('Sanitation Data'!$F$30,0,10*ROW('Sanitation Data'!F180)))</f>
        <v/>
      </c>
      <c r="CX186" s="278" t="str">
        <f ca="true">+IF(OFFSET('Sanitation Data'!$F$31,0,10*ROW('Sanitation Data'!F180))="","",OFFSET('Sanitation Data'!$F$31,0,10*ROW('Sanitation Data'!F180)))</f>
        <v/>
      </c>
      <c r="CY186" s="278" t="str">
        <f ca="true">+IF(OFFSET('Sanitation Data'!$F$32,0,10*ROW('Sanitation Data'!F180))="","",OFFSET('Sanitation Data'!$F$32,0,10*ROW('Sanitation Data'!F180)))</f>
        <v/>
      </c>
      <c r="CZ186" s="278" t="str">
        <f ca="true">+IF(OFFSET('Sanitation Data'!$G$28,0,10*ROW('Sanitation Data'!G180))="","",OFFSET('Sanitation Data'!$G$28,0,10*ROW('Sanitation Data'!G180)))</f>
        <v/>
      </c>
      <c r="DA186" s="278" t="str">
        <f ca="true">+IF(OFFSET('Sanitation Data'!$G$29,0,10*ROW('Sanitation Data'!G180))="","",OFFSET('Sanitation Data'!$G$29,0,10*ROW('Sanitation Data'!G180)))</f>
        <v/>
      </c>
      <c r="DB186" s="278" t="str">
        <f ca="true">+IF(OFFSET('Sanitation Data'!$G$30,0,10*ROW('Sanitation Data'!G180))="","",OFFSET('Sanitation Data'!$G$30,0,10*ROW('Sanitation Data'!G180)))</f>
        <v/>
      </c>
      <c r="DC186" s="278" t="str">
        <f ca="true">+IF(OFFSET('Sanitation Data'!$G$31,0,10*ROW('Sanitation Data'!G180))="","",OFFSET('Sanitation Data'!$G$31,0,10*ROW('Sanitation Data'!G180)))</f>
        <v/>
      </c>
      <c r="DD186" s="278" t="str">
        <f ca="true">+IF(OFFSET('Sanitation Data'!$G$32,0,10*ROW('Sanitation Data'!G180))="","",OFFSET('Sanitation Data'!$G$32,0,10*ROW('Sanitation Data'!G180)))</f>
        <v/>
      </c>
      <c r="DE186" s="278" t="str">
        <f ca="true">+IF(OFFSET('Sanitation Data'!$H$28,0,10*ROW('Sanitation Data'!H180))="","",OFFSET('Sanitation Data'!$H$28,0,10*ROW('Sanitation Data'!H180)))</f>
        <v/>
      </c>
      <c r="DF186" s="278" t="str">
        <f ca="true">+IF(OFFSET('Sanitation Data'!$H$29,0,10*ROW('Sanitation Data'!H180))="","",OFFSET('Sanitation Data'!$H$29,0,10*ROW('Sanitation Data'!H180)))</f>
        <v/>
      </c>
      <c r="DG186" s="278" t="str">
        <f ca="true">+IF(OFFSET('Sanitation Data'!$H$30,0,10*ROW('Sanitation Data'!H180))="","",OFFSET('Sanitation Data'!$H$30,0,10*ROW('Sanitation Data'!H180)))</f>
        <v/>
      </c>
      <c r="DH186" s="278" t="str">
        <f ca="true">+IF(OFFSET('Sanitation Data'!$H$31,0,10*ROW('Sanitation Data'!H180))="","",OFFSET('Sanitation Data'!$H$31,0,10*ROW('Sanitation Data'!H180)))</f>
        <v/>
      </c>
      <c r="DI186" s="278" t="str">
        <f ca="true">+IF(OFFSET('Sanitation Data'!$H$32,0,10*ROW('Sanitation Data'!H180))="","",OFFSET('Sanitation Data'!$H$32,0,10*ROW('Sanitation Data'!H180)))</f>
        <v/>
      </c>
      <c r="DJ186" s="278" t="str">
        <f ca="true">+IF(OFFSET('Sanitation Data'!$I$28,0,10*ROW('Sanitation Data'!I180))="","",OFFSET('Sanitation Data'!$I$28,0,10*ROW('Sanitation Data'!I180)))</f>
        <v/>
      </c>
      <c r="DK186" s="278" t="str">
        <f ca="true">+IF(OFFSET('Sanitation Data'!$I$29,0,10*ROW('Sanitation Data'!I180))="","",OFFSET('Sanitation Data'!$I$29,0,10*ROW('Sanitation Data'!I180)))</f>
        <v/>
      </c>
      <c r="DL186" s="278" t="str">
        <f ca="true">+IF(OFFSET('Sanitation Data'!$I$30,0,10*ROW('Sanitation Data'!I180))="","",OFFSET('Sanitation Data'!$I$30,0,10*ROW('Sanitation Data'!I180)))</f>
        <v/>
      </c>
      <c r="DM186" s="278" t="str">
        <f ca="true">+IF(OFFSET('Sanitation Data'!$I$31,0,10*ROW('Sanitation Data'!I180))="","",OFFSET('Sanitation Data'!$I$31,0,10*ROW('Sanitation Data'!I180)))</f>
        <v/>
      </c>
      <c r="DN186" s="278" t="str">
        <f ca="true">+IF(OFFSET('Sanitation Data'!$I$32,0,10*ROW('Sanitation Data'!I180))="","",OFFSET('Sanitation Data'!$I$32,0,10*ROW('Sanitation Data'!I180)))</f>
        <v/>
      </c>
      <c r="DO186" s="278" t="str">
        <f ca="true">+IF(OFFSET('Hygiene Data'!$D$11,0,10*ROW('Hygiene Data'!D180))="","",OFFSET('Hygiene Data'!$D$11,0,10*ROW('Hygiene Data'!D180)))</f>
        <v/>
      </c>
      <c r="DP186" s="278" t="str">
        <f ca="true">+IF(OFFSET('Hygiene Data'!$D$12,0,10*ROW('Hygiene Data'!D180))="","",OFFSET('Hygiene Data'!$D$12,0,10*ROW('Hygiene Data'!D180)))</f>
        <v/>
      </c>
      <c r="DQ186" s="278" t="str">
        <f ca="true">+IF(OFFSET('Hygiene Data'!$D$13,0,10*ROW('Hygiene Data'!D180))="","",OFFSET('Hygiene Data'!$D$13,0,10*ROW('Hygiene Data'!D180)))</f>
        <v/>
      </c>
      <c r="DR186" s="278" t="str">
        <f ca="true">+IF(OFFSET('Hygiene Data'!$E$11,0,10*ROW('Hygiene Data'!E180))="","",OFFSET('Hygiene Data'!$E$11,0,10*ROW('Hygiene Data'!E180)))</f>
        <v/>
      </c>
      <c r="DS186" s="278" t="str">
        <f ca="true">+IF(OFFSET('Hygiene Data'!$E$12,0,10*ROW('Hygiene Data'!E180))="","",OFFSET('Hygiene Data'!$E$12,0,10*ROW('Hygiene Data'!E180)))</f>
        <v/>
      </c>
      <c r="DT186" s="278" t="str">
        <f ca="true">+IF(OFFSET('Hygiene Data'!$E$13,0,10*ROW('Hygiene Data'!E180))="","",OFFSET('Hygiene Data'!$E$13,0,10*ROW('Hygiene Data'!E180)))</f>
        <v/>
      </c>
      <c r="DU186" s="278" t="str">
        <f ca="true">+IF(OFFSET('Hygiene Data'!$F$11,0,10*ROW('Hygiene Data'!F180))="","",OFFSET('Hygiene Data'!$F$11,0,10*ROW('Hygiene Data'!F180)))</f>
        <v/>
      </c>
      <c r="DV186" s="278" t="str">
        <f ca="true">+IF(OFFSET('Hygiene Data'!$F$12,0,10*ROW('Hygiene Data'!F180))="","",OFFSET('Hygiene Data'!$F$12,0,10*ROW('Hygiene Data'!F180)))</f>
        <v/>
      </c>
      <c r="DW186" s="278" t="str">
        <f ca="true">+IF(OFFSET('Hygiene Data'!$F$13,0,10*ROW('Hygiene Data'!F180))="","",OFFSET('Hygiene Data'!$F$13,0,10*ROW('Hygiene Data'!F180)))</f>
        <v/>
      </c>
      <c r="DX186" s="278" t="str">
        <f ca="true">+IF(OFFSET('Hygiene Data'!$G$11,0,10*ROW('Hygiene Data'!G180))="","",OFFSET('Hygiene Data'!$G$11,0,10*ROW('Hygiene Data'!G180)))</f>
        <v/>
      </c>
      <c r="DY186" s="278" t="str">
        <f ca="true">+IF(OFFSET('Hygiene Data'!$G$12,0,10*ROW('Hygiene Data'!G180))="","",OFFSET('Hygiene Data'!$G$12,0,10*ROW('Hygiene Data'!G180)))</f>
        <v/>
      </c>
      <c r="DZ186" s="278" t="str">
        <f ca="true">+IF(OFFSET('Hygiene Data'!$G$13,0,10*ROW('Hygiene Data'!G180))="","",OFFSET('Hygiene Data'!$G$13,0,10*ROW('Hygiene Data'!G180)))</f>
        <v/>
      </c>
      <c r="EA186" s="278" t="str">
        <f ca="true">+IF(OFFSET('Hygiene Data'!$H$11,0,10*ROW('Hygiene Data'!H180))="","",OFFSET('Hygiene Data'!$H$11,0,10*ROW('Hygiene Data'!H180)))</f>
        <v/>
      </c>
      <c r="EB186" s="278" t="str">
        <f ca="true">+IF(OFFSET('Hygiene Data'!$H$12,0,10*ROW('Hygiene Data'!H180))="","",OFFSET('Hygiene Data'!$H$12,0,10*ROW('Hygiene Data'!H180)))</f>
        <v/>
      </c>
      <c r="EC186" s="278" t="str">
        <f ca="true">+IF(OFFSET('Hygiene Data'!$H$13,0,10*ROW('Hygiene Data'!H180))="","",OFFSET('Hygiene Data'!$H$13,0,10*ROW('Hygiene Data'!H180)))</f>
        <v/>
      </c>
      <c r="ED186" s="278" t="str">
        <f ca="true">+IF(OFFSET('Hygiene Data'!$I$11,0,10*ROW('Hygiene Data'!I180))="","",OFFSET('Hygiene Data'!$I$11,0,10*ROW('Hygiene Data'!I180)))</f>
        <v/>
      </c>
      <c r="EE186" s="278" t="str">
        <f ca="true">+IF(OFFSET('Hygiene Data'!$I$12,0,10*ROW('Hygiene Data'!I180))="","",OFFSET('Hygiene Data'!$I$12,0,10*ROW('Hygiene Data'!I180)))</f>
        <v/>
      </c>
      <c r="EF186" s="278"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4"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8"/>
      <c r="BS187" s="278" t="str">
        <f ca="true">+IF(OFFSET('Water Data'!$D$27,0,10*ROW('Water Data'!D181))="","",OFFSET('Water Data'!$D$27,0,10*ROW('Water Data'!D181)))</f>
        <v/>
      </c>
      <c r="BT187" s="278" t="str">
        <f ca="true">+IF(OFFSET('Water Data'!$D$28,0,10*ROW('Water Data'!D181))="","",OFFSET('Water Data'!$D$28,0,10*ROW('Water Data'!D181)))</f>
        <v/>
      </c>
      <c r="BU187" s="278" t="str">
        <f ca="true">+IF(OFFSET('Water Data'!$D$29,0,10*ROW('Water Data'!D181))="","",OFFSET('Water Data'!$D$29,0,10*ROW('Water Data'!D181)))</f>
        <v/>
      </c>
      <c r="BV187" s="278" t="str">
        <f ca="true">+IF(OFFSET('Water Data'!$E$27,0,10*ROW('Water Data'!E181))="","",OFFSET('Water Data'!$E$27,0,10*ROW('Water Data'!E181)))</f>
        <v/>
      </c>
      <c r="BW187" s="278" t="str">
        <f ca="true">+IF(OFFSET('Water Data'!$E$28,0,10*ROW('Water Data'!E181))="","",OFFSET('Water Data'!$E$28,0,10*ROW('Water Data'!E181)))</f>
        <v/>
      </c>
      <c r="BX187" s="278" t="str">
        <f ca="true">+IF(OFFSET('Water Data'!$E$29,0,10*ROW('Water Data'!E181))="","",OFFSET('Water Data'!$E$29,0,10*ROW('Water Data'!E181)))</f>
        <v/>
      </c>
      <c r="BY187" s="278" t="str">
        <f ca="true">+IF(OFFSET('Water Data'!$F$27,0,10*ROW('Water Data'!F181))="","",OFFSET('Water Data'!$F$27,0,10*ROW('Water Data'!F181)))</f>
        <v/>
      </c>
      <c r="BZ187" s="278" t="str">
        <f ca="true">+IF(OFFSET('Water Data'!$F$28,0,10*ROW('Water Data'!F181))="","",OFFSET('Water Data'!$F$28,0,10*ROW('Water Data'!F181)))</f>
        <v/>
      </c>
      <c r="CA187" s="278" t="str">
        <f ca="true">+IF(OFFSET('Water Data'!$F$29,0,10*ROW('Water Data'!F181))="","",OFFSET('Water Data'!$F$29,0,10*ROW('Water Data'!F181)))</f>
        <v/>
      </c>
      <c r="CB187" s="278" t="str">
        <f ca="true">+IF(OFFSET('Water Data'!$G$27,0,10*ROW('Water Data'!G181))="","",OFFSET('Water Data'!$G$27,0,10*ROW('Water Data'!G181)))</f>
        <v/>
      </c>
      <c r="CC187" s="278" t="str">
        <f ca="true">+IF(OFFSET('Water Data'!$G$28,0,10*ROW('Water Data'!G181))="","",OFFSET('Water Data'!$G$28,0,10*ROW('Water Data'!G181)))</f>
        <v/>
      </c>
      <c r="CD187" s="278" t="str">
        <f ca="true">+IF(OFFSET('Water Data'!$G$29,0,10*ROW('Water Data'!G181))="","",OFFSET('Water Data'!$G$29,0,10*ROW('Water Data'!G181)))</f>
        <v/>
      </c>
      <c r="CE187" s="278" t="str">
        <f ca="true">+IF(OFFSET('Water Data'!$H$27,0,10*ROW('Water Data'!H181))="","",OFFSET('Water Data'!$H$27,0,10*ROW('Water Data'!H181)))</f>
        <v/>
      </c>
      <c r="CF187" s="278" t="str">
        <f ca="true">+IF(OFFSET('Water Data'!$H$28,0,10*ROW('Water Data'!H181))="","",OFFSET('Water Data'!$H$28,0,10*ROW('Water Data'!H181)))</f>
        <v/>
      </c>
      <c r="CG187" s="278" t="str">
        <f ca="true">+IF(OFFSET('Water Data'!$H$29,0,10*ROW('Water Data'!H181))="","",OFFSET('Water Data'!$H$29,0,10*ROW('Water Data'!H181)))</f>
        <v/>
      </c>
      <c r="CH187" s="278" t="str">
        <f ca="true">+IF(OFFSET('Water Data'!$I$27,0,10*ROW('Water Data'!I181))="","",OFFSET('Water Data'!$I$27,0,10*ROW('Water Data'!I181)))</f>
        <v/>
      </c>
      <c r="CI187" s="278" t="str">
        <f ca="true">+IF(OFFSET('Water Data'!$I$28,0,10*ROW('Water Data'!I181))="","",OFFSET('Water Data'!$I$28,0,10*ROW('Water Data'!I181)))</f>
        <v/>
      </c>
      <c r="CJ187" s="278" t="str">
        <f ca="true">+IF(OFFSET('Water Data'!$I$29,0,10*ROW('Water Data'!I181))="","",OFFSET('Water Data'!$I$29,0,10*ROW('Water Data'!I181)))</f>
        <v/>
      </c>
      <c r="CK187" s="278" t="str">
        <f ca="true">+IF(OFFSET('Sanitation Data'!$D$28,0,10*ROW('Sanitation Data'!D181))="","",OFFSET('Sanitation Data'!$D$28,0,10*ROW('Sanitation Data'!D181)))</f>
        <v/>
      </c>
      <c r="CL187" s="278" t="str">
        <f ca="true">+IF(OFFSET('Sanitation Data'!$D$29,0,10*ROW('Sanitation Data'!D181))="","",OFFSET('Sanitation Data'!$D$29,0,10*ROW('Sanitation Data'!D181)))</f>
        <v/>
      </c>
      <c r="CM187" s="278" t="str">
        <f ca="true">+IF(OFFSET('Sanitation Data'!$D$30,0,10*ROW('Sanitation Data'!D181))="","",OFFSET('Sanitation Data'!$D$30,0,10*ROW('Sanitation Data'!D181)))</f>
        <v/>
      </c>
      <c r="CN187" s="278" t="str">
        <f ca="true">+IF(OFFSET('Sanitation Data'!$D$31,0,10*ROW('Sanitation Data'!D181))="","",OFFSET('Sanitation Data'!$D$31,0,10*ROW('Sanitation Data'!D181)))</f>
        <v/>
      </c>
      <c r="CO187" s="278" t="str">
        <f ca="true">+IF(OFFSET('Sanitation Data'!$D$32,0,10*ROW('Sanitation Data'!D181))="","",OFFSET('Sanitation Data'!$D$32,0,10*ROW('Sanitation Data'!D181)))</f>
        <v/>
      </c>
      <c r="CP187" s="278" t="str">
        <f ca="true">+IF(OFFSET('Sanitation Data'!$E$28,0,10*ROW('Sanitation Data'!E181))="","",OFFSET('Sanitation Data'!$E$28,0,10*ROW('Sanitation Data'!E181)))</f>
        <v/>
      </c>
      <c r="CQ187" s="278" t="str">
        <f ca="true">+IF(OFFSET('Sanitation Data'!$E$29,0,10*ROW('Sanitation Data'!E181))="","",OFFSET('Sanitation Data'!$E$29,0,10*ROW('Sanitation Data'!E181)))</f>
        <v/>
      </c>
      <c r="CR187" s="278" t="str">
        <f ca="true">+IF(OFFSET('Sanitation Data'!$E$30,0,10*ROW('Sanitation Data'!E181))="","",OFFSET('Sanitation Data'!$E$30,0,10*ROW('Sanitation Data'!E181)))</f>
        <v/>
      </c>
      <c r="CS187" s="278" t="str">
        <f ca="true">+IF(OFFSET('Sanitation Data'!$E$31,0,10*ROW('Sanitation Data'!E181))="","",OFFSET('Sanitation Data'!$E$31,0,10*ROW('Sanitation Data'!E181)))</f>
        <v/>
      </c>
      <c r="CT187" s="278" t="str">
        <f ca="true">+IF(OFFSET('Sanitation Data'!$E$32,0,10*ROW('Sanitation Data'!E181))="","",OFFSET('Sanitation Data'!$E$32,0,10*ROW('Sanitation Data'!E181)))</f>
        <v/>
      </c>
      <c r="CU187" s="278" t="str">
        <f ca="true">+IF(OFFSET('Sanitation Data'!$F$28,0,10*ROW('Sanitation Data'!F181))="","",OFFSET('Sanitation Data'!$F$28,0,10*ROW('Sanitation Data'!F181)))</f>
        <v/>
      </c>
      <c r="CV187" s="278" t="str">
        <f ca="true">+IF(OFFSET('Sanitation Data'!$F$29,0,10*ROW('Sanitation Data'!F181))="","",OFFSET('Sanitation Data'!$F$29,0,10*ROW('Sanitation Data'!F181)))</f>
        <v/>
      </c>
      <c r="CW187" s="278" t="str">
        <f ca="true">+IF(OFFSET('Sanitation Data'!$F$30,0,10*ROW('Sanitation Data'!F181))="","",OFFSET('Sanitation Data'!$F$30,0,10*ROW('Sanitation Data'!F181)))</f>
        <v/>
      </c>
      <c r="CX187" s="278" t="str">
        <f ca="true">+IF(OFFSET('Sanitation Data'!$F$31,0,10*ROW('Sanitation Data'!F181))="","",OFFSET('Sanitation Data'!$F$31,0,10*ROW('Sanitation Data'!F181)))</f>
        <v/>
      </c>
      <c r="CY187" s="278" t="str">
        <f ca="true">+IF(OFFSET('Sanitation Data'!$F$32,0,10*ROW('Sanitation Data'!F181))="","",OFFSET('Sanitation Data'!$F$32,0,10*ROW('Sanitation Data'!F181)))</f>
        <v/>
      </c>
      <c r="CZ187" s="278" t="str">
        <f ca="true">+IF(OFFSET('Sanitation Data'!$G$28,0,10*ROW('Sanitation Data'!G181))="","",OFFSET('Sanitation Data'!$G$28,0,10*ROW('Sanitation Data'!G181)))</f>
        <v/>
      </c>
      <c r="DA187" s="278" t="str">
        <f ca="true">+IF(OFFSET('Sanitation Data'!$G$29,0,10*ROW('Sanitation Data'!G181))="","",OFFSET('Sanitation Data'!$G$29,0,10*ROW('Sanitation Data'!G181)))</f>
        <v/>
      </c>
      <c r="DB187" s="278" t="str">
        <f ca="true">+IF(OFFSET('Sanitation Data'!$G$30,0,10*ROW('Sanitation Data'!G181))="","",OFFSET('Sanitation Data'!$G$30,0,10*ROW('Sanitation Data'!G181)))</f>
        <v/>
      </c>
      <c r="DC187" s="278" t="str">
        <f ca="true">+IF(OFFSET('Sanitation Data'!$G$31,0,10*ROW('Sanitation Data'!G181))="","",OFFSET('Sanitation Data'!$G$31,0,10*ROW('Sanitation Data'!G181)))</f>
        <v/>
      </c>
      <c r="DD187" s="278" t="str">
        <f ca="true">+IF(OFFSET('Sanitation Data'!$G$32,0,10*ROW('Sanitation Data'!G181))="","",OFFSET('Sanitation Data'!$G$32,0,10*ROW('Sanitation Data'!G181)))</f>
        <v/>
      </c>
      <c r="DE187" s="278" t="str">
        <f ca="true">+IF(OFFSET('Sanitation Data'!$H$28,0,10*ROW('Sanitation Data'!H181))="","",OFFSET('Sanitation Data'!$H$28,0,10*ROW('Sanitation Data'!H181)))</f>
        <v/>
      </c>
      <c r="DF187" s="278" t="str">
        <f ca="true">+IF(OFFSET('Sanitation Data'!$H$29,0,10*ROW('Sanitation Data'!H181))="","",OFFSET('Sanitation Data'!$H$29,0,10*ROW('Sanitation Data'!H181)))</f>
        <v/>
      </c>
      <c r="DG187" s="278" t="str">
        <f ca="true">+IF(OFFSET('Sanitation Data'!$H$30,0,10*ROW('Sanitation Data'!H181))="","",OFFSET('Sanitation Data'!$H$30,0,10*ROW('Sanitation Data'!H181)))</f>
        <v/>
      </c>
      <c r="DH187" s="278" t="str">
        <f ca="true">+IF(OFFSET('Sanitation Data'!$H$31,0,10*ROW('Sanitation Data'!H181))="","",OFFSET('Sanitation Data'!$H$31,0,10*ROW('Sanitation Data'!H181)))</f>
        <v/>
      </c>
      <c r="DI187" s="278" t="str">
        <f ca="true">+IF(OFFSET('Sanitation Data'!$H$32,0,10*ROW('Sanitation Data'!H181))="","",OFFSET('Sanitation Data'!$H$32,0,10*ROW('Sanitation Data'!H181)))</f>
        <v/>
      </c>
      <c r="DJ187" s="278" t="str">
        <f ca="true">+IF(OFFSET('Sanitation Data'!$I$28,0,10*ROW('Sanitation Data'!I181))="","",OFFSET('Sanitation Data'!$I$28,0,10*ROW('Sanitation Data'!I181)))</f>
        <v/>
      </c>
      <c r="DK187" s="278" t="str">
        <f ca="true">+IF(OFFSET('Sanitation Data'!$I$29,0,10*ROW('Sanitation Data'!I181))="","",OFFSET('Sanitation Data'!$I$29,0,10*ROW('Sanitation Data'!I181)))</f>
        <v/>
      </c>
      <c r="DL187" s="278" t="str">
        <f ca="true">+IF(OFFSET('Sanitation Data'!$I$30,0,10*ROW('Sanitation Data'!I181))="","",OFFSET('Sanitation Data'!$I$30,0,10*ROW('Sanitation Data'!I181)))</f>
        <v/>
      </c>
      <c r="DM187" s="278" t="str">
        <f ca="true">+IF(OFFSET('Sanitation Data'!$I$31,0,10*ROW('Sanitation Data'!I181))="","",OFFSET('Sanitation Data'!$I$31,0,10*ROW('Sanitation Data'!I181)))</f>
        <v/>
      </c>
      <c r="DN187" s="278" t="str">
        <f ca="true">+IF(OFFSET('Sanitation Data'!$I$32,0,10*ROW('Sanitation Data'!I181))="","",OFFSET('Sanitation Data'!$I$32,0,10*ROW('Sanitation Data'!I181)))</f>
        <v/>
      </c>
      <c r="DO187" s="278" t="str">
        <f ca="true">+IF(OFFSET('Hygiene Data'!$D$11,0,10*ROW('Hygiene Data'!D181))="","",OFFSET('Hygiene Data'!$D$11,0,10*ROW('Hygiene Data'!D181)))</f>
        <v/>
      </c>
      <c r="DP187" s="278" t="str">
        <f ca="true">+IF(OFFSET('Hygiene Data'!$D$12,0,10*ROW('Hygiene Data'!D181))="","",OFFSET('Hygiene Data'!$D$12,0,10*ROW('Hygiene Data'!D181)))</f>
        <v/>
      </c>
      <c r="DQ187" s="278" t="str">
        <f ca="true">+IF(OFFSET('Hygiene Data'!$D$13,0,10*ROW('Hygiene Data'!D181))="","",OFFSET('Hygiene Data'!$D$13,0,10*ROW('Hygiene Data'!D181)))</f>
        <v/>
      </c>
      <c r="DR187" s="278" t="str">
        <f ca="true">+IF(OFFSET('Hygiene Data'!$E$11,0,10*ROW('Hygiene Data'!E181))="","",OFFSET('Hygiene Data'!$E$11,0,10*ROW('Hygiene Data'!E181)))</f>
        <v/>
      </c>
      <c r="DS187" s="278" t="str">
        <f ca="true">+IF(OFFSET('Hygiene Data'!$E$12,0,10*ROW('Hygiene Data'!E181))="","",OFFSET('Hygiene Data'!$E$12,0,10*ROW('Hygiene Data'!E181)))</f>
        <v/>
      </c>
      <c r="DT187" s="278" t="str">
        <f ca="true">+IF(OFFSET('Hygiene Data'!$E$13,0,10*ROW('Hygiene Data'!E181))="","",OFFSET('Hygiene Data'!$E$13,0,10*ROW('Hygiene Data'!E181)))</f>
        <v/>
      </c>
      <c r="DU187" s="278" t="str">
        <f ca="true">+IF(OFFSET('Hygiene Data'!$F$11,0,10*ROW('Hygiene Data'!F181))="","",OFFSET('Hygiene Data'!$F$11,0,10*ROW('Hygiene Data'!F181)))</f>
        <v/>
      </c>
      <c r="DV187" s="278" t="str">
        <f ca="true">+IF(OFFSET('Hygiene Data'!$F$12,0,10*ROW('Hygiene Data'!F181))="","",OFFSET('Hygiene Data'!$F$12,0,10*ROW('Hygiene Data'!F181)))</f>
        <v/>
      </c>
      <c r="DW187" s="278" t="str">
        <f ca="true">+IF(OFFSET('Hygiene Data'!$F$13,0,10*ROW('Hygiene Data'!F181))="","",OFFSET('Hygiene Data'!$F$13,0,10*ROW('Hygiene Data'!F181)))</f>
        <v/>
      </c>
      <c r="DX187" s="278" t="str">
        <f ca="true">+IF(OFFSET('Hygiene Data'!$G$11,0,10*ROW('Hygiene Data'!G181))="","",OFFSET('Hygiene Data'!$G$11,0,10*ROW('Hygiene Data'!G181)))</f>
        <v/>
      </c>
      <c r="DY187" s="278" t="str">
        <f ca="true">+IF(OFFSET('Hygiene Data'!$G$12,0,10*ROW('Hygiene Data'!G181))="","",OFFSET('Hygiene Data'!$G$12,0,10*ROW('Hygiene Data'!G181)))</f>
        <v/>
      </c>
      <c r="DZ187" s="278" t="str">
        <f ca="true">+IF(OFFSET('Hygiene Data'!$G$13,0,10*ROW('Hygiene Data'!G181))="","",OFFSET('Hygiene Data'!$G$13,0,10*ROW('Hygiene Data'!G181)))</f>
        <v/>
      </c>
      <c r="EA187" s="278" t="str">
        <f ca="true">+IF(OFFSET('Hygiene Data'!$H$11,0,10*ROW('Hygiene Data'!H181))="","",OFFSET('Hygiene Data'!$H$11,0,10*ROW('Hygiene Data'!H181)))</f>
        <v/>
      </c>
      <c r="EB187" s="278" t="str">
        <f ca="true">+IF(OFFSET('Hygiene Data'!$H$12,0,10*ROW('Hygiene Data'!H181))="","",OFFSET('Hygiene Data'!$H$12,0,10*ROW('Hygiene Data'!H181)))</f>
        <v/>
      </c>
      <c r="EC187" s="278" t="str">
        <f ca="true">+IF(OFFSET('Hygiene Data'!$H$13,0,10*ROW('Hygiene Data'!H181))="","",OFFSET('Hygiene Data'!$H$13,0,10*ROW('Hygiene Data'!H181)))</f>
        <v/>
      </c>
      <c r="ED187" s="278" t="str">
        <f ca="true">+IF(OFFSET('Hygiene Data'!$I$11,0,10*ROW('Hygiene Data'!I181))="","",OFFSET('Hygiene Data'!$I$11,0,10*ROW('Hygiene Data'!I181)))</f>
        <v/>
      </c>
      <c r="EE187" s="278" t="str">
        <f ca="true">+IF(OFFSET('Hygiene Data'!$I$12,0,10*ROW('Hygiene Data'!I181))="","",OFFSET('Hygiene Data'!$I$12,0,10*ROW('Hygiene Data'!I181)))</f>
        <v/>
      </c>
      <c r="EF187" s="278"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4"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8"/>
      <c r="BS188" s="278" t="str">
        <f ca="true">+IF(OFFSET('Water Data'!$D$27,0,10*ROW('Water Data'!D182))="","",OFFSET('Water Data'!$D$27,0,10*ROW('Water Data'!D182)))</f>
        <v/>
      </c>
      <c r="BT188" s="278" t="str">
        <f ca="true">+IF(OFFSET('Water Data'!$D$28,0,10*ROW('Water Data'!D182))="","",OFFSET('Water Data'!$D$28,0,10*ROW('Water Data'!D182)))</f>
        <v/>
      </c>
      <c r="BU188" s="278" t="str">
        <f ca="true">+IF(OFFSET('Water Data'!$D$29,0,10*ROW('Water Data'!D182))="","",OFFSET('Water Data'!$D$29,0,10*ROW('Water Data'!D182)))</f>
        <v/>
      </c>
      <c r="BV188" s="278" t="str">
        <f ca="true">+IF(OFFSET('Water Data'!$E$27,0,10*ROW('Water Data'!E182))="","",OFFSET('Water Data'!$E$27,0,10*ROW('Water Data'!E182)))</f>
        <v/>
      </c>
      <c r="BW188" s="278" t="str">
        <f ca="true">+IF(OFFSET('Water Data'!$E$28,0,10*ROW('Water Data'!E182))="","",OFFSET('Water Data'!$E$28,0,10*ROW('Water Data'!E182)))</f>
        <v/>
      </c>
      <c r="BX188" s="278" t="str">
        <f ca="true">+IF(OFFSET('Water Data'!$E$29,0,10*ROW('Water Data'!E182))="","",OFFSET('Water Data'!$E$29,0,10*ROW('Water Data'!E182)))</f>
        <v/>
      </c>
      <c r="BY188" s="278" t="str">
        <f ca="true">+IF(OFFSET('Water Data'!$F$27,0,10*ROW('Water Data'!F182))="","",OFFSET('Water Data'!$F$27,0,10*ROW('Water Data'!F182)))</f>
        <v/>
      </c>
      <c r="BZ188" s="278" t="str">
        <f ca="true">+IF(OFFSET('Water Data'!$F$28,0,10*ROW('Water Data'!F182))="","",OFFSET('Water Data'!$F$28,0,10*ROW('Water Data'!F182)))</f>
        <v/>
      </c>
      <c r="CA188" s="278" t="str">
        <f ca="true">+IF(OFFSET('Water Data'!$F$29,0,10*ROW('Water Data'!F182))="","",OFFSET('Water Data'!$F$29,0,10*ROW('Water Data'!F182)))</f>
        <v/>
      </c>
      <c r="CB188" s="278" t="str">
        <f ca="true">+IF(OFFSET('Water Data'!$G$27,0,10*ROW('Water Data'!G182))="","",OFFSET('Water Data'!$G$27,0,10*ROW('Water Data'!G182)))</f>
        <v/>
      </c>
      <c r="CC188" s="278" t="str">
        <f ca="true">+IF(OFFSET('Water Data'!$G$28,0,10*ROW('Water Data'!G182))="","",OFFSET('Water Data'!$G$28,0,10*ROW('Water Data'!G182)))</f>
        <v/>
      </c>
      <c r="CD188" s="278" t="str">
        <f ca="true">+IF(OFFSET('Water Data'!$G$29,0,10*ROW('Water Data'!G182))="","",OFFSET('Water Data'!$G$29,0,10*ROW('Water Data'!G182)))</f>
        <v/>
      </c>
      <c r="CE188" s="278" t="str">
        <f ca="true">+IF(OFFSET('Water Data'!$H$27,0,10*ROW('Water Data'!H182))="","",OFFSET('Water Data'!$H$27,0,10*ROW('Water Data'!H182)))</f>
        <v/>
      </c>
      <c r="CF188" s="278" t="str">
        <f ca="true">+IF(OFFSET('Water Data'!$H$28,0,10*ROW('Water Data'!H182))="","",OFFSET('Water Data'!$H$28,0,10*ROW('Water Data'!H182)))</f>
        <v/>
      </c>
      <c r="CG188" s="278" t="str">
        <f ca="true">+IF(OFFSET('Water Data'!$H$29,0,10*ROW('Water Data'!H182))="","",OFFSET('Water Data'!$H$29,0,10*ROW('Water Data'!H182)))</f>
        <v/>
      </c>
      <c r="CH188" s="278" t="str">
        <f ca="true">+IF(OFFSET('Water Data'!$I$27,0,10*ROW('Water Data'!I182))="","",OFFSET('Water Data'!$I$27,0,10*ROW('Water Data'!I182)))</f>
        <v/>
      </c>
      <c r="CI188" s="278" t="str">
        <f ca="true">+IF(OFFSET('Water Data'!$I$28,0,10*ROW('Water Data'!I182))="","",OFFSET('Water Data'!$I$28,0,10*ROW('Water Data'!I182)))</f>
        <v/>
      </c>
      <c r="CJ188" s="278" t="str">
        <f ca="true">+IF(OFFSET('Water Data'!$I$29,0,10*ROW('Water Data'!I182))="","",OFFSET('Water Data'!$I$29,0,10*ROW('Water Data'!I182)))</f>
        <v/>
      </c>
      <c r="CK188" s="278" t="str">
        <f ca="true">+IF(OFFSET('Sanitation Data'!$D$28,0,10*ROW('Sanitation Data'!D182))="","",OFFSET('Sanitation Data'!$D$28,0,10*ROW('Sanitation Data'!D182)))</f>
        <v/>
      </c>
      <c r="CL188" s="278" t="str">
        <f ca="true">+IF(OFFSET('Sanitation Data'!$D$29,0,10*ROW('Sanitation Data'!D182))="","",OFFSET('Sanitation Data'!$D$29,0,10*ROW('Sanitation Data'!D182)))</f>
        <v/>
      </c>
      <c r="CM188" s="278" t="str">
        <f ca="true">+IF(OFFSET('Sanitation Data'!$D$30,0,10*ROW('Sanitation Data'!D182))="","",OFFSET('Sanitation Data'!$D$30,0,10*ROW('Sanitation Data'!D182)))</f>
        <v/>
      </c>
      <c r="CN188" s="278" t="str">
        <f ca="true">+IF(OFFSET('Sanitation Data'!$D$31,0,10*ROW('Sanitation Data'!D182))="","",OFFSET('Sanitation Data'!$D$31,0,10*ROW('Sanitation Data'!D182)))</f>
        <v/>
      </c>
      <c r="CO188" s="278" t="str">
        <f ca="true">+IF(OFFSET('Sanitation Data'!$D$32,0,10*ROW('Sanitation Data'!D182))="","",OFFSET('Sanitation Data'!$D$32,0,10*ROW('Sanitation Data'!D182)))</f>
        <v/>
      </c>
      <c r="CP188" s="278" t="str">
        <f ca="true">+IF(OFFSET('Sanitation Data'!$E$28,0,10*ROW('Sanitation Data'!E182))="","",OFFSET('Sanitation Data'!$E$28,0,10*ROW('Sanitation Data'!E182)))</f>
        <v/>
      </c>
      <c r="CQ188" s="278" t="str">
        <f ca="true">+IF(OFFSET('Sanitation Data'!$E$29,0,10*ROW('Sanitation Data'!E182))="","",OFFSET('Sanitation Data'!$E$29,0,10*ROW('Sanitation Data'!E182)))</f>
        <v/>
      </c>
      <c r="CR188" s="278" t="str">
        <f ca="true">+IF(OFFSET('Sanitation Data'!$E$30,0,10*ROW('Sanitation Data'!E182))="","",OFFSET('Sanitation Data'!$E$30,0,10*ROW('Sanitation Data'!E182)))</f>
        <v/>
      </c>
      <c r="CS188" s="278" t="str">
        <f ca="true">+IF(OFFSET('Sanitation Data'!$E$31,0,10*ROW('Sanitation Data'!E182))="","",OFFSET('Sanitation Data'!$E$31,0,10*ROW('Sanitation Data'!E182)))</f>
        <v/>
      </c>
      <c r="CT188" s="278" t="str">
        <f ca="true">+IF(OFFSET('Sanitation Data'!$E$32,0,10*ROW('Sanitation Data'!E182))="","",OFFSET('Sanitation Data'!$E$32,0,10*ROW('Sanitation Data'!E182)))</f>
        <v/>
      </c>
      <c r="CU188" s="278" t="str">
        <f ca="true">+IF(OFFSET('Sanitation Data'!$F$28,0,10*ROW('Sanitation Data'!F182))="","",OFFSET('Sanitation Data'!$F$28,0,10*ROW('Sanitation Data'!F182)))</f>
        <v/>
      </c>
      <c r="CV188" s="278" t="str">
        <f ca="true">+IF(OFFSET('Sanitation Data'!$F$29,0,10*ROW('Sanitation Data'!F182))="","",OFFSET('Sanitation Data'!$F$29,0,10*ROW('Sanitation Data'!F182)))</f>
        <v/>
      </c>
      <c r="CW188" s="278" t="str">
        <f ca="true">+IF(OFFSET('Sanitation Data'!$F$30,0,10*ROW('Sanitation Data'!F182))="","",OFFSET('Sanitation Data'!$F$30,0,10*ROW('Sanitation Data'!F182)))</f>
        <v/>
      </c>
      <c r="CX188" s="278" t="str">
        <f ca="true">+IF(OFFSET('Sanitation Data'!$F$31,0,10*ROW('Sanitation Data'!F182))="","",OFFSET('Sanitation Data'!$F$31,0,10*ROW('Sanitation Data'!F182)))</f>
        <v/>
      </c>
      <c r="CY188" s="278" t="str">
        <f ca="true">+IF(OFFSET('Sanitation Data'!$F$32,0,10*ROW('Sanitation Data'!F182))="","",OFFSET('Sanitation Data'!$F$32,0,10*ROW('Sanitation Data'!F182)))</f>
        <v/>
      </c>
      <c r="CZ188" s="278" t="str">
        <f ca="true">+IF(OFFSET('Sanitation Data'!$G$28,0,10*ROW('Sanitation Data'!G182))="","",OFFSET('Sanitation Data'!$G$28,0,10*ROW('Sanitation Data'!G182)))</f>
        <v/>
      </c>
      <c r="DA188" s="278" t="str">
        <f ca="true">+IF(OFFSET('Sanitation Data'!$G$29,0,10*ROW('Sanitation Data'!G182))="","",OFFSET('Sanitation Data'!$G$29,0,10*ROW('Sanitation Data'!G182)))</f>
        <v/>
      </c>
      <c r="DB188" s="278" t="str">
        <f ca="true">+IF(OFFSET('Sanitation Data'!$G$30,0,10*ROW('Sanitation Data'!G182))="","",OFFSET('Sanitation Data'!$G$30,0,10*ROW('Sanitation Data'!G182)))</f>
        <v/>
      </c>
      <c r="DC188" s="278" t="str">
        <f ca="true">+IF(OFFSET('Sanitation Data'!$G$31,0,10*ROW('Sanitation Data'!G182))="","",OFFSET('Sanitation Data'!$G$31,0,10*ROW('Sanitation Data'!G182)))</f>
        <v/>
      </c>
      <c r="DD188" s="278" t="str">
        <f ca="true">+IF(OFFSET('Sanitation Data'!$G$32,0,10*ROW('Sanitation Data'!G182))="","",OFFSET('Sanitation Data'!$G$32,0,10*ROW('Sanitation Data'!G182)))</f>
        <v/>
      </c>
      <c r="DE188" s="278" t="str">
        <f ca="true">+IF(OFFSET('Sanitation Data'!$H$28,0,10*ROW('Sanitation Data'!H182))="","",OFFSET('Sanitation Data'!$H$28,0,10*ROW('Sanitation Data'!H182)))</f>
        <v/>
      </c>
      <c r="DF188" s="278" t="str">
        <f ca="true">+IF(OFFSET('Sanitation Data'!$H$29,0,10*ROW('Sanitation Data'!H182))="","",OFFSET('Sanitation Data'!$H$29,0,10*ROW('Sanitation Data'!H182)))</f>
        <v/>
      </c>
      <c r="DG188" s="278" t="str">
        <f ca="true">+IF(OFFSET('Sanitation Data'!$H$30,0,10*ROW('Sanitation Data'!H182))="","",OFFSET('Sanitation Data'!$H$30,0,10*ROW('Sanitation Data'!H182)))</f>
        <v/>
      </c>
      <c r="DH188" s="278" t="str">
        <f ca="true">+IF(OFFSET('Sanitation Data'!$H$31,0,10*ROW('Sanitation Data'!H182))="","",OFFSET('Sanitation Data'!$H$31,0,10*ROW('Sanitation Data'!H182)))</f>
        <v/>
      </c>
      <c r="DI188" s="278" t="str">
        <f ca="true">+IF(OFFSET('Sanitation Data'!$H$32,0,10*ROW('Sanitation Data'!H182))="","",OFFSET('Sanitation Data'!$H$32,0,10*ROW('Sanitation Data'!H182)))</f>
        <v/>
      </c>
      <c r="DJ188" s="278" t="str">
        <f ca="true">+IF(OFFSET('Sanitation Data'!$I$28,0,10*ROW('Sanitation Data'!I182))="","",OFFSET('Sanitation Data'!$I$28,0,10*ROW('Sanitation Data'!I182)))</f>
        <v/>
      </c>
      <c r="DK188" s="278" t="str">
        <f ca="true">+IF(OFFSET('Sanitation Data'!$I$29,0,10*ROW('Sanitation Data'!I182))="","",OFFSET('Sanitation Data'!$I$29,0,10*ROW('Sanitation Data'!I182)))</f>
        <v/>
      </c>
      <c r="DL188" s="278" t="str">
        <f ca="true">+IF(OFFSET('Sanitation Data'!$I$30,0,10*ROW('Sanitation Data'!I182))="","",OFFSET('Sanitation Data'!$I$30,0,10*ROW('Sanitation Data'!I182)))</f>
        <v/>
      </c>
      <c r="DM188" s="278" t="str">
        <f ca="true">+IF(OFFSET('Sanitation Data'!$I$31,0,10*ROW('Sanitation Data'!I182))="","",OFFSET('Sanitation Data'!$I$31,0,10*ROW('Sanitation Data'!I182)))</f>
        <v/>
      </c>
      <c r="DN188" s="278" t="str">
        <f ca="true">+IF(OFFSET('Sanitation Data'!$I$32,0,10*ROW('Sanitation Data'!I182))="","",OFFSET('Sanitation Data'!$I$32,0,10*ROW('Sanitation Data'!I182)))</f>
        <v/>
      </c>
      <c r="DO188" s="278" t="str">
        <f ca="true">+IF(OFFSET('Hygiene Data'!$D$11,0,10*ROW('Hygiene Data'!D182))="","",OFFSET('Hygiene Data'!$D$11,0,10*ROW('Hygiene Data'!D182)))</f>
        <v/>
      </c>
      <c r="DP188" s="278" t="str">
        <f ca="true">+IF(OFFSET('Hygiene Data'!$D$12,0,10*ROW('Hygiene Data'!D182))="","",OFFSET('Hygiene Data'!$D$12,0,10*ROW('Hygiene Data'!D182)))</f>
        <v/>
      </c>
      <c r="DQ188" s="278" t="str">
        <f ca="true">+IF(OFFSET('Hygiene Data'!$D$13,0,10*ROW('Hygiene Data'!D182))="","",OFFSET('Hygiene Data'!$D$13,0,10*ROW('Hygiene Data'!D182)))</f>
        <v/>
      </c>
      <c r="DR188" s="278" t="str">
        <f ca="true">+IF(OFFSET('Hygiene Data'!$E$11,0,10*ROW('Hygiene Data'!E182))="","",OFFSET('Hygiene Data'!$E$11,0,10*ROW('Hygiene Data'!E182)))</f>
        <v/>
      </c>
      <c r="DS188" s="278" t="str">
        <f ca="true">+IF(OFFSET('Hygiene Data'!$E$12,0,10*ROW('Hygiene Data'!E182))="","",OFFSET('Hygiene Data'!$E$12,0,10*ROW('Hygiene Data'!E182)))</f>
        <v/>
      </c>
      <c r="DT188" s="278" t="str">
        <f ca="true">+IF(OFFSET('Hygiene Data'!$E$13,0,10*ROW('Hygiene Data'!E182))="","",OFFSET('Hygiene Data'!$E$13,0,10*ROW('Hygiene Data'!E182)))</f>
        <v/>
      </c>
      <c r="DU188" s="278" t="str">
        <f ca="true">+IF(OFFSET('Hygiene Data'!$F$11,0,10*ROW('Hygiene Data'!F182))="","",OFFSET('Hygiene Data'!$F$11,0,10*ROW('Hygiene Data'!F182)))</f>
        <v/>
      </c>
      <c r="DV188" s="278" t="str">
        <f ca="true">+IF(OFFSET('Hygiene Data'!$F$12,0,10*ROW('Hygiene Data'!F182))="","",OFFSET('Hygiene Data'!$F$12,0,10*ROW('Hygiene Data'!F182)))</f>
        <v/>
      </c>
      <c r="DW188" s="278" t="str">
        <f ca="true">+IF(OFFSET('Hygiene Data'!$F$13,0,10*ROW('Hygiene Data'!F182))="","",OFFSET('Hygiene Data'!$F$13,0,10*ROW('Hygiene Data'!F182)))</f>
        <v/>
      </c>
      <c r="DX188" s="278" t="str">
        <f ca="true">+IF(OFFSET('Hygiene Data'!$G$11,0,10*ROW('Hygiene Data'!G182))="","",OFFSET('Hygiene Data'!$G$11,0,10*ROW('Hygiene Data'!G182)))</f>
        <v/>
      </c>
      <c r="DY188" s="278" t="str">
        <f ca="true">+IF(OFFSET('Hygiene Data'!$G$12,0,10*ROW('Hygiene Data'!G182))="","",OFFSET('Hygiene Data'!$G$12,0,10*ROW('Hygiene Data'!G182)))</f>
        <v/>
      </c>
      <c r="DZ188" s="278" t="str">
        <f ca="true">+IF(OFFSET('Hygiene Data'!$G$13,0,10*ROW('Hygiene Data'!G182))="","",OFFSET('Hygiene Data'!$G$13,0,10*ROW('Hygiene Data'!G182)))</f>
        <v/>
      </c>
      <c r="EA188" s="278" t="str">
        <f ca="true">+IF(OFFSET('Hygiene Data'!$H$11,0,10*ROW('Hygiene Data'!H182))="","",OFFSET('Hygiene Data'!$H$11,0,10*ROW('Hygiene Data'!H182)))</f>
        <v/>
      </c>
      <c r="EB188" s="278" t="str">
        <f ca="true">+IF(OFFSET('Hygiene Data'!$H$12,0,10*ROW('Hygiene Data'!H182))="","",OFFSET('Hygiene Data'!$H$12,0,10*ROW('Hygiene Data'!H182)))</f>
        <v/>
      </c>
      <c r="EC188" s="278" t="str">
        <f ca="true">+IF(OFFSET('Hygiene Data'!$H$13,0,10*ROW('Hygiene Data'!H182))="","",OFFSET('Hygiene Data'!$H$13,0,10*ROW('Hygiene Data'!H182)))</f>
        <v/>
      </c>
      <c r="ED188" s="278" t="str">
        <f ca="true">+IF(OFFSET('Hygiene Data'!$I$11,0,10*ROW('Hygiene Data'!I182))="","",OFFSET('Hygiene Data'!$I$11,0,10*ROW('Hygiene Data'!I182)))</f>
        <v/>
      </c>
      <c r="EE188" s="278" t="str">
        <f ca="true">+IF(OFFSET('Hygiene Data'!$I$12,0,10*ROW('Hygiene Data'!I182))="","",OFFSET('Hygiene Data'!$I$12,0,10*ROW('Hygiene Data'!I182)))</f>
        <v/>
      </c>
      <c r="EF188" s="278"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4"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8"/>
      <c r="BS189" s="278" t="str">
        <f ca="true">+IF(OFFSET('Water Data'!$D$27,0,10*ROW('Water Data'!D183))="","",OFFSET('Water Data'!$D$27,0,10*ROW('Water Data'!D183)))</f>
        <v/>
      </c>
      <c r="BT189" s="278" t="str">
        <f ca="true">+IF(OFFSET('Water Data'!$D$28,0,10*ROW('Water Data'!D183))="","",OFFSET('Water Data'!$D$28,0,10*ROW('Water Data'!D183)))</f>
        <v/>
      </c>
      <c r="BU189" s="278" t="str">
        <f ca="true">+IF(OFFSET('Water Data'!$D$29,0,10*ROW('Water Data'!D183))="","",OFFSET('Water Data'!$D$29,0,10*ROW('Water Data'!D183)))</f>
        <v/>
      </c>
      <c r="BV189" s="278" t="str">
        <f ca="true">+IF(OFFSET('Water Data'!$E$27,0,10*ROW('Water Data'!E183))="","",OFFSET('Water Data'!$E$27,0,10*ROW('Water Data'!E183)))</f>
        <v/>
      </c>
      <c r="BW189" s="278" t="str">
        <f ca="true">+IF(OFFSET('Water Data'!$E$28,0,10*ROW('Water Data'!E183))="","",OFFSET('Water Data'!$E$28,0,10*ROW('Water Data'!E183)))</f>
        <v/>
      </c>
      <c r="BX189" s="278" t="str">
        <f ca="true">+IF(OFFSET('Water Data'!$E$29,0,10*ROW('Water Data'!E183))="","",OFFSET('Water Data'!$E$29,0,10*ROW('Water Data'!E183)))</f>
        <v/>
      </c>
      <c r="BY189" s="278" t="str">
        <f ca="true">+IF(OFFSET('Water Data'!$F$27,0,10*ROW('Water Data'!F183))="","",OFFSET('Water Data'!$F$27,0,10*ROW('Water Data'!F183)))</f>
        <v/>
      </c>
      <c r="BZ189" s="278" t="str">
        <f ca="true">+IF(OFFSET('Water Data'!$F$28,0,10*ROW('Water Data'!F183))="","",OFFSET('Water Data'!$F$28,0,10*ROW('Water Data'!F183)))</f>
        <v/>
      </c>
      <c r="CA189" s="278" t="str">
        <f ca="true">+IF(OFFSET('Water Data'!$F$29,0,10*ROW('Water Data'!F183))="","",OFFSET('Water Data'!$F$29,0,10*ROW('Water Data'!F183)))</f>
        <v/>
      </c>
      <c r="CB189" s="278" t="str">
        <f ca="true">+IF(OFFSET('Water Data'!$G$27,0,10*ROW('Water Data'!G183))="","",OFFSET('Water Data'!$G$27,0,10*ROW('Water Data'!G183)))</f>
        <v/>
      </c>
      <c r="CC189" s="278" t="str">
        <f ca="true">+IF(OFFSET('Water Data'!$G$28,0,10*ROW('Water Data'!G183))="","",OFFSET('Water Data'!$G$28,0,10*ROW('Water Data'!G183)))</f>
        <v/>
      </c>
      <c r="CD189" s="278" t="str">
        <f ca="true">+IF(OFFSET('Water Data'!$G$29,0,10*ROW('Water Data'!G183))="","",OFFSET('Water Data'!$G$29,0,10*ROW('Water Data'!G183)))</f>
        <v/>
      </c>
      <c r="CE189" s="278" t="str">
        <f ca="true">+IF(OFFSET('Water Data'!$H$27,0,10*ROW('Water Data'!H183))="","",OFFSET('Water Data'!$H$27,0,10*ROW('Water Data'!H183)))</f>
        <v/>
      </c>
      <c r="CF189" s="278" t="str">
        <f ca="true">+IF(OFFSET('Water Data'!$H$28,0,10*ROW('Water Data'!H183))="","",OFFSET('Water Data'!$H$28,0,10*ROW('Water Data'!H183)))</f>
        <v/>
      </c>
      <c r="CG189" s="278" t="str">
        <f ca="true">+IF(OFFSET('Water Data'!$H$29,0,10*ROW('Water Data'!H183))="","",OFFSET('Water Data'!$H$29,0,10*ROW('Water Data'!H183)))</f>
        <v/>
      </c>
      <c r="CH189" s="278" t="str">
        <f ca="true">+IF(OFFSET('Water Data'!$I$27,0,10*ROW('Water Data'!I183))="","",OFFSET('Water Data'!$I$27,0,10*ROW('Water Data'!I183)))</f>
        <v/>
      </c>
      <c r="CI189" s="278" t="str">
        <f ca="true">+IF(OFFSET('Water Data'!$I$28,0,10*ROW('Water Data'!I183))="","",OFFSET('Water Data'!$I$28,0,10*ROW('Water Data'!I183)))</f>
        <v/>
      </c>
      <c r="CJ189" s="278" t="str">
        <f ca="true">+IF(OFFSET('Water Data'!$I$29,0,10*ROW('Water Data'!I183))="","",OFFSET('Water Data'!$I$29,0,10*ROW('Water Data'!I183)))</f>
        <v/>
      </c>
      <c r="CK189" s="278" t="str">
        <f ca="true">+IF(OFFSET('Sanitation Data'!$D$28,0,10*ROW('Sanitation Data'!D183))="","",OFFSET('Sanitation Data'!$D$28,0,10*ROW('Sanitation Data'!D183)))</f>
        <v/>
      </c>
      <c r="CL189" s="278" t="str">
        <f ca="true">+IF(OFFSET('Sanitation Data'!$D$29,0,10*ROW('Sanitation Data'!D183))="","",OFFSET('Sanitation Data'!$D$29,0,10*ROW('Sanitation Data'!D183)))</f>
        <v/>
      </c>
      <c r="CM189" s="278" t="str">
        <f ca="true">+IF(OFFSET('Sanitation Data'!$D$30,0,10*ROW('Sanitation Data'!D183))="","",OFFSET('Sanitation Data'!$D$30,0,10*ROW('Sanitation Data'!D183)))</f>
        <v/>
      </c>
      <c r="CN189" s="278" t="str">
        <f ca="true">+IF(OFFSET('Sanitation Data'!$D$31,0,10*ROW('Sanitation Data'!D183))="","",OFFSET('Sanitation Data'!$D$31,0,10*ROW('Sanitation Data'!D183)))</f>
        <v/>
      </c>
      <c r="CO189" s="278" t="str">
        <f ca="true">+IF(OFFSET('Sanitation Data'!$D$32,0,10*ROW('Sanitation Data'!D183))="","",OFFSET('Sanitation Data'!$D$32,0,10*ROW('Sanitation Data'!D183)))</f>
        <v/>
      </c>
      <c r="CP189" s="278" t="str">
        <f ca="true">+IF(OFFSET('Sanitation Data'!$E$28,0,10*ROW('Sanitation Data'!E183))="","",OFFSET('Sanitation Data'!$E$28,0,10*ROW('Sanitation Data'!E183)))</f>
        <v/>
      </c>
      <c r="CQ189" s="278" t="str">
        <f ca="true">+IF(OFFSET('Sanitation Data'!$E$29,0,10*ROW('Sanitation Data'!E183))="","",OFFSET('Sanitation Data'!$E$29,0,10*ROW('Sanitation Data'!E183)))</f>
        <v/>
      </c>
      <c r="CR189" s="278" t="str">
        <f ca="true">+IF(OFFSET('Sanitation Data'!$E$30,0,10*ROW('Sanitation Data'!E183))="","",OFFSET('Sanitation Data'!$E$30,0,10*ROW('Sanitation Data'!E183)))</f>
        <v/>
      </c>
      <c r="CS189" s="278" t="str">
        <f ca="true">+IF(OFFSET('Sanitation Data'!$E$31,0,10*ROW('Sanitation Data'!E183))="","",OFFSET('Sanitation Data'!$E$31,0,10*ROW('Sanitation Data'!E183)))</f>
        <v/>
      </c>
      <c r="CT189" s="278" t="str">
        <f ca="true">+IF(OFFSET('Sanitation Data'!$E$32,0,10*ROW('Sanitation Data'!E183))="","",OFFSET('Sanitation Data'!$E$32,0,10*ROW('Sanitation Data'!E183)))</f>
        <v/>
      </c>
      <c r="CU189" s="278" t="str">
        <f ca="true">+IF(OFFSET('Sanitation Data'!$F$28,0,10*ROW('Sanitation Data'!F183))="","",OFFSET('Sanitation Data'!$F$28,0,10*ROW('Sanitation Data'!F183)))</f>
        <v/>
      </c>
      <c r="CV189" s="278" t="str">
        <f ca="true">+IF(OFFSET('Sanitation Data'!$F$29,0,10*ROW('Sanitation Data'!F183))="","",OFFSET('Sanitation Data'!$F$29,0,10*ROW('Sanitation Data'!F183)))</f>
        <v/>
      </c>
      <c r="CW189" s="278" t="str">
        <f ca="true">+IF(OFFSET('Sanitation Data'!$F$30,0,10*ROW('Sanitation Data'!F183))="","",OFFSET('Sanitation Data'!$F$30,0,10*ROW('Sanitation Data'!F183)))</f>
        <v/>
      </c>
      <c r="CX189" s="278" t="str">
        <f ca="true">+IF(OFFSET('Sanitation Data'!$F$31,0,10*ROW('Sanitation Data'!F183))="","",OFFSET('Sanitation Data'!$F$31,0,10*ROW('Sanitation Data'!F183)))</f>
        <v/>
      </c>
      <c r="CY189" s="278" t="str">
        <f ca="true">+IF(OFFSET('Sanitation Data'!$F$32,0,10*ROW('Sanitation Data'!F183))="","",OFFSET('Sanitation Data'!$F$32,0,10*ROW('Sanitation Data'!F183)))</f>
        <v/>
      </c>
      <c r="CZ189" s="278" t="str">
        <f ca="true">+IF(OFFSET('Sanitation Data'!$G$28,0,10*ROW('Sanitation Data'!G183))="","",OFFSET('Sanitation Data'!$G$28,0,10*ROW('Sanitation Data'!G183)))</f>
        <v/>
      </c>
      <c r="DA189" s="278" t="str">
        <f ca="true">+IF(OFFSET('Sanitation Data'!$G$29,0,10*ROW('Sanitation Data'!G183))="","",OFFSET('Sanitation Data'!$G$29,0,10*ROW('Sanitation Data'!G183)))</f>
        <v/>
      </c>
      <c r="DB189" s="278" t="str">
        <f ca="true">+IF(OFFSET('Sanitation Data'!$G$30,0,10*ROW('Sanitation Data'!G183))="","",OFFSET('Sanitation Data'!$G$30,0,10*ROW('Sanitation Data'!G183)))</f>
        <v/>
      </c>
      <c r="DC189" s="278" t="str">
        <f ca="true">+IF(OFFSET('Sanitation Data'!$G$31,0,10*ROW('Sanitation Data'!G183))="","",OFFSET('Sanitation Data'!$G$31,0,10*ROW('Sanitation Data'!G183)))</f>
        <v/>
      </c>
      <c r="DD189" s="278" t="str">
        <f ca="true">+IF(OFFSET('Sanitation Data'!$G$32,0,10*ROW('Sanitation Data'!G183))="","",OFFSET('Sanitation Data'!$G$32,0,10*ROW('Sanitation Data'!G183)))</f>
        <v/>
      </c>
      <c r="DE189" s="278" t="str">
        <f ca="true">+IF(OFFSET('Sanitation Data'!$H$28,0,10*ROW('Sanitation Data'!H183))="","",OFFSET('Sanitation Data'!$H$28,0,10*ROW('Sanitation Data'!H183)))</f>
        <v/>
      </c>
      <c r="DF189" s="278" t="str">
        <f ca="true">+IF(OFFSET('Sanitation Data'!$H$29,0,10*ROW('Sanitation Data'!H183))="","",OFFSET('Sanitation Data'!$H$29,0,10*ROW('Sanitation Data'!H183)))</f>
        <v/>
      </c>
      <c r="DG189" s="278" t="str">
        <f ca="true">+IF(OFFSET('Sanitation Data'!$H$30,0,10*ROW('Sanitation Data'!H183))="","",OFFSET('Sanitation Data'!$H$30,0,10*ROW('Sanitation Data'!H183)))</f>
        <v/>
      </c>
      <c r="DH189" s="278" t="str">
        <f ca="true">+IF(OFFSET('Sanitation Data'!$H$31,0,10*ROW('Sanitation Data'!H183))="","",OFFSET('Sanitation Data'!$H$31,0,10*ROW('Sanitation Data'!H183)))</f>
        <v/>
      </c>
      <c r="DI189" s="278" t="str">
        <f ca="true">+IF(OFFSET('Sanitation Data'!$H$32,0,10*ROW('Sanitation Data'!H183))="","",OFFSET('Sanitation Data'!$H$32,0,10*ROW('Sanitation Data'!H183)))</f>
        <v/>
      </c>
      <c r="DJ189" s="278" t="str">
        <f ca="true">+IF(OFFSET('Sanitation Data'!$I$28,0,10*ROW('Sanitation Data'!I183))="","",OFFSET('Sanitation Data'!$I$28,0,10*ROW('Sanitation Data'!I183)))</f>
        <v/>
      </c>
      <c r="DK189" s="278" t="str">
        <f ca="true">+IF(OFFSET('Sanitation Data'!$I$29,0,10*ROW('Sanitation Data'!I183))="","",OFFSET('Sanitation Data'!$I$29,0,10*ROW('Sanitation Data'!I183)))</f>
        <v/>
      </c>
      <c r="DL189" s="278" t="str">
        <f ca="true">+IF(OFFSET('Sanitation Data'!$I$30,0,10*ROW('Sanitation Data'!I183))="","",OFFSET('Sanitation Data'!$I$30,0,10*ROW('Sanitation Data'!I183)))</f>
        <v/>
      </c>
      <c r="DM189" s="278" t="str">
        <f ca="true">+IF(OFFSET('Sanitation Data'!$I$31,0,10*ROW('Sanitation Data'!I183))="","",OFFSET('Sanitation Data'!$I$31,0,10*ROW('Sanitation Data'!I183)))</f>
        <v/>
      </c>
      <c r="DN189" s="278" t="str">
        <f ca="true">+IF(OFFSET('Sanitation Data'!$I$32,0,10*ROW('Sanitation Data'!I183))="","",OFFSET('Sanitation Data'!$I$32,0,10*ROW('Sanitation Data'!I183)))</f>
        <v/>
      </c>
      <c r="DO189" s="278" t="str">
        <f ca="true">+IF(OFFSET('Hygiene Data'!$D$11,0,10*ROW('Hygiene Data'!D183))="","",OFFSET('Hygiene Data'!$D$11,0,10*ROW('Hygiene Data'!D183)))</f>
        <v/>
      </c>
      <c r="DP189" s="278" t="str">
        <f ca="true">+IF(OFFSET('Hygiene Data'!$D$12,0,10*ROW('Hygiene Data'!D183))="","",OFFSET('Hygiene Data'!$D$12,0,10*ROW('Hygiene Data'!D183)))</f>
        <v/>
      </c>
      <c r="DQ189" s="278" t="str">
        <f ca="true">+IF(OFFSET('Hygiene Data'!$D$13,0,10*ROW('Hygiene Data'!D183))="","",OFFSET('Hygiene Data'!$D$13,0,10*ROW('Hygiene Data'!D183)))</f>
        <v/>
      </c>
      <c r="DR189" s="278" t="str">
        <f ca="true">+IF(OFFSET('Hygiene Data'!$E$11,0,10*ROW('Hygiene Data'!E183))="","",OFFSET('Hygiene Data'!$E$11,0,10*ROW('Hygiene Data'!E183)))</f>
        <v/>
      </c>
      <c r="DS189" s="278" t="str">
        <f ca="true">+IF(OFFSET('Hygiene Data'!$E$12,0,10*ROW('Hygiene Data'!E183))="","",OFFSET('Hygiene Data'!$E$12,0,10*ROW('Hygiene Data'!E183)))</f>
        <v/>
      </c>
      <c r="DT189" s="278" t="str">
        <f ca="true">+IF(OFFSET('Hygiene Data'!$E$13,0,10*ROW('Hygiene Data'!E183))="","",OFFSET('Hygiene Data'!$E$13,0,10*ROW('Hygiene Data'!E183)))</f>
        <v/>
      </c>
      <c r="DU189" s="278" t="str">
        <f ca="true">+IF(OFFSET('Hygiene Data'!$F$11,0,10*ROW('Hygiene Data'!F183))="","",OFFSET('Hygiene Data'!$F$11,0,10*ROW('Hygiene Data'!F183)))</f>
        <v/>
      </c>
      <c r="DV189" s="278" t="str">
        <f ca="true">+IF(OFFSET('Hygiene Data'!$F$12,0,10*ROW('Hygiene Data'!F183))="","",OFFSET('Hygiene Data'!$F$12,0,10*ROW('Hygiene Data'!F183)))</f>
        <v/>
      </c>
      <c r="DW189" s="278" t="str">
        <f ca="true">+IF(OFFSET('Hygiene Data'!$F$13,0,10*ROW('Hygiene Data'!F183))="","",OFFSET('Hygiene Data'!$F$13,0,10*ROW('Hygiene Data'!F183)))</f>
        <v/>
      </c>
      <c r="DX189" s="278" t="str">
        <f ca="true">+IF(OFFSET('Hygiene Data'!$G$11,0,10*ROW('Hygiene Data'!G183))="","",OFFSET('Hygiene Data'!$G$11,0,10*ROW('Hygiene Data'!G183)))</f>
        <v/>
      </c>
      <c r="DY189" s="278" t="str">
        <f ca="true">+IF(OFFSET('Hygiene Data'!$G$12,0,10*ROW('Hygiene Data'!G183))="","",OFFSET('Hygiene Data'!$G$12,0,10*ROW('Hygiene Data'!G183)))</f>
        <v/>
      </c>
      <c r="DZ189" s="278" t="str">
        <f ca="true">+IF(OFFSET('Hygiene Data'!$G$13,0,10*ROW('Hygiene Data'!G183))="","",OFFSET('Hygiene Data'!$G$13,0,10*ROW('Hygiene Data'!G183)))</f>
        <v/>
      </c>
      <c r="EA189" s="278" t="str">
        <f ca="true">+IF(OFFSET('Hygiene Data'!$H$11,0,10*ROW('Hygiene Data'!H183))="","",OFFSET('Hygiene Data'!$H$11,0,10*ROW('Hygiene Data'!H183)))</f>
        <v/>
      </c>
      <c r="EB189" s="278" t="str">
        <f ca="true">+IF(OFFSET('Hygiene Data'!$H$12,0,10*ROW('Hygiene Data'!H183))="","",OFFSET('Hygiene Data'!$H$12,0,10*ROW('Hygiene Data'!H183)))</f>
        <v/>
      </c>
      <c r="EC189" s="278" t="str">
        <f ca="true">+IF(OFFSET('Hygiene Data'!$H$13,0,10*ROW('Hygiene Data'!H183))="","",OFFSET('Hygiene Data'!$H$13,0,10*ROW('Hygiene Data'!H183)))</f>
        <v/>
      </c>
      <c r="ED189" s="278" t="str">
        <f ca="true">+IF(OFFSET('Hygiene Data'!$I$11,0,10*ROW('Hygiene Data'!I183))="","",OFFSET('Hygiene Data'!$I$11,0,10*ROW('Hygiene Data'!I183)))</f>
        <v/>
      </c>
      <c r="EE189" s="278" t="str">
        <f ca="true">+IF(OFFSET('Hygiene Data'!$I$12,0,10*ROW('Hygiene Data'!I183))="","",OFFSET('Hygiene Data'!$I$12,0,10*ROW('Hygiene Data'!I183)))</f>
        <v/>
      </c>
      <c r="EF189" s="278"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4"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8"/>
      <c r="BS190" s="278" t="str">
        <f ca="true">+IF(OFFSET('Water Data'!$D$27,0,10*ROW('Water Data'!D184))="","",OFFSET('Water Data'!$D$27,0,10*ROW('Water Data'!D184)))</f>
        <v/>
      </c>
      <c r="BT190" s="278" t="str">
        <f ca="true">+IF(OFFSET('Water Data'!$D$28,0,10*ROW('Water Data'!D184))="","",OFFSET('Water Data'!$D$28,0,10*ROW('Water Data'!D184)))</f>
        <v/>
      </c>
      <c r="BU190" s="278" t="str">
        <f ca="true">+IF(OFFSET('Water Data'!$D$29,0,10*ROW('Water Data'!D184))="","",OFFSET('Water Data'!$D$29,0,10*ROW('Water Data'!D184)))</f>
        <v/>
      </c>
      <c r="BV190" s="278" t="str">
        <f ca="true">+IF(OFFSET('Water Data'!$E$27,0,10*ROW('Water Data'!E184))="","",OFFSET('Water Data'!$E$27,0,10*ROW('Water Data'!E184)))</f>
        <v/>
      </c>
      <c r="BW190" s="278" t="str">
        <f ca="true">+IF(OFFSET('Water Data'!$E$28,0,10*ROW('Water Data'!E184))="","",OFFSET('Water Data'!$E$28,0,10*ROW('Water Data'!E184)))</f>
        <v/>
      </c>
      <c r="BX190" s="278" t="str">
        <f ca="true">+IF(OFFSET('Water Data'!$E$29,0,10*ROW('Water Data'!E184))="","",OFFSET('Water Data'!$E$29,0,10*ROW('Water Data'!E184)))</f>
        <v/>
      </c>
      <c r="BY190" s="278" t="str">
        <f ca="true">+IF(OFFSET('Water Data'!$F$27,0,10*ROW('Water Data'!F184))="","",OFFSET('Water Data'!$F$27,0,10*ROW('Water Data'!F184)))</f>
        <v/>
      </c>
      <c r="BZ190" s="278" t="str">
        <f ca="true">+IF(OFFSET('Water Data'!$F$28,0,10*ROW('Water Data'!F184))="","",OFFSET('Water Data'!$F$28,0,10*ROW('Water Data'!F184)))</f>
        <v/>
      </c>
      <c r="CA190" s="278" t="str">
        <f ca="true">+IF(OFFSET('Water Data'!$F$29,0,10*ROW('Water Data'!F184))="","",OFFSET('Water Data'!$F$29,0,10*ROW('Water Data'!F184)))</f>
        <v/>
      </c>
      <c r="CB190" s="278" t="str">
        <f ca="true">+IF(OFFSET('Water Data'!$G$27,0,10*ROW('Water Data'!G184))="","",OFFSET('Water Data'!$G$27,0,10*ROW('Water Data'!G184)))</f>
        <v/>
      </c>
      <c r="CC190" s="278" t="str">
        <f ca="true">+IF(OFFSET('Water Data'!$G$28,0,10*ROW('Water Data'!G184))="","",OFFSET('Water Data'!$G$28,0,10*ROW('Water Data'!G184)))</f>
        <v/>
      </c>
      <c r="CD190" s="278" t="str">
        <f ca="true">+IF(OFFSET('Water Data'!$G$29,0,10*ROW('Water Data'!G184))="","",OFFSET('Water Data'!$G$29,0,10*ROW('Water Data'!G184)))</f>
        <v/>
      </c>
      <c r="CE190" s="278" t="str">
        <f ca="true">+IF(OFFSET('Water Data'!$H$27,0,10*ROW('Water Data'!H184))="","",OFFSET('Water Data'!$H$27,0,10*ROW('Water Data'!H184)))</f>
        <v/>
      </c>
      <c r="CF190" s="278" t="str">
        <f ca="true">+IF(OFFSET('Water Data'!$H$28,0,10*ROW('Water Data'!H184))="","",OFFSET('Water Data'!$H$28,0,10*ROW('Water Data'!H184)))</f>
        <v/>
      </c>
      <c r="CG190" s="278" t="str">
        <f ca="true">+IF(OFFSET('Water Data'!$H$29,0,10*ROW('Water Data'!H184))="","",OFFSET('Water Data'!$H$29,0,10*ROW('Water Data'!H184)))</f>
        <v/>
      </c>
      <c r="CH190" s="278" t="str">
        <f ca="true">+IF(OFFSET('Water Data'!$I$27,0,10*ROW('Water Data'!I184))="","",OFFSET('Water Data'!$I$27,0,10*ROW('Water Data'!I184)))</f>
        <v/>
      </c>
      <c r="CI190" s="278" t="str">
        <f ca="true">+IF(OFFSET('Water Data'!$I$28,0,10*ROW('Water Data'!I184))="","",OFFSET('Water Data'!$I$28,0,10*ROW('Water Data'!I184)))</f>
        <v/>
      </c>
      <c r="CJ190" s="278" t="str">
        <f ca="true">+IF(OFFSET('Water Data'!$I$29,0,10*ROW('Water Data'!I184))="","",OFFSET('Water Data'!$I$29,0,10*ROW('Water Data'!I184)))</f>
        <v/>
      </c>
      <c r="CK190" s="278" t="str">
        <f ca="true">+IF(OFFSET('Sanitation Data'!$D$28,0,10*ROW('Sanitation Data'!D184))="","",OFFSET('Sanitation Data'!$D$28,0,10*ROW('Sanitation Data'!D184)))</f>
        <v/>
      </c>
      <c r="CL190" s="278" t="str">
        <f ca="true">+IF(OFFSET('Sanitation Data'!$D$29,0,10*ROW('Sanitation Data'!D184))="","",OFFSET('Sanitation Data'!$D$29,0,10*ROW('Sanitation Data'!D184)))</f>
        <v/>
      </c>
      <c r="CM190" s="278" t="str">
        <f ca="true">+IF(OFFSET('Sanitation Data'!$D$30,0,10*ROW('Sanitation Data'!D184))="","",OFFSET('Sanitation Data'!$D$30,0,10*ROW('Sanitation Data'!D184)))</f>
        <v/>
      </c>
      <c r="CN190" s="278" t="str">
        <f ca="true">+IF(OFFSET('Sanitation Data'!$D$31,0,10*ROW('Sanitation Data'!D184))="","",OFFSET('Sanitation Data'!$D$31,0,10*ROW('Sanitation Data'!D184)))</f>
        <v/>
      </c>
      <c r="CO190" s="278" t="str">
        <f ca="true">+IF(OFFSET('Sanitation Data'!$D$32,0,10*ROW('Sanitation Data'!D184))="","",OFFSET('Sanitation Data'!$D$32,0,10*ROW('Sanitation Data'!D184)))</f>
        <v/>
      </c>
      <c r="CP190" s="278" t="str">
        <f ca="true">+IF(OFFSET('Sanitation Data'!$E$28,0,10*ROW('Sanitation Data'!E184))="","",OFFSET('Sanitation Data'!$E$28,0,10*ROW('Sanitation Data'!E184)))</f>
        <v/>
      </c>
      <c r="CQ190" s="278" t="str">
        <f ca="true">+IF(OFFSET('Sanitation Data'!$E$29,0,10*ROW('Sanitation Data'!E184))="","",OFFSET('Sanitation Data'!$E$29,0,10*ROW('Sanitation Data'!E184)))</f>
        <v/>
      </c>
      <c r="CR190" s="278" t="str">
        <f ca="true">+IF(OFFSET('Sanitation Data'!$E$30,0,10*ROW('Sanitation Data'!E184))="","",OFFSET('Sanitation Data'!$E$30,0,10*ROW('Sanitation Data'!E184)))</f>
        <v/>
      </c>
      <c r="CS190" s="278" t="str">
        <f ca="true">+IF(OFFSET('Sanitation Data'!$E$31,0,10*ROW('Sanitation Data'!E184))="","",OFFSET('Sanitation Data'!$E$31,0,10*ROW('Sanitation Data'!E184)))</f>
        <v/>
      </c>
      <c r="CT190" s="278" t="str">
        <f ca="true">+IF(OFFSET('Sanitation Data'!$E$32,0,10*ROW('Sanitation Data'!E184))="","",OFFSET('Sanitation Data'!$E$32,0,10*ROW('Sanitation Data'!E184)))</f>
        <v/>
      </c>
      <c r="CU190" s="278" t="str">
        <f ca="true">+IF(OFFSET('Sanitation Data'!$F$28,0,10*ROW('Sanitation Data'!F184))="","",OFFSET('Sanitation Data'!$F$28,0,10*ROW('Sanitation Data'!F184)))</f>
        <v/>
      </c>
      <c r="CV190" s="278" t="str">
        <f ca="true">+IF(OFFSET('Sanitation Data'!$F$29,0,10*ROW('Sanitation Data'!F184))="","",OFFSET('Sanitation Data'!$F$29,0,10*ROW('Sanitation Data'!F184)))</f>
        <v/>
      </c>
      <c r="CW190" s="278" t="str">
        <f ca="true">+IF(OFFSET('Sanitation Data'!$F$30,0,10*ROW('Sanitation Data'!F184))="","",OFFSET('Sanitation Data'!$F$30,0,10*ROW('Sanitation Data'!F184)))</f>
        <v/>
      </c>
      <c r="CX190" s="278" t="str">
        <f ca="true">+IF(OFFSET('Sanitation Data'!$F$31,0,10*ROW('Sanitation Data'!F184))="","",OFFSET('Sanitation Data'!$F$31,0,10*ROW('Sanitation Data'!F184)))</f>
        <v/>
      </c>
      <c r="CY190" s="278" t="str">
        <f ca="true">+IF(OFFSET('Sanitation Data'!$F$32,0,10*ROW('Sanitation Data'!F184))="","",OFFSET('Sanitation Data'!$F$32,0,10*ROW('Sanitation Data'!F184)))</f>
        <v/>
      </c>
      <c r="CZ190" s="278" t="str">
        <f ca="true">+IF(OFFSET('Sanitation Data'!$G$28,0,10*ROW('Sanitation Data'!G184))="","",OFFSET('Sanitation Data'!$G$28,0,10*ROW('Sanitation Data'!G184)))</f>
        <v/>
      </c>
      <c r="DA190" s="278" t="str">
        <f ca="true">+IF(OFFSET('Sanitation Data'!$G$29,0,10*ROW('Sanitation Data'!G184))="","",OFFSET('Sanitation Data'!$G$29,0,10*ROW('Sanitation Data'!G184)))</f>
        <v/>
      </c>
      <c r="DB190" s="278" t="str">
        <f ca="true">+IF(OFFSET('Sanitation Data'!$G$30,0,10*ROW('Sanitation Data'!G184))="","",OFFSET('Sanitation Data'!$G$30,0,10*ROW('Sanitation Data'!G184)))</f>
        <v/>
      </c>
      <c r="DC190" s="278" t="str">
        <f ca="true">+IF(OFFSET('Sanitation Data'!$G$31,0,10*ROW('Sanitation Data'!G184))="","",OFFSET('Sanitation Data'!$G$31,0,10*ROW('Sanitation Data'!G184)))</f>
        <v/>
      </c>
      <c r="DD190" s="278" t="str">
        <f ca="true">+IF(OFFSET('Sanitation Data'!$G$32,0,10*ROW('Sanitation Data'!G184))="","",OFFSET('Sanitation Data'!$G$32,0,10*ROW('Sanitation Data'!G184)))</f>
        <v/>
      </c>
      <c r="DE190" s="278" t="str">
        <f ca="true">+IF(OFFSET('Sanitation Data'!$H$28,0,10*ROW('Sanitation Data'!H184))="","",OFFSET('Sanitation Data'!$H$28,0,10*ROW('Sanitation Data'!H184)))</f>
        <v/>
      </c>
      <c r="DF190" s="278" t="str">
        <f ca="true">+IF(OFFSET('Sanitation Data'!$H$29,0,10*ROW('Sanitation Data'!H184))="","",OFFSET('Sanitation Data'!$H$29,0,10*ROW('Sanitation Data'!H184)))</f>
        <v/>
      </c>
      <c r="DG190" s="278" t="str">
        <f ca="true">+IF(OFFSET('Sanitation Data'!$H$30,0,10*ROW('Sanitation Data'!H184))="","",OFFSET('Sanitation Data'!$H$30,0,10*ROW('Sanitation Data'!H184)))</f>
        <v/>
      </c>
      <c r="DH190" s="278" t="str">
        <f ca="true">+IF(OFFSET('Sanitation Data'!$H$31,0,10*ROW('Sanitation Data'!H184))="","",OFFSET('Sanitation Data'!$H$31,0,10*ROW('Sanitation Data'!H184)))</f>
        <v/>
      </c>
      <c r="DI190" s="278" t="str">
        <f ca="true">+IF(OFFSET('Sanitation Data'!$H$32,0,10*ROW('Sanitation Data'!H184))="","",OFFSET('Sanitation Data'!$H$32,0,10*ROW('Sanitation Data'!H184)))</f>
        <v/>
      </c>
      <c r="DJ190" s="278" t="str">
        <f ca="true">+IF(OFFSET('Sanitation Data'!$I$28,0,10*ROW('Sanitation Data'!I184))="","",OFFSET('Sanitation Data'!$I$28,0,10*ROW('Sanitation Data'!I184)))</f>
        <v/>
      </c>
      <c r="DK190" s="278" t="str">
        <f ca="true">+IF(OFFSET('Sanitation Data'!$I$29,0,10*ROW('Sanitation Data'!I184))="","",OFFSET('Sanitation Data'!$I$29,0,10*ROW('Sanitation Data'!I184)))</f>
        <v/>
      </c>
      <c r="DL190" s="278" t="str">
        <f ca="true">+IF(OFFSET('Sanitation Data'!$I$30,0,10*ROW('Sanitation Data'!I184))="","",OFFSET('Sanitation Data'!$I$30,0,10*ROW('Sanitation Data'!I184)))</f>
        <v/>
      </c>
      <c r="DM190" s="278" t="str">
        <f ca="true">+IF(OFFSET('Sanitation Data'!$I$31,0,10*ROW('Sanitation Data'!I184))="","",OFFSET('Sanitation Data'!$I$31,0,10*ROW('Sanitation Data'!I184)))</f>
        <v/>
      </c>
      <c r="DN190" s="278" t="str">
        <f ca="true">+IF(OFFSET('Sanitation Data'!$I$32,0,10*ROW('Sanitation Data'!I184))="","",OFFSET('Sanitation Data'!$I$32,0,10*ROW('Sanitation Data'!I184)))</f>
        <v/>
      </c>
      <c r="DO190" s="278" t="str">
        <f ca="true">+IF(OFFSET('Hygiene Data'!$D$11,0,10*ROW('Hygiene Data'!D184))="","",OFFSET('Hygiene Data'!$D$11,0,10*ROW('Hygiene Data'!D184)))</f>
        <v/>
      </c>
      <c r="DP190" s="278" t="str">
        <f ca="true">+IF(OFFSET('Hygiene Data'!$D$12,0,10*ROW('Hygiene Data'!D184))="","",OFFSET('Hygiene Data'!$D$12,0,10*ROW('Hygiene Data'!D184)))</f>
        <v/>
      </c>
      <c r="DQ190" s="278" t="str">
        <f ca="true">+IF(OFFSET('Hygiene Data'!$D$13,0,10*ROW('Hygiene Data'!D184))="","",OFFSET('Hygiene Data'!$D$13,0,10*ROW('Hygiene Data'!D184)))</f>
        <v/>
      </c>
      <c r="DR190" s="278" t="str">
        <f ca="true">+IF(OFFSET('Hygiene Data'!$E$11,0,10*ROW('Hygiene Data'!E184))="","",OFFSET('Hygiene Data'!$E$11,0,10*ROW('Hygiene Data'!E184)))</f>
        <v/>
      </c>
      <c r="DS190" s="278" t="str">
        <f ca="true">+IF(OFFSET('Hygiene Data'!$E$12,0,10*ROW('Hygiene Data'!E184))="","",OFFSET('Hygiene Data'!$E$12,0,10*ROW('Hygiene Data'!E184)))</f>
        <v/>
      </c>
      <c r="DT190" s="278" t="str">
        <f ca="true">+IF(OFFSET('Hygiene Data'!$E$13,0,10*ROW('Hygiene Data'!E184))="","",OFFSET('Hygiene Data'!$E$13,0,10*ROW('Hygiene Data'!E184)))</f>
        <v/>
      </c>
      <c r="DU190" s="278" t="str">
        <f ca="true">+IF(OFFSET('Hygiene Data'!$F$11,0,10*ROW('Hygiene Data'!F184))="","",OFFSET('Hygiene Data'!$F$11,0,10*ROW('Hygiene Data'!F184)))</f>
        <v/>
      </c>
      <c r="DV190" s="278" t="str">
        <f ca="true">+IF(OFFSET('Hygiene Data'!$F$12,0,10*ROW('Hygiene Data'!F184))="","",OFFSET('Hygiene Data'!$F$12,0,10*ROW('Hygiene Data'!F184)))</f>
        <v/>
      </c>
      <c r="DW190" s="278" t="str">
        <f ca="true">+IF(OFFSET('Hygiene Data'!$F$13,0,10*ROW('Hygiene Data'!F184))="","",OFFSET('Hygiene Data'!$F$13,0,10*ROW('Hygiene Data'!F184)))</f>
        <v/>
      </c>
      <c r="DX190" s="278" t="str">
        <f ca="true">+IF(OFFSET('Hygiene Data'!$G$11,0,10*ROW('Hygiene Data'!G184))="","",OFFSET('Hygiene Data'!$G$11,0,10*ROW('Hygiene Data'!G184)))</f>
        <v/>
      </c>
      <c r="DY190" s="278" t="str">
        <f ca="true">+IF(OFFSET('Hygiene Data'!$G$12,0,10*ROW('Hygiene Data'!G184))="","",OFFSET('Hygiene Data'!$G$12,0,10*ROW('Hygiene Data'!G184)))</f>
        <v/>
      </c>
      <c r="DZ190" s="278" t="str">
        <f ca="true">+IF(OFFSET('Hygiene Data'!$G$13,0,10*ROW('Hygiene Data'!G184))="","",OFFSET('Hygiene Data'!$G$13,0,10*ROW('Hygiene Data'!G184)))</f>
        <v/>
      </c>
      <c r="EA190" s="278" t="str">
        <f ca="true">+IF(OFFSET('Hygiene Data'!$H$11,0,10*ROW('Hygiene Data'!H184))="","",OFFSET('Hygiene Data'!$H$11,0,10*ROW('Hygiene Data'!H184)))</f>
        <v/>
      </c>
      <c r="EB190" s="278" t="str">
        <f ca="true">+IF(OFFSET('Hygiene Data'!$H$12,0,10*ROW('Hygiene Data'!H184))="","",OFFSET('Hygiene Data'!$H$12,0,10*ROW('Hygiene Data'!H184)))</f>
        <v/>
      </c>
      <c r="EC190" s="278" t="str">
        <f ca="true">+IF(OFFSET('Hygiene Data'!$H$13,0,10*ROW('Hygiene Data'!H184))="","",OFFSET('Hygiene Data'!$H$13,0,10*ROW('Hygiene Data'!H184)))</f>
        <v/>
      </c>
      <c r="ED190" s="278" t="str">
        <f ca="true">+IF(OFFSET('Hygiene Data'!$I$11,0,10*ROW('Hygiene Data'!I184))="","",OFFSET('Hygiene Data'!$I$11,0,10*ROW('Hygiene Data'!I184)))</f>
        <v/>
      </c>
      <c r="EE190" s="278" t="str">
        <f ca="true">+IF(OFFSET('Hygiene Data'!$I$12,0,10*ROW('Hygiene Data'!I184))="","",OFFSET('Hygiene Data'!$I$12,0,10*ROW('Hygiene Data'!I184)))</f>
        <v/>
      </c>
      <c r="EF190" s="278"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4"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8"/>
      <c r="BS191" s="278" t="str">
        <f ca="true">+IF(OFFSET('Water Data'!$D$27,0,10*ROW('Water Data'!D185))="","",OFFSET('Water Data'!$D$27,0,10*ROW('Water Data'!D185)))</f>
        <v/>
      </c>
      <c r="BT191" s="278" t="str">
        <f ca="true">+IF(OFFSET('Water Data'!$D$28,0,10*ROW('Water Data'!D185))="","",OFFSET('Water Data'!$D$28,0,10*ROW('Water Data'!D185)))</f>
        <v/>
      </c>
      <c r="BU191" s="278" t="str">
        <f ca="true">+IF(OFFSET('Water Data'!$D$29,0,10*ROW('Water Data'!D185))="","",OFFSET('Water Data'!$D$29,0,10*ROW('Water Data'!D185)))</f>
        <v/>
      </c>
      <c r="BV191" s="278" t="str">
        <f ca="true">+IF(OFFSET('Water Data'!$E$27,0,10*ROW('Water Data'!E185))="","",OFFSET('Water Data'!$E$27,0,10*ROW('Water Data'!E185)))</f>
        <v/>
      </c>
      <c r="BW191" s="278" t="str">
        <f ca="true">+IF(OFFSET('Water Data'!$E$28,0,10*ROW('Water Data'!E185))="","",OFFSET('Water Data'!$E$28,0,10*ROW('Water Data'!E185)))</f>
        <v/>
      </c>
      <c r="BX191" s="278" t="str">
        <f ca="true">+IF(OFFSET('Water Data'!$E$29,0,10*ROW('Water Data'!E185))="","",OFFSET('Water Data'!$E$29,0,10*ROW('Water Data'!E185)))</f>
        <v/>
      </c>
      <c r="BY191" s="278" t="str">
        <f ca="true">+IF(OFFSET('Water Data'!$F$27,0,10*ROW('Water Data'!F185))="","",OFFSET('Water Data'!$F$27,0,10*ROW('Water Data'!F185)))</f>
        <v/>
      </c>
      <c r="BZ191" s="278" t="str">
        <f ca="true">+IF(OFFSET('Water Data'!$F$28,0,10*ROW('Water Data'!F185))="","",OFFSET('Water Data'!$F$28,0,10*ROW('Water Data'!F185)))</f>
        <v/>
      </c>
      <c r="CA191" s="278" t="str">
        <f ca="true">+IF(OFFSET('Water Data'!$F$29,0,10*ROW('Water Data'!F185))="","",OFFSET('Water Data'!$F$29,0,10*ROW('Water Data'!F185)))</f>
        <v/>
      </c>
      <c r="CB191" s="278" t="str">
        <f ca="true">+IF(OFFSET('Water Data'!$G$27,0,10*ROW('Water Data'!G185))="","",OFFSET('Water Data'!$G$27,0,10*ROW('Water Data'!G185)))</f>
        <v/>
      </c>
      <c r="CC191" s="278" t="str">
        <f ca="true">+IF(OFFSET('Water Data'!$G$28,0,10*ROW('Water Data'!G185))="","",OFFSET('Water Data'!$G$28,0,10*ROW('Water Data'!G185)))</f>
        <v/>
      </c>
      <c r="CD191" s="278" t="str">
        <f ca="true">+IF(OFFSET('Water Data'!$G$29,0,10*ROW('Water Data'!G185))="","",OFFSET('Water Data'!$G$29,0,10*ROW('Water Data'!G185)))</f>
        <v/>
      </c>
      <c r="CE191" s="278" t="str">
        <f ca="true">+IF(OFFSET('Water Data'!$H$27,0,10*ROW('Water Data'!H185))="","",OFFSET('Water Data'!$H$27,0,10*ROW('Water Data'!H185)))</f>
        <v/>
      </c>
      <c r="CF191" s="278" t="str">
        <f ca="true">+IF(OFFSET('Water Data'!$H$28,0,10*ROW('Water Data'!H185))="","",OFFSET('Water Data'!$H$28,0,10*ROW('Water Data'!H185)))</f>
        <v/>
      </c>
      <c r="CG191" s="278" t="str">
        <f ca="true">+IF(OFFSET('Water Data'!$H$29,0,10*ROW('Water Data'!H185))="","",OFFSET('Water Data'!$H$29,0,10*ROW('Water Data'!H185)))</f>
        <v/>
      </c>
      <c r="CH191" s="278" t="str">
        <f ca="true">+IF(OFFSET('Water Data'!$I$27,0,10*ROW('Water Data'!I185))="","",OFFSET('Water Data'!$I$27,0,10*ROW('Water Data'!I185)))</f>
        <v/>
      </c>
      <c r="CI191" s="278" t="str">
        <f ca="true">+IF(OFFSET('Water Data'!$I$28,0,10*ROW('Water Data'!I185))="","",OFFSET('Water Data'!$I$28,0,10*ROW('Water Data'!I185)))</f>
        <v/>
      </c>
      <c r="CJ191" s="278" t="str">
        <f ca="true">+IF(OFFSET('Water Data'!$I$29,0,10*ROW('Water Data'!I185))="","",OFFSET('Water Data'!$I$29,0,10*ROW('Water Data'!I185)))</f>
        <v/>
      </c>
      <c r="CK191" s="278" t="str">
        <f ca="true">+IF(OFFSET('Sanitation Data'!$D$28,0,10*ROW('Sanitation Data'!D185))="","",OFFSET('Sanitation Data'!$D$28,0,10*ROW('Sanitation Data'!D185)))</f>
        <v/>
      </c>
      <c r="CL191" s="278" t="str">
        <f ca="true">+IF(OFFSET('Sanitation Data'!$D$29,0,10*ROW('Sanitation Data'!D185))="","",OFFSET('Sanitation Data'!$D$29,0,10*ROW('Sanitation Data'!D185)))</f>
        <v/>
      </c>
      <c r="CM191" s="278" t="str">
        <f ca="true">+IF(OFFSET('Sanitation Data'!$D$30,0,10*ROW('Sanitation Data'!D185))="","",OFFSET('Sanitation Data'!$D$30,0,10*ROW('Sanitation Data'!D185)))</f>
        <v/>
      </c>
      <c r="CN191" s="278" t="str">
        <f ca="true">+IF(OFFSET('Sanitation Data'!$D$31,0,10*ROW('Sanitation Data'!D185))="","",OFFSET('Sanitation Data'!$D$31,0,10*ROW('Sanitation Data'!D185)))</f>
        <v/>
      </c>
      <c r="CO191" s="278" t="str">
        <f ca="true">+IF(OFFSET('Sanitation Data'!$D$32,0,10*ROW('Sanitation Data'!D185))="","",OFFSET('Sanitation Data'!$D$32,0,10*ROW('Sanitation Data'!D185)))</f>
        <v/>
      </c>
      <c r="CP191" s="278" t="str">
        <f ca="true">+IF(OFFSET('Sanitation Data'!$E$28,0,10*ROW('Sanitation Data'!E185))="","",OFFSET('Sanitation Data'!$E$28,0,10*ROW('Sanitation Data'!E185)))</f>
        <v/>
      </c>
      <c r="CQ191" s="278" t="str">
        <f ca="true">+IF(OFFSET('Sanitation Data'!$E$29,0,10*ROW('Sanitation Data'!E185))="","",OFFSET('Sanitation Data'!$E$29,0,10*ROW('Sanitation Data'!E185)))</f>
        <v/>
      </c>
      <c r="CR191" s="278" t="str">
        <f ca="true">+IF(OFFSET('Sanitation Data'!$E$30,0,10*ROW('Sanitation Data'!E185))="","",OFFSET('Sanitation Data'!$E$30,0,10*ROW('Sanitation Data'!E185)))</f>
        <v/>
      </c>
      <c r="CS191" s="278" t="str">
        <f ca="true">+IF(OFFSET('Sanitation Data'!$E$31,0,10*ROW('Sanitation Data'!E185))="","",OFFSET('Sanitation Data'!$E$31,0,10*ROW('Sanitation Data'!E185)))</f>
        <v/>
      </c>
      <c r="CT191" s="278" t="str">
        <f ca="true">+IF(OFFSET('Sanitation Data'!$E$32,0,10*ROW('Sanitation Data'!E185))="","",OFFSET('Sanitation Data'!$E$32,0,10*ROW('Sanitation Data'!E185)))</f>
        <v/>
      </c>
      <c r="CU191" s="278" t="str">
        <f ca="true">+IF(OFFSET('Sanitation Data'!$F$28,0,10*ROW('Sanitation Data'!F185))="","",OFFSET('Sanitation Data'!$F$28,0,10*ROW('Sanitation Data'!F185)))</f>
        <v/>
      </c>
      <c r="CV191" s="278" t="str">
        <f ca="true">+IF(OFFSET('Sanitation Data'!$F$29,0,10*ROW('Sanitation Data'!F185))="","",OFFSET('Sanitation Data'!$F$29,0,10*ROW('Sanitation Data'!F185)))</f>
        <v/>
      </c>
      <c r="CW191" s="278" t="str">
        <f ca="true">+IF(OFFSET('Sanitation Data'!$F$30,0,10*ROW('Sanitation Data'!F185))="","",OFFSET('Sanitation Data'!$F$30,0,10*ROW('Sanitation Data'!F185)))</f>
        <v/>
      </c>
      <c r="CX191" s="278" t="str">
        <f ca="true">+IF(OFFSET('Sanitation Data'!$F$31,0,10*ROW('Sanitation Data'!F185))="","",OFFSET('Sanitation Data'!$F$31,0,10*ROW('Sanitation Data'!F185)))</f>
        <v/>
      </c>
      <c r="CY191" s="278" t="str">
        <f ca="true">+IF(OFFSET('Sanitation Data'!$F$32,0,10*ROW('Sanitation Data'!F185))="","",OFFSET('Sanitation Data'!$F$32,0,10*ROW('Sanitation Data'!F185)))</f>
        <v/>
      </c>
      <c r="CZ191" s="278" t="str">
        <f ca="true">+IF(OFFSET('Sanitation Data'!$G$28,0,10*ROW('Sanitation Data'!G185))="","",OFFSET('Sanitation Data'!$G$28,0,10*ROW('Sanitation Data'!G185)))</f>
        <v/>
      </c>
      <c r="DA191" s="278" t="str">
        <f ca="true">+IF(OFFSET('Sanitation Data'!$G$29,0,10*ROW('Sanitation Data'!G185))="","",OFFSET('Sanitation Data'!$G$29,0,10*ROW('Sanitation Data'!G185)))</f>
        <v/>
      </c>
      <c r="DB191" s="278" t="str">
        <f ca="true">+IF(OFFSET('Sanitation Data'!$G$30,0,10*ROW('Sanitation Data'!G185))="","",OFFSET('Sanitation Data'!$G$30,0,10*ROW('Sanitation Data'!G185)))</f>
        <v/>
      </c>
      <c r="DC191" s="278" t="str">
        <f ca="true">+IF(OFFSET('Sanitation Data'!$G$31,0,10*ROW('Sanitation Data'!G185))="","",OFFSET('Sanitation Data'!$G$31,0,10*ROW('Sanitation Data'!G185)))</f>
        <v/>
      </c>
      <c r="DD191" s="278" t="str">
        <f ca="true">+IF(OFFSET('Sanitation Data'!$G$32,0,10*ROW('Sanitation Data'!G185))="","",OFFSET('Sanitation Data'!$G$32,0,10*ROW('Sanitation Data'!G185)))</f>
        <v/>
      </c>
      <c r="DE191" s="278" t="str">
        <f ca="true">+IF(OFFSET('Sanitation Data'!$H$28,0,10*ROW('Sanitation Data'!H185))="","",OFFSET('Sanitation Data'!$H$28,0,10*ROW('Sanitation Data'!H185)))</f>
        <v/>
      </c>
      <c r="DF191" s="278" t="str">
        <f ca="true">+IF(OFFSET('Sanitation Data'!$H$29,0,10*ROW('Sanitation Data'!H185))="","",OFFSET('Sanitation Data'!$H$29,0,10*ROW('Sanitation Data'!H185)))</f>
        <v/>
      </c>
      <c r="DG191" s="278" t="str">
        <f ca="true">+IF(OFFSET('Sanitation Data'!$H$30,0,10*ROW('Sanitation Data'!H185))="","",OFFSET('Sanitation Data'!$H$30,0,10*ROW('Sanitation Data'!H185)))</f>
        <v/>
      </c>
      <c r="DH191" s="278" t="str">
        <f ca="true">+IF(OFFSET('Sanitation Data'!$H$31,0,10*ROW('Sanitation Data'!H185))="","",OFFSET('Sanitation Data'!$H$31,0,10*ROW('Sanitation Data'!H185)))</f>
        <v/>
      </c>
      <c r="DI191" s="278" t="str">
        <f ca="true">+IF(OFFSET('Sanitation Data'!$H$32,0,10*ROW('Sanitation Data'!H185))="","",OFFSET('Sanitation Data'!$H$32,0,10*ROW('Sanitation Data'!H185)))</f>
        <v/>
      </c>
      <c r="DJ191" s="278" t="str">
        <f ca="true">+IF(OFFSET('Sanitation Data'!$I$28,0,10*ROW('Sanitation Data'!I185))="","",OFFSET('Sanitation Data'!$I$28,0,10*ROW('Sanitation Data'!I185)))</f>
        <v/>
      </c>
      <c r="DK191" s="278" t="str">
        <f ca="true">+IF(OFFSET('Sanitation Data'!$I$29,0,10*ROW('Sanitation Data'!I185))="","",OFFSET('Sanitation Data'!$I$29,0,10*ROW('Sanitation Data'!I185)))</f>
        <v/>
      </c>
      <c r="DL191" s="278" t="str">
        <f ca="true">+IF(OFFSET('Sanitation Data'!$I$30,0,10*ROW('Sanitation Data'!I185))="","",OFFSET('Sanitation Data'!$I$30,0,10*ROW('Sanitation Data'!I185)))</f>
        <v/>
      </c>
      <c r="DM191" s="278" t="str">
        <f ca="true">+IF(OFFSET('Sanitation Data'!$I$31,0,10*ROW('Sanitation Data'!I185))="","",OFFSET('Sanitation Data'!$I$31,0,10*ROW('Sanitation Data'!I185)))</f>
        <v/>
      </c>
      <c r="DN191" s="278" t="str">
        <f ca="true">+IF(OFFSET('Sanitation Data'!$I$32,0,10*ROW('Sanitation Data'!I185))="","",OFFSET('Sanitation Data'!$I$32,0,10*ROW('Sanitation Data'!I185)))</f>
        <v/>
      </c>
      <c r="DO191" s="278" t="str">
        <f ca="true">+IF(OFFSET('Hygiene Data'!$D$11,0,10*ROW('Hygiene Data'!D185))="","",OFFSET('Hygiene Data'!$D$11,0,10*ROW('Hygiene Data'!D185)))</f>
        <v/>
      </c>
      <c r="DP191" s="278" t="str">
        <f ca="true">+IF(OFFSET('Hygiene Data'!$D$12,0,10*ROW('Hygiene Data'!D185))="","",OFFSET('Hygiene Data'!$D$12,0,10*ROW('Hygiene Data'!D185)))</f>
        <v/>
      </c>
      <c r="DQ191" s="278" t="str">
        <f ca="true">+IF(OFFSET('Hygiene Data'!$D$13,0,10*ROW('Hygiene Data'!D185))="","",OFFSET('Hygiene Data'!$D$13,0,10*ROW('Hygiene Data'!D185)))</f>
        <v/>
      </c>
      <c r="DR191" s="278" t="str">
        <f ca="true">+IF(OFFSET('Hygiene Data'!$E$11,0,10*ROW('Hygiene Data'!E185))="","",OFFSET('Hygiene Data'!$E$11,0,10*ROW('Hygiene Data'!E185)))</f>
        <v/>
      </c>
      <c r="DS191" s="278" t="str">
        <f ca="true">+IF(OFFSET('Hygiene Data'!$E$12,0,10*ROW('Hygiene Data'!E185))="","",OFFSET('Hygiene Data'!$E$12,0,10*ROW('Hygiene Data'!E185)))</f>
        <v/>
      </c>
      <c r="DT191" s="278" t="str">
        <f ca="true">+IF(OFFSET('Hygiene Data'!$E$13,0,10*ROW('Hygiene Data'!E185))="","",OFFSET('Hygiene Data'!$E$13,0,10*ROW('Hygiene Data'!E185)))</f>
        <v/>
      </c>
      <c r="DU191" s="278" t="str">
        <f ca="true">+IF(OFFSET('Hygiene Data'!$F$11,0,10*ROW('Hygiene Data'!F185))="","",OFFSET('Hygiene Data'!$F$11,0,10*ROW('Hygiene Data'!F185)))</f>
        <v/>
      </c>
      <c r="DV191" s="278" t="str">
        <f ca="true">+IF(OFFSET('Hygiene Data'!$F$12,0,10*ROW('Hygiene Data'!F185))="","",OFFSET('Hygiene Data'!$F$12,0,10*ROW('Hygiene Data'!F185)))</f>
        <v/>
      </c>
      <c r="DW191" s="278" t="str">
        <f ca="true">+IF(OFFSET('Hygiene Data'!$F$13,0,10*ROW('Hygiene Data'!F185))="","",OFFSET('Hygiene Data'!$F$13,0,10*ROW('Hygiene Data'!F185)))</f>
        <v/>
      </c>
      <c r="DX191" s="278" t="str">
        <f ca="true">+IF(OFFSET('Hygiene Data'!$G$11,0,10*ROW('Hygiene Data'!G185))="","",OFFSET('Hygiene Data'!$G$11,0,10*ROW('Hygiene Data'!G185)))</f>
        <v/>
      </c>
      <c r="DY191" s="278" t="str">
        <f ca="true">+IF(OFFSET('Hygiene Data'!$G$12,0,10*ROW('Hygiene Data'!G185))="","",OFFSET('Hygiene Data'!$G$12,0,10*ROW('Hygiene Data'!G185)))</f>
        <v/>
      </c>
      <c r="DZ191" s="278" t="str">
        <f ca="true">+IF(OFFSET('Hygiene Data'!$G$13,0,10*ROW('Hygiene Data'!G185))="","",OFFSET('Hygiene Data'!$G$13,0,10*ROW('Hygiene Data'!G185)))</f>
        <v/>
      </c>
      <c r="EA191" s="278" t="str">
        <f ca="true">+IF(OFFSET('Hygiene Data'!$H$11,0,10*ROW('Hygiene Data'!H185))="","",OFFSET('Hygiene Data'!$H$11,0,10*ROW('Hygiene Data'!H185)))</f>
        <v/>
      </c>
      <c r="EB191" s="278" t="str">
        <f ca="true">+IF(OFFSET('Hygiene Data'!$H$12,0,10*ROW('Hygiene Data'!H185))="","",OFFSET('Hygiene Data'!$H$12,0,10*ROW('Hygiene Data'!H185)))</f>
        <v/>
      </c>
      <c r="EC191" s="278" t="str">
        <f ca="true">+IF(OFFSET('Hygiene Data'!$H$13,0,10*ROW('Hygiene Data'!H185))="","",OFFSET('Hygiene Data'!$H$13,0,10*ROW('Hygiene Data'!H185)))</f>
        <v/>
      </c>
      <c r="ED191" s="278" t="str">
        <f ca="true">+IF(OFFSET('Hygiene Data'!$I$11,0,10*ROW('Hygiene Data'!I185))="","",OFFSET('Hygiene Data'!$I$11,0,10*ROW('Hygiene Data'!I185)))</f>
        <v/>
      </c>
      <c r="EE191" s="278" t="str">
        <f ca="true">+IF(OFFSET('Hygiene Data'!$I$12,0,10*ROW('Hygiene Data'!I185))="","",OFFSET('Hygiene Data'!$I$12,0,10*ROW('Hygiene Data'!I185)))</f>
        <v/>
      </c>
      <c r="EF191" s="278"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4"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8"/>
      <c r="BS192" s="278" t="str">
        <f ca="true">+IF(OFFSET('Water Data'!$D$27,0,10*ROW('Water Data'!D186))="","",OFFSET('Water Data'!$D$27,0,10*ROW('Water Data'!D186)))</f>
        <v/>
      </c>
      <c r="BT192" s="278" t="str">
        <f ca="true">+IF(OFFSET('Water Data'!$D$28,0,10*ROW('Water Data'!D186))="","",OFFSET('Water Data'!$D$28,0,10*ROW('Water Data'!D186)))</f>
        <v/>
      </c>
      <c r="BU192" s="278" t="str">
        <f ca="true">+IF(OFFSET('Water Data'!$D$29,0,10*ROW('Water Data'!D186))="","",OFFSET('Water Data'!$D$29,0,10*ROW('Water Data'!D186)))</f>
        <v/>
      </c>
      <c r="BV192" s="278" t="str">
        <f ca="true">+IF(OFFSET('Water Data'!$E$27,0,10*ROW('Water Data'!E186))="","",OFFSET('Water Data'!$E$27,0,10*ROW('Water Data'!E186)))</f>
        <v/>
      </c>
      <c r="BW192" s="278" t="str">
        <f ca="true">+IF(OFFSET('Water Data'!$E$28,0,10*ROW('Water Data'!E186))="","",OFFSET('Water Data'!$E$28,0,10*ROW('Water Data'!E186)))</f>
        <v/>
      </c>
      <c r="BX192" s="278" t="str">
        <f ca="true">+IF(OFFSET('Water Data'!$E$29,0,10*ROW('Water Data'!E186))="","",OFFSET('Water Data'!$E$29,0,10*ROW('Water Data'!E186)))</f>
        <v/>
      </c>
      <c r="BY192" s="278" t="str">
        <f ca="true">+IF(OFFSET('Water Data'!$F$27,0,10*ROW('Water Data'!F186))="","",OFFSET('Water Data'!$F$27,0,10*ROW('Water Data'!F186)))</f>
        <v/>
      </c>
      <c r="BZ192" s="278" t="str">
        <f ca="true">+IF(OFFSET('Water Data'!$F$28,0,10*ROW('Water Data'!F186))="","",OFFSET('Water Data'!$F$28,0,10*ROW('Water Data'!F186)))</f>
        <v/>
      </c>
      <c r="CA192" s="278" t="str">
        <f ca="true">+IF(OFFSET('Water Data'!$F$29,0,10*ROW('Water Data'!F186))="","",OFFSET('Water Data'!$F$29,0,10*ROW('Water Data'!F186)))</f>
        <v/>
      </c>
      <c r="CB192" s="278" t="str">
        <f ca="true">+IF(OFFSET('Water Data'!$G$27,0,10*ROW('Water Data'!G186))="","",OFFSET('Water Data'!$G$27,0,10*ROW('Water Data'!G186)))</f>
        <v/>
      </c>
      <c r="CC192" s="278" t="str">
        <f ca="true">+IF(OFFSET('Water Data'!$G$28,0,10*ROW('Water Data'!G186))="","",OFFSET('Water Data'!$G$28,0,10*ROW('Water Data'!G186)))</f>
        <v/>
      </c>
      <c r="CD192" s="278" t="str">
        <f ca="true">+IF(OFFSET('Water Data'!$G$29,0,10*ROW('Water Data'!G186))="","",OFFSET('Water Data'!$G$29,0,10*ROW('Water Data'!G186)))</f>
        <v/>
      </c>
      <c r="CE192" s="278" t="str">
        <f ca="true">+IF(OFFSET('Water Data'!$H$27,0,10*ROW('Water Data'!H186))="","",OFFSET('Water Data'!$H$27,0,10*ROW('Water Data'!H186)))</f>
        <v/>
      </c>
      <c r="CF192" s="278" t="str">
        <f ca="true">+IF(OFFSET('Water Data'!$H$28,0,10*ROW('Water Data'!H186))="","",OFFSET('Water Data'!$H$28,0,10*ROW('Water Data'!H186)))</f>
        <v/>
      </c>
      <c r="CG192" s="278" t="str">
        <f ca="true">+IF(OFFSET('Water Data'!$H$29,0,10*ROW('Water Data'!H186))="","",OFFSET('Water Data'!$H$29,0,10*ROW('Water Data'!H186)))</f>
        <v/>
      </c>
      <c r="CH192" s="278" t="str">
        <f ca="true">+IF(OFFSET('Water Data'!$I$27,0,10*ROW('Water Data'!I186))="","",OFFSET('Water Data'!$I$27,0,10*ROW('Water Data'!I186)))</f>
        <v/>
      </c>
      <c r="CI192" s="278" t="str">
        <f ca="true">+IF(OFFSET('Water Data'!$I$28,0,10*ROW('Water Data'!I186))="","",OFFSET('Water Data'!$I$28,0,10*ROW('Water Data'!I186)))</f>
        <v/>
      </c>
      <c r="CJ192" s="278" t="str">
        <f ca="true">+IF(OFFSET('Water Data'!$I$29,0,10*ROW('Water Data'!I186))="","",OFFSET('Water Data'!$I$29,0,10*ROW('Water Data'!I186)))</f>
        <v/>
      </c>
      <c r="CK192" s="278" t="str">
        <f ca="true">+IF(OFFSET('Sanitation Data'!$D$28,0,10*ROW('Sanitation Data'!D186))="","",OFFSET('Sanitation Data'!$D$28,0,10*ROW('Sanitation Data'!D186)))</f>
        <v/>
      </c>
      <c r="CL192" s="278" t="str">
        <f ca="true">+IF(OFFSET('Sanitation Data'!$D$29,0,10*ROW('Sanitation Data'!D186))="","",OFFSET('Sanitation Data'!$D$29,0,10*ROW('Sanitation Data'!D186)))</f>
        <v/>
      </c>
      <c r="CM192" s="278" t="str">
        <f ca="true">+IF(OFFSET('Sanitation Data'!$D$30,0,10*ROW('Sanitation Data'!D186))="","",OFFSET('Sanitation Data'!$D$30,0,10*ROW('Sanitation Data'!D186)))</f>
        <v/>
      </c>
      <c r="CN192" s="278" t="str">
        <f ca="true">+IF(OFFSET('Sanitation Data'!$D$31,0,10*ROW('Sanitation Data'!D186))="","",OFFSET('Sanitation Data'!$D$31,0,10*ROW('Sanitation Data'!D186)))</f>
        <v/>
      </c>
      <c r="CO192" s="278" t="str">
        <f ca="true">+IF(OFFSET('Sanitation Data'!$D$32,0,10*ROW('Sanitation Data'!D186))="","",OFFSET('Sanitation Data'!$D$32,0,10*ROW('Sanitation Data'!D186)))</f>
        <v/>
      </c>
      <c r="CP192" s="278" t="str">
        <f ca="true">+IF(OFFSET('Sanitation Data'!$E$28,0,10*ROW('Sanitation Data'!E186))="","",OFFSET('Sanitation Data'!$E$28,0,10*ROW('Sanitation Data'!E186)))</f>
        <v/>
      </c>
      <c r="CQ192" s="278" t="str">
        <f ca="true">+IF(OFFSET('Sanitation Data'!$E$29,0,10*ROW('Sanitation Data'!E186))="","",OFFSET('Sanitation Data'!$E$29,0,10*ROW('Sanitation Data'!E186)))</f>
        <v/>
      </c>
      <c r="CR192" s="278" t="str">
        <f ca="true">+IF(OFFSET('Sanitation Data'!$E$30,0,10*ROW('Sanitation Data'!E186))="","",OFFSET('Sanitation Data'!$E$30,0,10*ROW('Sanitation Data'!E186)))</f>
        <v/>
      </c>
      <c r="CS192" s="278" t="str">
        <f ca="true">+IF(OFFSET('Sanitation Data'!$E$31,0,10*ROW('Sanitation Data'!E186))="","",OFFSET('Sanitation Data'!$E$31,0,10*ROW('Sanitation Data'!E186)))</f>
        <v/>
      </c>
      <c r="CT192" s="278" t="str">
        <f ca="true">+IF(OFFSET('Sanitation Data'!$E$32,0,10*ROW('Sanitation Data'!E186))="","",OFFSET('Sanitation Data'!$E$32,0,10*ROW('Sanitation Data'!E186)))</f>
        <v/>
      </c>
      <c r="CU192" s="278" t="str">
        <f ca="true">+IF(OFFSET('Sanitation Data'!$F$28,0,10*ROW('Sanitation Data'!F186))="","",OFFSET('Sanitation Data'!$F$28,0,10*ROW('Sanitation Data'!F186)))</f>
        <v/>
      </c>
      <c r="CV192" s="278" t="str">
        <f ca="true">+IF(OFFSET('Sanitation Data'!$F$29,0,10*ROW('Sanitation Data'!F186))="","",OFFSET('Sanitation Data'!$F$29,0,10*ROW('Sanitation Data'!F186)))</f>
        <v/>
      </c>
      <c r="CW192" s="278" t="str">
        <f ca="true">+IF(OFFSET('Sanitation Data'!$F$30,0,10*ROW('Sanitation Data'!F186))="","",OFFSET('Sanitation Data'!$F$30,0,10*ROW('Sanitation Data'!F186)))</f>
        <v/>
      </c>
      <c r="CX192" s="278" t="str">
        <f ca="true">+IF(OFFSET('Sanitation Data'!$F$31,0,10*ROW('Sanitation Data'!F186))="","",OFFSET('Sanitation Data'!$F$31,0,10*ROW('Sanitation Data'!F186)))</f>
        <v/>
      </c>
      <c r="CY192" s="278" t="str">
        <f ca="true">+IF(OFFSET('Sanitation Data'!$F$32,0,10*ROW('Sanitation Data'!F186))="","",OFFSET('Sanitation Data'!$F$32,0,10*ROW('Sanitation Data'!F186)))</f>
        <v/>
      </c>
      <c r="CZ192" s="278" t="str">
        <f ca="true">+IF(OFFSET('Sanitation Data'!$G$28,0,10*ROW('Sanitation Data'!G186))="","",OFFSET('Sanitation Data'!$G$28,0,10*ROW('Sanitation Data'!G186)))</f>
        <v/>
      </c>
      <c r="DA192" s="278" t="str">
        <f ca="true">+IF(OFFSET('Sanitation Data'!$G$29,0,10*ROW('Sanitation Data'!G186))="","",OFFSET('Sanitation Data'!$G$29,0,10*ROW('Sanitation Data'!G186)))</f>
        <v/>
      </c>
      <c r="DB192" s="278" t="str">
        <f ca="true">+IF(OFFSET('Sanitation Data'!$G$30,0,10*ROW('Sanitation Data'!G186))="","",OFFSET('Sanitation Data'!$G$30,0,10*ROW('Sanitation Data'!G186)))</f>
        <v/>
      </c>
      <c r="DC192" s="278" t="str">
        <f ca="true">+IF(OFFSET('Sanitation Data'!$G$31,0,10*ROW('Sanitation Data'!G186))="","",OFFSET('Sanitation Data'!$G$31,0,10*ROW('Sanitation Data'!G186)))</f>
        <v/>
      </c>
      <c r="DD192" s="278" t="str">
        <f ca="true">+IF(OFFSET('Sanitation Data'!$G$32,0,10*ROW('Sanitation Data'!G186))="","",OFFSET('Sanitation Data'!$G$32,0,10*ROW('Sanitation Data'!G186)))</f>
        <v/>
      </c>
      <c r="DE192" s="278" t="str">
        <f ca="true">+IF(OFFSET('Sanitation Data'!$H$28,0,10*ROW('Sanitation Data'!H186))="","",OFFSET('Sanitation Data'!$H$28,0,10*ROW('Sanitation Data'!H186)))</f>
        <v/>
      </c>
      <c r="DF192" s="278" t="str">
        <f ca="true">+IF(OFFSET('Sanitation Data'!$H$29,0,10*ROW('Sanitation Data'!H186))="","",OFFSET('Sanitation Data'!$H$29,0,10*ROW('Sanitation Data'!H186)))</f>
        <v/>
      </c>
      <c r="DG192" s="278" t="str">
        <f ca="true">+IF(OFFSET('Sanitation Data'!$H$30,0,10*ROW('Sanitation Data'!H186))="","",OFFSET('Sanitation Data'!$H$30,0,10*ROW('Sanitation Data'!H186)))</f>
        <v/>
      </c>
      <c r="DH192" s="278" t="str">
        <f ca="true">+IF(OFFSET('Sanitation Data'!$H$31,0,10*ROW('Sanitation Data'!H186))="","",OFFSET('Sanitation Data'!$H$31,0,10*ROW('Sanitation Data'!H186)))</f>
        <v/>
      </c>
      <c r="DI192" s="278" t="str">
        <f ca="true">+IF(OFFSET('Sanitation Data'!$H$32,0,10*ROW('Sanitation Data'!H186))="","",OFFSET('Sanitation Data'!$H$32,0,10*ROW('Sanitation Data'!H186)))</f>
        <v/>
      </c>
      <c r="DJ192" s="278" t="str">
        <f ca="true">+IF(OFFSET('Sanitation Data'!$I$28,0,10*ROW('Sanitation Data'!I186))="","",OFFSET('Sanitation Data'!$I$28,0,10*ROW('Sanitation Data'!I186)))</f>
        <v/>
      </c>
      <c r="DK192" s="278" t="str">
        <f ca="true">+IF(OFFSET('Sanitation Data'!$I$29,0,10*ROW('Sanitation Data'!I186))="","",OFFSET('Sanitation Data'!$I$29,0,10*ROW('Sanitation Data'!I186)))</f>
        <v/>
      </c>
      <c r="DL192" s="278" t="str">
        <f ca="true">+IF(OFFSET('Sanitation Data'!$I$30,0,10*ROW('Sanitation Data'!I186))="","",OFFSET('Sanitation Data'!$I$30,0,10*ROW('Sanitation Data'!I186)))</f>
        <v/>
      </c>
      <c r="DM192" s="278" t="str">
        <f ca="true">+IF(OFFSET('Sanitation Data'!$I$31,0,10*ROW('Sanitation Data'!I186))="","",OFFSET('Sanitation Data'!$I$31,0,10*ROW('Sanitation Data'!I186)))</f>
        <v/>
      </c>
      <c r="DN192" s="278" t="str">
        <f ca="true">+IF(OFFSET('Sanitation Data'!$I$32,0,10*ROW('Sanitation Data'!I186))="","",OFFSET('Sanitation Data'!$I$32,0,10*ROW('Sanitation Data'!I186)))</f>
        <v/>
      </c>
      <c r="DO192" s="278" t="str">
        <f ca="true">+IF(OFFSET('Hygiene Data'!$D$11,0,10*ROW('Hygiene Data'!D186))="","",OFFSET('Hygiene Data'!$D$11,0,10*ROW('Hygiene Data'!D186)))</f>
        <v/>
      </c>
      <c r="DP192" s="278" t="str">
        <f ca="true">+IF(OFFSET('Hygiene Data'!$D$12,0,10*ROW('Hygiene Data'!D186))="","",OFFSET('Hygiene Data'!$D$12,0,10*ROW('Hygiene Data'!D186)))</f>
        <v/>
      </c>
      <c r="DQ192" s="278" t="str">
        <f ca="true">+IF(OFFSET('Hygiene Data'!$D$13,0,10*ROW('Hygiene Data'!D186))="","",OFFSET('Hygiene Data'!$D$13,0,10*ROW('Hygiene Data'!D186)))</f>
        <v/>
      </c>
      <c r="DR192" s="278" t="str">
        <f ca="true">+IF(OFFSET('Hygiene Data'!$E$11,0,10*ROW('Hygiene Data'!E186))="","",OFFSET('Hygiene Data'!$E$11,0,10*ROW('Hygiene Data'!E186)))</f>
        <v/>
      </c>
      <c r="DS192" s="278" t="str">
        <f ca="true">+IF(OFFSET('Hygiene Data'!$E$12,0,10*ROW('Hygiene Data'!E186))="","",OFFSET('Hygiene Data'!$E$12,0,10*ROW('Hygiene Data'!E186)))</f>
        <v/>
      </c>
      <c r="DT192" s="278" t="str">
        <f ca="true">+IF(OFFSET('Hygiene Data'!$E$13,0,10*ROW('Hygiene Data'!E186))="","",OFFSET('Hygiene Data'!$E$13,0,10*ROW('Hygiene Data'!E186)))</f>
        <v/>
      </c>
      <c r="DU192" s="278" t="str">
        <f ca="true">+IF(OFFSET('Hygiene Data'!$F$11,0,10*ROW('Hygiene Data'!F186))="","",OFFSET('Hygiene Data'!$F$11,0,10*ROW('Hygiene Data'!F186)))</f>
        <v/>
      </c>
      <c r="DV192" s="278" t="str">
        <f ca="true">+IF(OFFSET('Hygiene Data'!$F$12,0,10*ROW('Hygiene Data'!F186))="","",OFFSET('Hygiene Data'!$F$12,0,10*ROW('Hygiene Data'!F186)))</f>
        <v/>
      </c>
      <c r="DW192" s="278" t="str">
        <f ca="true">+IF(OFFSET('Hygiene Data'!$F$13,0,10*ROW('Hygiene Data'!F186))="","",OFFSET('Hygiene Data'!$F$13,0,10*ROW('Hygiene Data'!F186)))</f>
        <v/>
      </c>
      <c r="DX192" s="278" t="str">
        <f ca="true">+IF(OFFSET('Hygiene Data'!$G$11,0,10*ROW('Hygiene Data'!G186))="","",OFFSET('Hygiene Data'!$G$11,0,10*ROW('Hygiene Data'!G186)))</f>
        <v/>
      </c>
      <c r="DY192" s="278" t="str">
        <f ca="true">+IF(OFFSET('Hygiene Data'!$G$12,0,10*ROW('Hygiene Data'!G186))="","",OFFSET('Hygiene Data'!$G$12,0,10*ROW('Hygiene Data'!G186)))</f>
        <v/>
      </c>
      <c r="DZ192" s="278" t="str">
        <f ca="true">+IF(OFFSET('Hygiene Data'!$G$13,0,10*ROW('Hygiene Data'!G186))="","",OFFSET('Hygiene Data'!$G$13,0,10*ROW('Hygiene Data'!G186)))</f>
        <v/>
      </c>
      <c r="EA192" s="278" t="str">
        <f ca="true">+IF(OFFSET('Hygiene Data'!$H$11,0,10*ROW('Hygiene Data'!H186))="","",OFFSET('Hygiene Data'!$H$11,0,10*ROW('Hygiene Data'!H186)))</f>
        <v/>
      </c>
      <c r="EB192" s="278" t="str">
        <f ca="true">+IF(OFFSET('Hygiene Data'!$H$12,0,10*ROW('Hygiene Data'!H186))="","",OFFSET('Hygiene Data'!$H$12,0,10*ROW('Hygiene Data'!H186)))</f>
        <v/>
      </c>
      <c r="EC192" s="278" t="str">
        <f ca="true">+IF(OFFSET('Hygiene Data'!$H$13,0,10*ROW('Hygiene Data'!H186))="","",OFFSET('Hygiene Data'!$H$13,0,10*ROW('Hygiene Data'!H186)))</f>
        <v/>
      </c>
      <c r="ED192" s="278" t="str">
        <f ca="true">+IF(OFFSET('Hygiene Data'!$I$11,0,10*ROW('Hygiene Data'!I186))="","",OFFSET('Hygiene Data'!$I$11,0,10*ROW('Hygiene Data'!I186)))</f>
        <v/>
      </c>
      <c r="EE192" s="278" t="str">
        <f ca="true">+IF(OFFSET('Hygiene Data'!$I$12,0,10*ROW('Hygiene Data'!I186))="","",OFFSET('Hygiene Data'!$I$12,0,10*ROW('Hygiene Data'!I186)))</f>
        <v/>
      </c>
      <c r="EF192" s="278"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4"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8"/>
      <c r="BS193" s="278" t="str">
        <f ca="true">+IF(OFFSET('Water Data'!$D$27,0,10*ROW('Water Data'!D187))="","",OFFSET('Water Data'!$D$27,0,10*ROW('Water Data'!D187)))</f>
        <v/>
      </c>
      <c r="BT193" s="278" t="str">
        <f ca="true">+IF(OFFSET('Water Data'!$D$28,0,10*ROW('Water Data'!D187))="","",OFFSET('Water Data'!$D$28,0,10*ROW('Water Data'!D187)))</f>
        <v/>
      </c>
      <c r="BU193" s="278" t="str">
        <f ca="true">+IF(OFFSET('Water Data'!$D$29,0,10*ROW('Water Data'!D187))="","",OFFSET('Water Data'!$D$29,0,10*ROW('Water Data'!D187)))</f>
        <v/>
      </c>
      <c r="BV193" s="278" t="str">
        <f ca="true">+IF(OFFSET('Water Data'!$E$27,0,10*ROW('Water Data'!E187))="","",OFFSET('Water Data'!$E$27,0,10*ROW('Water Data'!E187)))</f>
        <v/>
      </c>
      <c r="BW193" s="278" t="str">
        <f ca="true">+IF(OFFSET('Water Data'!$E$28,0,10*ROW('Water Data'!E187))="","",OFFSET('Water Data'!$E$28,0,10*ROW('Water Data'!E187)))</f>
        <v/>
      </c>
      <c r="BX193" s="278" t="str">
        <f ca="true">+IF(OFFSET('Water Data'!$E$29,0,10*ROW('Water Data'!E187))="","",OFFSET('Water Data'!$E$29,0,10*ROW('Water Data'!E187)))</f>
        <v/>
      </c>
      <c r="BY193" s="278" t="str">
        <f ca="true">+IF(OFFSET('Water Data'!$F$27,0,10*ROW('Water Data'!F187))="","",OFFSET('Water Data'!$F$27,0,10*ROW('Water Data'!F187)))</f>
        <v/>
      </c>
      <c r="BZ193" s="278" t="str">
        <f ca="true">+IF(OFFSET('Water Data'!$F$28,0,10*ROW('Water Data'!F187))="","",OFFSET('Water Data'!$F$28,0,10*ROW('Water Data'!F187)))</f>
        <v/>
      </c>
      <c r="CA193" s="278" t="str">
        <f ca="true">+IF(OFFSET('Water Data'!$F$29,0,10*ROW('Water Data'!F187))="","",OFFSET('Water Data'!$F$29,0,10*ROW('Water Data'!F187)))</f>
        <v/>
      </c>
      <c r="CB193" s="278" t="str">
        <f ca="true">+IF(OFFSET('Water Data'!$G$27,0,10*ROW('Water Data'!G187))="","",OFFSET('Water Data'!$G$27,0,10*ROW('Water Data'!G187)))</f>
        <v/>
      </c>
      <c r="CC193" s="278" t="str">
        <f ca="true">+IF(OFFSET('Water Data'!$G$28,0,10*ROW('Water Data'!G187))="","",OFFSET('Water Data'!$G$28,0,10*ROW('Water Data'!G187)))</f>
        <v/>
      </c>
      <c r="CD193" s="278" t="str">
        <f ca="true">+IF(OFFSET('Water Data'!$G$29,0,10*ROW('Water Data'!G187))="","",OFFSET('Water Data'!$G$29,0,10*ROW('Water Data'!G187)))</f>
        <v/>
      </c>
      <c r="CE193" s="278" t="str">
        <f ca="true">+IF(OFFSET('Water Data'!$H$27,0,10*ROW('Water Data'!H187))="","",OFFSET('Water Data'!$H$27,0,10*ROW('Water Data'!H187)))</f>
        <v/>
      </c>
      <c r="CF193" s="278" t="str">
        <f ca="true">+IF(OFFSET('Water Data'!$H$28,0,10*ROW('Water Data'!H187))="","",OFFSET('Water Data'!$H$28,0,10*ROW('Water Data'!H187)))</f>
        <v/>
      </c>
      <c r="CG193" s="278" t="str">
        <f ca="true">+IF(OFFSET('Water Data'!$H$29,0,10*ROW('Water Data'!H187))="","",OFFSET('Water Data'!$H$29,0,10*ROW('Water Data'!H187)))</f>
        <v/>
      </c>
      <c r="CH193" s="278" t="str">
        <f ca="true">+IF(OFFSET('Water Data'!$I$27,0,10*ROW('Water Data'!I187))="","",OFFSET('Water Data'!$I$27,0,10*ROW('Water Data'!I187)))</f>
        <v/>
      </c>
      <c r="CI193" s="278" t="str">
        <f ca="true">+IF(OFFSET('Water Data'!$I$28,0,10*ROW('Water Data'!I187))="","",OFFSET('Water Data'!$I$28,0,10*ROW('Water Data'!I187)))</f>
        <v/>
      </c>
      <c r="CJ193" s="278" t="str">
        <f ca="true">+IF(OFFSET('Water Data'!$I$29,0,10*ROW('Water Data'!I187))="","",OFFSET('Water Data'!$I$29,0,10*ROW('Water Data'!I187)))</f>
        <v/>
      </c>
      <c r="CK193" s="278" t="str">
        <f ca="true">+IF(OFFSET('Sanitation Data'!$D$28,0,10*ROW('Sanitation Data'!D187))="","",OFFSET('Sanitation Data'!$D$28,0,10*ROW('Sanitation Data'!D187)))</f>
        <v/>
      </c>
      <c r="CL193" s="278" t="str">
        <f ca="true">+IF(OFFSET('Sanitation Data'!$D$29,0,10*ROW('Sanitation Data'!D187))="","",OFFSET('Sanitation Data'!$D$29,0,10*ROW('Sanitation Data'!D187)))</f>
        <v/>
      </c>
      <c r="CM193" s="278" t="str">
        <f ca="true">+IF(OFFSET('Sanitation Data'!$D$30,0,10*ROW('Sanitation Data'!D187))="","",OFFSET('Sanitation Data'!$D$30,0,10*ROW('Sanitation Data'!D187)))</f>
        <v/>
      </c>
      <c r="CN193" s="278" t="str">
        <f ca="true">+IF(OFFSET('Sanitation Data'!$D$31,0,10*ROW('Sanitation Data'!D187))="","",OFFSET('Sanitation Data'!$D$31,0,10*ROW('Sanitation Data'!D187)))</f>
        <v/>
      </c>
      <c r="CO193" s="278" t="str">
        <f ca="true">+IF(OFFSET('Sanitation Data'!$D$32,0,10*ROW('Sanitation Data'!D187))="","",OFFSET('Sanitation Data'!$D$32,0,10*ROW('Sanitation Data'!D187)))</f>
        <v/>
      </c>
      <c r="CP193" s="278" t="str">
        <f ca="true">+IF(OFFSET('Sanitation Data'!$E$28,0,10*ROW('Sanitation Data'!E187))="","",OFFSET('Sanitation Data'!$E$28,0,10*ROW('Sanitation Data'!E187)))</f>
        <v/>
      </c>
      <c r="CQ193" s="278" t="str">
        <f ca="true">+IF(OFFSET('Sanitation Data'!$E$29,0,10*ROW('Sanitation Data'!E187))="","",OFFSET('Sanitation Data'!$E$29,0,10*ROW('Sanitation Data'!E187)))</f>
        <v/>
      </c>
      <c r="CR193" s="278" t="str">
        <f ca="true">+IF(OFFSET('Sanitation Data'!$E$30,0,10*ROW('Sanitation Data'!E187))="","",OFFSET('Sanitation Data'!$E$30,0,10*ROW('Sanitation Data'!E187)))</f>
        <v/>
      </c>
      <c r="CS193" s="278" t="str">
        <f ca="true">+IF(OFFSET('Sanitation Data'!$E$31,0,10*ROW('Sanitation Data'!E187))="","",OFFSET('Sanitation Data'!$E$31,0,10*ROW('Sanitation Data'!E187)))</f>
        <v/>
      </c>
      <c r="CT193" s="278" t="str">
        <f ca="true">+IF(OFFSET('Sanitation Data'!$E$32,0,10*ROW('Sanitation Data'!E187))="","",OFFSET('Sanitation Data'!$E$32,0,10*ROW('Sanitation Data'!E187)))</f>
        <v/>
      </c>
      <c r="CU193" s="278" t="str">
        <f ca="true">+IF(OFFSET('Sanitation Data'!$F$28,0,10*ROW('Sanitation Data'!F187))="","",OFFSET('Sanitation Data'!$F$28,0,10*ROW('Sanitation Data'!F187)))</f>
        <v/>
      </c>
      <c r="CV193" s="278" t="str">
        <f ca="true">+IF(OFFSET('Sanitation Data'!$F$29,0,10*ROW('Sanitation Data'!F187))="","",OFFSET('Sanitation Data'!$F$29,0,10*ROW('Sanitation Data'!F187)))</f>
        <v/>
      </c>
      <c r="CW193" s="278" t="str">
        <f ca="true">+IF(OFFSET('Sanitation Data'!$F$30,0,10*ROW('Sanitation Data'!F187))="","",OFFSET('Sanitation Data'!$F$30,0,10*ROW('Sanitation Data'!F187)))</f>
        <v/>
      </c>
      <c r="CX193" s="278" t="str">
        <f ca="true">+IF(OFFSET('Sanitation Data'!$F$31,0,10*ROW('Sanitation Data'!F187))="","",OFFSET('Sanitation Data'!$F$31,0,10*ROW('Sanitation Data'!F187)))</f>
        <v/>
      </c>
      <c r="CY193" s="278" t="str">
        <f ca="true">+IF(OFFSET('Sanitation Data'!$F$32,0,10*ROW('Sanitation Data'!F187))="","",OFFSET('Sanitation Data'!$F$32,0,10*ROW('Sanitation Data'!F187)))</f>
        <v/>
      </c>
      <c r="CZ193" s="278" t="str">
        <f ca="true">+IF(OFFSET('Sanitation Data'!$G$28,0,10*ROW('Sanitation Data'!G187))="","",OFFSET('Sanitation Data'!$G$28,0,10*ROW('Sanitation Data'!G187)))</f>
        <v/>
      </c>
      <c r="DA193" s="278" t="str">
        <f ca="true">+IF(OFFSET('Sanitation Data'!$G$29,0,10*ROW('Sanitation Data'!G187))="","",OFFSET('Sanitation Data'!$G$29,0,10*ROW('Sanitation Data'!G187)))</f>
        <v/>
      </c>
      <c r="DB193" s="278" t="str">
        <f ca="true">+IF(OFFSET('Sanitation Data'!$G$30,0,10*ROW('Sanitation Data'!G187))="","",OFFSET('Sanitation Data'!$G$30,0,10*ROW('Sanitation Data'!G187)))</f>
        <v/>
      </c>
      <c r="DC193" s="278" t="str">
        <f ca="true">+IF(OFFSET('Sanitation Data'!$G$31,0,10*ROW('Sanitation Data'!G187))="","",OFFSET('Sanitation Data'!$G$31,0,10*ROW('Sanitation Data'!G187)))</f>
        <v/>
      </c>
      <c r="DD193" s="278" t="str">
        <f ca="true">+IF(OFFSET('Sanitation Data'!$G$32,0,10*ROW('Sanitation Data'!G187))="","",OFFSET('Sanitation Data'!$G$32,0,10*ROW('Sanitation Data'!G187)))</f>
        <v/>
      </c>
      <c r="DE193" s="278" t="str">
        <f ca="true">+IF(OFFSET('Sanitation Data'!$H$28,0,10*ROW('Sanitation Data'!H187))="","",OFFSET('Sanitation Data'!$H$28,0,10*ROW('Sanitation Data'!H187)))</f>
        <v/>
      </c>
      <c r="DF193" s="278" t="str">
        <f ca="true">+IF(OFFSET('Sanitation Data'!$H$29,0,10*ROW('Sanitation Data'!H187))="","",OFFSET('Sanitation Data'!$H$29,0,10*ROW('Sanitation Data'!H187)))</f>
        <v/>
      </c>
      <c r="DG193" s="278" t="str">
        <f ca="true">+IF(OFFSET('Sanitation Data'!$H$30,0,10*ROW('Sanitation Data'!H187))="","",OFFSET('Sanitation Data'!$H$30,0,10*ROW('Sanitation Data'!H187)))</f>
        <v/>
      </c>
      <c r="DH193" s="278" t="str">
        <f ca="true">+IF(OFFSET('Sanitation Data'!$H$31,0,10*ROW('Sanitation Data'!H187))="","",OFFSET('Sanitation Data'!$H$31,0,10*ROW('Sanitation Data'!H187)))</f>
        <v/>
      </c>
      <c r="DI193" s="278" t="str">
        <f ca="true">+IF(OFFSET('Sanitation Data'!$H$32,0,10*ROW('Sanitation Data'!H187))="","",OFFSET('Sanitation Data'!$H$32,0,10*ROW('Sanitation Data'!H187)))</f>
        <v/>
      </c>
      <c r="DJ193" s="278" t="str">
        <f ca="true">+IF(OFFSET('Sanitation Data'!$I$28,0,10*ROW('Sanitation Data'!I187))="","",OFFSET('Sanitation Data'!$I$28,0,10*ROW('Sanitation Data'!I187)))</f>
        <v/>
      </c>
      <c r="DK193" s="278" t="str">
        <f ca="true">+IF(OFFSET('Sanitation Data'!$I$29,0,10*ROW('Sanitation Data'!I187))="","",OFFSET('Sanitation Data'!$I$29,0,10*ROW('Sanitation Data'!I187)))</f>
        <v/>
      </c>
      <c r="DL193" s="278" t="str">
        <f ca="true">+IF(OFFSET('Sanitation Data'!$I$30,0,10*ROW('Sanitation Data'!I187))="","",OFFSET('Sanitation Data'!$I$30,0,10*ROW('Sanitation Data'!I187)))</f>
        <v/>
      </c>
      <c r="DM193" s="278" t="str">
        <f ca="true">+IF(OFFSET('Sanitation Data'!$I$31,0,10*ROW('Sanitation Data'!I187))="","",OFFSET('Sanitation Data'!$I$31,0,10*ROW('Sanitation Data'!I187)))</f>
        <v/>
      </c>
      <c r="DN193" s="278" t="str">
        <f ca="true">+IF(OFFSET('Sanitation Data'!$I$32,0,10*ROW('Sanitation Data'!I187))="","",OFFSET('Sanitation Data'!$I$32,0,10*ROW('Sanitation Data'!I187)))</f>
        <v/>
      </c>
      <c r="DO193" s="278" t="str">
        <f ca="true">+IF(OFFSET('Hygiene Data'!$D$11,0,10*ROW('Hygiene Data'!D187))="","",OFFSET('Hygiene Data'!$D$11,0,10*ROW('Hygiene Data'!D187)))</f>
        <v/>
      </c>
      <c r="DP193" s="278" t="str">
        <f ca="true">+IF(OFFSET('Hygiene Data'!$D$12,0,10*ROW('Hygiene Data'!D187))="","",OFFSET('Hygiene Data'!$D$12,0,10*ROW('Hygiene Data'!D187)))</f>
        <v/>
      </c>
      <c r="DQ193" s="278" t="str">
        <f ca="true">+IF(OFFSET('Hygiene Data'!$D$13,0,10*ROW('Hygiene Data'!D187))="","",OFFSET('Hygiene Data'!$D$13,0,10*ROW('Hygiene Data'!D187)))</f>
        <v/>
      </c>
      <c r="DR193" s="278" t="str">
        <f ca="true">+IF(OFFSET('Hygiene Data'!$E$11,0,10*ROW('Hygiene Data'!E187))="","",OFFSET('Hygiene Data'!$E$11,0,10*ROW('Hygiene Data'!E187)))</f>
        <v/>
      </c>
      <c r="DS193" s="278" t="str">
        <f ca="true">+IF(OFFSET('Hygiene Data'!$E$12,0,10*ROW('Hygiene Data'!E187))="","",OFFSET('Hygiene Data'!$E$12,0,10*ROW('Hygiene Data'!E187)))</f>
        <v/>
      </c>
      <c r="DT193" s="278" t="str">
        <f ca="true">+IF(OFFSET('Hygiene Data'!$E$13,0,10*ROW('Hygiene Data'!E187))="","",OFFSET('Hygiene Data'!$E$13,0,10*ROW('Hygiene Data'!E187)))</f>
        <v/>
      </c>
      <c r="DU193" s="278" t="str">
        <f ca="true">+IF(OFFSET('Hygiene Data'!$F$11,0,10*ROW('Hygiene Data'!F187))="","",OFFSET('Hygiene Data'!$F$11,0,10*ROW('Hygiene Data'!F187)))</f>
        <v/>
      </c>
      <c r="DV193" s="278" t="str">
        <f ca="true">+IF(OFFSET('Hygiene Data'!$F$12,0,10*ROW('Hygiene Data'!F187))="","",OFFSET('Hygiene Data'!$F$12,0,10*ROW('Hygiene Data'!F187)))</f>
        <v/>
      </c>
      <c r="DW193" s="278" t="str">
        <f ca="true">+IF(OFFSET('Hygiene Data'!$F$13,0,10*ROW('Hygiene Data'!F187))="","",OFFSET('Hygiene Data'!$F$13,0,10*ROW('Hygiene Data'!F187)))</f>
        <v/>
      </c>
      <c r="DX193" s="278" t="str">
        <f ca="true">+IF(OFFSET('Hygiene Data'!$G$11,0,10*ROW('Hygiene Data'!G187))="","",OFFSET('Hygiene Data'!$G$11,0,10*ROW('Hygiene Data'!G187)))</f>
        <v/>
      </c>
      <c r="DY193" s="278" t="str">
        <f ca="true">+IF(OFFSET('Hygiene Data'!$G$12,0,10*ROW('Hygiene Data'!G187))="","",OFFSET('Hygiene Data'!$G$12,0,10*ROW('Hygiene Data'!G187)))</f>
        <v/>
      </c>
      <c r="DZ193" s="278" t="str">
        <f ca="true">+IF(OFFSET('Hygiene Data'!$G$13,0,10*ROW('Hygiene Data'!G187))="","",OFFSET('Hygiene Data'!$G$13,0,10*ROW('Hygiene Data'!G187)))</f>
        <v/>
      </c>
      <c r="EA193" s="278" t="str">
        <f ca="true">+IF(OFFSET('Hygiene Data'!$H$11,0,10*ROW('Hygiene Data'!H187))="","",OFFSET('Hygiene Data'!$H$11,0,10*ROW('Hygiene Data'!H187)))</f>
        <v/>
      </c>
      <c r="EB193" s="278" t="str">
        <f ca="true">+IF(OFFSET('Hygiene Data'!$H$12,0,10*ROW('Hygiene Data'!H187))="","",OFFSET('Hygiene Data'!$H$12,0,10*ROW('Hygiene Data'!H187)))</f>
        <v/>
      </c>
      <c r="EC193" s="278" t="str">
        <f ca="true">+IF(OFFSET('Hygiene Data'!$H$13,0,10*ROW('Hygiene Data'!H187))="","",OFFSET('Hygiene Data'!$H$13,0,10*ROW('Hygiene Data'!H187)))</f>
        <v/>
      </c>
      <c r="ED193" s="278" t="str">
        <f ca="true">+IF(OFFSET('Hygiene Data'!$I$11,0,10*ROW('Hygiene Data'!I187))="","",OFFSET('Hygiene Data'!$I$11,0,10*ROW('Hygiene Data'!I187)))</f>
        <v/>
      </c>
      <c r="EE193" s="278" t="str">
        <f ca="true">+IF(OFFSET('Hygiene Data'!$I$12,0,10*ROW('Hygiene Data'!I187))="","",OFFSET('Hygiene Data'!$I$12,0,10*ROW('Hygiene Data'!I187)))</f>
        <v/>
      </c>
      <c r="EF193" s="278"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4"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8"/>
      <c r="BS194" s="278" t="str">
        <f ca="true">+IF(OFFSET('Water Data'!$D$27,0,10*ROW('Water Data'!D188))="","",OFFSET('Water Data'!$D$27,0,10*ROW('Water Data'!D188)))</f>
        <v/>
      </c>
      <c r="BT194" s="278" t="str">
        <f ca="true">+IF(OFFSET('Water Data'!$D$28,0,10*ROW('Water Data'!D188))="","",OFFSET('Water Data'!$D$28,0,10*ROW('Water Data'!D188)))</f>
        <v/>
      </c>
      <c r="BU194" s="278" t="str">
        <f ca="true">+IF(OFFSET('Water Data'!$D$29,0,10*ROW('Water Data'!D188))="","",OFFSET('Water Data'!$D$29,0,10*ROW('Water Data'!D188)))</f>
        <v/>
      </c>
      <c r="BV194" s="278" t="str">
        <f ca="true">+IF(OFFSET('Water Data'!$E$27,0,10*ROW('Water Data'!E188))="","",OFFSET('Water Data'!$E$27,0,10*ROW('Water Data'!E188)))</f>
        <v/>
      </c>
      <c r="BW194" s="278" t="str">
        <f ca="true">+IF(OFFSET('Water Data'!$E$28,0,10*ROW('Water Data'!E188))="","",OFFSET('Water Data'!$E$28,0,10*ROW('Water Data'!E188)))</f>
        <v/>
      </c>
      <c r="BX194" s="278" t="str">
        <f ca="true">+IF(OFFSET('Water Data'!$E$29,0,10*ROW('Water Data'!E188))="","",OFFSET('Water Data'!$E$29,0,10*ROW('Water Data'!E188)))</f>
        <v/>
      </c>
      <c r="BY194" s="278" t="str">
        <f ca="true">+IF(OFFSET('Water Data'!$F$27,0,10*ROW('Water Data'!F188))="","",OFFSET('Water Data'!$F$27,0,10*ROW('Water Data'!F188)))</f>
        <v/>
      </c>
      <c r="BZ194" s="278" t="str">
        <f ca="true">+IF(OFFSET('Water Data'!$F$28,0,10*ROW('Water Data'!F188))="","",OFFSET('Water Data'!$F$28,0,10*ROW('Water Data'!F188)))</f>
        <v/>
      </c>
      <c r="CA194" s="278" t="str">
        <f ca="true">+IF(OFFSET('Water Data'!$F$29,0,10*ROW('Water Data'!F188))="","",OFFSET('Water Data'!$F$29,0,10*ROW('Water Data'!F188)))</f>
        <v/>
      </c>
      <c r="CB194" s="278" t="str">
        <f ca="true">+IF(OFFSET('Water Data'!$G$27,0,10*ROW('Water Data'!G188))="","",OFFSET('Water Data'!$G$27,0,10*ROW('Water Data'!G188)))</f>
        <v/>
      </c>
      <c r="CC194" s="278" t="str">
        <f ca="true">+IF(OFFSET('Water Data'!$G$28,0,10*ROW('Water Data'!G188))="","",OFFSET('Water Data'!$G$28,0,10*ROW('Water Data'!G188)))</f>
        <v/>
      </c>
      <c r="CD194" s="278" t="str">
        <f ca="true">+IF(OFFSET('Water Data'!$G$29,0,10*ROW('Water Data'!G188))="","",OFFSET('Water Data'!$G$29,0,10*ROW('Water Data'!G188)))</f>
        <v/>
      </c>
      <c r="CE194" s="278" t="str">
        <f ca="true">+IF(OFFSET('Water Data'!$H$27,0,10*ROW('Water Data'!H188))="","",OFFSET('Water Data'!$H$27,0,10*ROW('Water Data'!H188)))</f>
        <v/>
      </c>
      <c r="CF194" s="278" t="str">
        <f ca="true">+IF(OFFSET('Water Data'!$H$28,0,10*ROW('Water Data'!H188))="","",OFFSET('Water Data'!$H$28,0,10*ROW('Water Data'!H188)))</f>
        <v/>
      </c>
      <c r="CG194" s="278" t="str">
        <f ca="true">+IF(OFFSET('Water Data'!$H$29,0,10*ROW('Water Data'!H188))="","",OFFSET('Water Data'!$H$29,0,10*ROW('Water Data'!H188)))</f>
        <v/>
      </c>
      <c r="CH194" s="278" t="str">
        <f ca="true">+IF(OFFSET('Water Data'!$I$27,0,10*ROW('Water Data'!I188))="","",OFFSET('Water Data'!$I$27,0,10*ROW('Water Data'!I188)))</f>
        <v/>
      </c>
      <c r="CI194" s="278" t="str">
        <f ca="true">+IF(OFFSET('Water Data'!$I$28,0,10*ROW('Water Data'!I188))="","",OFFSET('Water Data'!$I$28,0,10*ROW('Water Data'!I188)))</f>
        <v/>
      </c>
      <c r="CJ194" s="278" t="str">
        <f ca="true">+IF(OFFSET('Water Data'!$I$29,0,10*ROW('Water Data'!I188))="","",OFFSET('Water Data'!$I$29,0,10*ROW('Water Data'!I188)))</f>
        <v/>
      </c>
      <c r="CK194" s="278" t="str">
        <f ca="true">+IF(OFFSET('Sanitation Data'!$D$28,0,10*ROW('Sanitation Data'!D188))="","",OFFSET('Sanitation Data'!$D$28,0,10*ROW('Sanitation Data'!D188)))</f>
        <v/>
      </c>
      <c r="CL194" s="278" t="str">
        <f ca="true">+IF(OFFSET('Sanitation Data'!$D$29,0,10*ROW('Sanitation Data'!D188))="","",OFFSET('Sanitation Data'!$D$29,0,10*ROW('Sanitation Data'!D188)))</f>
        <v/>
      </c>
      <c r="CM194" s="278" t="str">
        <f ca="true">+IF(OFFSET('Sanitation Data'!$D$30,0,10*ROW('Sanitation Data'!D188))="","",OFFSET('Sanitation Data'!$D$30,0,10*ROW('Sanitation Data'!D188)))</f>
        <v/>
      </c>
      <c r="CN194" s="278" t="str">
        <f ca="true">+IF(OFFSET('Sanitation Data'!$D$31,0,10*ROW('Sanitation Data'!D188))="","",OFFSET('Sanitation Data'!$D$31,0,10*ROW('Sanitation Data'!D188)))</f>
        <v/>
      </c>
      <c r="CO194" s="278" t="str">
        <f ca="true">+IF(OFFSET('Sanitation Data'!$D$32,0,10*ROW('Sanitation Data'!D188))="","",OFFSET('Sanitation Data'!$D$32,0,10*ROW('Sanitation Data'!D188)))</f>
        <v/>
      </c>
      <c r="CP194" s="278" t="str">
        <f ca="true">+IF(OFFSET('Sanitation Data'!$E$28,0,10*ROW('Sanitation Data'!E188))="","",OFFSET('Sanitation Data'!$E$28,0,10*ROW('Sanitation Data'!E188)))</f>
        <v/>
      </c>
      <c r="CQ194" s="278" t="str">
        <f ca="true">+IF(OFFSET('Sanitation Data'!$E$29,0,10*ROW('Sanitation Data'!E188))="","",OFFSET('Sanitation Data'!$E$29,0,10*ROW('Sanitation Data'!E188)))</f>
        <v/>
      </c>
      <c r="CR194" s="278" t="str">
        <f ca="true">+IF(OFFSET('Sanitation Data'!$E$30,0,10*ROW('Sanitation Data'!E188))="","",OFFSET('Sanitation Data'!$E$30,0,10*ROW('Sanitation Data'!E188)))</f>
        <v/>
      </c>
      <c r="CS194" s="278" t="str">
        <f ca="true">+IF(OFFSET('Sanitation Data'!$E$31,0,10*ROW('Sanitation Data'!E188))="","",OFFSET('Sanitation Data'!$E$31,0,10*ROW('Sanitation Data'!E188)))</f>
        <v/>
      </c>
      <c r="CT194" s="278" t="str">
        <f ca="true">+IF(OFFSET('Sanitation Data'!$E$32,0,10*ROW('Sanitation Data'!E188))="","",OFFSET('Sanitation Data'!$E$32,0,10*ROW('Sanitation Data'!E188)))</f>
        <v/>
      </c>
      <c r="CU194" s="278" t="str">
        <f ca="true">+IF(OFFSET('Sanitation Data'!$F$28,0,10*ROW('Sanitation Data'!F188))="","",OFFSET('Sanitation Data'!$F$28,0,10*ROW('Sanitation Data'!F188)))</f>
        <v/>
      </c>
      <c r="CV194" s="278" t="str">
        <f ca="true">+IF(OFFSET('Sanitation Data'!$F$29,0,10*ROW('Sanitation Data'!F188))="","",OFFSET('Sanitation Data'!$F$29,0,10*ROW('Sanitation Data'!F188)))</f>
        <v/>
      </c>
      <c r="CW194" s="278" t="str">
        <f ca="true">+IF(OFFSET('Sanitation Data'!$F$30,0,10*ROW('Sanitation Data'!F188))="","",OFFSET('Sanitation Data'!$F$30,0,10*ROW('Sanitation Data'!F188)))</f>
        <v/>
      </c>
      <c r="CX194" s="278" t="str">
        <f ca="true">+IF(OFFSET('Sanitation Data'!$F$31,0,10*ROW('Sanitation Data'!F188))="","",OFFSET('Sanitation Data'!$F$31,0,10*ROW('Sanitation Data'!F188)))</f>
        <v/>
      </c>
      <c r="CY194" s="278" t="str">
        <f ca="true">+IF(OFFSET('Sanitation Data'!$F$32,0,10*ROW('Sanitation Data'!F188))="","",OFFSET('Sanitation Data'!$F$32,0,10*ROW('Sanitation Data'!F188)))</f>
        <v/>
      </c>
      <c r="CZ194" s="278" t="str">
        <f ca="true">+IF(OFFSET('Sanitation Data'!$G$28,0,10*ROW('Sanitation Data'!G188))="","",OFFSET('Sanitation Data'!$G$28,0,10*ROW('Sanitation Data'!G188)))</f>
        <v/>
      </c>
      <c r="DA194" s="278" t="str">
        <f ca="true">+IF(OFFSET('Sanitation Data'!$G$29,0,10*ROW('Sanitation Data'!G188))="","",OFFSET('Sanitation Data'!$G$29,0,10*ROW('Sanitation Data'!G188)))</f>
        <v/>
      </c>
      <c r="DB194" s="278" t="str">
        <f ca="true">+IF(OFFSET('Sanitation Data'!$G$30,0,10*ROW('Sanitation Data'!G188))="","",OFFSET('Sanitation Data'!$G$30,0,10*ROW('Sanitation Data'!G188)))</f>
        <v/>
      </c>
      <c r="DC194" s="278" t="str">
        <f ca="true">+IF(OFFSET('Sanitation Data'!$G$31,0,10*ROW('Sanitation Data'!G188))="","",OFFSET('Sanitation Data'!$G$31,0,10*ROW('Sanitation Data'!G188)))</f>
        <v/>
      </c>
      <c r="DD194" s="278" t="str">
        <f ca="true">+IF(OFFSET('Sanitation Data'!$G$32,0,10*ROW('Sanitation Data'!G188))="","",OFFSET('Sanitation Data'!$G$32,0,10*ROW('Sanitation Data'!G188)))</f>
        <v/>
      </c>
      <c r="DE194" s="278" t="str">
        <f ca="true">+IF(OFFSET('Sanitation Data'!$H$28,0,10*ROW('Sanitation Data'!H188))="","",OFFSET('Sanitation Data'!$H$28,0,10*ROW('Sanitation Data'!H188)))</f>
        <v/>
      </c>
      <c r="DF194" s="278" t="str">
        <f ca="true">+IF(OFFSET('Sanitation Data'!$H$29,0,10*ROW('Sanitation Data'!H188))="","",OFFSET('Sanitation Data'!$H$29,0,10*ROW('Sanitation Data'!H188)))</f>
        <v/>
      </c>
      <c r="DG194" s="278" t="str">
        <f ca="true">+IF(OFFSET('Sanitation Data'!$H$30,0,10*ROW('Sanitation Data'!H188))="","",OFFSET('Sanitation Data'!$H$30,0,10*ROW('Sanitation Data'!H188)))</f>
        <v/>
      </c>
      <c r="DH194" s="278" t="str">
        <f ca="true">+IF(OFFSET('Sanitation Data'!$H$31,0,10*ROW('Sanitation Data'!H188))="","",OFFSET('Sanitation Data'!$H$31,0,10*ROW('Sanitation Data'!H188)))</f>
        <v/>
      </c>
      <c r="DI194" s="278" t="str">
        <f ca="true">+IF(OFFSET('Sanitation Data'!$H$32,0,10*ROW('Sanitation Data'!H188))="","",OFFSET('Sanitation Data'!$H$32,0,10*ROW('Sanitation Data'!H188)))</f>
        <v/>
      </c>
      <c r="DJ194" s="278" t="str">
        <f ca="true">+IF(OFFSET('Sanitation Data'!$I$28,0,10*ROW('Sanitation Data'!I188))="","",OFFSET('Sanitation Data'!$I$28,0,10*ROW('Sanitation Data'!I188)))</f>
        <v/>
      </c>
      <c r="DK194" s="278" t="str">
        <f ca="true">+IF(OFFSET('Sanitation Data'!$I$29,0,10*ROW('Sanitation Data'!I188))="","",OFFSET('Sanitation Data'!$I$29,0,10*ROW('Sanitation Data'!I188)))</f>
        <v/>
      </c>
      <c r="DL194" s="278" t="str">
        <f ca="true">+IF(OFFSET('Sanitation Data'!$I$30,0,10*ROW('Sanitation Data'!I188))="","",OFFSET('Sanitation Data'!$I$30,0,10*ROW('Sanitation Data'!I188)))</f>
        <v/>
      </c>
      <c r="DM194" s="278" t="str">
        <f ca="true">+IF(OFFSET('Sanitation Data'!$I$31,0,10*ROW('Sanitation Data'!I188))="","",OFFSET('Sanitation Data'!$I$31,0,10*ROW('Sanitation Data'!I188)))</f>
        <v/>
      </c>
      <c r="DN194" s="278" t="str">
        <f ca="true">+IF(OFFSET('Sanitation Data'!$I$32,0,10*ROW('Sanitation Data'!I188))="","",OFFSET('Sanitation Data'!$I$32,0,10*ROW('Sanitation Data'!I188)))</f>
        <v/>
      </c>
      <c r="DO194" s="278" t="str">
        <f ca="true">+IF(OFFSET('Hygiene Data'!$D$11,0,10*ROW('Hygiene Data'!D188))="","",OFFSET('Hygiene Data'!$D$11,0,10*ROW('Hygiene Data'!D188)))</f>
        <v/>
      </c>
      <c r="DP194" s="278" t="str">
        <f ca="true">+IF(OFFSET('Hygiene Data'!$D$12,0,10*ROW('Hygiene Data'!D188))="","",OFFSET('Hygiene Data'!$D$12,0,10*ROW('Hygiene Data'!D188)))</f>
        <v/>
      </c>
      <c r="DQ194" s="278" t="str">
        <f ca="true">+IF(OFFSET('Hygiene Data'!$D$13,0,10*ROW('Hygiene Data'!D188))="","",OFFSET('Hygiene Data'!$D$13,0,10*ROW('Hygiene Data'!D188)))</f>
        <v/>
      </c>
      <c r="DR194" s="278" t="str">
        <f ca="true">+IF(OFFSET('Hygiene Data'!$E$11,0,10*ROW('Hygiene Data'!E188))="","",OFFSET('Hygiene Data'!$E$11,0,10*ROW('Hygiene Data'!E188)))</f>
        <v/>
      </c>
      <c r="DS194" s="278" t="str">
        <f ca="true">+IF(OFFSET('Hygiene Data'!$E$12,0,10*ROW('Hygiene Data'!E188))="","",OFFSET('Hygiene Data'!$E$12,0,10*ROW('Hygiene Data'!E188)))</f>
        <v/>
      </c>
      <c r="DT194" s="278" t="str">
        <f ca="true">+IF(OFFSET('Hygiene Data'!$E$13,0,10*ROW('Hygiene Data'!E188))="","",OFFSET('Hygiene Data'!$E$13,0,10*ROW('Hygiene Data'!E188)))</f>
        <v/>
      </c>
      <c r="DU194" s="278" t="str">
        <f ca="true">+IF(OFFSET('Hygiene Data'!$F$11,0,10*ROW('Hygiene Data'!F188))="","",OFFSET('Hygiene Data'!$F$11,0,10*ROW('Hygiene Data'!F188)))</f>
        <v/>
      </c>
      <c r="DV194" s="278" t="str">
        <f ca="true">+IF(OFFSET('Hygiene Data'!$F$12,0,10*ROW('Hygiene Data'!F188))="","",OFFSET('Hygiene Data'!$F$12,0,10*ROW('Hygiene Data'!F188)))</f>
        <v/>
      </c>
      <c r="DW194" s="278" t="str">
        <f ca="true">+IF(OFFSET('Hygiene Data'!$F$13,0,10*ROW('Hygiene Data'!F188))="","",OFFSET('Hygiene Data'!$F$13,0,10*ROW('Hygiene Data'!F188)))</f>
        <v/>
      </c>
      <c r="DX194" s="278" t="str">
        <f ca="true">+IF(OFFSET('Hygiene Data'!$G$11,0,10*ROW('Hygiene Data'!G188))="","",OFFSET('Hygiene Data'!$G$11,0,10*ROW('Hygiene Data'!G188)))</f>
        <v/>
      </c>
      <c r="DY194" s="278" t="str">
        <f ca="true">+IF(OFFSET('Hygiene Data'!$G$12,0,10*ROW('Hygiene Data'!G188))="","",OFFSET('Hygiene Data'!$G$12,0,10*ROW('Hygiene Data'!G188)))</f>
        <v/>
      </c>
      <c r="DZ194" s="278" t="str">
        <f ca="true">+IF(OFFSET('Hygiene Data'!$G$13,0,10*ROW('Hygiene Data'!G188))="","",OFFSET('Hygiene Data'!$G$13,0,10*ROW('Hygiene Data'!G188)))</f>
        <v/>
      </c>
      <c r="EA194" s="278" t="str">
        <f ca="true">+IF(OFFSET('Hygiene Data'!$H$11,0,10*ROW('Hygiene Data'!H188))="","",OFFSET('Hygiene Data'!$H$11,0,10*ROW('Hygiene Data'!H188)))</f>
        <v/>
      </c>
      <c r="EB194" s="278" t="str">
        <f ca="true">+IF(OFFSET('Hygiene Data'!$H$12,0,10*ROW('Hygiene Data'!H188))="","",OFFSET('Hygiene Data'!$H$12,0,10*ROW('Hygiene Data'!H188)))</f>
        <v/>
      </c>
      <c r="EC194" s="278" t="str">
        <f ca="true">+IF(OFFSET('Hygiene Data'!$H$13,0,10*ROW('Hygiene Data'!H188))="","",OFFSET('Hygiene Data'!$H$13,0,10*ROW('Hygiene Data'!H188)))</f>
        <v/>
      </c>
      <c r="ED194" s="278" t="str">
        <f ca="true">+IF(OFFSET('Hygiene Data'!$I$11,0,10*ROW('Hygiene Data'!I188))="","",OFFSET('Hygiene Data'!$I$11,0,10*ROW('Hygiene Data'!I188)))</f>
        <v/>
      </c>
      <c r="EE194" s="278" t="str">
        <f ca="true">+IF(OFFSET('Hygiene Data'!$I$12,0,10*ROW('Hygiene Data'!I188))="","",OFFSET('Hygiene Data'!$I$12,0,10*ROW('Hygiene Data'!I188)))</f>
        <v/>
      </c>
      <c r="EF194" s="278"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4"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8"/>
      <c r="BS195" s="278" t="str">
        <f ca="true">+IF(OFFSET('Water Data'!$D$27,0,10*ROW('Water Data'!D189))="","",OFFSET('Water Data'!$D$27,0,10*ROW('Water Data'!D189)))</f>
        <v/>
      </c>
      <c r="BT195" s="278" t="str">
        <f ca="true">+IF(OFFSET('Water Data'!$D$28,0,10*ROW('Water Data'!D189))="","",OFFSET('Water Data'!$D$28,0,10*ROW('Water Data'!D189)))</f>
        <v/>
      </c>
      <c r="BU195" s="278" t="str">
        <f ca="true">+IF(OFFSET('Water Data'!$D$29,0,10*ROW('Water Data'!D189))="","",OFFSET('Water Data'!$D$29,0,10*ROW('Water Data'!D189)))</f>
        <v/>
      </c>
      <c r="BV195" s="278" t="str">
        <f ca="true">+IF(OFFSET('Water Data'!$E$27,0,10*ROW('Water Data'!E189))="","",OFFSET('Water Data'!$E$27,0,10*ROW('Water Data'!E189)))</f>
        <v/>
      </c>
      <c r="BW195" s="278" t="str">
        <f ca="true">+IF(OFFSET('Water Data'!$E$28,0,10*ROW('Water Data'!E189))="","",OFFSET('Water Data'!$E$28,0,10*ROW('Water Data'!E189)))</f>
        <v/>
      </c>
      <c r="BX195" s="278" t="str">
        <f ca="true">+IF(OFFSET('Water Data'!$E$29,0,10*ROW('Water Data'!E189))="","",OFFSET('Water Data'!$E$29,0,10*ROW('Water Data'!E189)))</f>
        <v/>
      </c>
      <c r="BY195" s="278" t="str">
        <f ca="true">+IF(OFFSET('Water Data'!$F$27,0,10*ROW('Water Data'!F189))="","",OFFSET('Water Data'!$F$27,0,10*ROW('Water Data'!F189)))</f>
        <v/>
      </c>
      <c r="BZ195" s="278" t="str">
        <f ca="true">+IF(OFFSET('Water Data'!$F$28,0,10*ROW('Water Data'!F189))="","",OFFSET('Water Data'!$F$28,0,10*ROW('Water Data'!F189)))</f>
        <v/>
      </c>
      <c r="CA195" s="278" t="str">
        <f ca="true">+IF(OFFSET('Water Data'!$F$29,0,10*ROW('Water Data'!F189))="","",OFFSET('Water Data'!$F$29,0,10*ROW('Water Data'!F189)))</f>
        <v/>
      </c>
      <c r="CB195" s="278" t="str">
        <f ca="true">+IF(OFFSET('Water Data'!$G$27,0,10*ROW('Water Data'!G189))="","",OFFSET('Water Data'!$G$27,0,10*ROW('Water Data'!G189)))</f>
        <v/>
      </c>
      <c r="CC195" s="278" t="str">
        <f ca="true">+IF(OFFSET('Water Data'!$G$28,0,10*ROW('Water Data'!G189))="","",OFFSET('Water Data'!$G$28,0,10*ROW('Water Data'!G189)))</f>
        <v/>
      </c>
      <c r="CD195" s="278" t="str">
        <f ca="true">+IF(OFFSET('Water Data'!$G$29,0,10*ROW('Water Data'!G189))="","",OFFSET('Water Data'!$G$29,0,10*ROW('Water Data'!G189)))</f>
        <v/>
      </c>
      <c r="CE195" s="278" t="str">
        <f ca="true">+IF(OFFSET('Water Data'!$H$27,0,10*ROW('Water Data'!H189))="","",OFFSET('Water Data'!$H$27,0,10*ROW('Water Data'!H189)))</f>
        <v/>
      </c>
      <c r="CF195" s="278" t="str">
        <f ca="true">+IF(OFFSET('Water Data'!$H$28,0,10*ROW('Water Data'!H189))="","",OFFSET('Water Data'!$H$28,0,10*ROW('Water Data'!H189)))</f>
        <v/>
      </c>
      <c r="CG195" s="278" t="str">
        <f ca="true">+IF(OFFSET('Water Data'!$H$29,0,10*ROW('Water Data'!H189))="","",OFFSET('Water Data'!$H$29,0,10*ROW('Water Data'!H189)))</f>
        <v/>
      </c>
      <c r="CH195" s="278" t="str">
        <f ca="true">+IF(OFFSET('Water Data'!$I$27,0,10*ROW('Water Data'!I189))="","",OFFSET('Water Data'!$I$27,0,10*ROW('Water Data'!I189)))</f>
        <v/>
      </c>
      <c r="CI195" s="278" t="str">
        <f ca="true">+IF(OFFSET('Water Data'!$I$28,0,10*ROW('Water Data'!I189))="","",OFFSET('Water Data'!$I$28,0,10*ROW('Water Data'!I189)))</f>
        <v/>
      </c>
      <c r="CJ195" s="278" t="str">
        <f ca="true">+IF(OFFSET('Water Data'!$I$29,0,10*ROW('Water Data'!I189))="","",OFFSET('Water Data'!$I$29,0,10*ROW('Water Data'!I189)))</f>
        <v/>
      </c>
      <c r="CK195" s="278" t="str">
        <f ca="true">+IF(OFFSET('Sanitation Data'!$D$28,0,10*ROW('Sanitation Data'!D189))="","",OFFSET('Sanitation Data'!$D$28,0,10*ROW('Sanitation Data'!D189)))</f>
        <v/>
      </c>
      <c r="CL195" s="278" t="str">
        <f ca="true">+IF(OFFSET('Sanitation Data'!$D$29,0,10*ROW('Sanitation Data'!D189))="","",OFFSET('Sanitation Data'!$D$29,0,10*ROW('Sanitation Data'!D189)))</f>
        <v/>
      </c>
      <c r="CM195" s="278" t="str">
        <f ca="true">+IF(OFFSET('Sanitation Data'!$D$30,0,10*ROW('Sanitation Data'!D189))="","",OFFSET('Sanitation Data'!$D$30,0,10*ROW('Sanitation Data'!D189)))</f>
        <v/>
      </c>
      <c r="CN195" s="278" t="str">
        <f ca="true">+IF(OFFSET('Sanitation Data'!$D$31,0,10*ROW('Sanitation Data'!D189))="","",OFFSET('Sanitation Data'!$D$31,0,10*ROW('Sanitation Data'!D189)))</f>
        <v/>
      </c>
      <c r="CO195" s="278" t="str">
        <f ca="true">+IF(OFFSET('Sanitation Data'!$D$32,0,10*ROW('Sanitation Data'!D189))="","",OFFSET('Sanitation Data'!$D$32,0,10*ROW('Sanitation Data'!D189)))</f>
        <v/>
      </c>
      <c r="CP195" s="278" t="str">
        <f ca="true">+IF(OFFSET('Sanitation Data'!$E$28,0,10*ROW('Sanitation Data'!E189))="","",OFFSET('Sanitation Data'!$E$28,0,10*ROW('Sanitation Data'!E189)))</f>
        <v/>
      </c>
      <c r="CQ195" s="278" t="str">
        <f ca="true">+IF(OFFSET('Sanitation Data'!$E$29,0,10*ROW('Sanitation Data'!E189))="","",OFFSET('Sanitation Data'!$E$29,0,10*ROW('Sanitation Data'!E189)))</f>
        <v/>
      </c>
      <c r="CR195" s="278" t="str">
        <f ca="true">+IF(OFFSET('Sanitation Data'!$E$30,0,10*ROW('Sanitation Data'!E189))="","",OFFSET('Sanitation Data'!$E$30,0,10*ROW('Sanitation Data'!E189)))</f>
        <v/>
      </c>
      <c r="CS195" s="278" t="str">
        <f ca="true">+IF(OFFSET('Sanitation Data'!$E$31,0,10*ROW('Sanitation Data'!E189))="","",OFFSET('Sanitation Data'!$E$31,0,10*ROW('Sanitation Data'!E189)))</f>
        <v/>
      </c>
      <c r="CT195" s="278" t="str">
        <f ca="true">+IF(OFFSET('Sanitation Data'!$E$32,0,10*ROW('Sanitation Data'!E189))="","",OFFSET('Sanitation Data'!$E$32,0,10*ROW('Sanitation Data'!E189)))</f>
        <v/>
      </c>
      <c r="CU195" s="278" t="str">
        <f ca="true">+IF(OFFSET('Sanitation Data'!$F$28,0,10*ROW('Sanitation Data'!F189))="","",OFFSET('Sanitation Data'!$F$28,0,10*ROW('Sanitation Data'!F189)))</f>
        <v/>
      </c>
      <c r="CV195" s="278" t="str">
        <f ca="true">+IF(OFFSET('Sanitation Data'!$F$29,0,10*ROW('Sanitation Data'!F189))="","",OFFSET('Sanitation Data'!$F$29,0,10*ROW('Sanitation Data'!F189)))</f>
        <v/>
      </c>
      <c r="CW195" s="278" t="str">
        <f ca="true">+IF(OFFSET('Sanitation Data'!$F$30,0,10*ROW('Sanitation Data'!F189))="","",OFFSET('Sanitation Data'!$F$30,0,10*ROW('Sanitation Data'!F189)))</f>
        <v/>
      </c>
      <c r="CX195" s="278" t="str">
        <f ca="true">+IF(OFFSET('Sanitation Data'!$F$31,0,10*ROW('Sanitation Data'!F189))="","",OFFSET('Sanitation Data'!$F$31,0,10*ROW('Sanitation Data'!F189)))</f>
        <v/>
      </c>
      <c r="CY195" s="278" t="str">
        <f ca="true">+IF(OFFSET('Sanitation Data'!$F$32,0,10*ROW('Sanitation Data'!F189))="","",OFFSET('Sanitation Data'!$F$32,0,10*ROW('Sanitation Data'!F189)))</f>
        <v/>
      </c>
      <c r="CZ195" s="278" t="str">
        <f ca="true">+IF(OFFSET('Sanitation Data'!$G$28,0,10*ROW('Sanitation Data'!G189))="","",OFFSET('Sanitation Data'!$G$28,0,10*ROW('Sanitation Data'!G189)))</f>
        <v/>
      </c>
      <c r="DA195" s="278" t="str">
        <f ca="true">+IF(OFFSET('Sanitation Data'!$G$29,0,10*ROW('Sanitation Data'!G189))="","",OFFSET('Sanitation Data'!$G$29,0,10*ROW('Sanitation Data'!G189)))</f>
        <v/>
      </c>
      <c r="DB195" s="278" t="str">
        <f ca="true">+IF(OFFSET('Sanitation Data'!$G$30,0,10*ROW('Sanitation Data'!G189))="","",OFFSET('Sanitation Data'!$G$30,0,10*ROW('Sanitation Data'!G189)))</f>
        <v/>
      </c>
      <c r="DC195" s="278" t="str">
        <f ca="true">+IF(OFFSET('Sanitation Data'!$G$31,0,10*ROW('Sanitation Data'!G189))="","",OFFSET('Sanitation Data'!$G$31,0,10*ROW('Sanitation Data'!G189)))</f>
        <v/>
      </c>
      <c r="DD195" s="278" t="str">
        <f ca="true">+IF(OFFSET('Sanitation Data'!$G$32,0,10*ROW('Sanitation Data'!G189))="","",OFFSET('Sanitation Data'!$G$32,0,10*ROW('Sanitation Data'!G189)))</f>
        <v/>
      </c>
      <c r="DE195" s="278" t="str">
        <f ca="true">+IF(OFFSET('Sanitation Data'!$H$28,0,10*ROW('Sanitation Data'!H189))="","",OFFSET('Sanitation Data'!$H$28,0,10*ROW('Sanitation Data'!H189)))</f>
        <v/>
      </c>
      <c r="DF195" s="278" t="str">
        <f ca="true">+IF(OFFSET('Sanitation Data'!$H$29,0,10*ROW('Sanitation Data'!H189))="","",OFFSET('Sanitation Data'!$H$29,0,10*ROW('Sanitation Data'!H189)))</f>
        <v/>
      </c>
      <c r="DG195" s="278" t="str">
        <f ca="true">+IF(OFFSET('Sanitation Data'!$H$30,0,10*ROW('Sanitation Data'!H189))="","",OFFSET('Sanitation Data'!$H$30,0,10*ROW('Sanitation Data'!H189)))</f>
        <v/>
      </c>
      <c r="DH195" s="278" t="str">
        <f ca="true">+IF(OFFSET('Sanitation Data'!$H$31,0,10*ROW('Sanitation Data'!H189))="","",OFFSET('Sanitation Data'!$H$31,0,10*ROW('Sanitation Data'!H189)))</f>
        <v/>
      </c>
      <c r="DI195" s="278" t="str">
        <f ca="true">+IF(OFFSET('Sanitation Data'!$H$32,0,10*ROW('Sanitation Data'!H189))="","",OFFSET('Sanitation Data'!$H$32,0,10*ROW('Sanitation Data'!H189)))</f>
        <v/>
      </c>
      <c r="DJ195" s="278" t="str">
        <f ca="true">+IF(OFFSET('Sanitation Data'!$I$28,0,10*ROW('Sanitation Data'!I189))="","",OFFSET('Sanitation Data'!$I$28,0,10*ROW('Sanitation Data'!I189)))</f>
        <v/>
      </c>
      <c r="DK195" s="278" t="str">
        <f ca="true">+IF(OFFSET('Sanitation Data'!$I$29,0,10*ROW('Sanitation Data'!I189))="","",OFFSET('Sanitation Data'!$I$29,0,10*ROW('Sanitation Data'!I189)))</f>
        <v/>
      </c>
      <c r="DL195" s="278" t="str">
        <f ca="true">+IF(OFFSET('Sanitation Data'!$I$30,0,10*ROW('Sanitation Data'!I189))="","",OFFSET('Sanitation Data'!$I$30,0,10*ROW('Sanitation Data'!I189)))</f>
        <v/>
      </c>
      <c r="DM195" s="278" t="str">
        <f ca="true">+IF(OFFSET('Sanitation Data'!$I$31,0,10*ROW('Sanitation Data'!I189))="","",OFFSET('Sanitation Data'!$I$31,0,10*ROW('Sanitation Data'!I189)))</f>
        <v/>
      </c>
      <c r="DN195" s="278" t="str">
        <f ca="true">+IF(OFFSET('Sanitation Data'!$I$32,0,10*ROW('Sanitation Data'!I189))="","",OFFSET('Sanitation Data'!$I$32,0,10*ROW('Sanitation Data'!I189)))</f>
        <v/>
      </c>
      <c r="DO195" s="278" t="str">
        <f ca="true">+IF(OFFSET('Hygiene Data'!$D$11,0,10*ROW('Hygiene Data'!D189))="","",OFFSET('Hygiene Data'!$D$11,0,10*ROW('Hygiene Data'!D189)))</f>
        <v/>
      </c>
      <c r="DP195" s="278" t="str">
        <f ca="true">+IF(OFFSET('Hygiene Data'!$D$12,0,10*ROW('Hygiene Data'!D189))="","",OFFSET('Hygiene Data'!$D$12,0,10*ROW('Hygiene Data'!D189)))</f>
        <v/>
      </c>
      <c r="DQ195" s="278" t="str">
        <f ca="true">+IF(OFFSET('Hygiene Data'!$D$13,0,10*ROW('Hygiene Data'!D189))="","",OFFSET('Hygiene Data'!$D$13,0,10*ROW('Hygiene Data'!D189)))</f>
        <v/>
      </c>
      <c r="DR195" s="278" t="str">
        <f ca="true">+IF(OFFSET('Hygiene Data'!$E$11,0,10*ROW('Hygiene Data'!E189))="","",OFFSET('Hygiene Data'!$E$11,0,10*ROW('Hygiene Data'!E189)))</f>
        <v/>
      </c>
      <c r="DS195" s="278" t="str">
        <f ca="true">+IF(OFFSET('Hygiene Data'!$E$12,0,10*ROW('Hygiene Data'!E189))="","",OFFSET('Hygiene Data'!$E$12,0,10*ROW('Hygiene Data'!E189)))</f>
        <v/>
      </c>
      <c r="DT195" s="278" t="str">
        <f ca="true">+IF(OFFSET('Hygiene Data'!$E$13,0,10*ROW('Hygiene Data'!E189))="","",OFFSET('Hygiene Data'!$E$13,0,10*ROW('Hygiene Data'!E189)))</f>
        <v/>
      </c>
      <c r="DU195" s="278" t="str">
        <f ca="true">+IF(OFFSET('Hygiene Data'!$F$11,0,10*ROW('Hygiene Data'!F189))="","",OFFSET('Hygiene Data'!$F$11,0,10*ROW('Hygiene Data'!F189)))</f>
        <v/>
      </c>
      <c r="DV195" s="278" t="str">
        <f ca="true">+IF(OFFSET('Hygiene Data'!$F$12,0,10*ROW('Hygiene Data'!F189))="","",OFFSET('Hygiene Data'!$F$12,0,10*ROW('Hygiene Data'!F189)))</f>
        <v/>
      </c>
      <c r="DW195" s="278" t="str">
        <f ca="true">+IF(OFFSET('Hygiene Data'!$F$13,0,10*ROW('Hygiene Data'!F189))="","",OFFSET('Hygiene Data'!$F$13,0,10*ROW('Hygiene Data'!F189)))</f>
        <v/>
      </c>
      <c r="DX195" s="278" t="str">
        <f ca="true">+IF(OFFSET('Hygiene Data'!$G$11,0,10*ROW('Hygiene Data'!G189))="","",OFFSET('Hygiene Data'!$G$11,0,10*ROW('Hygiene Data'!G189)))</f>
        <v/>
      </c>
      <c r="DY195" s="278" t="str">
        <f ca="true">+IF(OFFSET('Hygiene Data'!$G$12,0,10*ROW('Hygiene Data'!G189))="","",OFFSET('Hygiene Data'!$G$12,0,10*ROW('Hygiene Data'!G189)))</f>
        <v/>
      </c>
      <c r="DZ195" s="278" t="str">
        <f ca="true">+IF(OFFSET('Hygiene Data'!$G$13,0,10*ROW('Hygiene Data'!G189))="","",OFFSET('Hygiene Data'!$G$13,0,10*ROW('Hygiene Data'!G189)))</f>
        <v/>
      </c>
      <c r="EA195" s="278" t="str">
        <f ca="true">+IF(OFFSET('Hygiene Data'!$H$11,0,10*ROW('Hygiene Data'!H189))="","",OFFSET('Hygiene Data'!$H$11,0,10*ROW('Hygiene Data'!H189)))</f>
        <v/>
      </c>
      <c r="EB195" s="278" t="str">
        <f ca="true">+IF(OFFSET('Hygiene Data'!$H$12,0,10*ROW('Hygiene Data'!H189))="","",OFFSET('Hygiene Data'!$H$12,0,10*ROW('Hygiene Data'!H189)))</f>
        <v/>
      </c>
      <c r="EC195" s="278" t="str">
        <f ca="true">+IF(OFFSET('Hygiene Data'!$H$13,0,10*ROW('Hygiene Data'!H189))="","",OFFSET('Hygiene Data'!$H$13,0,10*ROW('Hygiene Data'!H189)))</f>
        <v/>
      </c>
      <c r="ED195" s="278" t="str">
        <f ca="true">+IF(OFFSET('Hygiene Data'!$I$11,0,10*ROW('Hygiene Data'!I189))="","",OFFSET('Hygiene Data'!$I$11,0,10*ROW('Hygiene Data'!I189)))</f>
        <v/>
      </c>
      <c r="EE195" s="278" t="str">
        <f ca="true">+IF(OFFSET('Hygiene Data'!$I$12,0,10*ROW('Hygiene Data'!I189))="","",OFFSET('Hygiene Data'!$I$12,0,10*ROW('Hygiene Data'!I189)))</f>
        <v/>
      </c>
      <c r="EF195" s="278"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4"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8"/>
      <c r="BS196" s="278" t="str">
        <f ca="true">+IF(OFFSET('Water Data'!$D$27,0,10*ROW('Water Data'!D190))="","",OFFSET('Water Data'!$D$27,0,10*ROW('Water Data'!D190)))</f>
        <v/>
      </c>
      <c r="BT196" s="278" t="str">
        <f ca="true">+IF(OFFSET('Water Data'!$D$28,0,10*ROW('Water Data'!D190))="","",OFFSET('Water Data'!$D$28,0,10*ROW('Water Data'!D190)))</f>
        <v/>
      </c>
      <c r="BU196" s="278" t="str">
        <f ca="true">+IF(OFFSET('Water Data'!$D$29,0,10*ROW('Water Data'!D190))="","",OFFSET('Water Data'!$D$29,0,10*ROW('Water Data'!D190)))</f>
        <v/>
      </c>
      <c r="BV196" s="278" t="str">
        <f ca="true">+IF(OFFSET('Water Data'!$E$27,0,10*ROW('Water Data'!E190))="","",OFFSET('Water Data'!$E$27,0,10*ROW('Water Data'!E190)))</f>
        <v/>
      </c>
      <c r="BW196" s="278" t="str">
        <f ca="true">+IF(OFFSET('Water Data'!$E$28,0,10*ROW('Water Data'!E190))="","",OFFSET('Water Data'!$E$28,0,10*ROW('Water Data'!E190)))</f>
        <v/>
      </c>
      <c r="BX196" s="278" t="str">
        <f ca="true">+IF(OFFSET('Water Data'!$E$29,0,10*ROW('Water Data'!E190))="","",OFFSET('Water Data'!$E$29,0,10*ROW('Water Data'!E190)))</f>
        <v/>
      </c>
      <c r="BY196" s="278" t="str">
        <f ca="true">+IF(OFFSET('Water Data'!$F$27,0,10*ROW('Water Data'!F190))="","",OFFSET('Water Data'!$F$27,0,10*ROW('Water Data'!F190)))</f>
        <v/>
      </c>
      <c r="BZ196" s="278" t="str">
        <f ca="true">+IF(OFFSET('Water Data'!$F$28,0,10*ROW('Water Data'!F190))="","",OFFSET('Water Data'!$F$28,0,10*ROW('Water Data'!F190)))</f>
        <v/>
      </c>
      <c r="CA196" s="278" t="str">
        <f ca="true">+IF(OFFSET('Water Data'!$F$29,0,10*ROW('Water Data'!F190))="","",OFFSET('Water Data'!$F$29,0,10*ROW('Water Data'!F190)))</f>
        <v/>
      </c>
      <c r="CB196" s="278" t="str">
        <f ca="true">+IF(OFFSET('Water Data'!$G$27,0,10*ROW('Water Data'!G190))="","",OFFSET('Water Data'!$G$27,0,10*ROW('Water Data'!G190)))</f>
        <v/>
      </c>
      <c r="CC196" s="278" t="str">
        <f ca="true">+IF(OFFSET('Water Data'!$G$28,0,10*ROW('Water Data'!G190))="","",OFFSET('Water Data'!$G$28,0,10*ROW('Water Data'!G190)))</f>
        <v/>
      </c>
      <c r="CD196" s="278" t="str">
        <f ca="true">+IF(OFFSET('Water Data'!$G$29,0,10*ROW('Water Data'!G190))="","",OFFSET('Water Data'!$G$29,0,10*ROW('Water Data'!G190)))</f>
        <v/>
      </c>
      <c r="CE196" s="278" t="str">
        <f ca="true">+IF(OFFSET('Water Data'!$H$27,0,10*ROW('Water Data'!H190))="","",OFFSET('Water Data'!$H$27,0,10*ROW('Water Data'!H190)))</f>
        <v/>
      </c>
      <c r="CF196" s="278" t="str">
        <f ca="true">+IF(OFFSET('Water Data'!$H$28,0,10*ROW('Water Data'!H190))="","",OFFSET('Water Data'!$H$28,0,10*ROW('Water Data'!H190)))</f>
        <v/>
      </c>
      <c r="CG196" s="278" t="str">
        <f ca="true">+IF(OFFSET('Water Data'!$H$29,0,10*ROW('Water Data'!H190))="","",OFFSET('Water Data'!$H$29,0,10*ROW('Water Data'!H190)))</f>
        <v/>
      </c>
      <c r="CH196" s="278" t="str">
        <f ca="true">+IF(OFFSET('Water Data'!$I$27,0,10*ROW('Water Data'!I190))="","",OFFSET('Water Data'!$I$27,0,10*ROW('Water Data'!I190)))</f>
        <v/>
      </c>
      <c r="CI196" s="278" t="str">
        <f ca="true">+IF(OFFSET('Water Data'!$I$28,0,10*ROW('Water Data'!I190))="","",OFFSET('Water Data'!$I$28,0,10*ROW('Water Data'!I190)))</f>
        <v/>
      </c>
      <c r="CJ196" s="278" t="str">
        <f ca="true">+IF(OFFSET('Water Data'!$I$29,0,10*ROW('Water Data'!I190))="","",OFFSET('Water Data'!$I$29,0,10*ROW('Water Data'!I190)))</f>
        <v/>
      </c>
      <c r="CK196" s="278" t="str">
        <f ca="true">+IF(OFFSET('Sanitation Data'!$D$28,0,10*ROW('Sanitation Data'!D190))="","",OFFSET('Sanitation Data'!$D$28,0,10*ROW('Sanitation Data'!D190)))</f>
        <v/>
      </c>
      <c r="CL196" s="278" t="str">
        <f ca="true">+IF(OFFSET('Sanitation Data'!$D$29,0,10*ROW('Sanitation Data'!D190))="","",OFFSET('Sanitation Data'!$D$29,0,10*ROW('Sanitation Data'!D190)))</f>
        <v/>
      </c>
      <c r="CM196" s="278" t="str">
        <f ca="true">+IF(OFFSET('Sanitation Data'!$D$30,0,10*ROW('Sanitation Data'!D190))="","",OFFSET('Sanitation Data'!$D$30,0,10*ROW('Sanitation Data'!D190)))</f>
        <v/>
      </c>
      <c r="CN196" s="278" t="str">
        <f ca="true">+IF(OFFSET('Sanitation Data'!$D$31,0,10*ROW('Sanitation Data'!D190))="","",OFFSET('Sanitation Data'!$D$31,0,10*ROW('Sanitation Data'!D190)))</f>
        <v/>
      </c>
      <c r="CO196" s="278" t="str">
        <f ca="true">+IF(OFFSET('Sanitation Data'!$D$32,0,10*ROW('Sanitation Data'!D190))="","",OFFSET('Sanitation Data'!$D$32,0,10*ROW('Sanitation Data'!D190)))</f>
        <v/>
      </c>
      <c r="CP196" s="278" t="str">
        <f ca="true">+IF(OFFSET('Sanitation Data'!$E$28,0,10*ROW('Sanitation Data'!E190))="","",OFFSET('Sanitation Data'!$E$28,0,10*ROW('Sanitation Data'!E190)))</f>
        <v/>
      </c>
      <c r="CQ196" s="278" t="str">
        <f ca="true">+IF(OFFSET('Sanitation Data'!$E$29,0,10*ROW('Sanitation Data'!E190))="","",OFFSET('Sanitation Data'!$E$29,0,10*ROW('Sanitation Data'!E190)))</f>
        <v/>
      </c>
      <c r="CR196" s="278" t="str">
        <f ca="true">+IF(OFFSET('Sanitation Data'!$E$30,0,10*ROW('Sanitation Data'!E190))="","",OFFSET('Sanitation Data'!$E$30,0,10*ROW('Sanitation Data'!E190)))</f>
        <v/>
      </c>
      <c r="CS196" s="278" t="str">
        <f ca="true">+IF(OFFSET('Sanitation Data'!$E$31,0,10*ROW('Sanitation Data'!E190))="","",OFFSET('Sanitation Data'!$E$31,0,10*ROW('Sanitation Data'!E190)))</f>
        <v/>
      </c>
      <c r="CT196" s="278" t="str">
        <f ca="true">+IF(OFFSET('Sanitation Data'!$E$32,0,10*ROW('Sanitation Data'!E190))="","",OFFSET('Sanitation Data'!$E$32,0,10*ROW('Sanitation Data'!E190)))</f>
        <v/>
      </c>
      <c r="CU196" s="278" t="str">
        <f ca="true">+IF(OFFSET('Sanitation Data'!$F$28,0,10*ROW('Sanitation Data'!F190))="","",OFFSET('Sanitation Data'!$F$28,0,10*ROW('Sanitation Data'!F190)))</f>
        <v/>
      </c>
      <c r="CV196" s="278" t="str">
        <f ca="true">+IF(OFFSET('Sanitation Data'!$F$29,0,10*ROW('Sanitation Data'!F190))="","",OFFSET('Sanitation Data'!$F$29,0,10*ROW('Sanitation Data'!F190)))</f>
        <v/>
      </c>
      <c r="CW196" s="278" t="str">
        <f ca="true">+IF(OFFSET('Sanitation Data'!$F$30,0,10*ROW('Sanitation Data'!F190))="","",OFFSET('Sanitation Data'!$F$30,0,10*ROW('Sanitation Data'!F190)))</f>
        <v/>
      </c>
      <c r="CX196" s="278" t="str">
        <f ca="true">+IF(OFFSET('Sanitation Data'!$F$31,0,10*ROW('Sanitation Data'!F190))="","",OFFSET('Sanitation Data'!$F$31,0,10*ROW('Sanitation Data'!F190)))</f>
        <v/>
      </c>
      <c r="CY196" s="278" t="str">
        <f ca="true">+IF(OFFSET('Sanitation Data'!$F$32,0,10*ROW('Sanitation Data'!F190))="","",OFFSET('Sanitation Data'!$F$32,0,10*ROW('Sanitation Data'!F190)))</f>
        <v/>
      </c>
      <c r="CZ196" s="278" t="str">
        <f ca="true">+IF(OFFSET('Sanitation Data'!$G$28,0,10*ROW('Sanitation Data'!G190))="","",OFFSET('Sanitation Data'!$G$28,0,10*ROW('Sanitation Data'!G190)))</f>
        <v/>
      </c>
      <c r="DA196" s="278" t="str">
        <f ca="true">+IF(OFFSET('Sanitation Data'!$G$29,0,10*ROW('Sanitation Data'!G190))="","",OFFSET('Sanitation Data'!$G$29,0,10*ROW('Sanitation Data'!G190)))</f>
        <v/>
      </c>
      <c r="DB196" s="278" t="str">
        <f ca="true">+IF(OFFSET('Sanitation Data'!$G$30,0,10*ROW('Sanitation Data'!G190))="","",OFFSET('Sanitation Data'!$G$30,0,10*ROW('Sanitation Data'!G190)))</f>
        <v/>
      </c>
      <c r="DC196" s="278" t="str">
        <f ca="true">+IF(OFFSET('Sanitation Data'!$G$31,0,10*ROW('Sanitation Data'!G190))="","",OFFSET('Sanitation Data'!$G$31,0,10*ROW('Sanitation Data'!G190)))</f>
        <v/>
      </c>
      <c r="DD196" s="278" t="str">
        <f ca="true">+IF(OFFSET('Sanitation Data'!$G$32,0,10*ROW('Sanitation Data'!G190))="","",OFFSET('Sanitation Data'!$G$32,0,10*ROW('Sanitation Data'!G190)))</f>
        <v/>
      </c>
      <c r="DE196" s="278" t="str">
        <f ca="true">+IF(OFFSET('Sanitation Data'!$H$28,0,10*ROW('Sanitation Data'!H190))="","",OFFSET('Sanitation Data'!$H$28,0,10*ROW('Sanitation Data'!H190)))</f>
        <v/>
      </c>
      <c r="DF196" s="278" t="str">
        <f ca="true">+IF(OFFSET('Sanitation Data'!$H$29,0,10*ROW('Sanitation Data'!H190))="","",OFFSET('Sanitation Data'!$H$29,0,10*ROW('Sanitation Data'!H190)))</f>
        <v/>
      </c>
      <c r="DG196" s="278" t="str">
        <f ca="true">+IF(OFFSET('Sanitation Data'!$H$30,0,10*ROW('Sanitation Data'!H190))="","",OFFSET('Sanitation Data'!$H$30,0,10*ROW('Sanitation Data'!H190)))</f>
        <v/>
      </c>
      <c r="DH196" s="278" t="str">
        <f ca="true">+IF(OFFSET('Sanitation Data'!$H$31,0,10*ROW('Sanitation Data'!H190))="","",OFFSET('Sanitation Data'!$H$31,0,10*ROW('Sanitation Data'!H190)))</f>
        <v/>
      </c>
      <c r="DI196" s="278" t="str">
        <f ca="true">+IF(OFFSET('Sanitation Data'!$H$32,0,10*ROW('Sanitation Data'!H190))="","",OFFSET('Sanitation Data'!$H$32,0,10*ROW('Sanitation Data'!H190)))</f>
        <v/>
      </c>
      <c r="DJ196" s="278" t="str">
        <f ca="true">+IF(OFFSET('Sanitation Data'!$I$28,0,10*ROW('Sanitation Data'!I190))="","",OFFSET('Sanitation Data'!$I$28,0,10*ROW('Sanitation Data'!I190)))</f>
        <v/>
      </c>
      <c r="DK196" s="278" t="str">
        <f ca="true">+IF(OFFSET('Sanitation Data'!$I$29,0,10*ROW('Sanitation Data'!I190))="","",OFFSET('Sanitation Data'!$I$29,0,10*ROW('Sanitation Data'!I190)))</f>
        <v/>
      </c>
      <c r="DL196" s="278" t="str">
        <f ca="true">+IF(OFFSET('Sanitation Data'!$I$30,0,10*ROW('Sanitation Data'!I190))="","",OFFSET('Sanitation Data'!$I$30,0,10*ROW('Sanitation Data'!I190)))</f>
        <v/>
      </c>
      <c r="DM196" s="278" t="str">
        <f ca="true">+IF(OFFSET('Sanitation Data'!$I$31,0,10*ROW('Sanitation Data'!I190))="","",OFFSET('Sanitation Data'!$I$31,0,10*ROW('Sanitation Data'!I190)))</f>
        <v/>
      </c>
      <c r="DN196" s="278" t="str">
        <f ca="true">+IF(OFFSET('Sanitation Data'!$I$32,0,10*ROW('Sanitation Data'!I190))="","",OFFSET('Sanitation Data'!$I$32,0,10*ROW('Sanitation Data'!I190)))</f>
        <v/>
      </c>
      <c r="DO196" s="278" t="str">
        <f ca="true">+IF(OFFSET('Hygiene Data'!$D$11,0,10*ROW('Hygiene Data'!D190))="","",OFFSET('Hygiene Data'!$D$11,0,10*ROW('Hygiene Data'!D190)))</f>
        <v/>
      </c>
      <c r="DP196" s="278" t="str">
        <f ca="true">+IF(OFFSET('Hygiene Data'!$D$12,0,10*ROW('Hygiene Data'!D190))="","",OFFSET('Hygiene Data'!$D$12,0,10*ROW('Hygiene Data'!D190)))</f>
        <v/>
      </c>
      <c r="DQ196" s="278" t="str">
        <f ca="true">+IF(OFFSET('Hygiene Data'!$D$13,0,10*ROW('Hygiene Data'!D190))="","",OFFSET('Hygiene Data'!$D$13,0,10*ROW('Hygiene Data'!D190)))</f>
        <v/>
      </c>
      <c r="DR196" s="278" t="str">
        <f ca="true">+IF(OFFSET('Hygiene Data'!$E$11,0,10*ROW('Hygiene Data'!E190))="","",OFFSET('Hygiene Data'!$E$11,0,10*ROW('Hygiene Data'!E190)))</f>
        <v/>
      </c>
      <c r="DS196" s="278" t="str">
        <f ca="true">+IF(OFFSET('Hygiene Data'!$E$12,0,10*ROW('Hygiene Data'!E190))="","",OFFSET('Hygiene Data'!$E$12,0,10*ROW('Hygiene Data'!E190)))</f>
        <v/>
      </c>
      <c r="DT196" s="278" t="str">
        <f ca="true">+IF(OFFSET('Hygiene Data'!$E$13,0,10*ROW('Hygiene Data'!E190))="","",OFFSET('Hygiene Data'!$E$13,0,10*ROW('Hygiene Data'!E190)))</f>
        <v/>
      </c>
      <c r="DU196" s="278" t="str">
        <f ca="true">+IF(OFFSET('Hygiene Data'!$F$11,0,10*ROW('Hygiene Data'!F190))="","",OFFSET('Hygiene Data'!$F$11,0,10*ROW('Hygiene Data'!F190)))</f>
        <v/>
      </c>
      <c r="DV196" s="278" t="str">
        <f ca="true">+IF(OFFSET('Hygiene Data'!$F$12,0,10*ROW('Hygiene Data'!F190))="","",OFFSET('Hygiene Data'!$F$12,0,10*ROW('Hygiene Data'!F190)))</f>
        <v/>
      </c>
      <c r="DW196" s="278" t="str">
        <f ca="true">+IF(OFFSET('Hygiene Data'!$F$13,0,10*ROW('Hygiene Data'!F190))="","",OFFSET('Hygiene Data'!$F$13,0,10*ROW('Hygiene Data'!F190)))</f>
        <v/>
      </c>
      <c r="DX196" s="278" t="str">
        <f ca="true">+IF(OFFSET('Hygiene Data'!$G$11,0,10*ROW('Hygiene Data'!G190))="","",OFFSET('Hygiene Data'!$G$11,0,10*ROW('Hygiene Data'!G190)))</f>
        <v/>
      </c>
      <c r="DY196" s="278" t="str">
        <f ca="true">+IF(OFFSET('Hygiene Data'!$G$12,0,10*ROW('Hygiene Data'!G190))="","",OFFSET('Hygiene Data'!$G$12,0,10*ROW('Hygiene Data'!G190)))</f>
        <v/>
      </c>
      <c r="DZ196" s="278" t="str">
        <f ca="true">+IF(OFFSET('Hygiene Data'!$G$13,0,10*ROW('Hygiene Data'!G190))="","",OFFSET('Hygiene Data'!$G$13,0,10*ROW('Hygiene Data'!G190)))</f>
        <v/>
      </c>
      <c r="EA196" s="278" t="str">
        <f ca="true">+IF(OFFSET('Hygiene Data'!$H$11,0,10*ROW('Hygiene Data'!H190))="","",OFFSET('Hygiene Data'!$H$11,0,10*ROW('Hygiene Data'!H190)))</f>
        <v/>
      </c>
      <c r="EB196" s="278" t="str">
        <f ca="true">+IF(OFFSET('Hygiene Data'!$H$12,0,10*ROW('Hygiene Data'!H190))="","",OFFSET('Hygiene Data'!$H$12,0,10*ROW('Hygiene Data'!H190)))</f>
        <v/>
      </c>
      <c r="EC196" s="278" t="str">
        <f ca="true">+IF(OFFSET('Hygiene Data'!$H$13,0,10*ROW('Hygiene Data'!H190))="","",OFFSET('Hygiene Data'!$H$13,0,10*ROW('Hygiene Data'!H190)))</f>
        <v/>
      </c>
      <c r="ED196" s="278" t="str">
        <f ca="true">+IF(OFFSET('Hygiene Data'!$I$11,0,10*ROW('Hygiene Data'!I190))="","",OFFSET('Hygiene Data'!$I$11,0,10*ROW('Hygiene Data'!I190)))</f>
        <v/>
      </c>
      <c r="EE196" s="278" t="str">
        <f ca="true">+IF(OFFSET('Hygiene Data'!$I$12,0,10*ROW('Hygiene Data'!I190))="","",OFFSET('Hygiene Data'!$I$12,0,10*ROW('Hygiene Data'!I190)))</f>
        <v/>
      </c>
      <c r="EF196" s="278"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4"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8"/>
      <c r="BS197" s="278" t="str">
        <f ca="true">+IF(OFFSET('Water Data'!$D$27,0,10*ROW('Water Data'!D191))="","",OFFSET('Water Data'!$D$27,0,10*ROW('Water Data'!D191)))</f>
        <v/>
      </c>
      <c r="BT197" s="278" t="str">
        <f ca="true">+IF(OFFSET('Water Data'!$D$28,0,10*ROW('Water Data'!D191))="","",OFFSET('Water Data'!$D$28,0,10*ROW('Water Data'!D191)))</f>
        <v/>
      </c>
      <c r="BU197" s="278" t="str">
        <f ca="true">+IF(OFFSET('Water Data'!$D$29,0,10*ROW('Water Data'!D191))="","",OFFSET('Water Data'!$D$29,0,10*ROW('Water Data'!D191)))</f>
        <v/>
      </c>
      <c r="BV197" s="278" t="str">
        <f ca="true">+IF(OFFSET('Water Data'!$E$27,0,10*ROW('Water Data'!E191))="","",OFFSET('Water Data'!$E$27,0,10*ROW('Water Data'!E191)))</f>
        <v/>
      </c>
      <c r="BW197" s="278" t="str">
        <f ca="true">+IF(OFFSET('Water Data'!$E$28,0,10*ROW('Water Data'!E191))="","",OFFSET('Water Data'!$E$28,0,10*ROW('Water Data'!E191)))</f>
        <v/>
      </c>
      <c r="BX197" s="278" t="str">
        <f ca="true">+IF(OFFSET('Water Data'!$E$29,0,10*ROW('Water Data'!E191))="","",OFFSET('Water Data'!$E$29,0,10*ROW('Water Data'!E191)))</f>
        <v/>
      </c>
      <c r="BY197" s="278" t="str">
        <f ca="true">+IF(OFFSET('Water Data'!$F$27,0,10*ROW('Water Data'!F191))="","",OFFSET('Water Data'!$F$27,0,10*ROW('Water Data'!F191)))</f>
        <v/>
      </c>
      <c r="BZ197" s="278" t="str">
        <f ca="true">+IF(OFFSET('Water Data'!$F$28,0,10*ROW('Water Data'!F191))="","",OFFSET('Water Data'!$F$28,0,10*ROW('Water Data'!F191)))</f>
        <v/>
      </c>
      <c r="CA197" s="278" t="str">
        <f ca="true">+IF(OFFSET('Water Data'!$F$29,0,10*ROW('Water Data'!F191))="","",OFFSET('Water Data'!$F$29,0,10*ROW('Water Data'!F191)))</f>
        <v/>
      </c>
      <c r="CB197" s="278" t="str">
        <f ca="true">+IF(OFFSET('Water Data'!$G$27,0,10*ROW('Water Data'!G191))="","",OFFSET('Water Data'!$G$27,0,10*ROW('Water Data'!G191)))</f>
        <v/>
      </c>
      <c r="CC197" s="278" t="str">
        <f ca="true">+IF(OFFSET('Water Data'!$G$28,0,10*ROW('Water Data'!G191))="","",OFFSET('Water Data'!$G$28,0,10*ROW('Water Data'!G191)))</f>
        <v/>
      </c>
      <c r="CD197" s="278" t="str">
        <f ca="true">+IF(OFFSET('Water Data'!$G$29,0,10*ROW('Water Data'!G191))="","",OFFSET('Water Data'!$G$29,0,10*ROW('Water Data'!G191)))</f>
        <v/>
      </c>
      <c r="CE197" s="278" t="str">
        <f ca="true">+IF(OFFSET('Water Data'!$H$27,0,10*ROW('Water Data'!H191))="","",OFFSET('Water Data'!$H$27,0,10*ROW('Water Data'!H191)))</f>
        <v/>
      </c>
      <c r="CF197" s="278" t="str">
        <f ca="true">+IF(OFFSET('Water Data'!$H$28,0,10*ROW('Water Data'!H191))="","",OFFSET('Water Data'!$H$28,0,10*ROW('Water Data'!H191)))</f>
        <v/>
      </c>
      <c r="CG197" s="278" t="str">
        <f ca="true">+IF(OFFSET('Water Data'!$H$29,0,10*ROW('Water Data'!H191))="","",OFFSET('Water Data'!$H$29,0,10*ROW('Water Data'!H191)))</f>
        <v/>
      </c>
      <c r="CH197" s="278" t="str">
        <f ca="true">+IF(OFFSET('Water Data'!$I$27,0,10*ROW('Water Data'!I191))="","",OFFSET('Water Data'!$I$27,0,10*ROW('Water Data'!I191)))</f>
        <v/>
      </c>
      <c r="CI197" s="278" t="str">
        <f ca="true">+IF(OFFSET('Water Data'!$I$28,0,10*ROW('Water Data'!I191))="","",OFFSET('Water Data'!$I$28,0,10*ROW('Water Data'!I191)))</f>
        <v/>
      </c>
      <c r="CJ197" s="278" t="str">
        <f ca="true">+IF(OFFSET('Water Data'!$I$29,0,10*ROW('Water Data'!I191))="","",OFFSET('Water Data'!$I$29,0,10*ROW('Water Data'!I191)))</f>
        <v/>
      </c>
      <c r="CK197" s="278" t="str">
        <f ca="true">+IF(OFFSET('Sanitation Data'!$D$28,0,10*ROW('Sanitation Data'!D191))="","",OFFSET('Sanitation Data'!$D$28,0,10*ROW('Sanitation Data'!D191)))</f>
        <v/>
      </c>
      <c r="CL197" s="278" t="str">
        <f ca="true">+IF(OFFSET('Sanitation Data'!$D$29,0,10*ROW('Sanitation Data'!D191))="","",OFFSET('Sanitation Data'!$D$29,0,10*ROW('Sanitation Data'!D191)))</f>
        <v/>
      </c>
      <c r="CM197" s="278" t="str">
        <f ca="true">+IF(OFFSET('Sanitation Data'!$D$30,0,10*ROW('Sanitation Data'!D191))="","",OFFSET('Sanitation Data'!$D$30,0,10*ROW('Sanitation Data'!D191)))</f>
        <v/>
      </c>
      <c r="CN197" s="278" t="str">
        <f ca="true">+IF(OFFSET('Sanitation Data'!$D$31,0,10*ROW('Sanitation Data'!D191))="","",OFFSET('Sanitation Data'!$D$31,0,10*ROW('Sanitation Data'!D191)))</f>
        <v/>
      </c>
      <c r="CO197" s="278" t="str">
        <f ca="true">+IF(OFFSET('Sanitation Data'!$D$32,0,10*ROW('Sanitation Data'!D191))="","",OFFSET('Sanitation Data'!$D$32,0,10*ROW('Sanitation Data'!D191)))</f>
        <v/>
      </c>
      <c r="CP197" s="278" t="str">
        <f ca="true">+IF(OFFSET('Sanitation Data'!$E$28,0,10*ROW('Sanitation Data'!E191))="","",OFFSET('Sanitation Data'!$E$28,0,10*ROW('Sanitation Data'!E191)))</f>
        <v/>
      </c>
      <c r="CQ197" s="278" t="str">
        <f ca="true">+IF(OFFSET('Sanitation Data'!$E$29,0,10*ROW('Sanitation Data'!E191))="","",OFFSET('Sanitation Data'!$E$29,0,10*ROW('Sanitation Data'!E191)))</f>
        <v/>
      </c>
      <c r="CR197" s="278" t="str">
        <f ca="true">+IF(OFFSET('Sanitation Data'!$E$30,0,10*ROW('Sanitation Data'!E191))="","",OFFSET('Sanitation Data'!$E$30,0,10*ROW('Sanitation Data'!E191)))</f>
        <v/>
      </c>
      <c r="CS197" s="278" t="str">
        <f ca="true">+IF(OFFSET('Sanitation Data'!$E$31,0,10*ROW('Sanitation Data'!E191))="","",OFFSET('Sanitation Data'!$E$31,0,10*ROW('Sanitation Data'!E191)))</f>
        <v/>
      </c>
      <c r="CT197" s="278" t="str">
        <f ca="true">+IF(OFFSET('Sanitation Data'!$E$32,0,10*ROW('Sanitation Data'!E191))="","",OFFSET('Sanitation Data'!$E$32,0,10*ROW('Sanitation Data'!E191)))</f>
        <v/>
      </c>
      <c r="CU197" s="278" t="str">
        <f ca="true">+IF(OFFSET('Sanitation Data'!$F$28,0,10*ROW('Sanitation Data'!F191))="","",OFFSET('Sanitation Data'!$F$28,0,10*ROW('Sanitation Data'!F191)))</f>
        <v/>
      </c>
      <c r="CV197" s="278" t="str">
        <f ca="true">+IF(OFFSET('Sanitation Data'!$F$29,0,10*ROW('Sanitation Data'!F191))="","",OFFSET('Sanitation Data'!$F$29,0,10*ROW('Sanitation Data'!F191)))</f>
        <v/>
      </c>
      <c r="CW197" s="278" t="str">
        <f ca="true">+IF(OFFSET('Sanitation Data'!$F$30,0,10*ROW('Sanitation Data'!F191))="","",OFFSET('Sanitation Data'!$F$30,0,10*ROW('Sanitation Data'!F191)))</f>
        <v/>
      </c>
      <c r="CX197" s="278" t="str">
        <f ca="true">+IF(OFFSET('Sanitation Data'!$F$31,0,10*ROW('Sanitation Data'!F191))="","",OFFSET('Sanitation Data'!$F$31,0,10*ROW('Sanitation Data'!F191)))</f>
        <v/>
      </c>
      <c r="CY197" s="278" t="str">
        <f ca="true">+IF(OFFSET('Sanitation Data'!$F$32,0,10*ROW('Sanitation Data'!F191))="","",OFFSET('Sanitation Data'!$F$32,0,10*ROW('Sanitation Data'!F191)))</f>
        <v/>
      </c>
      <c r="CZ197" s="278" t="str">
        <f ca="true">+IF(OFFSET('Sanitation Data'!$G$28,0,10*ROW('Sanitation Data'!G191))="","",OFFSET('Sanitation Data'!$G$28,0,10*ROW('Sanitation Data'!G191)))</f>
        <v/>
      </c>
      <c r="DA197" s="278" t="str">
        <f ca="true">+IF(OFFSET('Sanitation Data'!$G$29,0,10*ROW('Sanitation Data'!G191))="","",OFFSET('Sanitation Data'!$G$29,0,10*ROW('Sanitation Data'!G191)))</f>
        <v/>
      </c>
      <c r="DB197" s="278" t="str">
        <f ca="true">+IF(OFFSET('Sanitation Data'!$G$30,0,10*ROW('Sanitation Data'!G191))="","",OFFSET('Sanitation Data'!$G$30,0,10*ROW('Sanitation Data'!G191)))</f>
        <v/>
      </c>
      <c r="DC197" s="278" t="str">
        <f ca="true">+IF(OFFSET('Sanitation Data'!$G$31,0,10*ROW('Sanitation Data'!G191))="","",OFFSET('Sanitation Data'!$G$31,0,10*ROW('Sanitation Data'!G191)))</f>
        <v/>
      </c>
      <c r="DD197" s="278" t="str">
        <f ca="true">+IF(OFFSET('Sanitation Data'!$G$32,0,10*ROW('Sanitation Data'!G191))="","",OFFSET('Sanitation Data'!$G$32,0,10*ROW('Sanitation Data'!G191)))</f>
        <v/>
      </c>
      <c r="DE197" s="278" t="str">
        <f ca="true">+IF(OFFSET('Sanitation Data'!$H$28,0,10*ROW('Sanitation Data'!H191))="","",OFFSET('Sanitation Data'!$H$28,0,10*ROW('Sanitation Data'!H191)))</f>
        <v/>
      </c>
      <c r="DF197" s="278" t="str">
        <f ca="true">+IF(OFFSET('Sanitation Data'!$H$29,0,10*ROW('Sanitation Data'!H191))="","",OFFSET('Sanitation Data'!$H$29,0,10*ROW('Sanitation Data'!H191)))</f>
        <v/>
      </c>
      <c r="DG197" s="278" t="str">
        <f ca="true">+IF(OFFSET('Sanitation Data'!$H$30,0,10*ROW('Sanitation Data'!H191))="","",OFFSET('Sanitation Data'!$H$30,0,10*ROW('Sanitation Data'!H191)))</f>
        <v/>
      </c>
      <c r="DH197" s="278" t="str">
        <f ca="true">+IF(OFFSET('Sanitation Data'!$H$31,0,10*ROW('Sanitation Data'!H191))="","",OFFSET('Sanitation Data'!$H$31,0,10*ROW('Sanitation Data'!H191)))</f>
        <v/>
      </c>
      <c r="DI197" s="278" t="str">
        <f ca="true">+IF(OFFSET('Sanitation Data'!$H$32,0,10*ROW('Sanitation Data'!H191))="","",OFFSET('Sanitation Data'!$H$32,0,10*ROW('Sanitation Data'!H191)))</f>
        <v/>
      </c>
      <c r="DJ197" s="278" t="str">
        <f ca="true">+IF(OFFSET('Sanitation Data'!$I$28,0,10*ROW('Sanitation Data'!I191))="","",OFFSET('Sanitation Data'!$I$28,0,10*ROW('Sanitation Data'!I191)))</f>
        <v/>
      </c>
      <c r="DK197" s="278" t="str">
        <f ca="true">+IF(OFFSET('Sanitation Data'!$I$29,0,10*ROW('Sanitation Data'!I191))="","",OFFSET('Sanitation Data'!$I$29,0,10*ROW('Sanitation Data'!I191)))</f>
        <v/>
      </c>
      <c r="DL197" s="278" t="str">
        <f ca="true">+IF(OFFSET('Sanitation Data'!$I$30,0,10*ROW('Sanitation Data'!I191))="","",OFFSET('Sanitation Data'!$I$30,0,10*ROW('Sanitation Data'!I191)))</f>
        <v/>
      </c>
      <c r="DM197" s="278" t="str">
        <f ca="true">+IF(OFFSET('Sanitation Data'!$I$31,0,10*ROW('Sanitation Data'!I191))="","",OFFSET('Sanitation Data'!$I$31,0,10*ROW('Sanitation Data'!I191)))</f>
        <v/>
      </c>
      <c r="DN197" s="278" t="str">
        <f ca="true">+IF(OFFSET('Sanitation Data'!$I$32,0,10*ROW('Sanitation Data'!I191))="","",OFFSET('Sanitation Data'!$I$32,0,10*ROW('Sanitation Data'!I191)))</f>
        <v/>
      </c>
      <c r="DO197" s="278" t="str">
        <f ca="true">+IF(OFFSET('Hygiene Data'!$D$11,0,10*ROW('Hygiene Data'!D191))="","",OFFSET('Hygiene Data'!$D$11,0,10*ROW('Hygiene Data'!D191)))</f>
        <v/>
      </c>
      <c r="DP197" s="278" t="str">
        <f ca="true">+IF(OFFSET('Hygiene Data'!$D$12,0,10*ROW('Hygiene Data'!D191))="","",OFFSET('Hygiene Data'!$D$12,0,10*ROW('Hygiene Data'!D191)))</f>
        <v/>
      </c>
      <c r="DQ197" s="278" t="str">
        <f ca="true">+IF(OFFSET('Hygiene Data'!$D$13,0,10*ROW('Hygiene Data'!D191))="","",OFFSET('Hygiene Data'!$D$13,0,10*ROW('Hygiene Data'!D191)))</f>
        <v/>
      </c>
      <c r="DR197" s="278" t="str">
        <f ca="true">+IF(OFFSET('Hygiene Data'!$E$11,0,10*ROW('Hygiene Data'!E191))="","",OFFSET('Hygiene Data'!$E$11,0,10*ROW('Hygiene Data'!E191)))</f>
        <v/>
      </c>
      <c r="DS197" s="278" t="str">
        <f ca="true">+IF(OFFSET('Hygiene Data'!$E$12,0,10*ROW('Hygiene Data'!E191))="","",OFFSET('Hygiene Data'!$E$12,0,10*ROW('Hygiene Data'!E191)))</f>
        <v/>
      </c>
      <c r="DT197" s="278" t="str">
        <f ca="true">+IF(OFFSET('Hygiene Data'!$E$13,0,10*ROW('Hygiene Data'!E191))="","",OFFSET('Hygiene Data'!$E$13,0,10*ROW('Hygiene Data'!E191)))</f>
        <v/>
      </c>
      <c r="DU197" s="278" t="str">
        <f ca="true">+IF(OFFSET('Hygiene Data'!$F$11,0,10*ROW('Hygiene Data'!F191))="","",OFFSET('Hygiene Data'!$F$11,0,10*ROW('Hygiene Data'!F191)))</f>
        <v/>
      </c>
      <c r="DV197" s="278" t="str">
        <f ca="true">+IF(OFFSET('Hygiene Data'!$F$12,0,10*ROW('Hygiene Data'!F191))="","",OFFSET('Hygiene Data'!$F$12,0,10*ROW('Hygiene Data'!F191)))</f>
        <v/>
      </c>
      <c r="DW197" s="278" t="str">
        <f ca="true">+IF(OFFSET('Hygiene Data'!$F$13,0,10*ROW('Hygiene Data'!F191))="","",OFFSET('Hygiene Data'!$F$13,0,10*ROW('Hygiene Data'!F191)))</f>
        <v/>
      </c>
      <c r="DX197" s="278" t="str">
        <f ca="true">+IF(OFFSET('Hygiene Data'!$G$11,0,10*ROW('Hygiene Data'!G191))="","",OFFSET('Hygiene Data'!$G$11,0,10*ROW('Hygiene Data'!G191)))</f>
        <v/>
      </c>
      <c r="DY197" s="278" t="str">
        <f ca="true">+IF(OFFSET('Hygiene Data'!$G$12,0,10*ROW('Hygiene Data'!G191))="","",OFFSET('Hygiene Data'!$G$12,0,10*ROW('Hygiene Data'!G191)))</f>
        <v/>
      </c>
      <c r="DZ197" s="278" t="str">
        <f ca="true">+IF(OFFSET('Hygiene Data'!$G$13,0,10*ROW('Hygiene Data'!G191))="","",OFFSET('Hygiene Data'!$G$13,0,10*ROW('Hygiene Data'!G191)))</f>
        <v/>
      </c>
      <c r="EA197" s="278" t="str">
        <f ca="true">+IF(OFFSET('Hygiene Data'!$H$11,0,10*ROW('Hygiene Data'!H191))="","",OFFSET('Hygiene Data'!$H$11,0,10*ROW('Hygiene Data'!H191)))</f>
        <v/>
      </c>
      <c r="EB197" s="278" t="str">
        <f ca="true">+IF(OFFSET('Hygiene Data'!$H$12,0,10*ROW('Hygiene Data'!H191))="","",OFFSET('Hygiene Data'!$H$12,0,10*ROW('Hygiene Data'!H191)))</f>
        <v/>
      </c>
      <c r="EC197" s="278" t="str">
        <f ca="true">+IF(OFFSET('Hygiene Data'!$H$13,0,10*ROW('Hygiene Data'!H191))="","",OFFSET('Hygiene Data'!$H$13,0,10*ROW('Hygiene Data'!H191)))</f>
        <v/>
      </c>
      <c r="ED197" s="278" t="str">
        <f ca="true">+IF(OFFSET('Hygiene Data'!$I$11,0,10*ROW('Hygiene Data'!I191))="","",OFFSET('Hygiene Data'!$I$11,0,10*ROW('Hygiene Data'!I191)))</f>
        <v/>
      </c>
      <c r="EE197" s="278" t="str">
        <f ca="true">+IF(OFFSET('Hygiene Data'!$I$12,0,10*ROW('Hygiene Data'!I191))="","",OFFSET('Hygiene Data'!$I$12,0,10*ROW('Hygiene Data'!I191)))</f>
        <v/>
      </c>
      <c r="EF197" s="278"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4"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8"/>
      <c r="BS198" s="278" t="str">
        <f ca="true">+IF(OFFSET('Water Data'!$D$27,0,10*ROW('Water Data'!D192))="","",OFFSET('Water Data'!$D$27,0,10*ROW('Water Data'!D192)))</f>
        <v/>
      </c>
      <c r="BT198" s="278" t="str">
        <f ca="true">+IF(OFFSET('Water Data'!$D$28,0,10*ROW('Water Data'!D192))="","",OFFSET('Water Data'!$D$28,0,10*ROW('Water Data'!D192)))</f>
        <v/>
      </c>
      <c r="BU198" s="278" t="str">
        <f ca="true">+IF(OFFSET('Water Data'!$D$29,0,10*ROW('Water Data'!D192))="","",OFFSET('Water Data'!$D$29,0,10*ROW('Water Data'!D192)))</f>
        <v/>
      </c>
      <c r="BV198" s="278" t="str">
        <f ca="true">+IF(OFFSET('Water Data'!$E$27,0,10*ROW('Water Data'!E192))="","",OFFSET('Water Data'!$E$27,0,10*ROW('Water Data'!E192)))</f>
        <v/>
      </c>
      <c r="BW198" s="278" t="str">
        <f ca="true">+IF(OFFSET('Water Data'!$E$28,0,10*ROW('Water Data'!E192))="","",OFFSET('Water Data'!$E$28,0,10*ROW('Water Data'!E192)))</f>
        <v/>
      </c>
      <c r="BX198" s="278" t="str">
        <f ca="true">+IF(OFFSET('Water Data'!$E$29,0,10*ROW('Water Data'!E192))="","",OFFSET('Water Data'!$E$29,0,10*ROW('Water Data'!E192)))</f>
        <v/>
      </c>
      <c r="BY198" s="278" t="str">
        <f ca="true">+IF(OFFSET('Water Data'!$F$27,0,10*ROW('Water Data'!F192))="","",OFFSET('Water Data'!$F$27,0,10*ROW('Water Data'!F192)))</f>
        <v/>
      </c>
      <c r="BZ198" s="278" t="str">
        <f ca="true">+IF(OFFSET('Water Data'!$F$28,0,10*ROW('Water Data'!F192))="","",OFFSET('Water Data'!$F$28,0,10*ROW('Water Data'!F192)))</f>
        <v/>
      </c>
      <c r="CA198" s="278" t="str">
        <f ca="true">+IF(OFFSET('Water Data'!$F$29,0,10*ROW('Water Data'!F192))="","",OFFSET('Water Data'!$F$29,0,10*ROW('Water Data'!F192)))</f>
        <v/>
      </c>
      <c r="CB198" s="278" t="str">
        <f ca="true">+IF(OFFSET('Water Data'!$G$27,0,10*ROW('Water Data'!G192))="","",OFFSET('Water Data'!$G$27,0,10*ROW('Water Data'!G192)))</f>
        <v/>
      </c>
      <c r="CC198" s="278" t="str">
        <f ca="true">+IF(OFFSET('Water Data'!$G$28,0,10*ROW('Water Data'!G192))="","",OFFSET('Water Data'!$G$28,0,10*ROW('Water Data'!G192)))</f>
        <v/>
      </c>
      <c r="CD198" s="278" t="str">
        <f ca="true">+IF(OFFSET('Water Data'!$G$29,0,10*ROW('Water Data'!G192))="","",OFFSET('Water Data'!$G$29,0,10*ROW('Water Data'!G192)))</f>
        <v/>
      </c>
      <c r="CE198" s="278" t="str">
        <f ca="true">+IF(OFFSET('Water Data'!$H$27,0,10*ROW('Water Data'!H192))="","",OFFSET('Water Data'!$H$27,0,10*ROW('Water Data'!H192)))</f>
        <v/>
      </c>
      <c r="CF198" s="278" t="str">
        <f ca="true">+IF(OFFSET('Water Data'!$H$28,0,10*ROW('Water Data'!H192))="","",OFFSET('Water Data'!$H$28,0,10*ROW('Water Data'!H192)))</f>
        <v/>
      </c>
      <c r="CG198" s="278" t="str">
        <f ca="true">+IF(OFFSET('Water Data'!$H$29,0,10*ROW('Water Data'!H192))="","",OFFSET('Water Data'!$H$29,0,10*ROW('Water Data'!H192)))</f>
        <v/>
      </c>
      <c r="CH198" s="278" t="str">
        <f ca="true">+IF(OFFSET('Water Data'!$I$27,0,10*ROW('Water Data'!I192))="","",OFFSET('Water Data'!$I$27,0,10*ROW('Water Data'!I192)))</f>
        <v/>
      </c>
      <c r="CI198" s="278" t="str">
        <f ca="true">+IF(OFFSET('Water Data'!$I$28,0,10*ROW('Water Data'!I192))="","",OFFSET('Water Data'!$I$28,0,10*ROW('Water Data'!I192)))</f>
        <v/>
      </c>
      <c r="CJ198" s="278" t="str">
        <f ca="true">+IF(OFFSET('Water Data'!$I$29,0,10*ROW('Water Data'!I192))="","",OFFSET('Water Data'!$I$29,0,10*ROW('Water Data'!I192)))</f>
        <v/>
      </c>
      <c r="CK198" s="278" t="str">
        <f ca="true">+IF(OFFSET('Sanitation Data'!$D$28,0,10*ROW('Sanitation Data'!D192))="","",OFFSET('Sanitation Data'!$D$28,0,10*ROW('Sanitation Data'!D192)))</f>
        <v/>
      </c>
      <c r="CL198" s="278" t="str">
        <f ca="true">+IF(OFFSET('Sanitation Data'!$D$29,0,10*ROW('Sanitation Data'!D192))="","",OFFSET('Sanitation Data'!$D$29,0,10*ROW('Sanitation Data'!D192)))</f>
        <v/>
      </c>
      <c r="CM198" s="278" t="str">
        <f ca="true">+IF(OFFSET('Sanitation Data'!$D$30,0,10*ROW('Sanitation Data'!D192))="","",OFFSET('Sanitation Data'!$D$30,0,10*ROW('Sanitation Data'!D192)))</f>
        <v/>
      </c>
      <c r="CN198" s="278" t="str">
        <f ca="true">+IF(OFFSET('Sanitation Data'!$D$31,0,10*ROW('Sanitation Data'!D192))="","",OFFSET('Sanitation Data'!$D$31,0,10*ROW('Sanitation Data'!D192)))</f>
        <v/>
      </c>
      <c r="CO198" s="278" t="str">
        <f ca="true">+IF(OFFSET('Sanitation Data'!$D$32,0,10*ROW('Sanitation Data'!D192))="","",OFFSET('Sanitation Data'!$D$32,0,10*ROW('Sanitation Data'!D192)))</f>
        <v/>
      </c>
      <c r="CP198" s="278" t="str">
        <f ca="true">+IF(OFFSET('Sanitation Data'!$E$28,0,10*ROW('Sanitation Data'!E192))="","",OFFSET('Sanitation Data'!$E$28,0,10*ROW('Sanitation Data'!E192)))</f>
        <v/>
      </c>
      <c r="CQ198" s="278" t="str">
        <f ca="true">+IF(OFFSET('Sanitation Data'!$E$29,0,10*ROW('Sanitation Data'!E192))="","",OFFSET('Sanitation Data'!$E$29,0,10*ROW('Sanitation Data'!E192)))</f>
        <v/>
      </c>
      <c r="CR198" s="278" t="str">
        <f ca="true">+IF(OFFSET('Sanitation Data'!$E$30,0,10*ROW('Sanitation Data'!E192))="","",OFFSET('Sanitation Data'!$E$30,0,10*ROW('Sanitation Data'!E192)))</f>
        <v/>
      </c>
      <c r="CS198" s="278" t="str">
        <f ca="true">+IF(OFFSET('Sanitation Data'!$E$31,0,10*ROW('Sanitation Data'!E192))="","",OFFSET('Sanitation Data'!$E$31,0,10*ROW('Sanitation Data'!E192)))</f>
        <v/>
      </c>
      <c r="CT198" s="278" t="str">
        <f ca="true">+IF(OFFSET('Sanitation Data'!$E$32,0,10*ROW('Sanitation Data'!E192))="","",OFFSET('Sanitation Data'!$E$32,0,10*ROW('Sanitation Data'!E192)))</f>
        <v/>
      </c>
      <c r="CU198" s="278" t="str">
        <f ca="true">+IF(OFFSET('Sanitation Data'!$F$28,0,10*ROW('Sanitation Data'!F192))="","",OFFSET('Sanitation Data'!$F$28,0,10*ROW('Sanitation Data'!F192)))</f>
        <v/>
      </c>
      <c r="CV198" s="278" t="str">
        <f ca="true">+IF(OFFSET('Sanitation Data'!$F$29,0,10*ROW('Sanitation Data'!F192))="","",OFFSET('Sanitation Data'!$F$29,0,10*ROW('Sanitation Data'!F192)))</f>
        <v/>
      </c>
      <c r="CW198" s="278" t="str">
        <f ca="true">+IF(OFFSET('Sanitation Data'!$F$30,0,10*ROW('Sanitation Data'!F192))="","",OFFSET('Sanitation Data'!$F$30,0,10*ROW('Sanitation Data'!F192)))</f>
        <v/>
      </c>
      <c r="CX198" s="278" t="str">
        <f ca="true">+IF(OFFSET('Sanitation Data'!$F$31,0,10*ROW('Sanitation Data'!F192))="","",OFFSET('Sanitation Data'!$F$31,0,10*ROW('Sanitation Data'!F192)))</f>
        <v/>
      </c>
      <c r="CY198" s="278" t="str">
        <f ca="true">+IF(OFFSET('Sanitation Data'!$F$32,0,10*ROW('Sanitation Data'!F192))="","",OFFSET('Sanitation Data'!$F$32,0,10*ROW('Sanitation Data'!F192)))</f>
        <v/>
      </c>
      <c r="CZ198" s="278" t="str">
        <f ca="true">+IF(OFFSET('Sanitation Data'!$G$28,0,10*ROW('Sanitation Data'!G192))="","",OFFSET('Sanitation Data'!$G$28,0,10*ROW('Sanitation Data'!G192)))</f>
        <v/>
      </c>
      <c r="DA198" s="278" t="str">
        <f ca="true">+IF(OFFSET('Sanitation Data'!$G$29,0,10*ROW('Sanitation Data'!G192))="","",OFFSET('Sanitation Data'!$G$29,0,10*ROW('Sanitation Data'!G192)))</f>
        <v/>
      </c>
      <c r="DB198" s="278" t="str">
        <f ca="true">+IF(OFFSET('Sanitation Data'!$G$30,0,10*ROW('Sanitation Data'!G192))="","",OFFSET('Sanitation Data'!$G$30,0,10*ROW('Sanitation Data'!G192)))</f>
        <v/>
      </c>
      <c r="DC198" s="278" t="str">
        <f ca="true">+IF(OFFSET('Sanitation Data'!$G$31,0,10*ROW('Sanitation Data'!G192))="","",OFFSET('Sanitation Data'!$G$31,0,10*ROW('Sanitation Data'!G192)))</f>
        <v/>
      </c>
      <c r="DD198" s="278" t="str">
        <f ca="true">+IF(OFFSET('Sanitation Data'!$G$32,0,10*ROW('Sanitation Data'!G192))="","",OFFSET('Sanitation Data'!$G$32,0,10*ROW('Sanitation Data'!G192)))</f>
        <v/>
      </c>
      <c r="DE198" s="278" t="str">
        <f ca="true">+IF(OFFSET('Sanitation Data'!$H$28,0,10*ROW('Sanitation Data'!H192))="","",OFFSET('Sanitation Data'!$H$28,0,10*ROW('Sanitation Data'!H192)))</f>
        <v/>
      </c>
      <c r="DF198" s="278" t="str">
        <f ca="true">+IF(OFFSET('Sanitation Data'!$H$29,0,10*ROW('Sanitation Data'!H192))="","",OFFSET('Sanitation Data'!$H$29,0,10*ROW('Sanitation Data'!H192)))</f>
        <v/>
      </c>
      <c r="DG198" s="278" t="str">
        <f ca="true">+IF(OFFSET('Sanitation Data'!$H$30,0,10*ROW('Sanitation Data'!H192))="","",OFFSET('Sanitation Data'!$H$30,0,10*ROW('Sanitation Data'!H192)))</f>
        <v/>
      </c>
      <c r="DH198" s="278" t="str">
        <f ca="true">+IF(OFFSET('Sanitation Data'!$H$31,0,10*ROW('Sanitation Data'!H192))="","",OFFSET('Sanitation Data'!$H$31,0,10*ROW('Sanitation Data'!H192)))</f>
        <v/>
      </c>
      <c r="DI198" s="278" t="str">
        <f ca="true">+IF(OFFSET('Sanitation Data'!$H$32,0,10*ROW('Sanitation Data'!H192))="","",OFFSET('Sanitation Data'!$H$32,0,10*ROW('Sanitation Data'!H192)))</f>
        <v/>
      </c>
      <c r="DJ198" s="278" t="str">
        <f ca="true">+IF(OFFSET('Sanitation Data'!$I$28,0,10*ROW('Sanitation Data'!I192))="","",OFFSET('Sanitation Data'!$I$28,0,10*ROW('Sanitation Data'!I192)))</f>
        <v/>
      </c>
      <c r="DK198" s="278" t="str">
        <f ca="true">+IF(OFFSET('Sanitation Data'!$I$29,0,10*ROW('Sanitation Data'!I192))="","",OFFSET('Sanitation Data'!$I$29,0,10*ROW('Sanitation Data'!I192)))</f>
        <v/>
      </c>
      <c r="DL198" s="278" t="str">
        <f ca="true">+IF(OFFSET('Sanitation Data'!$I$30,0,10*ROW('Sanitation Data'!I192))="","",OFFSET('Sanitation Data'!$I$30,0,10*ROW('Sanitation Data'!I192)))</f>
        <v/>
      </c>
      <c r="DM198" s="278" t="str">
        <f ca="true">+IF(OFFSET('Sanitation Data'!$I$31,0,10*ROW('Sanitation Data'!I192))="","",OFFSET('Sanitation Data'!$I$31,0,10*ROW('Sanitation Data'!I192)))</f>
        <v/>
      </c>
      <c r="DN198" s="278" t="str">
        <f ca="true">+IF(OFFSET('Sanitation Data'!$I$32,0,10*ROW('Sanitation Data'!I192))="","",OFFSET('Sanitation Data'!$I$32,0,10*ROW('Sanitation Data'!I192)))</f>
        <v/>
      </c>
      <c r="DO198" s="278" t="str">
        <f ca="true">+IF(OFFSET('Hygiene Data'!$D$11,0,10*ROW('Hygiene Data'!D192))="","",OFFSET('Hygiene Data'!$D$11,0,10*ROW('Hygiene Data'!D192)))</f>
        <v/>
      </c>
      <c r="DP198" s="278" t="str">
        <f ca="true">+IF(OFFSET('Hygiene Data'!$D$12,0,10*ROW('Hygiene Data'!D192))="","",OFFSET('Hygiene Data'!$D$12,0,10*ROW('Hygiene Data'!D192)))</f>
        <v/>
      </c>
      <c r="DQ198" s="278" t="str">
        <f ca="true">+IF(OFFSET('Hygiene Data'!$D$13,0,10*ROW('Hygiene Data'!D192))="","",OFFSET('Hygiene Data'!$D$13,0,10*ROW('Hygiene Data'!D192)))</f>
        <v/>
      </c>
      <c r="DR198" s="278" t="str">
        <f ca="true">+IF(OFFSET('Hygiene Data'!$E$11,0,10*ROW('Hygiene Data'!E192))="","",OFFSET('Hygiene Data'!$E$11,0,10*ROW('Hygiene Data'!E192)))</f>
        <v/>
      </c>
      <c r="DS198" s="278" t="str">
        <f ca="true">+IF(OFFSET('Hygiene Data'!$E$12,0,10*ROW('Hygiene Data'!E192))="","",OFFSET('Hygiene Data'!$E$12,0,10*ROW('Hygiene Data'!E192)))</f>
        <v/>
      </c>
      <c r="DT198" s="278" t="str">
        <f ca="true">+IF(OFFSET('Hygiene Data'!$E$13,0,10*ROW('Hygiene Data'!E192))="","",OFFSET('Hygiene Data'!$E$13,0,10*ROW('Hygiene Data'!E192)))</f>
        <v/>
      </c>
      <c r="DU198" s="278" t="str">
        <f ca="true">+IF(OFFSET('Hygiene Data'!$F$11,0,10*ROW('Hygiene Data'!F192))="","",OFFSET('Hygiene Data'!$F$11,0,10*ROW('Hygiene Data'!F192)))</f>
        <v/>
      </c>
      <c r="DV198" s="278" t="str">
        <f ca="true">+IF(OFFSET('Hygiene Data'!$F$12,0,10*ROW('Hygiene Data'!F192))="","",OFFSET('Hygiene Data'!$F$12,0,10*ROW('Hygiene Data'!F192)))</f>
        <v/>
      </c>
      <c r="DW198" s="278" t="str">
        <f ca="true">+IF(OFFSET('Hygiene Data'!$F$13,0,10*ROW('Hygiene Data'!F192))="","",OFFSET('Hygiene Data'!$F$13,0,10*ROW('Hygiene Data'!F192)))</f>
        <v/>
      </c>
      <c r="DX198" s="278" t="str">
        <f ca="true">+IF(OFFSET('Hygiene Data'!$G$11,0,10*ROW('Hygiene Data'!G192))="","",OFFSET('Hygiene Data'!$G$11,0,10*ROW('Hygiene Data'!G192)))</f>
        <v/>
      </c>
      <c r="DY198" s="278" t="str">
        <f ca="true">+IF(OFFSET('Hygiene Data'!$G$12,0,10*ROW('Hygiene Data'!G192))="","",OFFSET('Hygiene Data'!$G$12,0,10*ROW('Hygiene Data'!G192)))</f>
        <v/>
      </c>
      <c r="DZ198" s="278" t="str">
        <f ca="true">+IF(OFFSET('Hygiene Data'!$G$13,0,10*ROW('Hygiene Data'!G192))="","",OFFSET('Hygiene Data'!$G$13,0,10*ROW('Hygiene Data'!G192)))</f>
        <v/>
      </c>
      <c r="EA198" s="278" t="str">
        <f ca="true">+IF(OFFSET('Hygiene Data'!$H$11,0,10*ROW('Hygiene Data'!H192))="","",OFFSET('Hygiene Data'!$H$11,0,10*ROW('Hygiene Data'!H192)))</f>
        <v/>
      </c>
      <c r="EB198" s="278" t="str">
        <f ca="true">+IF(OFFSET('Hygiene Data'!$H$12,0,10*ROW('Hygiene Data'!H192))="","",OFFSET('Hygiene Data'!$H$12,0,10*ROW('Hygiene Data'!H192)))</f>
        <v/>
      </c>
      <c r="EC198" s="278" t="str">
        <f ca="true">+IF(OFFSET('Hygiene Data'!$H$13,0,10*ROW('Hygiene Data'!H192))="","",OFFSET('Hygiene Data'!$H$13,0,10*ROW('Hygiene Data'!H192)))</f>
        <v/>
      </c>
      <c r="ED198" s="278" t="str">
        <f ca="true">+IF(OFFSET('Hygiene Data'!$I$11,0,10*ROW('Hygiene Data'!I192))="","",OFFSET('Hygiene Data'!$I$11,0,10*ROW('Hygiene Data'!I192)))</f>
        <v/>
      </c>
      <c r="EE198" s="278" t="str">
        <f ca="true">+IF(OFFSET('Hygiene Data'!$I$12,0,10*ROW('Hygiene Data'!I192))="","",OFFSET('Hygiene Data'!$I$12,0,10*ROW('Hygiene Data'!I192)))</f>
        <v/>
      </c>
      <c r="EF198" s="278"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4"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8"/>
      <c r="BS199" s="278" t="str">
        <f ca="true">+IF(OFFSET('Water Data'!$D$27,0,10*ROW('Water Data'!D193))="","",OFFSET('Water Data'!$D$27,0,10*ROW('Water Data'!D193)))</f>
        <v/>
      </c>
      <c r="BT199" s="278" t="str">
        <f ca="true">+IF(OFFSET('Water Data'!$D$28,0,10*ROW('Water Data'!D193))="","",OFFSET('Water Data'!$D$28,0,10*ROW('Water Data'!D193)))</f>
        <v/>
      </c>
      <c r="BU199" s="278" t="str">
        <f ca="true">+IF(OFFSET('Water Data'!$D$29,0,10*ROW('Water Data'!D193))="","",OFFSET('Water Data'!$D$29,0,10*ROW('Water Data'!D193)))</f>
        <v/>
      </c>
      <c r="BV199" s="278" t="str">
        <f ca="true">+IF(OFFSET('Water Data'!$E$27,0,10*ROW('Water Data'!E193))="","",OFFSET('Water Data'!$E$27,0,10*ROW('Water Data'!E193)))</f>
        <v/>
      </c>
      <c r="BW199" s="278" t="str">
        <f ca="true">+IF(OFFSET('Water Data'!$E$28,0,10*ROW('Water Data'!E193))="","",OFFSET('Water Data'!$E$28,0,10*ROW('Water Data'!E193)))</f>
        <v/>
      </c>
      <c r="BX199" s="278" t="str">
        <f ca="true">+IF(OFFSET('Water Data'!$E$29,0,10*ROW('Water Data'!E193))="","",OFFSET('Water Data'!$E$29,0,10*ROW('Water Data'!E193)))</f>
        <v/>
      </c>
      <c r="BY199" s="278" t="str">
        <f ca="true">+IF(OFFSET('Water Data'!$F$27,0,10*ROW('Water Data'!F193))="","",OFFSET('Water Data'!$F$27,0,10*ROW('Water Data'!F193)))</f>
        <v/>
      </c>
      <c r="BZ199" s="278" t="str">
        <f ca="true">+IF(OFFSET('Water Data'!$F$28,0,10*ROW('Water Data'!F193))="","",OFFSET('Water Data'!$F$28,0,10*ROW('Water Data'!F193)))</f>
        <v/>
      </c>
      <c r="CA199" s="278" t="str">
        <f ca="true">+IF(OFFSET('Water Data'!$F$29,0,10*ROW('Water Data'!F193))="","",OFFSET('Water Data'!$F$29,0,10*ROW('Water Data'!F193)))</f>
        <v/>
      </c>
      <c r="CB199" s="278" t="str">
        <f ca="true">+IF(OFFSET('Water Data'!$G$27,0,10*ROW('Water Data'!G193))="","",OFFSET('Water Data'!$G$27,0,10*ROW('Water Data'!G193)))</f>
        <v/>
      </c>
      <c r="CC199" s="278" t="str">
        <f ca="true">+IF(OFFSET('Water Data'!$G$28,0,10*ROW('Water Data'!G193))="","",OFFSET('Water Data'!$G$28,0,10*ROW('Water Data'!G193)))</f>
        <v/>
      </c>
      <c r="CD199" s="278" t="str">
        <f ca="true">+IF(OFFSET('Water Data'!$G$29,0,10*ROW('Water Data'!G193))="","",OFFSET('Water Data'!$G$29,0,10*ROW('Water Data'!G193)))</f>
        <v/>
      </c>
      <c r="CE199" s="278" t="str">
        <f ca="true">+IF(OFFSET('Water Data'!$H$27,0,10*ROW('Water Data'!H193))="","",OFFSET('Water Data'!$H$27,0,10*ROW('Water Data'!H193)))</f>
        <v/>
      </c>
      <c r="CF199" s="278" t="str">
        <f ca="true">+IF(OFFSET('Water Data'!$H$28,0,10*ROW('Water Data'!H193))="","",OFFSET('Water Data'!$H$28,0,10*ROW('Water Data'!H193)))</f>
        <v/>
      </c>
      <c r="CG199" s="278" t="str">
        <f ca="true">+IF(OFFSET('Water Data'!$H$29,0,10*ROW('Water Data'!H193))="","",OFFSET('Water Data'!$H$29,0,10*ROW('Water Data'!H193)))</f>
        <v/>
      </c>
      <c r="CH199" s="278" t="str">
        <f ca="true">+IF(OFFSET('Water Data'!$I$27,0,10*ROW('Water Data'!I193))="","",OFFSET('Water Data'!$I$27,0,10*ROW('Water Data'!I193)))</f>
        <v/>
      </c>
      <c r="CI199" s="278" t="str">
        <f ca="true">+IF(OFFSET('Water Data'!$I$28,0,10*ROW('Water Data'!I193))="","",OFFSET('Water Data'!$I$28,0,10*ROW('Water Data'!I193)))</f>
        <v/>
      </c>
      <c r="CJ199" s="278" t="str">
        <f ca="true">+IF(OFFSET('Water Data'!$I$29,0,10*ROW('Water Data'!I193))="","",OFFSET('Water Data'!$I$29,0,10*ROW('Water Data'!I193)))</f>
        <v/>
      </c>
      <c r="CK199" s="278" t="str">
        <f ca="true">+IF(OFFSET('Sanitation Data'!$D$28,0,10*ROW('Sanitation Data'!D193))="","",OFFSET('Sanitation Data'!$D$28,0,10*ROW('Sanitation Data'!D193)))</f>
        <v/>
      </c>
      <c r="CL199" s="278" t="str">
        <f ca="true">+IF(OFFSET('Sanitation Data'!$D$29,0,10*ROW('Sanitation Data'!D193))="","",OFFSET('Sanitation Data'!$D$29,0,10*ROW('Sanitation Data'!D193)))</f>
        <v/>
      </c>
      <c r="CM199" s="278" t="str">
        <f ca="true">+IF(OFFSET('Sanitation Data'!$D$30,0,10*ROW('Sanitation Data'!D193))="","",OFFSET('Sanitation Data'!$D$30,0,10*ROW('Sanitation Data'!D193)))</f>
        <v/>
      </c>
      <c r="CN199" s="278" t="str">
        <f ca="true">+IF(OFFSET('Sanitation Data'!$D$31,0,10*ROW('Sanitation Data'!D193))="","",OFFSET('Sanitation Data'!$D$31,0,10*ROW('Sanitation Data'!D193)))</f>
        <v/>
      </c>
      <c r="CO199" s="278" t="str">
        <f ca="true">+IF(OFFSET('Sanitation Data'!$D$32,0,10*ROW('Sanitation Data'!D193))="","",OFFSET('Sanitation Data'!$D$32,0,10*ROW('Sanitation Data'!D193)))</f>
        <v/>
      </c>
      <c r="CP199" s="278" t="str">
        <f ca="true">+IF(OFFSET('Sanitation Data'!$E$28,0,10*ROW('Sanitation Data'!E193))="","",OFFSET('Sanitation Data'!$E$28,0,10*ROW('Sanitation Data'!E193)))</f>
        <v/>
      </c>
      <c r="CQ199" s="278" t="str">
        <f ca="true">+IF(OFFSET('Sanitation Data'!$E$29,0,10*ROW('Sanitation Data'!E193))="","",OFFSET('Sanitation Data'!$E$29,0,10*ROW('Sanitation Data'!E193)))</f>
        <v/>
      </c>
      <c r="CR199" s="278" t="str">
        <f ca="true">+IF(OFFSET('Sanitation Data'!$E$30,0,10*ROW('Sanitation Data'!E193))="","",OFFSET('Sanitation Data'!$E$30,0,10*ROW('Sanitation Data'!E193)))</f>
        <v/>
      </c>
      <c r="CS199" s="278" t="str">
        <f ca="true">+IF(OFFSET('Sanitation Data'!$E$31,0,10*ROW('Sanitation Data'!E193))="","",OFFSET('Sanitation Data'!$E$31,0,10*ROW('Sanitation Data'!E193)))</f>
        <v/>
      </c>
      <c r="CT199" s="278" t="str">
        <f ca="true">+IF(OFFSET('Sanitation Data'!$E$32,0,10*ROW('Sanitation Data'!E193))="","",OFFSET('Sanitation Data'!$E$32,0,10*ROW('Sanitation Data'!E193)))</f>
        <v/>
      </c>
      <c r="CU199" s="278" t="str">
        <f ca="true">+IF(OFFSET('Sanitation Data'!$F$28,0,10*ROW('Sanitation Data'!F193))="","",OFFSET('Sanitation Data'!$F$28,0,10*ROW('Sanitation Data'!F193)))</f>
        <v/>
      </c>
      <c r="CV199" s="278" t="str">
        <f ca="true">+IF(OFFSET('Sanitation Data'!$F$29,0,10*ROW('Sanitation Data'!F193))="","",OFFSET('Sanitation Data'!$F$29,0,10*ROW('Sanitation Data'!F193)))</f>
        <v/>
      </c>
      <c r="CW199" s="278" t="str">
        <f ca="true">+IF(OFFSET('Sanitation Data'!$F$30,0,10*ROW('Sanitation Data'!F193))="","",OFFSET('Sanitation Data'!$F$30,0,10*ROW('Sanitation Data'!F193)))</f>
        <v/>
      </c>
      <c r="CX199" s="278" t="str">
        <f ca="true">+IF(OFFSET('Sanitation Data'!$F$31,0,10*ROW('Sanitation Data'!F193))="","",OFFSET('Sanitation Data'!$F$31,0,10*ROW('Sanitation Data'!F193)))</f>
        <v/>
      </c>
      <c r="CY199" s="278" t="str">
        <f ca="true">+IF(OFFSET('Sanitation Data'!$F$32,0,10*ROW('Sanitation Data'!F193))="","",OFFSET('Sanitation Data'!$F$32,0,10*ROW('Sanitation Data'!F193)))</f>
        <v/>
      </c>
      <c r="CZ199" s="278" t="str">
        <f ca="true">+IF(OFFSET('Sanitation Data'!$G$28,0,10*ROW('Sanitation Data'!G193))="","",OFFSET('Sanitation Data'!$G$28,0,10*ROW('Sanitation Data'!G193)))</f>
        <v/>
      </c>
      <c r="DA199" s="278" t="str">
        <f ca="true">+IF(OFFSET('Sanitation Data'!$G$29,0,10*ROW('Sanitation Data'!G193))="","",OFFSET('Sanitation Data'!$G$29,0,10*ROW('Sanitation Data'!G193)))</f>
        <v/>
      </c>
      <c r="DB199" s="278" t="str">
        <f ca="true">+IF(OFFSET('Sanitation Data'!$G$30,0,10*ROW('Sanitation Data'!G193))="","",OFFSET('Sanitation Data'!$G$30,0,10*ROW('Sanitation Data'!G193)))</f>
        <v/>
      </c>
      <c r="DC199" s="278" t="str">
        <f ca="true">+IF(OFFSET('Sanitation Data'!$G$31,0,10*ROW('Sanitation Data'!G193))="","",OFFSET('Sanitation Data'!$G$31,0,10*ROW('Sanitation Data'!G193)))</f>
        <v/>
      </c>
      <c r="DD199" s="278" t="str">
        <f ca="true">+IF(OFFSET('Sanitation Data'!$G$32,0,10*ROW('Sanitation Data'!G193))="","",OFFSET('Sanitation Data'!$G$32,0,10*ROW('Sanitation Data'!G193)))</f>
        <v/>
      </c>
      <c r="DE199" s="278" t="str">
        <f ca="true">+IF(OFFSET('Sanitation Data'!$H$28,0,10*ROW('Sanitation Data'!H193))="","",OFFSET('Sanitation Data'!$H$28,0,10*ROW('Sanitation Data'!H193)))</f>
        <v/>
      </c>
      <c r="DF199" s="278" t="str">
        <f ca="true">+IF(OFFSET('Sanitation Data'!$H$29,0,10*ROW('Sanitation Data'!H193))="","",OFFSET('Sanitation Data'!$H$29,0,10*ROW('Sanitation Data'!H193)))</f>
        <v/>
      </c>
      <c r="DG199" s="278" t="str">
        <f ca="true">+IF(OFFSET('Sanitation Data'!$H$30,0,10*ROW('Sanitation Data'!H193))="","",OFFSET('Sanitation Data'!$H$30,0,10*ROW('Sanitation Data'!H193)))</f>
        <v/>
      </c>
      <c r="DH199" s="278" t="str">
        <f ca="true">+IF(OFFSET('Sanitation Data'!$H$31,0,10*ROW('Sanitation Data'!H193))="","",OFFSET('Sanitation Data'!$H$31,0,10*ROW('Sanitation Data'!H193)))</f>
        <v/>
      </c>
      <c r="DI199" s="278" t="str">
        <f ca="true">+IF(OFFSET('Sanitation Data'!$H$32,0,10*ROW('Sanitation Data'!H193))="","",OFFSET('Sanitation Data'!$H$32,0,10*ROW('Sanitation Data'!H193)))</f>
        <v/>
      </c>
      <c r="DJ199" s="278" t="str">
        <f ca="true">+IF(OFFSET('Sanitation Data'!$I$28,0,10*ROW('Sanitation Data'!I193))="","",OFFSET('Sanitation Data'!$I$28,0,10*ROW('Sanitation Data'!I193)))</f>
        <v/>
      </c>
      <c r="DK199" s="278" t="str">
        <f ca="true">+IF(OFFSET('Sanitation Data'!$I$29,0,10*ROW('Sanitation Data'!I193))="","",OFFSET('Sanitation Data'!$I$29,0,10*ROW('Sanitation Data'!I193)))</f>
        <v/>
      </c>
      <c r="DL199" s="278" t="str">
        <f ca="true">+IF(OFFSET('Sanitation Data'!$I$30,0,10*ROW('Sanitation Data'!I193))="","",OFFSET('Sanitation Data'!$I$30,0,10*ROW('Sanitation Data'!I193)))</f>
        <v/>
      </c>
      <c r="DM199" s="278" t="str">
        <f ca="true">+IF(OFFSET('Sanitation Data'!$I$31,0,10*ROW('Sanitation Data'!I193))="","",OFFSET('Sanitation Data'!$I$31,0,10*ROW('Sanitation Data'!I193)))</f>
        <v/>
      </c>
      <c r="DN199" s="278" t="str">
        <f ca="true">+IF(OFFSET('Sanitation Data'!$I$32,0,10*ROW('Sanitation Data'!I193))="","",OFFSET('Sanitation Data'!$I$32,0,10*ROW('Sanitation Data'!I193)))</f>
        <v/>
      </c>
      <c r="DO199" s="278" t="str">
        <f ca="true">+IF(OFFSET('Hygiene Data'!$D$11,0,10*ROW('Hygiene Data'!D193))="","",OFFSET('Hygiene Data'!$D$11,0,10*ROW('Hygiene Data'!D193)))</f>
        <v/>
      </c>
      <c r="DP199" s="278" t="str">
        <f ca="true">+IF(OFFSET('Hygiene Data'!$D$12,0,10*ROW('Hygiene Data'!D193))="","",OFFSET('Hygiene Data'!$D$12,0,10*ROW('Hygiene Data'!D193)))</f>
        <v/>
      </c>
      <c r="DQ199" s="278" t="str">
        <f ca="true">+IF(OFFSET('Hygiene Data'!$D$13,0,10*ROW('Hygiene Data'!D193))="","",OFFSET('Hygiene Data'!$D$13,0,10*ROW('Hygiene Data'!D193)))</f>
        <v/>
      </c>
      <c r="DR199" s="278" t="str">
        <f ca="true">+IF(OFFSET('Hygiene Data'!$E$11,0,10*ROW('Hygiene Data'!E193))="","",OFFSET('Hygiene Data'!$E$11,0,10*ROW('Hygiene Data'!E193)))</f>
        <v/>
      </c>
      <c r="DS199" s="278" t="str">
        <f ca="true">+IF(OFFSET('Hygiene Data'!$E$12,0,10*ROW('Hygiene Data'!E193))="","",OFFSET('Hygiene Data'!$E$12,0,10*ROW('Hygiene Data'!E193)))</f>
        <v/>
      </c>
      <c r="DT199" s="278" t="str">
        <f ca="true">+IF(OFFSET('Hygiene Data'!$E$13,0,10*ROW('Hygiene Data'!E193))="","",OFFSET('Hygiene Data'!$E$13,0,10*ROW('Hygiene Data'!E193)))</f>
        <v/>
      </c>
      <c r="DU199" s="278" t="str">
        <f ca="true">+IF(OFFSET('Hygiene Data'!$F$11,0,10*ROW('Hygiene Data'!F193))="","",OFFSET('Hygiene Data'!$F$11,0,10*ROW('Hygiene Data'!F193)))</f>
        <v/>
      </c>
      <c r="DV199" s="278" t="str">
        <f ca="true">+IF(OFFSET('Hygiene Data'!$F$12,0,10*ROW('Hygiene Data'!F193))="","",OFFSET('Hygiene Data'!$F$12,0,10*ROW('Hygiene Data'!F193)))</f>
        <v/>
      </c>
      <c r="DW199" s="278" t="str">
        <f ca="true">+IF(OFFSET('Hygiene Data'!$F$13,0,10*ROW('Hygiene Data'!F193))="","",OFFSET('Hygiene Data'!$F$13,0,10*ROW('Hygiene Data'!F193)))</f>
        <v/>
      </c>
      <c r="DX199" s="278" t="str">
        <f ca="true">+IF(OFFSET('Hygiene Data'!$G$11,0,10*ROW('Hygiene Data'!G193))="","",OFFSET('Hygiene Data'!$G$11,0,10*ROW('Hygiene Data'!G193)))</f>
        <v/>
      </c>
      <c r="DY199" s="278" t="str">
        <f ca="true">+IF(OFFSET('Hygiene Data'!$G$12,0,10*ROW('Hygiene Data'!G193))="","",OFFSET('Hygiene Data'!$G$12,0,10*ROW('Hygiene Data'!G193)))</f>
        <v/>
      </c>
      <c r="DZ199" s="278" t="str">
        <f ca="true">+IF(OFFSET('Hygiene Data'!$G$13,0,10*ROW('Hygiene Data'!G193))="","",OFFSET('Hygiene Data'!$G$13,0,10*ROW('Hygiene Data'!G193)))</f>
        <v/>
      </c>
      <c r="EA199" s="278" t="str">
        <f ca="true">+IF(OFFSET('Hygiene Data'!$H$11,0,10*ROW('Hygiene Data'!H193))="","",OFFSET('Hygiene Data'!$H$11,0,10*ROW('Hygiene Data'!H193)))</f>
        <v/>
      </c>
      <c r="EB199" s="278" t="str">
        <f ca="true">+IF(OFFSET('Hygiene Data'!$H$12,0,10*ROW('Hygiene Data'!H193))="","",OFFSET('Hygiene Data'!$H$12,0,10*ROW('Hygiene Data'!H193)))</f>
        <v/>
      </c>
      <c r="EC199" s="278" t="str">
        <f ca="true">+IF(OFFSET('Hygiene Data'!$H$13,0,10*ROW('Hygiene Data'!H193))="","",OFFSET('Hygiene Data'!$H$13,0,10*ROW('Hygiene Data'!H193)))</f>
        <v/>
      </c>
      <c r="ED199" s="278" t="str">
        <f ca="true">+IF(OFFSET('Hygiene Data'!$I$11,0,10*ROW('Hygiene Data'!I193))="","",OFFSET('Hygiene Data'!$I$11,0,10*ROW('Hygiene Data'!I193)))</f>
        <v/>
      </c>
      <c r="EE199" s="278" t="str">
        <f ca="true">+IF(OFFSET('Hygiene Data'!$I$12,0,10*ROW('Hygiene Data'!I193))="","",OFFSET('Hygiene Data'!$I$12,0,10*ROW('Hygiene Data'!I193)))</f>
        <v/>
      </c>
      <c r="EF199" s="278"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4"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8"/>
      <c r="BS200" s="278" t="str">
        <f ca="true">+IF(OFFSET('Water Data'!$D$27,0,10*ROW('Water Data'!D194))="","",OFFSET('Water Data'!$D$27,0,10*ROW('Water Data'!D194)))</f>
        <v/>
      </c>
      <c r="BT200" s="278" t="str">
        <f ca="true">+IF(OFFSET('Water Data'!$D$28,0,10*ROW('Water Data'!D194))="","",OFFSET('Water Data'!$D$28,0,10*ROW('Water Data'!D194)))</f>
        <v/>
      </c>
      <c r="BU200" s="278" t="str">
        <f ca="true">+IF(OFFSET('Water Data'!$D$29,0,10*ROW('Water Data'!D194))="","",OFFSET('Water Data'!$D$29,0,10*ROW('Water Data'!D194)))</f>
        <v/>
      </c>
      <c r="BV200" s="278" t="str">
        <f ca="true">+IF(OFFSET('Water Data'!$E$27,0,10*ROW('Water Data'!E194))="","",OFFSET('Water Data'!$E$27,0,10*ROW('Water Data'!E194)))</f>
        <v/>
      </c>
      <c r="BW200" s="278" t="str">
        <f ca="true">+IF(OFFSET('Water Data'!$E$28,0,10*ROW('Water Data'!E194))="","",OFFSET('Water Data'!$E$28,0,10*ROW('Water Data'!E194)))</f>
        <v/>
      </c>
      <c r="BX200" s="278" t="str">
        <f ca="true">+IF(OFFSET('Water Data'!$E$29,0,10*ROW('Water Data'!E194))="","",OFFSET('Water Data'!$E$29,0,10*ROW('Water Data'!E194)))</f>
        <v/>
      </c>
      <c r="BY200" s="278" t="str">
        <f ca="true">+IF(OFFSET('Water Data'!$F$27,0,10*ROW('Water Data'!F194))="","",OFFSET('Water Data'!$F$27,0,10*ROW('Water Data'!F194)))</f>
        <v/>
      </c>
      <c r="BZ200" s="278" t="str">
        <f ca="true">+IF(OFFSET('Water Data'!$F$28,0,10*ROW('Water Data'!F194))="","",OFFSET('Water Data'!$F$28,0,10*ROW('Water Data'!F194)))</f>
        <v/>
      </c>
      <c r="CA200" s="278" t="str">
        <f ca="true">+IF(OFFSET('Water Data'!$F$29,0,10*ROW('Water Data'!F194))="","",OFFSET('Water Data'!$F$29,0,10*ROW('Water Data'!F194)))</f>
        <v/>
      </c>
      <c r="CB200" s="278" t="str">
        <f ca="true">+IF(OFFSET('Water Data'!$G$27,0,10*ROW('Water Data'!G194))="","",OFFSET('Water Data'!$G$27,0,10*ROW('Water Data'!G194)))</f>
        <v/>
      </c>
      <c r="CC200" s="278" t="str">
        <f ca="true">+IF(OFFSET('Water Data'!$G$28,0,10*ROW('Water Data'!G194))="","",OFFSET('Water Data'!$G$28,0,10*ROW('Water Data'!G194)))</f>
        <v/>
      </c>
      <c r="CD200" s="278" t="str">
        <f ca="true">+IF(OFFSET('Water Data'!$G$29,0,10*ROW('Water Data'!G194))="","",OFFSET('Water Data'!$G$29,0,10*ROW('Water Data'!G194)))</f>
        <v/>
      </c>
      <c r="CE200" s="278" t="str">
        <f ca="true">+IF(OFFSET('Water Data'!$H$27,0,10*ROW('Water Data'!H194))="","",OFFSET('Water Data'!$H$27,0,10*ROW('Water Data'!H194)))</f>
        <v/>
      </c>
      <c r="CF200" s="278" t="str">
        <f ca="true">+IF(OFFSET('Water Data'!$H$28,0,10*ROW('Water Data'!H194))="","",OFFSET('Water Data'!$H$28,0,10*ROW('Water Data'!H194)))</f>
        <v/>
      </c>
      <c r="CG200" s="278" t="str">
        <f ca="true">+IF(OFFSET('Water Data'!$H$29,0,10*ROW('Water Data'!H194))="","",OFFSET('Water Data'!$H$29,0,10*ROW('Water Data'!H194)))</f>
        <v/>
      </c>
      <c r="CH200" s="278" t="str">
        <f ca="true">+IF(OFFSET('Water Data'!$I$27,0,10*ROW('Water Data'!I194))="","",OFFSET('Water Data'!$I$27,0,10*ROW('Water Data'!I194)))</f>
        <v/>
      </c>
      <c r="CI200" s="278" t="str">
        <f ca="true">+IF(OFFSET('Water Data'!$I$28,0,10*ROW('Water Data'!I194))="","",OFFSET('Water Data'!$I$28,0,10*ROW('Water Data'!I194)))</f>
        <v/>
      </c>
      <c r="CJ200" s="278" t="str">
        <f ca="true">+IF(OFFSET('Water Data'!$I$29,0,10*ROW('Water Data'!I194))="","",OFFSET('Water Data'!$I$29,0,10*ROW('Water Data'!I194)))</f>
        <v/>
      </c>
      <c r="CK200" s="278" t="str">
        <f ca="true">+IF(OFFSET('Sanitation Data'!$D$28,0,10*ROW('Sanitation Data'!D194))="","",OFFSET('Sanitation Data'!$D$28,0,10*ROW('Sanitation Data'!D194)))</f>
        <v/>
      </c>
      <c r="CL200" s="278" t="str">
        <f ca="true">+IF(OFFSET('Sanitation Data'!$D$29,0,10*ROW('Sanitation Data'!D194))="","",OFFSET('Sanitation Data'!$D$29,0,10*ROW('Sanitation Data'!D194)))</f>
        <v/>
      </c>
      <c r="CM200" s="278" t="str">
        <f ca="true">+IF(OFFSET('Sanitation Data'!$D$30,0,10*ROW('Sanitation Data'!D194))="","",OFFSET('Sanitation Data'!$D$30,0,10*ROW('Sanitation Data'!D194)))</f>
        <v/>
      </c>
      <c r="CN200" s="278" t="str">
        <f ca="true">+IF(OFFSET('Sanitation Data'!$D$31,0,10*ROW('Sanitation Data'!D194))="","",OFFSET('Sanitation Data'!$D$31,0,10*ROW('Sanitation Data'!D194)))</f>
        <v/>
      </c>
      <c r="CO200" s="278" t="str">
        <f ca="true">+IF(OFFSET('Sanitation Data'!$D$32,0,10*ROW('Sanitation Data'!D194))="","",OFFSET('Sanitation Data'!$D$32,0,10*ROW('Sanitation Data'!D194)))</f>
        <v/>
      </c>
      <c r="CP200" s="278" t="str">
        <f ca="true">+IF(OFFSET('Sanitation Data'!$E$28,0,10*ROW('Sanitation Data'!E194))="","",OFFSET('Sanitation Data'!$E$28,0,10*ROW('Sanitation Data'!E194)))</f>
        <v/>
      </c>
      <c r="CQ200" s="278" t="str">
        <f ca="true">+IF(OFFSET('Sanitation Data'!$E$29,0,10*ROW('Sanitation Data'!E194))="","",OFFSET('Sanitation Data'!$E$29,0,10*ROW('Sanitation Data'!E194)))</f>
        <v/>
      </c>
      <c r="CR200" s="278" t="str">
        <f ca="true">+IF(OFFSET('Sanitation Data'!$E$30,0,10*ROW('Sanitation Data'!E194))="","",OFFSET('Sanitation Data'!$E$30,0,10*ROW('Sanitation Data'!E194)))</f>
        <v/>
      </c>
      <c r="CS200" s="278" t="str">
        <f ca="true">+IF(OFFSET('Sanitation Data'!$E$31,0,10*ROW('Sanitation Data'!E194))="","",OFFSET('Sanitation Data'!$E$31,0,10*ROW('Sanitation Data'!E194)))</f>
        <v/>
      </c>
      <c r="CT200" s="278" t="str">
        <f ca="true">+IF(OFFSET('Sanitation Data'!$E$32,0,10*ROW('Sanitation Data'!E194))="","",OFFSET('Sanitation Data'!$E$32,0,10*ROW('Sanitation Data'!E194)))</f>
        <v/>
      </c>
      <c r="CU200" s="278" t="str">
        <f ca="true">+IF(OFFSET('Sanitation Data'!$F$28,0,10*ROW('Sanitation Data'!F194))="","",OFFSET('Sanitation Data'!$F$28,0,10*ROW('Sanitation Data'!F194)))</f>
        <v/>
      </c>
      <c r="CV200" s="278" t="str">
        <f ca="true">+IF(OFFSET('Sanitation Data'!$F$29,0,10*ROW('Sanitation Data'!F194))="","",OFFSET('Sanitation Data'!$F$29,0,10*ROW('Sanitation Data'!F194)))</f>
        <v/>
      </c>
      <c r="CW200" s="278" t="str">
        <f ca="true">+IF(OFFSET('Sanitation Data'!$F$30,0,10*ROW('Sanitation Data'!F194))="","",OFFSET('Sanitation Data'!$F$30,0,10*ROW('Sanitation Data'!F194)))</f>
        <v/>
      </c>
      <c r="CX200" s="278" t="str">
        <f ca="true">+IF(OFFSET('Sanitation Data'!$F$31,0,10*ROW('Sanitation Data'!F194))="","",OFFSET('Sanitation Data'!$F$31,0,10*ROW('Sanitation Data'!F194)))</f>
        <v/>
      </c>
      <c r="CY200" s="278" t="str">
        <f ca="true">+IF(OFFSET('Sanitation Data'!$F$32,0,10*ROW('Sanitation Data'!F194))="","",OFFSET('Sanitation Data'!$F$32,0,10*ROW('Sanitation Data'!F194)))</f>
        <v/>
      </c>
      <c r="CZ200" s="278" t="str">
        <f ca="true">+IF(OFFSET('Sanitation Data'!$G$28,0,10*ROW('Sanitation Data'!G194))="","",OFFSET('Sanitation Data'!$G$28,0,10*ROW('Sanitation Data'!G194)))</f>
        <v/>
      </c>
      <c r="DA200" s="278" t="str">
        <f ca="true">+IF(OFFSET('Sanitation Data'!$G$29,0,10*ROW('Sanitation Data'!G194))="","",OFFSET('Sanitation Data'!$G$29,0,10*ROW('Sanitation Data'!G194)))</f>
        <v/>
      </c>
      <c r="DB200" s="278" t="str">
        <f ca="true">+IF(OFFSET('Sanitation Data'!$G$30,0,10*ROW('Sanitation Data'!G194))="","",OFFSET('Sanitation Data'!$G$30,0,10*ROW('Sanitation Data'!G194)))</f>
        <v/>
      </c>
      <c r="DC200" s="278" t="str">
        <f ca="true">+IF(OFFSET('Sanitation Data'!$G$31,0,10*ROW('Sanitation Data'!G194))="","",OFFSET('Sanitation Data'!$G$31,0,10*ROW('Sanitation Data'!G194)))</f>
        <v/>
      </c>
      <c r="DD200" s="278" t="str">
        <f ca="true">+IF(OFFSET('Sanitation Data'!$G$32,0,10*ROW('Sanitation Data'!G194))="","",OFFSET('Sanitation Data'!$G$32,0,10*ROW('Sanitation Data'!G194)))</f>
        <v/>
      </c>
      <c r="DE200" s="278" t="str">
        <f ca="true">+IF(OFFSET('Sanitation Data'!$H$28,0,10*ROW('Sanitation Data'!H194))="","",OFFSET('Sanitation Data'!$H$28,0,10*ROW('Sanitation Data'!H194)))</f>
        <v/>
      </c>
      <c r="DF200" s="278" t="str">
        <f ca="true">+IF(OFFSET('Sanitation Data'!$H$29,0,10*ROW('Sanitation Data'!H194))="","",OFFSET('Sanitation Data'!$H$29,0,10*ROW('Sanitation Data'!H194)))</f>
        <v/>
      </c>
      <c r="DG200" s="278" t="str">
        <f ca="true">+IF(OFFSET('Sanitation Data'!$H$30,0,10*ROW('Sanitation Data'!H194))="","",OFFSET('Sanitation Data'!$H$30,0,10*ROW('Sanitation Data'!H194)))</f>
        <v/>
      </c>
      <c r="DH200" s="278" t="str">
        <f ca="true">+IF(OFFSET('Sanitation Data'!$H$31,0,10*ROW('Sanitation Data'!H194))="","",OFFSET('Sanitation Data'!$H$31,0,10*ROW('Sanitation Data'!H194)))</f>
        <v/>
      </c>
      <c r="DI200" s="278" t="str">
        <f ca="true">+IF(OFFSET('Sanitation Data'!$H$32,0,10*ROW('Sanitation Data'!H194))="","",OFFSET('Sanitation Data'!$H$32,0,10*ROW('Sanitation Data'!H194)))</f>
        <v/>
      </c>
      <c r="DJ200" s="278" t="str">
        <f ca="true">+IF(OFFSET('Sanitation Data'!$I$28,0,10*ROW('Sanitation Data'!I194))="","",OFFSET('Sanitation Data'!$I$28,0,10*ROW('Sanitation Data'!I194)))</f>
        <v/>
      </c>
      <c r="DK200" s="278" t="str">
        <f ca="true">+IF(OFFSET('Sanitation Data'!$I$29,0,10*ROW('Sanitation Data'!I194))="","",OFFSET('Sanitation Data'!$I$29,0,10*ROW('Sanitation Data'!I194)))</f>
        <v/>
      </c>
      <c r="DL200" s="278" t="str">
        <f ca="true">+IF(OFFSET('Sanitation Data'!$I$30,0,10*ROW('Sanitation Data'!I194))="","",OFFSET('Sanitation Data'!$I$30,0,10*ROW('Sanitation Data'!I194)))</f>
        <v/>
      </c>
      <c r="DM200" s="278" t="str">
        <f ca="true">+IF(OFFSET('Sanitation Data'!$I$31,0,10*ROW('Sanitation Data'!I194))="","",OFFSET('Sanitation Data'!$I$31,0,10*ROW('Sanitation Data'!I194)))</f>
        <v/>
      </c>
      <c r="DN200" s="278" t="str">
        <f ca="true">+IF(OFFSET('Sanitation Data'!$I$32,0,10*ROW('Sanitation Data'!I194))="","",OFFSET('Sanitation Data'!$I$32,0,10*ROW('Sanitation Data'!I194)))</f>
        <v/>
      </c>
      <c r="DO200" s="278" t="str">
        <f ca="true">+IF(OFFSET('Hygiene Data'!$D$11,0,10*ROW('Hygiene Data'!D194))="","",OFFSET('Hygiene Data'!$D$11,0,10*ROW('Hygiene Data'!D194)))</f>
        <v/>
      </c>
      <c r="DP200" s="278" t="str">
        <f ca="true">+IF(OFFSET('Hygiene Data'!$D$12,0,10*ROW('Hygiene Data'!D194))="","",OFFSET('Hygiene Data'!$D$12,0,10*ROW('Hygiene Data'!D194)))</f>
        <v/>
      </c>
      <c r="DQ200" s="278" t="str">
        <f ca="true">+IF(OFFSET('Hygiene Data'!$D$13,0,10*ROW('Hygiene Data'!D194))="","",OFFSET('Hygiene Data'!$D$13,0,10*ROW('Hygiene Data'!D194)))</f>
        <v/>
      </c>
      <c r="DR200" s="278" t="str">
        <f ca="true">+IF(OFFSET('Hygiene Data'!$E$11,0,10*ROW('Hygiene Data'!E194))="","",OFFSET('Hygiene Data'!$E$11,0,10*ROW('Hygiene Data'!E194)))</f>
        <v/>
      </c>
      <c r="DS200" s="278" t="str">
        <f ca="true">+IF(OFFSET('Hygiene Data'!$E$12,0,10*ROW('Hygiene Data'!E194))="","",OFFSET('Hygiene Data'!$E$12,0,10*ROW('Hygiene Data'!E194)))</f>
        <v/>
      </c>
      <c r="DT200" s="278" t="str">
        <f ca="true">+IF(OFFSET('Hygiene Data'!$E$13,0,10*ROW('Hygiene Data'!E194))="","",OFFSET('Hygiene Data'!$E$13,0,10*ROW('Hygiene Data'!E194)))</f>
        <v/>
      </c>
      <c r="DU200" s="278" t="str">
        <f ca="true">+IF(OFFSET('Hygiene Data'!$F$11,0,10*ROW('Hygiene Data'!F194))="","",OFFSET('Hygiene Data'!$F$11,0,10*ROW('Hygiene Data'!F194)))</f>
        <v/>
      </c>
      <c r="DV200" s="278" t="str">
        <f ca="true">+IF(OFFSET('Hygiene Data'!$F$12,0,10*ROW('Hygiene Data'!F194))="","",OFFSET('Hygiene Data'!$F$12,0,10*ROW('Hygiene Data'!F194)))</f>
        <v/>
      </c>
      <c r="DW200" s="278" t="str">
        <f ca="true">+IF(OFFSET('Hygiene Data'!$F$13,0,10*ROW('Hygiene Data'!F194))="","",OFFSET('Hygiene Data'!$F$13,0,10*ROW('Hygiene Data'!F194)))</f>
        <v/>
      </c>
      <c r="DX200" s="278" t="str">
        <f ca="true">+IF(OFFSET('Hygiene Data'!$G$11,0,10*ROW('Hygiene Data'!G194))="","",OFFSET('Hygiene Data'!$G$11,0,10*ROW('Hygiene Data'!G194)))</f>
        <v/>
      </c>
      <c r="DY200" s="278" t="str">
        <f ca="true">+IF(OFFSET('Hygiene Data'!$G$12,0,10*ROW('Hygiene Data'!G194))="","",OFFSET('Hygiene Data'!$G$12,0,10*ROW('Hygiene Data'!G194)))</f>
        <v/>
      </c>
      <c r="DZ200" s="278" t="str">
        <f ca="true">+IF(OFFSET('Hygiene Data'!$G$13,0,10*ROW('Hygiene Data'!G194))="","",OFFSET('Hygiene Data'!$G$13,0,10*ROW('Hygiene Data'!G194)))</f>
        <v/>
      </c>
      <c r="EA200" s="278" t="str">
        <f ca="true">+IF(OFFSET('Hygiene Data'!$H$11,0,10*ROW('Hygiene Data'!H194))="","",OFFSET('Hygiene Data'!$H$11,0,10*ROW('Hygiene Data'!H194)))</f>
        <v/>
      </c>
      <c r="EB200" s="278" t="str">
        <f ca="true">+IF(OFFSET('Hygiene Data'!$H$12,0,10*ROW('Hygiene Data'!H194))="","",OFFSET('Hygiene Data'!$H$12,0,10*ROW('Hygiene Data'!H194)))</f>
        <v/>
      </c>
      <c r="EC200" s="278" t="str">
        <f ca="true">+IF(OFFSET('Hygiene Data'!$H$13,0,10*ROW('Hygiene Data'!H194))="","",OFFSET('Hygiene Data'!$H$13,0,10*ROW('Hygiene Data'!H194)))</f>
        <v/>
      </c>
      <c r="ED200" s="278" t="str">
        <f ca="true">+IF(OFFSET('Hygiene Data'!$I$11,0,10*ROW('Hygiene Data'!I194))="","",OFFSET('Hygiene Data'!$I$11,0,10*ROW('Hygiene Data'!I194)))</f>
        <v/>
      </c>
      <c r="EE200" s="278" t="str">
        <f ca="true">+IF(OFFSET('Hygiene Data'!$I$12,0,10*ROW('Hygiene Data'!I194))="","",OFFSET('Hygiene Data'!$I$12,0,10*ROW('Hygiene Data'!I194)))</f>
        <v/>
      </c>
      <c r="EF200" s="278"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4"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8"/>
      <c r="BS201" s="278" t="str">
        <f ca="true">+IF(OFFSET('Water Data'!$D$27,0,10*ROW('Water Data'!D195))="","",OFFSET('Water Data'!$D$27,0,10*ROW('Water Data'!D195)))</f>
        <v/>
      </c>
      <c r="BT201" s="278" t="str">
        <f ca="true">+IF(OFFSET('Water Data'!$D$28,0,10*ROW('Water Data'!D195))="","",OFFSET('Water Data'!$D$28,0,10*ROW('Water Data'!D195)))</f>
        <v/>
      </c>
      <c r="BU201" s="278" t="str">
        <f ca="true">+IF(OFFSET('Water Data'!$D$29,0,10*ROW('Water Data'!D195))="","",OFFSET('Water Data'!$D$29,0,10*ROW('Water Data'!D195)))</f>
        <v/>
      </c>
      <c r="BV201" s="278" t="str">
        <f ca="true">+IF(OFFSET('Water Data'!$E$27,0,10*ROW('Water Data'!E195))="","",OFFSET('Water Data'!$E$27,0,10*ROW('Water Data'!E195)))</f>
        <v/>
      </c>
      <c r="BW201" s="278" t="str">
        <f ca="true">+IF(OFFSET('Water Data'!$E$28,0,10*ROW('Water Data'!E195))="","",OFFSET('Water Data'!$E$28,0,10*ROW('Water Data'!E195)))</f>
        <v/>
      </c>
      <c r="BX201" s="278" t="str">
        <f ca="true">+IF(OFFSET('Water Data'!$E$29,0,10*ROW('Water Data'!E195))="","",OFFSET('Water Data'!$E$29,0,10*ROW('Water Data'!E195)))</f>
        <v/>
      </c>
      <c r="BY201" s="278" t="str">
        <f ca="true">+IF(OFFSET('Water Data'!$F$27,0,10*ROW('Water Data'!F195))="","",OFFSET('Water Data'!$F$27,0,10*ROW('Water Data'!F195)))</f>
        <v/>
      </c>
      <c r="BZ201" s="278" t="str">
        <f ca="true">+IF(OFFSET('Water Data'!$F$28,0,10*ROW('Water Data'!F195))="","",OFFSET('Water Data'!$F$28,0,10*ROW('Water Data'!F195)))</f>
        <v/>
      </c>
      <c r="CA201" s="278" t="str">
        <f ca="true">+IF(OFFSET('Water Data'!$F$29,0,10*ROW('Water Data'!F195))="","",OFFSET('Water Data'!$F$29,0,10*ROW('Water Data'!F195)))</f>
        <v/>
      </c>
      <c r="CB201" s="278" t="str">
        <f ca="true">+IF(OFFSET('Water Data'!$G$27,0,10*ROW('Water Data'!G195))="","",OFFSET('Water Data'!$G$27,0,10*ROW('Water Data'!G195)))</f>
        <v/>
      </c>
      <c r="CC201" s="278" t="str">
        <f ca="true">+IF(OFFSET('Water Data'!$G$28,0,10*ROW('Water Data'!G195))="","",OFFSET('Water Data'!$G$28,0,10*ROW('Water Data'!G195)))</f>
        <v/>
      </c>
      <c r="CD201" s="278" t="str">
        <f ca="true">+IF(OFFSET('Water Data'!$G$29,0,10*ROW('Water Data'!G195))="","",OFFSET('Water Data'!$G$29,0,10*ROW('Water Data'!G195)))</f>
        <v/>
      </c>
      <c r="CE201" s="278" t="str">
        <f ca="true">+IF(OFFSET('Water Data'!$H$27,0,10*ROW('Water Data'!H195))="","",OFFSET('Water Data'!$H$27,0,10*ROW('Water Data'!H195)))</f>
        <v/>
      </c>
      <c r="CF201" s="278" t="str">
        <f ca="true">+IF(OFFSET('Water Data'!$H$28,0,10*ROW('Water Data'!H195))="","",OFFSET('Water Data'!$H$28,0,10*ROW('Water Data'!H195)))</f>
        <v/>
      </c>
      <c r="CG201" s="278" t="str">
        <f ca="true">+IF(OFFSET('Water Data'!$H$29,0,10*ROW('Water Data'!H195))="","",OFFSET('Water Data'!$H$29,0,10*ROW('Water Data'!H195)))</f>
        <v/>
      </c>
      <c r="CH201" s="278" t="str">
        <f ca="true">+IF(OFFSET('Water Data'!$I$27,0,10*ROW('Water Data'!I195))="","",OFFSET('Water Data'!$I$27,0,10*ROW('Water Data'!I195)))</f>
        <v/>
      </c>
      <c r="CI201" s="278" t="str">
        <f ca="true">+IF(OFFSET('Water Data'!$I$28,0,10*ROW('Water Data'!I195))="","",OFFSET('Water Data'!$I$28,0,10*ROW('Water Data'!I195)))</f>
        <v/>
      </c>
      <c r="CJ201" s="278" t="str">
        <f ca="true">+IF(OFFSET('Water Data'!$I$29,0,10*ROW('Water Data'!I195))="","",OFFSET('Water Data'!$I$29,0,10*ROW('Water Data'!I195)))</f>
        <v/>
      </c>
      <c r="CK201" s="278" t="str">
        <f ca="true">+IF(OFFSET('Sanitation Data'!$D$28,0,10*ROW('Sanitation Data'!D195))="","",OFFSET('Sanitation Data'!$D$28,0,10*ROW('Sanitation Data'!D195)))</f>
        <v/>
      </c>
      <c r="CL201" s="278" t="str">
        <f ca="true">+IF(OFFSET('Sanitation Data'!$D$29,0,10*ROW('Sanitation Data'!D195))="","",OFFSET('Sanitation Data'!$D$29,0,10*ROW('Sanitation Data'!D195)))</f>
        <v/>
      </c>
      <c r="CM201" s="278" t="str">
        <f ca="true">+IF(OFFSET('Sanitation Data'!$D$30,0,10*ROW('Sanitation Data'!D195))="","",OFFSET('Sanitation Data'!$D$30,0,10*ROW('Sanitation Data'!D195)))</f>
        <v/>
      </c>
      <c r="CN201" s="278" t="str">
        <f ca="true">+IF(OFFSET('Sanitation Data'!$D$31,0,10*ROW('Sanitation Data'!D195))="","",OFFSET('Sanitation Data'!$D$31,0,10*ROW('Sanitation Data'!D195)))</f>
        <v/>
      </c>
      <c r="CO201" s="278" t="str">
        <f ca="true">+IF(OFFSET('Sanitation Data'!$D$32,0,10*ROW('Sanitation Data'!D195))="","",OFFSET('Sanitation Data'!$D$32,0,10*ROW('Sanitation Data'!D195)))</f>
        <v/>
      </c>
      <c r="CP201" s="278" t="str">
        <f ca="true">+IF(OFFSET('Sanitation Data'!$E$28,0,10*ROW('Sanitation Data'!E195))="","",OFFSET('Sanitation Data'!$E$28,0,10*ROW('Sanitation Data'!E195)))</f>
        <v/>
      </c>
      <c r="CQ201" s="278" t="str">
        <f ca="true">+IF(OFFSET('Sanitation Data'!$E$29,0,10*ROW('Sanitation Data'!E195))="","",OFFSET('Sanitation Data'!$E$29,0,10*ROW('Sanitation Data'!E195)))</f>
        <v/>
      </c>
      <c r="CR201" s="278" t="str">
        <f ca="true">+IF(OFFSET('Sanitation Data'!$E$30,0,10*ROW('Sanitation Data'!E195))="","",OFFSET('Sanitation Data'!$E$30,0,10*ROW('Sanitation Data'!E195)))</f>
        <v/>
      </c>
      <c r="CS201" s="278" t="str">
        <f ca="true">+IF(OFFSET('Sanitation Data'!$E$31,0,10*ROW('Sanitation Data'!E195))="","",OFFSET('Sanitation Data'!$E$31,0,10*ROW('Sanitation Data'!E195)))</f>
        <v/>
      </c>
      <c r="CT201" s="278" t="str">
        <f ca="true">+IF(OFFSET('Sanitation Data'!$E$32,0,10*ROW('Sanitation Data'!E195))="","",OFFSET('Sanitation Data'!$E$32,0,10*ROW('Sanitation Data'!E195)))</f>
        <v/>
      </c>
      <c r="CU201" s="278" t="str">
        <f ca="true">+IF(OFFSET('Sanitation Data'!$F$28,0,10*ROW('Sanitation Data'!F195))="","",OFFSET('Sanitation Data'!$F$28,0,10*ROW('Sanitation Data'!F195)))</f>
        <v/>
      </c>
      <c r="CV201" s="278" t="str">
        <f ca="true">+IF(OFFSET('Sanitation Data'!$F$29,0,10*ROW('Sanitation Data'!F195))="","",OFFSET('Sanitation Data'!$F$29,0,10*ROW('Sanitation Data'!F195)))</f>
        <v/>
      </c>
      <c r="CW201" s="278" t="str">
        <f ca="true">+IF(OFFSET('Sanitation Data'!$F$30,0,10*ROW('Sanitation Data'!F195))="","",OFFSET('Sanitation Data'!$F$30,0,10*ROW('Sanitation Data'!F195)))</f>
        <v/>
      </c>
      <c r="CX201" s="278" t="str">
        <f ca="true">+IF(OFFSET('Sanitation Data'!$F$31,0,10*ROW('Sanitation Data'!F195))="","",OFFSET('Sanitation Data'!$F$31,0,10*ROW('Sanitation Data'!F195)))</f>
        <v/>
      </c>
      <c r="CY201" s="278" t="str">
        <f ca="true">+IF(OFFSET('Sanitation Data'!$F$32,0,10*ROW('Sanitation Data'!F195))="","",OFFSET('Sanitation Data'!$F$32,0,10*ROW('Sanitation Data'!F195)))</f>
        <v/>
      </c>
      <c r="CZ201" s="278" t="str">
        <f ca="true">+IF(OFFSET('Sanitation Data'!$G$28,0,10*ROW('Sanitation Data'!G195))="","",OFFSET('Sanitation Data'!$G$28,0,10*ROW('Sanitation Data'!G195)))</f>
        <v/>
      </c>
      <c r="DA201" s="278" t="str">
        <f ca="true">+IF(OFFSET('Sanitation Data'!$G$29,0,10*ROW('Sanitation Data'!G195))="","",OFFSET('Sanitation Data'!$G$29,0,10*ROW('Sanitation Data'!G195)))</f>
        <v/>
      </c>
      <c r="DB201" s="278" t="str">
        <f ca="true">+IF(OFFSET('Sanitation Data'!$G$30,0,10*ROW('Sanitation Data'!G195))="","",OFFSET('Sanitation Data'!$G$30,0,10*ROW('Sanitation Data'!G195)))</f>
        <v/>
      </c>
      <c r="DC201" s="278" t="str">
        <f ca="true">+IF(OFFSET('Sanitation Data'!$G$31,0,10*ROW('Sanitation Data'!G195))="","",OFFSET('Sanitation Data'!$G$31,0,10*ROW('Sanitation Data'!G195)))</f>
        <v/>
      </c>
      <c r="DD201" s="278" t="str">
        <f ca="true">+IF(OFFSET('Sanitation Data'!$G$32,0,10*ROW('Sanitation Data'!G195))="","",OFFSET('Sanitation Data'!$G$32,0,10*ROW('Sanitation Data'!G195)))</f>
        <v/>
      </c>
      <c r="DE201" s="278" t="str">
        <f ca="true">+IF(OFFSET('Sanitation Data'!$H$28,0,10*ROW('Sanitation Data'!H195))="","",OFFSET('Sanitation Data'!$H$28,0,10*ROW('Sanitation Data'!H195)))</f>
        <v/>
      </c>
      <c r="DF201" s="278" t="str">
        <f ca="true">+IF(OFFSET('Sanitation Data'!$H$29,0,10*ROW('Sanitation Data'!H195))="","",OFFSET('Sanitation Data'!$H$29,0,10*ROW('Sanitation Data'!H195)))</f>
        <v/>
      </c>
      <c r="DG201" s="278" t="str">
        <f ca="true">+IF(OFFSET('Sanitation Data'!$H$30,0,10*ROW('Sanitation Data'!H195))="","",OFFSET('Sanitation Data'!$H$30,0,10*ROW('Sanitation Data'!H195)))</f>
        <v/>
      </c>
      <c r="DH201" s="278" t="str">
        <f ca="true">+IF(OFFSET('Sanitation Data'!$H$31,0,10*ROW('Sanitation Data'!H195))="","",OFFSET('Sanitation Data'!$H$31,0,10*ROW('Sanitation Data'!H195)))</f>
        <v/>
      </c>
      <c r="DI201" s="278" t="str">
        <f ca="true">+IF(OFFSET('Sanitation Data'!$H$32,0,10*ROW('Sanitation Data'!H195))="","",OFFSET('Sanitation Data'!$H$32,0,10*ROW('Sanitation Data'!H195)))</f>
        <v/>
      </c>
      <c r="DJ201" s="278" t="str">
        <f ca="true">+IF(OFFSET('Sanitation Data'!$I$28,0,10*ROW('Sanitation Data'!I195))="","",OFFSET('Sanitation Data'!$I$28,0,10*ROW('Sanitation Data'!I195)))</f>
        <v/>
      </c>
      <c r="DK201" s="278" t="str">
        <f ca="true">+IF(OFFSET('Sanitation Data'!$I$29,0,10*ROW('Sanitation Data'!I195))="","",OFFSET('Sanitation Data'!$I$29,0,10*ROW('Sanitation Data'!I195)))</f>
        <v/>
      </c>
      <c r="DL201" s="278" t="str">
        <f ca="true">+IF(OFFSET('Sanitation Data'!$I$30,0,10*ROW('Sanitation Data'!I195))="","",OFFSET('Sanitation Data'!$I$30,0,10*ROW('Sanitation Data'!I195)))</f>
        <v/>
      </c>
      <c r="DM201" s="278" t="str">
        <f ca="true">+IF(OFFSET('Sanitation Data'!$I$31,0,10*ROW('Sanitation Data'!I195))="","",OFFSET('Sanitation Data'!$I$31,0,10*ROW('Sanitation Data'!I195)))</f>
        <v/>
      </c>
      <c r="DN201" s="278" t="str">
        <f ca="true">+IF(OFFSET('Sanitation Data'!$I$32,0,10*ROW('Sanitation Data'!I195))="","",OFFSET('Sanitation Data'!$I$32,0,10*ROW('Sanitation Data'!I195)))</f>
        <v/>
      </c>
      <c r="DO201" s="278" t="str">
        <f ca="true">+IF(OFFSET('Hygiene Data'!$D$11,0,10*ROW('Hygiene Data'!D195))="","",OFFSET('Hygiene Data'!$D$11,0,10*ROW('Hygiene Data'!D195)))</f>
        <v/>
      </c>
      <c r="DP201" s="278" t="str">
        <f ca="true">+IF(OFFSET('Hygiene Data'!$D$12,0,10*ROW('Hygiene Data'!D195))="","",OFFSET('Hygiene Data'!$D$12,0,10*ROW('Hygiene Data'!D195)))</f>
        <v/>
      </c>
      <c r="DQ201" s="278" t="str">
        <f ca="true">+IF(OFFSET('Hygiene Data'!$D$13,0,10*ROW('Hygiene Data'!D195))="","",OFFSET('Hygiene Data'!$D$13,0,10*ROW('Hygiene Data'!D195)))</f>
        <v/>
      </c>
      <c r="DR201" s="278" t="str">
        <f ca="true">+IF(OFFSET('Hygiene Data'!$E$11,0,10*ROW('Hygiene Data'!E195))="","",OFFSET('Hygiene Data'!$E$11,0,10*ROW('Hygiene Data'!E195)))</f>
        <v/>
      </c>
      <c r="DS201" s="278" t="str">
        <f ca="true">+IF(OFFSET('Hygiene Data'!$E$12,0,10*ROW('Hygiene Data'!E195))="","",OFFSET('Hygiene Data'!$E$12,0,10*ROW('Hygiene Data'!E195)))</f>
        <v/>
      </c>
      <c r="DT201" s="278" t="str">
        <f ca="true">+IF(OFFSET('Hygiene Data'!$E$13,0,10*ROW('Hygiene Data'!E195))="","",OFFSET('Hygiene Data'!$E$13,0,10*ROW('Hygiene Data'!E195)))</f>
        <v/>
      </c>
      <c r="DU201" s="278" t="str">
        <f ca="true">+IF(OFFSET('Hygiene Data'!$F$11,0,10*ROW('Hygiene Data'!F195))="","",OFFSET('Hygiene Data'!$F$11,0,10*ROW('Hygiene Data'!F195)))</f>
        <v/>
      </c>
      <c r="DV201" s="278" t="str">
        <f ca="true">+IF(OFFSET('Hygiene Data'!$F$12,0,10*ROW('Hygiene Data'!F195))="","",OFFSET('Hygiene Data'!$F$12,0,10*ROW('Hygiene Data'!F195)))</f>
        <v/>
      </c>
      <c r="DW201" s="278" t="str">
        <f ca="true">+IF(OFFSET('Hygiene Data'!$F$13,0,10*ROW('Hygiene Data'!F195))="","",OFFSET('Hygiene Data'!$F$13,0,10*ROW('Hygiene Data'!F195)))</f>
        <v/>
      </c>
      <c r="DX201" s="278" t="str">
        <f ca="true">+IF(OFFSET('Hygiene Data'!$G$11,0,10*ROW('Hygiene Data'!G195))="","",OFFSET('Hygiene Data'!$G$11,0,10*ROW('Hygiene Data'!G195)))</f>
        <v/>
      </c>
      <c r="DY201" s="278" t="str">
        <f ca="true">+IF(OFFSET('Hygiene Data'!$G$12,0,10*ROW('Hygiene Data'!G195))="","",OFFSET('Hygiene Data'!$G$12,0,10*ROW('Hygiene Data'!G195)))</f>
        <v/>
      </c>
      <c r="DZ201" s="278" t="str">
        <f ca="true">+IF(OFFSET('Hygiene Data'!$G$13,0,10*ROW('Hygiene Data'!G195))="","",OFFSET('Hygiene Data'!$G$13,0,10*ROW('Hygiene Data'!G195)))</f>
        <v/>
      </c>
      <c r="EA201" s="278" t="str">
        <f ca="true">+IF(OFFSET('Hygiene Data'!$H$11,0,10*ROW('Hygiene Data'!H195))="","",OFFSET('Hygiene Data'!$H$11,0,10*ROW('Hygiene Data'!H195)))</f>
        <v/>
      </c>
      <c r="EB201" s="278" t="str">
        <f ca="true">+IF(OFFSET('Hygiene Data'!$H$12,0,10*ROW('Hygiene Data'!H195))="","",OFFSET('Hygiene Data'!$H$12,0,10*ROW('Hygiene Data'!H195)))</f>
        <v/>
      </c>
      <c r="EC201" s="278" t="str">
        <f ca="true">+IF(OFFSET('Hygiene Data'!$H$13,0,10*ROW('Hygiene Data'!H195))="","",OFFSET('Hygiene Data'!$H$13,0,10*ROW('Hygiene Data'!H195)))</f>
        <v/>
      </c>
      <c r="ED201" s="278" t="str">
        <f ca="true">+IF(OFFSET('Hygiene Data'!$I$11,0,10*ROW('Hygiene Data'!I195))="","",OFFSET('Hygiene Data'!$I$11,0,10*ROW('Hygiene Data'!I195)))</f>
        <v/>
      </c>
      <c r="EE201" s="278" t="str">
        <f ca="true">+IF(OFFSET('Hygiene Data'!$I$12,0,10*ROW('Hygiene Data'!I195))="","",OFFSET('Hygiene Data'!$I$12,0,10*ROW('Hygiene Data'!I195)))</f>
        <v/>
      </c>
      <c r="EF201" s="278"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4"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8"/>
      <c r="BS202" s="278" t="str">
        <f ca="true">+IF(OFFSET('Water Data'!$D$27,0,10*ROW('Water Data'!D196))="","",OFFSET('Water Data'!$D$27,0,10*ROW('Water Data'!D196)))</f>
        <v/>
      </c>
      <c r="BT202" s="278" t="str">
        <f ca="true">+IF(OFFSET('Water Data'!$D$28,0,10*ROW('Water Data'!D196))="","",OFFSET('Water Data'!$D$28,0,10*ROW('Water Data'!D196)))</f>
        <v/>
      </c>
      <c r="BU202" s="278" t="str">
        <f ca="true">+IF(OFFSET('Water Data'!$D$29,0,10*ROW('Water Data'!D196))="","",OFFSET('Water Data'!$D$29,0,10*ROW('Water Data'!D196)))</f>
        <v/>
      </c>
      <c r="BV202" s="278" t="str">
        <f ca="true">+IF(OFFSET('Water Data'!$E$27,0,10*ROW('Water Data'!E196))="","",OFFSET('Water Data'!$E$27,0,10*ROW('Water Data'!E196)))</f>
        <v/>
      </c>
      <c r="BW202" s="278" t="str">
        <f ca="true">+IF(OFFSET('Water Data'!$E$28,0,10*ROW('Water Data'!E196))="","",OFFSET('Water Data'!$E$28,0,10*ROW('Water Data'!E196)))</f>
        <v/>
      </c>
      <c r="BX202" s="278" t="str">
        <f ca="true">+IF(OFFSET('Water Data'!$E$29,0,10*ROW('Water Data'!E196))="","",OFFSET('Water Data'!$E$29,0,10*ROW('Water Data'!E196)))</f>
        <v/>
      </c>
      <c r="BY202" s="278" t="str">
        <f ca="true">+IF(OFFSET('Water Data'!$F$27,0,10*ROW('Water Data'!F196))="","",OFFSET('Water Data'!$F$27,0,10*ROW('Water Data'!F196)))</f>
        <v/>
      </c>
      <c r="BZ202" s="278" t="str">
        <f ca="true">+IF(OFFSET('Water Data'!$F$28,0,10*ROW('Water Data'!F196))="","",OFFSET('Water Data'!$F$28,0,10*ROW('Water Data'!F196)))</f>
        <v/>
      </c>
      <c r="CA202" s="278" t="str">
        <f ca="true">+IF(OFFSET('Water Data'!$F$29,0,10*ROW('Water Data'!F196))="","",OFFSET('Water Data'!$F$29,0,10*ROW('Water Data'!F196)))</f>
        <v/>
      </c>
      <c r="CB202" s="278" t="str">
        <f ca="true">+IF(OFFSET('Water Data'!$G$27,0,10*ROW('Water Data'!G196))="","",OFFSET('Water Data'!$G$27,0,10*ROW('Water Data'!G196)))</f>
        <v/>
      </c>
      <c r="CC202" s="278" t="str">
        <f ca="true">+IF(OFFSET('Water Data'!$G$28,0,10*ROW('Water Data'!G196))="","",OFFSET('Water Data'!$G$28,0,10*ROW('Water Data'!G196)))</f>
        <v/>
      </c>
      <c r="CD202" s="278" t="str">
        <f ca="true">+IF(OFFSET('Water Data'!$G$29,0,10*ROW('Water Data'!G196))="","",OFFSET('Water Data'!$G$29,0,10*ROW('Water Data'!G196)))</f>
        <v/>
      </c>
      <c r="CE202" s="278" t="str">
        <f ca="true">+IF(OFFSET('Water Data'!$H$27,0,10*ROW('Water Data'!H196))="","",OFFSET('Water Data'!$H$27,0,10*ROW('Water Data'!H196)))</f>
        <v/>
      </c>
      <c r="CF202" s="278" t="str">
        <f ca="true">+IF(OFFSET('Water Data'!$H$28,0,10*ROW('Water Data'!H196))="","",OFFSET('Water Data'!$H$28,0,10*ROW('Water Data'!H196)))</f>
        <v/>
      </c>
      <c r="CG202" s="278" t="str">
        <f ca="true">+IF(OFFSET('Water Data'!$H$29,0,10*ROW('Water Data'!H196))="","",OFFSET('Water Data'!$H$29,0,10*ROW('Water Data'!H196)))</f>
        <v/>
      </c>
      <c r="CH202" s="278" t="str">
        <f ca="true">+IF(OFFSET('Water Data'!$I$27,0,10*ROW('Water Data'!I196))="","",OFFSET('Water Data'!$I$27,0,10*ROW('Water Data'!I196)))</f>
        <v/>
      </c>
      <c r="CI202" s="278" t="str">
        <f ca="true">+IF(OFFSET('Water Data'!$I$28,0,10*ROW('Water Data'!I196))="","",OFFSET('Water Data'!$I$28,0,10*ROW('Water Data'!I196)))</f>
        <v/>
      </c>
      <c r="CJ202" s="278" t="str">
        <f ca="true">+IF(OFFSET('Water Data'!$I$29,0,10*ROW('Water Data'!I196))="","",OFFSET('Water Data'!$I$29,0,10*ROW('Water Data'!I196)))</f>
        <v/>
      </c>
      <c r="CK202" s="278" t="str">
        <f ca="true">+IF(OFFSET('Sanitation Data'!$D$28,0,10*ROW('Sanitation Data'!D196))="","",OFFSET('Sanitation Data'!$D$28,0,10*ROW('Sanitation Data'!D196)))</f>
        <v/>
      </c>
      <c r="CL202" s="278" t="str">
        <f ca="true">+IF(OFFSET('Sanitation Data'!$D$29,0,10*ROW('Sanitation Data'!D196))="","",OFFSET('Sanitation Data'!$D$29,0,10*ROW('Sanitation Data'!D196)))</f>
        <v/>
      </c>
      <c r="CM202" s="278" t="str">
        <f ca="true">+IF(OFFSET('Sanitation Data'!$D$30,0,10*ROW('Sanitation Data'!D196))="","",OFFSET('Sanitation Data'!$D$30,0,10*ROW('Sanitation Data'!D196)))</f>
        <v/>
      </c>
      <c r="CN202" s="278" t="str">
        <f ca="true">+IF(OFFSET('Sanitation Data'!$D$31,0,10*ROW('Sanitation Data'!D196))="","",OFFSET('Sanitation Data'!$D$31,0,10*ROW('Sanitation Data'!D196)))</f>
        <v/>
      </c>
      <c r="CO202" s="278" t="str">
        <f ca="true">+IF(OFFSET('Sanitation Data'!$D$32,0,10*ROW('Sanitation Data'!D196))="","",OFFSET('Sanitation Data'!$D$32,0,10*ROW('Sanitation Data'!D196)))</f>
        <v/>
      </c>
      <c r="CP202" s="278" t="str">
        <f ca="true">+IF(OFFSET('Sanitation Data'!$E$28,0,10*ROW('Sanitation Data'!E196))="","",OFFSET('Sanitation Data'!$E$28,0,10*ROW('Sanitation Data'!E196)))</f>
        <v/>
      </c>
      <c r="CQ202" s="278" t="str">
        <f ca="true">+IF(OFFSET('Sanitation Data'!$E$29,0,10*ROW('Sanitation Data'!E196))="","",OFFSET('Sanitation Data'!$E$29,0,10*ROW('Sanitation Data'!E196)))</f>
        <v/>
      </c>
      <c r="CR202" s="278" t="str">
        <f ca="true">+IF(OFFSET('Sanitation Data'!$E$30,0,10*ROW('Sanitation Data'!E196))="","",OFFSET('Sanitation Data'!$E$30,0,10*ROW('Sanitation Data'!E196)))</f>
        <v/>
      </c>
      <c r="CS202" s="278" t="str">
        <f ca="true">+IF(OFFSET('Sanitation Data'!$E$31,0,10*ROW('Sanitation Data'!E196))="","",OFFSET('Sanitation Data'!$E$31,0,10*ROW('Sanitation Data'!E196)))</f>
        <v/>
      </c>
      <c r="CT202" s="278" t="str">
        <f ca="true">+IF(OFFSET('Sanitation Data'!$E$32,0,10*ROW('Sanitation Data'!E196))="","",OFFSET('Sanitation Data'!$E$32,0,10*ROW('Sanitation Data'!E196)))</f>
        <v/>
      </c>
      <c r="CU202" s="278" t="str">
        <f ca="true">+IF(OFFSET('Sanitation Data'!$F$28,0,10*ROW('Sanitation Data'!F196))="","",OFFSET('Sanitation Data'!$F$28,0,10*ROW('Sanitation Data'!F196)))</f>
        <v/>
      </c>
      <c r="CV202" s="278" t="str">
        <f ca="true">+IF(OFFSET('Sanitation Data'!$F$29,0,10*ROW('Sanitation Data'!F196))="","",OFFSET('Sanitation Data'!$F$29,0,10*ROW('Sanitation Data'!F196)))</f>
        <v/>
      </c>
      <c r="CW202" s="278" t="str">
        <f ca="true">+IF(OFFSET('Sanitation Data'!$F$30,0,10*ROW('Sanitation Data'!F196))="","",OFFSET('Sanitation Data'!$F$30,0,10*ROW('Sanitation Data'!F196)))</f>
        <v/>
      </c>
      <c r="CX202" s="278" t="str">
        <f ca="true">+IF(OFFSET('Sanitation Data'!$F$31,0,10*ROW('Sanitation Data'!F196))="","",OFFSET('Sanitation Data'!$F$31,0,10*ROW('Sanitation Data'!F196)))</f>
        <v/>
      </c>
      <c r="CY202" s="278" t="str">
        <f ca="true">+IF(OFFSET('Sanitation Data'!$F$32,0,10*ROW('Sanitation Data'!F196))="","",OFFSET('Sanitation Data'!$F$32,0,10*ROW('Sanitation Data'!F196)))</f>
        <v/>
      </c>
      <c r="CZ202" s="278" t="str">
        <f ca="true">+IF(OFFSET('Sanitation Data'!$G$28,0,10*ROW('Sanitation Data'!G196))="","",OFFSET('Sanitation Data'!$G$28,0,10*ROW('Sanitation Data'!G196)))</f>
        <v/>
      </c>
      <c r="DA202" s="278" t="str">
        <f ca="true">+IF(OFFSET('Sanitation Data'!$G$29,0,10*ROW('Sanitation Data'!G196))="","",OFFSET('Sanitation Data'!$G$29,0,10*ROW('Sanitation Data'!G196)))</f>
        <v/>
      </c>
      <c r="DB202" s="278" t="str">
        <f ca="true">+IF(OFFSET('Sanitation Data'!$G$30,0,10*ROW('Sanitation Data'!G196))="","",OFFSET('Sanitation Data'!$G$30,0,10*ROW('Sanitation Data'!G196)))</f>
        <v/>
      </c>
      <c r="DC202" s="278" t="str">
        <f ca="true">+IF(OFFSET('Sanitation Data'!$G$31,0,10*ROW('Sanitation Data'!G196))="","",OFFSET('Sanitation Data'!$G$31,0,10*ROW('Sanitation Data'!G196)))</f>
        <v/>
      </c>
      <c r="DD202" s="278" t="str">
        <f ca="true">+IF(OFFSET('Sanitation Data'!$G$32,0,10*ROW('Sanitation Data'!G196))="","",OFFSET('Sanitation Data'!$G$32,0,10*ROW('Sanitation Data'!G196)))</f>
        <v/>
      </c>
      <c r="DE202" s="278" t="str">
        <f ca="true">+IF(OFFSET('Sanitation Data'!$H$28,0,10*ROW('Sanitation Data'!H196))="","",OFFSET('Sanitation Data'!$H$28,0,10*ROW('Sanitation Data'!H196)))</f>
        <v/>
      </c>
      <c r="DF202" s="278" t="str">
        <f ca="true">+IF(OFFSET('Sanitation Data'!$H$29,0,10*ROW('Sanitation Data'!H196))="","",OFFSET('Sanitation Data'!$H$29,0,10*ROW('Sanitation Data'!H196)))</f>
        <v/>
      </c>
      <c r="DG202" s="278" t="str">
        <f ca="true">+IF(OFFSET('Sanitation Data'!$H$30,0,10*ROW('Sanitation Data'!H196))="","",OFFSET('Sanitation Data'!$H$30,0,10*ROW('Sanitation Data'!H196)))</f>
        <v/>
      </c>
      <c r="DH202" s="278" t="str">
        <f ca="true">+IF(OFFSET('Sanitation Data'!$H$31,0,10*ROW('Sanitation Data'!H196))="","",OFFSET('Sanitation Data'!$H$31,0,10*ROW('Sanitation Data'!H196)))</f>
        <v/>
      </c>
      <c r="DI202" s="278" t="str">
        <f ca="true">+IF(OFFSET('Sanitation Data'!$H$32,0,10*ROW('Sanitation Data'!H196))="","",OFFSET('Sanitation Data'!$H$32,0,10*ROW('Sanitation Data'!H196)))</f>
        <v/>
      </c>
      <c r="DJ202" s="278" t="str">
        <f ca="true">+IF(OFFSET('Sanitation Data'!$I$28,0,10*ROW('Sanitation Data'!I196))="","",OFFSET('Sanitation Data'!$I$28,0,10*ROW('Sanitation Data'!I196)))</f>
        <v/>
      </c>
      <c r="DK202" s="278" t="str">
        <f ca="true">+IF(OFFSET('Sanitation Data'!$I$29,0,10*ROW('Sanitation Data'!I196))="","",OFFSET('Sanitation Data'!$I$29,0,10*ROW('Sanitation Data'!I196)))</f>
        <v/>
      </c>
      <c r="DL202" s="278" t="str">
        <f ca="true">+IF(OFFSET('Sanitation Data'!$I$30,0,10*ROW('Sanitation Data'!I196))="","",OFFSET('Sanitation Data'!$I$30,0,10*ROW('Sanitation Data'!I196)))</f>
        <v/>
      </c>
      <c r="DM202" s="278" t="str">
        <f ca="true">+IF(OFFSET('Sanitation Data'!$I$31,0,10*ROW('Sanitation Data'!I196))="","",OFFSET('Sanitation Data'!$I$31,0,10*ROW('Sanitation Data'!I196)))</f>
        <v/>
      </c>
      <c r="DN202" s="278" t="str">
        <f ca="true">+IF(OFFSET('Sanitation Data'!$I$32,0,10*ROW('Sanitation Data'!I196))="","",OFFSET('Sanitation Data'!$I$32,0,10*ROW('Sanitation Data'!I196)))</f>
        <v/>
      </c>
      <c r="DO202" s="278" t="str">
        <f ca="true">+IF(OFFSET('Hygiene Data'!$D$11,0,10*ROW('Hygiene Data'!D196))="","",OFFSET('Hygiene Data'!$D$11,0,10*ROW('Hygiene Data'!D196)))</f>
        <v/>
      </c>
      <c r="DP202" s="278" t="str">
        <f ca="true">+IF(OFFSET('Hygiene Data'!$D$12,0,10*ROW('Hygiene Data'!D196))="","",OFFSET('Hygiene Data'!$D$12,0,10*ROW('Hygiene Data'!D196)))</f>
        <v/>
      </c>
      <c r="DQ202" s="278" t="str">
        <f ca="true">+IF(OFFSET('Hygiene Data'!$D$13,0,10*ROW('Hygiene Data'!D196))="","",OFFSET('Hygiene Data'!$D$13,0,10*ROW('Hygiene Data'!D196)))</f>
        <v/>
      </c>
      <c r="DR202" s="278" t="str">
        <f ca="true">+IF(OFFSET('Hygiene Data'!$E$11,0,10*ROW('Hygiene Data'!E196))="","",OFFSET('Hygiene Data'!$E$11,0,10*ROW('Hygiene Data'!E196)))</f>
        <v/>
      </c>
      <c r="DS202" s="278" t="str">
        <f ca="true">+IF(OFFSET('Hygiene Data'!$E$12,0,10*ROW('Hygiene Data'!E196))="","",OFFSET('Hygiene Data'!$E$12,0,10*ROW('Hygiene Data'!E196)))</f>
        <v/>
      </c>
      <c r="DT202" s="278" t="str">
        <f ca="true">+IF(OFFSET('Hygiene Data'!$E$13,0,10*ROW('Hygiene Data'!E196))="","",OFFSET('Hygiene Data'!$E$13,0,10*ROW('Hygiene Data'!E196)))</f>
        <v/>
      </c>
      <c r="DU202" s="278" t="str">
        <f ca="true">+IF(OFFSET('Hygiene Data'!$F$11,0,10*ROW('Hygiene Data'!F196))="","",OFFSET('Hygiene Data'!$F$11,0,10*ROW('Hygiene Data'!F196)))</f>
        <v/>
      </c>
      <c r="DV202" s="278" t="str">
        <f ca="true">+IF(OFFSET('Hygiene Data'!$F$12,0,10*ROW('Hygiene Data'!F196))="","",OFFSET('Hygiene Data'!$F$12,0,10*ROW('Hygiene Data'!F196)))</f>
        <v/>
      </c>
      <c r="DW202" s="278" t="str">
        <f ca="true">+IF(OFFSET('Hygiene Data'!$F$13,0,10*ROW('Hygiene Data'!F196))="","",OFFSET('Hygiene Data'!$F$13,0,10*ROW('Hygiene Data'!F196)))</f>
        <v/>
      </c>
      <c r="DX202" s="278" t="str">
        <f ca="true">+IF(OFFSET('Hygiene Data'!$G$11,0,10*ROW('Hygiene Data'!G196))="","",OFFSET('Hygiene Data'!$G$11,0,10*ROW('Hygiene Data'!G196)))</f>
        <v/>
      </c>
      <c r="DY202" s="278" t="str">
        <f ca="true">+IF(OFFSET('Hygiene Data'!$G$12,0,10*ROW('Hygiene Data'!G196))="","",OFFSET('Hygiene Data'!$G$12,0,10*ROW('Hygiene Data'!G196)))</f>
        <v/>
      </c>
      <c r="DZ202" s="278" t="str">
        <f ca="true">+IF(OFFSET('Hygiene Data'!$G$13,0,10*ROW('Hygiene Data'!G196))="","",OFFSET('Hygiene Data'!$G$13,0,10*ROW('Hygiene Data'!G196)))</f>
        <v/>
      </c>
      <c r="EA202" s="278" t="str">
        <f ca="true">+IF(OFFSET('Hygiene Data'!$H$11,0,10*ROW('Hygiene Data'!H196))="","",OFFSET('Hygiene Data'!$H$11,0,10*ROW('Hygiene Data'!H196)))</f>
        <v/>
      </c>
      <c r="EB202" s="278" t="str">
        <f ca="true">+IF(OFFSET('Hygiene Data'!$H$12,0,10*ROW('Hygiene Data'!H196))="","",OFFSET('Hygiene Data'!$H$12,0,10*ROW('Hygiene Data'!H196)))</f>
        <v/>
      </c>
      <c r="EC202" s="278" t="str">
        <f ca="true">+IF(OFFSET('Hygiene Data'!$H$13,0,10*ROW('Hygiene Data'!H196))="","",OFFSET('Hygiene Data'!$H$13,0,10*ROW('Hygiene Data'!H196)))</f>
        <v/>
      </c>
      <c r="ED202" s="278" t="str">
        <f ca="true">+IF(OFFSET('Hygiene Data'!$I$11,0,10*ROW('Hygiene Data'!I196))="","",OFFSET('Hygiene Data'!$I$11,0,10*ROW('Hygiene Data'!I196)))</f>
        <v/>
      </c>
      <c r="EE202" s="278" t="str">
        <f ca="true">+IF(OFFSET('Hygiene Data'!$I$12,0,10*ROW('Hygiene Data'!I196))="","",OFFSET('Hygiene Data'!$I$12,0,10*ROW('Hygiene Data'!I196)))</f>
        <v/>
      </c>
      <c r="EF202" s="278"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4"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8"/>
      <c r="BS203" s="278" t="str">
        <f ca="true">+IF(OFFSET('Water Data'!$D$27,0,10*ROW('Water Data'!D197))="","",OFFSET('Water Data'!$D$27,0,10*ROW('Water Data'!D197)))</f>
        <v/>
      </c>
      <c r="BT203" s="278" t="str">
        <f ca="true">+IF(OFFSET('Water Data'!$D$28,0,10*ROW('Water Data'!D197))="","",OFFSET('Water Data'!$D$28,0,10*ROW('Water Data'!D197)))</f>
        <v/>
      </c>
      <c r="BU203" s="278" t="str">
        <f ca="true">+IF(OFFSET('Water Data'!$D$29,0,10*ROW('Water Data'!D197))="","",OFFSET('Water Data'!$D$29,0,10*ROW('Water Data'!D197)))</f>
        <v/>
      </c>
      <c r="BV203" s="278" t="str">
        <f ca="true">+IF(OFFSET('Water Data'!$E$27,0,10*ROW('Water Data'!E197))="","",OFFSET('Water Data'!$E$27,0,10*ROW('Water Data'!E197)))</f>
        <v/>
      </c>
      <c r="BW203" s="278" t="str">
        <f ca="true">+IF(OFFSET('Water Data'!$E$28,0,10*ROW('Water Data'!E197))="","",OFFSET('Water Data'!$E$28,0,10*ROW('Water Data'!E197)))</f>
        <v/>
      </c>
      <c r="BX203" s="278" t="str">
        <f ca="true">+IF(OFFSET('Water Data'!$E$29,0,10*ROW('Water Data'!E197))="","",OFFSET('Water Data'!$E$29,0,10*ROW('Water Data'!E197)))</f>
        <v/>
      </c>
      <c r="BY203" s="278" t="str">
        <f ca="true">+IF(OFFSET('Water Data'!$F$27,0,10*ROW('Water Data'!F197))="","",OFFSET('Water Data'!$F$27,0,10*ROW('Water Data'!F197)))</f>
        <v/>
      </c>
      <c r="BZ203" s="278" t="str">
        <f ca="true">+IF(OFFSET('Water Data'!$F$28,0,10*ROW('Water Data'!F197))="","",OFFSET('Water Data'!$F$28,0,10*ROW('Water Data'!F197)))</f>
        <v/>
      </c>
      <c r="CA203" s="278" t="str">
        <f ca="true">+IF(OFFSET('Water Data'!$F$29,0,10*ROW('Water Data'!F197))="","",OFFSET('Water Data'!$F$29,0,10*ROW('Water Data'!F197)))</f>
        <v/>
      </c>
      <c r="CB203" s="278" t="str">
        <f ca="true">+IF(OFFSET('Water Data'!$G$27,0,10*ROW('Water Data'!G197))="","",OFFSET('Water Data'!$G$27,0,10*ROW('Water Data'!G197)))</f>
        <v/>
      </c>
      <c r="CC203" s="278" t="str">
        <f ca="true">+IF(OFFSET('Water Data'!$G$28,0,10*ROW('Water Data'!G197))="","",OFFSET('Water Data'!$G$28,0,10*ROW('Water Data'!G197)))</f>
        <v/>
      </c>
      <c r="CD203" s="278" t="str">
        <f ca="true">+IF(OFFSET('Water Data'!$G$29,0,10*ROW('Water Data'!G197))="","",OFFSET('Water Data'!$G$29,0,10*ROW('Water Data'!G197)))</f>
        <v/>
      </c>
      <c r="CE203" s="278" t="str">
        <f ca="true">+IF(OFFSET('Water Data'!$H$27,0,10*ROW('Water Data'!H197))="","",OFFSET('Water Data'!$H$27,0,10*ROW('Water Data'!H197)))</f>
        <v/>
      </c>
      <c r="CF203" s="278" t="str">
        <f ca="true">+IF(OFFSET('Water Data'!$H$28,0,10*ROW('Water Data'!H197))="","",OFFSET('Water Data'!$H$28,0,10*ROW('Water Data'!H197)))</f>
        <v/>
      </c>
      <c r="CG203" s="278" t="str">
        <f ca="true">+IF(OFFSET('Water Data'!$H$29,0,10*ROW('Water Data'!H197))="","",OFFSET('Water Data'!$H$29,0,10*ROW('Water Data'!H197)))</f>
        <v/>
      </c>
      <c r="CH203" s="278" t="str">
        <f ca="true">+IF(OFFSET('Water Data'!$I$27,0,10*ROW('Water Data'!I197))="","",OFFSET('Water Data'!$I$27,0,10*ROW('Water Data'!I197)))</f>
        <v/>
      </c>
      <c r="CI203" s="278" t="str">
        <f ca="true">+IF(OFFSET('Water Data'!$I$28,0,10*ROW('Water Data'!I197))="","",OFFSET('Water Data'!$I$28,0,10*ROW('Water Data'!I197)))</f>
        <v/>
      </c>
      <c r="CJ203" s="278" t="str">
        <f ca="true">+IF(OFFSET('Water Data'!$I$29,0,10*ROW('Water Data'!I197))="","",OFFSET('Water Data'!$I$29,0,10*ROW('Water Data'!I197)))</f>
        <v/>
      </c>
      <c r="CK203" s="278" t="str">
        <f ca="true">+IF(OFFSET('Sanitation Data'!$D$28,0,10*ROW('Sanitation Data'!D197))="","",OFFSET('Sanitation Data'!$D$28,0,10*ROW('Sanitation Data'!D197)))</f>
        <v/>
      </c>
      <c r="CL203" s="278" t="str">
        <f ca="true">+IF(OFFSET('Sanitation Data'!$D$29,0,10*ROW('Sanitation Data'!D197))="","",OFFSET('Sanitation Data'!$D$29,0,10*ROW('Sanitation Data'!D197)))</f>
        <v/>
      </c>
      <c r="CM203" s="278" t="str">
        <f ca="true">+IF(OFFSET('Sanitation Data'!$D$30,0,10*ROW('Sanitation Data'!D197))="","",OFFSET('Sanitation Data'!$D$30,0,10*ROW('Sanitation Data'!D197)))</f>
        <v/>
      </c>
      <c r="CN203" s="278" t="str">
        <f ca="true">+IF(OFFSET('Sanitation Data'!$D$31,0,10*ROW('Sanitation Data'!D197))="","",OFFSET('Sanitation Data'!$D$31,0,10*ROW('Sanitation Data'!D197)))</f>
        <v/>
      </c>
      <c r="CO203" s="278" t="str">
        <f ca="true">+IF(OFFSET('Sanitation Data'!$D$32,0,10*ROW('Sanitation Data'!D197))="","",OFFSET('Sanitation Data'!$D$32,0,10*ROW('Sanitation Data'!D197)))</f>
        <v/>
      </c>
      <c r="CP203" s="278" t="str">
        <f ca="true">+IF(OFFSET('Sanitation Data'!$E$28,0,10*ROW('Sanitation Data'!E197))="","",OFFSET('Sanitation Data'!$E$28,0,10*ROW('Sanitation Data'!E197)))</f>
        <v/>
      </c>
      <c r="CQ203" s="278" t="str">
        <f ca="true">+IF(OFFSET('Sanitation Data'!$E$29,0,10*ROW('Sanitation Data'!E197))="","",OFFSET('Sanitation Data'!$E$29,0,10*ROW('Sanitation Data'!E197)))</f>
        <v/>
      </c>
      <c r="CR203" s="278" t="str">
        <f ca="true">+IF(OFFSET('Sanitation Data'!$E$30,0,10*ROW('Sanitation Data'!E197))="","",OFFSET('Sanitation Data'!$E$30,0,10*ROW('Sanitation Data'!E197)))</f>
        <v/>
      </c>
      <c r="CS203" s="278" t="str">
        <f ca="true">+IF(OFFSET('Sanitation Data'!$E$31,0,10*ROW('Sanitation Data'!E197))="","",OFFSET('Sanitation Data'!$E$31,0,10*ROW('Sanitation Data'!E197)))</f>
        <v/>
      </c>
      <c r="CT203" s="278" t="str">
        <f ca="true">+IF(OFFSET('Sanitation Data'!$E$32,0,10*ROW('Sanitation Data'!E197))="","",OFFSET('Sanitation Data'!$E$32,0,10*ROW('Sanitation Data'!E197)))</f>
        <v/>
      </c>
      <c r="CU203" s="278" t="str">
        <f ca="true">+IF(OFFSET('Sanitation Data'!$F$28,0,10*ROW('Sanitation Data'!F197))="","",OFFSET('Sanitation Data'!$F$28,0,10*ROW('Sanitation Data'!F197)))</f>
        <v/>
      </c>
      <c r="CV203" s="278" t="str">
        <f ca="true">+IF(OFFSET('Sanitation Data'!$F$29,0,10*ROW('Sanitation Data'!F197))="","",OFFSET('Sanitation Data'!$F$29,0,10*ROW('Sanitation Data'!F197)))</f>
        <v/>
      </c>
      <c r="CW203" s="278" t="str">
        <f ca="true">+IF(OFFSET('Sanitation Data'!$F$30,0,10*ROW('Sanitation Data'!F197))="","",OFFSET('Sanitation Data'!$F$30,0,10*ROW('Sanitation Data'!F197)))</f>
        <v/>
      </c>
      <c r="CX203" s="278" t="str">
        <f ca="true">+IF(OFFSET('Sanitation Data'!$F$31,0,10*ROW('Sanitation Data'!F197))="","",OFFSET('Sanitation Data'!$F$31,0,10*ROW('Sanitation Data'!F197)))</f>
        <v/>
      </c>
      <c r="CY203" s="278" t="str">
        <f ca="true">+IF(OFFSET('Sanitation Data'!$F$32,0,10*ROW('Sanitation Data'!F197))="","",OFFSET('Sanitation Data'!$F$32,0,10*ROW('Sanitation Data'!F197)))</f>
        <v/>
      </c>
      <c r="CZ203" s="278" t="str">
        <f ca="true">+IF(OFFSET('Sanitation Data'!$G$28,0,10*ROW('Sanitation Data'!G197))="","",OFFSET('Sanitation Data'!$G$28,0,10*ROW('Sanitation Data'!G197)))</f>
        <v/>
      </c>
      <c r="DA203" s="278" t="str">
        <f ca="true">+IF(OFFSET('Sanitation Data'!$G$29,0,10*ROW('Sanitation Data'!G197))="","",OFFSET('Sanitation Data'!$G$29,0,10*ROW('Sanitation Data'!G197)))</f>
        <v/>
      </c>
      <c r="DB203" s="278" t="str">
        <f ca="true">+IF(OFFSET('Sanitation Data'!$G$30,0,10*ROW('Sanitation Data'!G197))="","",OFFSET('Sanitation Data'!$G$30,0,10*ROW('Sanitation Data'!G197)))</f>
        <v/>
      </c>
      <c r="DC203" s="278" t="str">
        <f ca="true">+IF(OFFSET('Sanitation Data'!$G$31,0,10*ROW('Sanitation Data'!G197))="","",OFFSET('Sanitation Data'!$G$31,0,10*ROW('Sanitation Data'!G197)))</f>
        <v/>
      </c>
      <c r="DD203" s="278" t="str">
        <f ca="true">+IF(OFFSET('Sanitation Data'!$G$32,0,10*ROW('Sanitation Data'!G197))="","",OFFSET('Sanitation Data'!$G$32,0,10*ROW('Sanitation Data'!G197)))</f>
        <v/>
      </c>
      <c r="DE203" s="278" t="str">
        <f ca="true">+IF(OFFSET('Sanitation Data'!$H$28,0,10*ROW('Sanitation Data'!H197))="","",OFFSET('Sanitation Data'!$H$28,0,10*ROW('Sanitation Data'!H197)))</f>
        <v/>
      </c>
      <c r="DF203" s="278" t="str">
        <f ca="true">+IF(OFFSET('Sanitation Data'!$H$29,0,10*ROW('Sanitation Data'!H197))="","",OFFSET('Sanitation Data'!$H$29,0,10*ROW('Sanitation Data'!H197)))</f>
        <v/>
      </c>
      <c r="DG203" s="278" t="str">
        <f ca="true">+IF(OFFSET('Sanitation Data'!$H$30,0,10*ROW('Sanitation Data'!H197))="","",OFFSET('Sanitation Data'!$H$30,0,10*ROW('Sanitation Data'!H197)))</f>
        <v/>
      </c>
      <c r="DH203" s="278" t="str">
        <f ca="true">+IF(OFFSET('Sanitation Data'!$H$31,0,10*ROW('Sanitation Data'!H197))="","",OFFSET('Sanitation Data'!$H$31,0,10*ROW('Sanitation Data'!H197)))</f>
        <v/>
      </c>
      <c r="DI203" s="278" t="str">
        <f ca="true">+IF(OFFSET('Sanitation Data'!$H$32,0,10*ROW('Sanitation Data'!H197))="","",OFFSET('Sanitation Data'!$H$32,0,10*ROW('Sanitation Data'!H197)))</f>
        <v/>
      </c>
      <c r="DJ203" s="278" t="str">
        <f ca="true">+IF(OFFSET('Sanitation Data'!$I$28,0,10*ROW('Sanitation Data'!I197))="","",OFFSET('Sanitation Data'!$I$28,0,10*ROW('Sanitation Data'!I197)))</f>
        <v/>
      </c>
      <c r="DK203" s="278" t="str">
        <f ca="true">+IF(OFFSET('Sanitation Data'!$I$29,0,10*ROW('Sanitation Data'!I197))="","",OFFSET('Sanitation Data'!$I$29,0,10*ROW('Sanitation Data'!I197)))</f>
        <v/>
      </c>
      <c r="DL203" s="278" t="str">
        <f ca="true">+IF(OFFSET('Sanitation Data'!$I$30,0,10*ROW('Sanitation Data'!I197))="","",OFFSET('Sanitation Data'!$I$30,0,10*ROW('Sanitation Data'!I197)))</f>
        <v/>
      </c>
      <c r="DM203" s="278" t="str">
        <f ca="true">+IF(OFFSET('Sanitation Data'!$I$31,0,10*ROW('Sanitation Data'!I197))="","",OFFSET('Sanitation Data'!$I$31,0,10*ROW('Sanitation Data'!I197)))</f>
        <v/>
      </c>
      <c r="DN203" s="278" t="str">
        <f ca="true">+IF(OFFSET('Sanitation Data'!$I$32,0,10*ROW('Sanitation Data'!I197))="","",OFFSET('Sanitation Data'!$I$32,0,10*ROW('Sanitation Data'!I197)))</f>
        <v/>
      </c>
      <c r="DO203" s="278" t="str">
        <f ca="true">+IF(OFFSET('Hygiene Data'!$D$11,0,10*ROW('Hygiene Data'!D197))="","",OFFSET('Hygiene Data'!$D$11,0,10*ROW('Hygiene Data'!D197)))</f>
        <v/>
      </c>
      <c r="DP203" s="278" t="str">
        <f ca="true">+IF(OFFSET('Hygiene Data'!$D$12,0,10*ROW('Hygiene Data'!D197))="","",OFFSET('Hygiene Data'!$D$12,0,10*ROW('Hygiene Data'!D197)))</f>
        <v/>
      </c>
      <c r="DQ203" s="278" t="str">
        <f ca="true">+IF(OFFSET('Hygiene Data'!$D$13,0,10*ROW('Hygiene Data'!D197))="","",OFFSET('Hygiene Data'!$D$13,0,10*ROW('Hygiene Data'!D197)))</f>
        <v/>
      </c>
      <c r="DR203" s="278" t="str">
        <f ca="true">+IF(OFFSET('Hygiene Data'!$E$11,0,10*ROW('Hygiene Data'!E197))="","",OFFSET('Hygiene Data'!$E$11,0,10*ROW('Hygiene Data'!E197)))</f>
        <v/>
      </c>
      <c r="DS203" s="278" t="str">
        <f ca="true">+IF(OFFSET('Hygiene Data'!$E$12,0,10*ROW('Hygiene Data'!E197))="","",OFFSET('Hygiene Data'!$E$12,0,10*ROW('Hygiene Data'!E197)))</f>
        <v/>
      </c>
      <c r="DT203" s="278" t="str">
        <f ca="true">+IF(OFFSET('Hygiene Data'!$E$13,0,10*ROW('Hygiene Data'!E197))="","",OFFSET('Hygiene Data'!$E$13,0,10*ROW('Hygiene Data'!E197)))</f>
        <v/>
      </c>
      <c r="DU203" s="278" t="str">
        <f ca="true">+IF(OFFSET('Hygiene Data'!$F$11,0,10*ROW('Hygiene Data'!F197))="","",OFFSET('Hygiene Data'!$F$11,0,10*ROW('Hygiene Data'!F197)))</f>
        <v/>
      </c>
      <c r="DV203" s="278" t="str">
        <f ca="true">+IF(OFFSET('Hygiene Data'!$F$12,0,10*ROW('Hygiene Data'!F197))="","",OFFSET('Hygiene Data'!$F$12,0,10*ROW('Hygiene Data'!F197)))</f>
        <v/>
      </c>
      <c r="DW203" s="278" t="str">
        <f ca="true">+IF(OFFSET('Hygiene Data'!$F$13,0,10*ROW('Hygiene Data'!F197))="","",OFFSET('Hygiene Data'!$F$13,0,10*ROW('Hygiene Data'!F197)))</f>
        <v/>
      </c>
      <c r="DX203" s="278" t="str">
        <f ca="true">+IF(OFFSET('Hygiene Data'!$G$11,0,10*ROW('Hygiene Data'!G197))="","",OFFSET('Hygiene Data'!$G$11,0,10*ROW('Hygiene Data'!G197)))</f>
        <v/>
      </c>
      <c r="DY203" s="278" t="str">
        <f ca="true">+IF(OFFSET('Hygiene Data'!$G$12,0,10*ROW('Hygiene Data'!G197))="","",OFFSET('Hygiene Data'!$G$12,0,10*ROW('Hygiene Data'!G197)))</f>
        <v/>
      </c>
      <c r="DZ203" s="278" t="str">
        <f ca="true">+IF(OFFSET('Hygiene Data'!$G$13,0,10*ROW('Hygiene Data'!G197))="","",OFFSET('Hygiene Data'!$G$13,0,10*ROW('Hygiene Data'!G197)))</f>
        <v/>
      </c>
      <c r="EA203" s="278" t="str">
        <f ca="true">+IF(OFFSET('Hygiene Data'!$H$11,0,10*ROW('Hygiene Data'!H197))="","",OFFSET('Hygiene Data'!$H$11,0,10*ROW('Hygiene Data'!H197)))</f>
        <v/>
      </c>
      <c r="EB203" s="278" t="str">
        <f ca="true">+IF(OFFSET('Hygiene Data'!$H$12,0,10*ROW('Hygiene Data'!H197))="","",OFFSET('Hygiene Data'!$H$12,0,10*ROW('Hygiene Data'!H197)))</f>
        <v/>
      </c>
      <c r="EC203" s="278" t="str">
        <f ca="true">+IF(OFFSET('Hygiene Data'!$H$13,0,10*ROW('Hygiene Data'!H197))="","",OFFSET('Hygiene Data'!$H$13,0,10*ROW('Hygiene Data'!H197)))</f>
        <v/>
      </c>
      <c r="ED203" s="278" t="str">
        <f ca="true">+IF(OFFSET('Hygiene Data'!$I$11,0,10*ROW('Hygiene Data'!I197))="","",OFFSET('Hygiene Data'!$I$11,0,10*ROW('Hygiene Data'!I197)))</f>
        <v/>
      </c>
      <c r="EE203" s="278" t="str">
        <f ca="true">+IF(OFFSET('Hygiene Data'!$I$12,0,10*ROW('Hygiene Data'!I197))="","",OFFSET('Hygiene Data'!$I$12,0,10*ROW('Hygiene Data'!I197)))</f>
        <v/>
      </c>
      <c r="EF203" s="278"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4"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8"/>
      <c r="BS204" s="278" t="str">
        <f ca="true">+IF(OFFSET('Water Data'!$D$27,0,10*ROW('Water Data'!D198))="","",OFFSET('Water Data'!$D$27,0,10*ROW('Water Data'!D198)))</f>
        <v/>
      </c>
      <c r="BT204" s="278" t="str">
        <f ca="true">+IF(OFFSET('Water Data'!$D$28,0,10*ROW('Water Data'!D198))="","",OFFSET('Water Data'!$D$28,0,10*ROW('Water Data'!D198)))</f>
        <v/>
      </c>
      <c r="BU204" s="278" t="str">
        <f ca="true">+IF(OFFSET('Water Data'!$D$29,0,10*ROW('Water Data'!D198))="","",OFFSET('Water Data'!$D$29,0,10*ROW('Water Data'!D198)))</f>
        <v/>
      </c>
      <c r="BV204" s="278" t="str">
        <f ca="true">+IF(OFFSET('Water Data'!$E$27,0,10*ROW('Water Data'!E198))="","",OFFSET('Water Data'!$E$27,0,10*ROW('Water Data'!E198)))</f>
        <v/>
      </c>
      <c r="BW204" s="278" t="str">
        <f ca="true">+IF(OFFSET('Water Data'!$E$28,0,10*ROW('Water Data'!E198))="","",OFFSET('Water Data'!$E$28,0,10*ROW('Water Data'!E198)))</f>
        <v/>
      </c>
      <c r="BX204" s="278" t="str">
        <f ca="true">+IF(OFFSET('Water Data'!$E$29,0,10*ROW('Water Data'!E198))="","",OFFSET('Water Data'!$E$29,0,10*ROW('Water Data'!E198)))</f>
        <v/>
      </c>
      <c r="BY204" s="278" t="str">
        <f ca="true">+IF(OFFSET('Water Data'!$F$27,0,10*ROW('Water Data'!F198))="","",OFFSET('Water Data'!$F$27,0,10*ROW('Water Data'!F198)))</f>
        <v/>
      </c>
      <c r="BZ204" s="278" t="str">
        <f ca="true">+IF(OFFSET('Water Data'!$F$28,0,10*ROW('Water Data'!F198))="","",OFFSET('Water Data'!$F$28,0,10*ROW('Water Data'!F198)))</f>
        <v/>
      </c>
      <c r="CA204" s="278" t="str">
        <f ca="true">+IF(OFFSET('Water Data'!$F$29,0,10*ROW('Water Data'!F198))="","",OFFSET('Water Data'!$F$29,0,10*ROW('Water Data'!F198)))</f>
        <v/>
      </c>
      <c r="CB204" s="278" t="str">
        <f ca="true">+IF(OFFSET('Water Data'!$G$27,0,10*ROW('Water Data'!G198))="","",OFFSET('Water Data'!$G$27,0,10*ROW('Water Data'!G198)))</f>
        <v/>
      </c>
      <c r="CC204" s="278" t="str">
        <f ca="true">+IF(OFFSET('Water Data'!$G$28,0,10*ROW('Water Data'!G198))="","",OFFSET('Water Data'!$G$28,0,10*ROW('Water Data'!G198)))</f>
        <v/>
      </c>
      <c r="CD204" s="278" t="str">
        <f ca="true">+IF(OFFSET('Water Data'!$G$29,0,10*ROW('Water Data'!G198))="","",OFFSET('Water Data'!$G$29,0,10*ROW('Water Data'!G198)))</f>
        <v/>
      </c>
      <c r="CE204" s="278" t="str">
        <f ca="true">+IF(OFFSET('Water Data'!$H$27,0,10*ROW('Water Data'!H198))="","",OFFSET('Water Data'!$H$27,0,10*ROW('Water Data'!H198)))</f>
        <v/>
      </c>
      <c r="CF204" s="278" t="str">
        <f ca="true">+IF(OFFSET('Water Data'!$H$28,0,10*ROW('Water Data'!H198))="","",OFFSET('Water Data'!$H$28,0,10*ROW('Water Data'!H198)))</f>
        <v/>
      </c>
      <c r="CG204" s="278" t="str">
        <f ca="true">+IF(OFFSET('Water Data'!$H$29,0,10*ROW('Water Data'!H198))="","",OFFSET('Water Data'!$H$29,0,10*ROW('Water Data'!H198)))</f>
        <v/>
      </c>
      <c r="CH204" s="278" t="str">
        <f ca="true">+IF(OFFSET('Water Data'!$I$27,0,10*ROW('Water Data'!I198))="","",OFFSET('Water Data'!$I$27,0,10*ROW('Water Data'!I198)))</f>
        <v/>
      </c>
      <c r="CI204" s="278" t="str">
        <f ca="true">+IF(OFFSET('Water Data'!$I$28,0,10*ROW('Water Data'!I198))="","",OFFSET('Water Data'!$I$28,0,10*ROW('Water Data'!I198)))</f>
        <v/>
      </c>
      <c r="CJ204" s="278" t="str">
        <f ca="true">+IF(OFFSET('Water Data'!$I$29,0,10*ROW('Water Data'!I198))="","",OFFSET('Water Data'!$I$29,0,10*ROW('Water Data'!I198)))</f>
        <v/>
      </c>
      <c r="CK204" s="278" t="str">
        <f ca="true">+IF(OFFSET('Sanitation Data'!$D$28,0,10*ROW('Sanitation Data'!D198))="","",OFFSET('Sanitation Data'!$D$28,0,10*ROW('Sanitation Data'!D198)))</f>
        <v/>
      </c>
      <c r="CL204" s="278" t="str">
        <f ca="true">+IF(OFFSET('Sanitation Data'!$D$29,0,10*ROW('Sanitation Data'!D198))="","",OFFSET('Sanitation Data'!$D$29,0,10*ROW('Sanitation Data'!D198)))</f>
        <v/>
      </c>
      <c r="CM204" s="278" t="str">
        <f ca="true">+IF(OFFSET('Sanitation Data'!$D$30,0,10*ROW('Sanitation Data'!D198))="","",OFFSET('Sanitation Data'!$D$30,0,10*ROW('Sanitation Data'!D198)))</f>
        <v/>
      </c>
      <c r="CN204" s="278" t="str">
        <f ca="true">+IF(OFFSET('Sanitation Data'!$D$31,0,10*ROW('Sanitation Data'!D198))="","",OFFSET('Sanitation Data'!$D$31,0,10*ROW('Sanitation Data'!D198)))</f>
        <v/>
      </c>
      <c r="CO204" s="278" t="str">
        <f ca="true">+IF(OFFSET('Sanitation Data'!$D$32,0,10*ROW('Sanitation Data'!D198))="","",OFFSET('Sanitation Data'!$D$32,0,10*ROW('Sanitation Data'!D198)))</f>
        <v/>
      </c>
      <c r="CP204" s="278" t="str">
        <f ca="true">+IF(OFFSET('Sanitation Data'!$E$28,0,10*ROW('Sanitation Data'!E198))="","",OFFSET('Sanitation Data'!$E$28,0,10*ROW('Sanitation Data'!E198)))</f>
        <v/>
      </c>
      <c r="CQ204" s="278" t="str">
        <f ca="true">+IF(OFFSET('Sanitation Data'!$E$29,0,10*ROW('Sanitation Data'!E198))="","",OFFSET('Sanitation Data'!$E$29,0,10*ROW('Sanitation Data'!E198)))</f>
        <v/>
      </c>
      <c r="CR204" s="278" t="str">
        <f ca="true">+IF(OFFSET('Sanitation Data'!$E$30,0,10*ROW('Sanitation Data'!E198))="","",OFFSET('Sanitation Data'!$E$30,0,10*ROW('Sanitation Data'!E198)))</f>
        <v/>
      </c>
      <c r="CS204" s="278" t="str">
        <f ca="true">+IF(OFFSET('Sanitation Data'!$E$31,0,10*ROW('Sanitation Data'!E198))="","",OFFSET('Sanitation Data'!$E$31,0,10*ROW('Sanitation Data'!E198)))</f>
        <v/>
      </c>
      <c r="CT204" s="278" t="str">
        <f ca="true">+IF(OFFSET('Sanitation Data'!$E$32,0,10*ROW('Sanitation Data'!E198))="","",OFFSET('Sanitation Data'!$E$32,0,10*ROW('Sanitation Data'!E198)))</f>
        <v/>
      </c>
      <c r="CU204" s="278" t="str">
        <f ca="true">+IF(OFFSET('Sanitation Data'!$F$28,0,10*ROW('Sanitation Data'!F198))="","",OFFSET('Sanitation Data'!$F$28,0,10*ROW('Sanitation Data'!F198)))</f>
        <v/>
      </c>
      <c r="CV204" s="278" t="str">
        <f ca="true">+IF(OFFSET('Sanitation Data'!$F$29,0,10*ROW('Sanitation Data'!F198))="","",OFFSET('Sanitation Data'!$F$29,0,10*ROW('Sanitation Data'!F198)))</f>
        <v/>
      </c>
      <c r="CW204" s="278" t="str">
        <f ca="true">+IF(OFFSET('Sanitation Data'!$F$30,0,10*ROW('Sanitation Data'!F198))="","",OFFSET('Sanitation Data'!$F$30,0,10*ROW('Sanitation Data'!F198)))</f>
        <v/>
      </c>
      <c r="CX204" s="278" t="str">
        <f ca="true">+IF(OFFSET('Sanitation Data'!$F$31,0,10*ROW('Sanitation Data'!F198))="","",OFFSET('Sanitation Data'!$F$31,0,10*ROW('Sanitation Data'!F198)))</f>
        <v/>
      </c>
      <c r="CY204" s="278" t="str">
        <f ca="true">+IF(OFFSET('Sanitation Data'!$F$32,0,10*ROW('Sanitation Data'!F198))="","",OFFSET('Sanitation Data'!$F$32,0,10*ROW('Sanitation Data'!F198)))</f>
        <v/>
      </c>
      <c r="CZ204" s="278" t="str">
        <f ca="true">+IF(OFFSET('Sanitation Data'!$G$28,0,10*ROW('Sanitation Data'!G198))="","",OFFSET('Sanitation Data'!$G$28,0,10*ROW('Sanitation Data'!G198)))</f>
        <v/>
      </c>
      <c r="DA204" s="278" t="str">
        <f ca="true">+IF(OFFSET('Sanitation Data'!$G$29,0,10*ROW('Sanitation Data'!G198))="","",OFFSET('Sanitation Data'!$G$29,0,10*ROW('Sanitation Data'!G198)))</f>
        <v/>
      </c>
      <c r="DB204" s="278" t="str">
        <f ca="true">+IF(OFFSET('Sanitation Data'!$G$30,0,10*ROW('Sanitation Data'!G198))="","",OFFSET('Sanitation Data'!$G$30,0,10*ROW('Sanitation Data'!G198)))</f>
        <v/>
      </c>
      <c r="DC204" s="278" t="str">
        <f ca="true">+IF(OFFSET('Sanitation Data'!$G$31,0,10*ROW('Sanitation Data'!G198))="","",OFFSET('Sanitation Data'!$G$31,0,10*ROW('Sanitation Data'!G198)))</f>
        <v/>
      </c>
      <c r="DD204" s="278" t="str">
        <f ca="true">+IF(OFFSET('Sanitation Data'!$G$32,0,10*ROW('Sanitation Data'!G198))="","",OFFSET('Sanitation Data'!$G$32,0,10*ROW('Sanitation Data'!G198)))</f>
        <v/>
      </c>
      <c r="DE204" s="278" t="str">
        <f ca="true">+IF(OFFSET('Sanitation Data'!$H$28,0,10*ROW('Sanitation Data'!H198))="","",OFFSET('Sanitation Data'!$H$28,0,10*ROW('Sanitation Data'!H198)))</f>
        <v/>
      </c>
      <c r="DF204" s="278" t="str">
        <f ca="true">+IF(OFFSET('Sanitation Data'!$H$29,0,10*ROW('Sanitation Data'!H198))="","",OFFSET('Sanitation Data'!$H$29,0,10*ROW('Sanitation Data'!H198)))</f>
        <v/>
      </c>
      <c r="DG204" s="278" t="str">
        <f ca="true">+IF(OFFSET('Sanitation Data'!$H$30,0,10*ROW('Sanitation Data'!H198))="","",OFFSET('Sanitation Data'!$H$30,0,10*ROW('Sanitation Data'!H198)))</f>
        <v/>
      </c>
      <c r="DH204" s="278" t="str">
        <f ca="true">+IF(OFFSET('Sanitation Data'!$H$31,0,10*ROW('Sanitation Data'!H198))="","",OFFSET('Sanitation Data'!$H$31,0,10*ROW('Sanitation Data'!H198)))</f>
        <v/>
      </c>
      <c r="DI204" s="278" t="str">
        <f ca="true">+IF(OFFSET('Sanitation Data'!$H$32,0,10*ROW('Sanitation Data'!H198))="","",OFFSET('Sanitation Data'!$H$32,0,10*ROW('Sanitation Data'!H198)))</f>
        <v/>
      </c>
      <c r="DJ204" s="278" t="str">
        <f ca="true">+IF(OFFSET('Sanitation Data'!$I$28,0,10*ROW('Sanitation Data'!I198))="","",OFFSET('Sanitation Data'!$I$28,0,10*ROW('Sanitation Data'!I198)))</f>
        <v/>
      </c>
      <c r="DK204" s="278" t="str">
        <f ca="true">+IF(OFFSET('Sanitation Data'!$I$29,0,10*ROW('Sanitation Data'!I198))="","",OFFSET('Sanitation Data'!$I$29,0,10*ROW('Sanitation Data'!I198)))</f>
        <v/>
      </c>
      <c r="DL204" s="278" t="str">
        <f ca="true">+IF(OFFSET('Sanitation Data'!$I$30,0,10*ROW('Sanitation Data'!I198))="","",OFFSET('Sanitation Data'!$I$30,0,10*ROW('Sanitation Data'!I198)))</f>
        <v/>
      </c>
      <c r="DM204" s="278" t="str">
        <f ca="true">+IF(OFFSET('Sanitation Data'!$I$31,0,10*ROW('Sanitation Data'!I198))="","",OFFSET('Sanitation Data'!$I$31,0,10*ROW('Sanitation Data'!I198)))</f>
        <v/>
      </c>
      <c r="DN204" s="278" t="str">
        <f ca="true">+IF(OFFSET('Sanitation Data'!$I$32,0,10*ROW('Sanitation Data'!I198))="","",OFFSET('Sanitation Data'!$I$32,0,10*ROW('Sanitation Data'!I198)))</f>
        <v/>
      </c>
      <c r="DO204" s="278" t="str">
        <f ca="true">+IF(OFFSET('Hygiene Data'!$D$11,0,10*ROW('Hygiene Data'!D198))="","",OFFSET('Hygiene Data'!$D$11,0,10*ROW('Hygiene Data'!D198)))</f>
        <v/>
      </c>
      <c r="DP204" s="278" t="str">
        <f ca="true">+IF(OFFSET('Hygiene Data'!$D$12,0,10*ROW('Hygiene Data'!D198))="","",OFFSET('Hygiene Data'!$D$12,0,10*ROW('Hygiene Data'!D198)))</f>
        <v/>
      </c>
      <c r="DQ204" s="278" t="str">
        <f ca="true">+IF(OFFSET('Hygiene Data'!$D$13,0,10*ROW('Hygiene Data'!D198))="","",OFFSET('Hygiene Data'!$D$13,0,10*ROW('Hygiene Data'!D198)))</f>
        <v/>
      </c>
      <c r="DR204" s="278" t="str">
        <f ca="true">+IF(OFFSET('Hygiene Data'!$E$11,0,10*ROW('Hygiene Data'!E198))="","",OFFSET('Hygiene Data'!$E$11,0,10*ROW('Hygiene Data'!E198)))</f>
        <v/>
      </c>
      <c r="DS204" s="278" t="str">
        <f ca="true">+IF(OFFSET('Hygiene Data'!$E$12,0,10*ROW('Hygiene Data'!E198))="","",OFFSET('Hygiene Data'!$E$12,0,10*ROW('Hygiene Data'!E198)))</f>
        <v/>
      </c>
      <c r="DT204" s="278" t="str">
        <f ca="true">+IF(OFFSET('Hygiene Data'!$E$13,0,10*ROW('Hygiene Data'!E198))="","",OFFSET('Hygiene Data'!$E$13,0,10*ROW('Hygiene Data'!E198)))</f>
        <v/>
      </c>
      <c r="DU204" s="278" t="str">
        <f ca="true">+IF(OFFSET('Hygiene Data'!$F$11,0,10*ROW('Hygiene Data'!F198))="","",OFFSET('Hygiene Data'!$F$11,0,10*ROW('Hygiene Data'!F198)))</f>
        <v/>
      </c>
      <c r="DV204" s="278" t="str">
        <f ca="true">+IF(OFFSET('Hygiene Data'!$F$12,0,10*ROW('Hygiene Data'!F198))="","",OFFSET('Hygiene Data'!$F$12,0,10*ROW('Hygiene Data'!F198)))</f>
        <v/>
      </c>
      <c r="DW204" s="278" t="str">
        <f ca="true">+IF(OFFSET('Hygiene Data'!$F$13,0,10*ROW('Hygiene Data'!F198))="","",OFFSET('Hygiene Data'!$F$13,0,10*ROW('Hygiene Data'!F198)))</f>
        <v/>
      </c>
      <c r="DX204" s="278" t="str">
        <f ca="true">+IF(OFFSET('Hygiene Data'!$G$11,0,10*ROW('Hygiene Data'!G198))="","",OFFSET('Hygiene Data'!$G$11,0,10*ROW('Hygiene Data'!G198)))</f>
        <v/>
      </c>
      <c r="DY204" s="278" t="str">
        <f ca="true">+IF(OFFSET('Hygiene Data'!$G$12,0,10*ROW('Hygiene Data'!G198))="","",OFFSET('Hygiene Data'!$G$12,0,10*ROW('Hygiene Data'!G198)))</f>
        <v/>
      </c>
      <c r="DZ204" s="278" t="str">
        <f ca="true">+IF(OFFSET('Hygiene Data'!$G$13,0,10*ROW('Hygiene Data'!G198))="","",OFFSET('Hygiene Data'!$G$13,0,10*ROW('Hygiene Data'!G198)))</f>
        <v/>
      </c>
      <c r="EA204" s="278" t="str">
        <f ca="true">+IF(OFFSET('Hygiene Data'!$H$11,0,10*ROW('Hygiene Data'!H198))="","",OFFSET('Hygiene Data'!$H$11,0,10*ROW('Hygiene Data'!H198)))</f>
        <v/>
      </c>
      <c r="EB204" s="278" t="str">
        <f ca="true">+IF(OFFSET('Hygiene Data'!$H$12,0,10*ROW('Hygiene Data'!H198))="","",OFFSET('Hygiene Data'!$H$12,0,10*ROW('Hygiene Data'!H198)))</f>
        <v/>
      </c>
      <c r="EC204" s="278" t="str">
        <f ca="true">+IF(OFFSET('Hygiene Data'!$H$13,0,10*ROW('Hygiene Data'!H198))="","",OFFSET('Hygiene Data'!$H$13,0,10*ROW('Hygiene Data'!H198)))</f>
        <v/>
      </c>
      <c r="ED204" s="278" t="str">
        <f ca="true">+IF(OFFSET('Hygiene Data'!$I$11,0,10*ROW('Hygiene Data'!I198))="","",OFFSET('Hygiene Data'!$I$11,0,10*ROW('Hygiene Data'!I198)))</f>
        <v/>
      </c>
      <c r="EE204" s="278" t="str">
        <f ca="true">+IF(OFFSET('Hygiene Data'!$I$12,0,10*ROW('Hygiene Data'!I198))="","",OFFSET('Hygiene Data'!$I$12,0,10*ROW('Hygiene Data'!I198)))</f>
        <v/>
      </c>
      <c r="EF204" s="278"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4"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8"/>
      <c r="BS205" s="278" t="str">
        <f ca="true">+IF(OFFSET('Water Data'!$D$27,0,10*ROW('Water Data'!D199))="","",OFFSET('Water Data'!$D$27,0,10*ROW('Water Data'!D199)))</f>
        <v/>
      </c>
      <c r="BT205" s="278" t="str">
        <f ca="true">+IF(OFFSET('Water Data'!$D$28,0,10*ROW('Water Data'!D199))="","",OFFSET('Water Data'!$D$28,0,10*ROW('Water Data'!D199)))</f>
        <v/>
      </c>
      <c r="BU205" s="278" t="str">
        <f ca="true">+IF(OFFSET('Water Data'!$D$29,0,10*ROW('Water Data'!D199))="","",OFFSET('Water Data'!$D$29,0,10*ROW('Water Data'!D199)))</f>
        <v/>
      </c>
      <c r="BV205" s="278" t="str">
        <f ca="true">+IF(OFFSET('Water Data'!$E$27,0,10*ROW('Water Data'!E199))="","",OFFSET('Water Data'!$E$27,0,10*ROW('Water Data'!E199)))</f>
        <v/>
      </c>
      <c r="BW205" s="278" t="str">
        <f ca="true">+IF(OFFSET('Water Data'!$E$28,0,10*ROW('Water Data'!E199))="","",OFFSET('Water Data'!$E$28,0,10*ROW('Water Data'!E199)))</f>
        <v/>
      </c>
      <c r="BX205" s="278" t="str">
        <f ca="true">+IF(OFFSET('Water Data'!$E$29,0,10*ROW('Water Data'!E199))="","",OFFSET('Water Data'!$E$29,0,10*ROW('Water Data'!E199)))</f>
        <v/>
      </c>
      <c r="BY205" s="278" t="str">
        <f ca="true">+IF(OFFSET('Water Data'!$F$27,0,10*ROW('Water Data'!F199))="","",OFFSET('Water Data'!$F$27,0,10*ROW('Water Data'!F199)))</f>
        <v/>
      </c>
      <c r="BZ205" s="278" t="str">
        <f ca="true">+IF(OFFSET('Water Data'!$F$28,0,10*ROW('Water Data'!F199))="","",OFFSET('Water Data'!$F$28,0,10*ROW('Water Data'!F199)))</f>
        <v/>
      </c>
      <c r="CA205" s="278" t="str">
        <f ca="true">+IF(OFFSET('Water Data'!$F$29,0,10*ROW('Water Data'!F199))="","",OFFSET('Water Data'!$F$29,0,10*ROW('Water Data'!F199)))</f>
        <v/>
      </c>
      <c r="CB205" s="278" t="str">
        <f ca="true">+IF(OFFSET('Water Data'!$G$27,0,10*ROW('Water Data'!G199))="","",OFFSET('Water Data'!$G$27,0,10*ROW('Water Data'!G199)))</f>
        <v/>
      </c>
      <c r="CC205" s="278" t="str">
        <f ca="true">+IF(OFFSET('Water Data'!$G$28,0,10*ROW('Water Data'!G199))="","",OFFSET('Water Data'!$G$28,0,10*ROW('Water Data'!G199)))</f>
        <v/>
      </c>
      <c r="CD205" s="278" t="str">
        <f ca="true">+IF(OFFSET('Water Data'!$G$29,0,10*ROW('Water Data'!G199))="","",OFFSET('Water Data'!$G$29,0,10*ROW('Water Data'!G199)))</f>
        <v/>
      </c>
      <c r="CE205" s="278" t="str">
        <f ca="true">+IF(OFFSET('Water Data'!$H$27,0,10*ROW('Water Data'!H199))="","",OFFSET('Water Data'!$H$27,0,10*ROW('Water Data'!H199)))</f>
        <v/>
      </c>
      <c r="CF205" s="278" t="str">
        <f ca="true">+IF(OFFSET('Water Data'!$H$28,0,10*ROW('Water Data'!H199))="","",OFFSET('Water Data'!$H$28,0,10*ROW('Water Data'!H199)))</f>
        <v/>
      </c>
      <c r="CG205" s="278" t="str">
        <f ca="true">+IF(OFFSET('Water Data'!$H$29,0,10*ROW('Water Data'!H199))="","",OFFSET('Water Data'!$H$29,0,10*ROW('Water Data'!H199)))</f>
        <v/>
      </c>
      <c r="CH205" s="278" t="str">
        <f ca="true">+IF(OFFSET('Water Data'!$I$27,0,10*ROW('Water Data'!I199))="","",OFFSET('Water Data'!$I$27,0,10*ROW('Water Data'!I199)))</f>
        <v/>
      </c>
      <c r="CI205" s="278" t="str">
        <f ca="true">+IF(OFFSET('Water Data'!$I$28,0,10*ROW('Water Data'!I199))="","",OFFSET('Water Data'!$I$28,0,10*ROW('Water Data'!I199)))</f>
        <v/>
      </c>
      <c r="CJ205" s="278" t="str">
        <f ca="true">+IF(OFFSET('Water Data'!$I$29,0,10*ROW('Water Data'!I199))="","",OFFSET('Water Data'!$I$29,0,10*ROW('Water Data'!I199)))</f>
        <v/>
      </c>
      <c r="CK205" s="278" t="str">
        <f ca="true">+IF(OFFSET('Sanitation Data'!$D$28,0,10*ROW('Sanitation Data'!D199))="","",OFFSET('Sanitation Data'!$D$28,0,10*ROW('Sanitation Data'!D199)))</f>
        <v/>
      </c>
      <c r="CL205" s="278" t="str">
        <f ca="true">+IF(OFFSET('Sanitation Data'!$D$29,0,10*ROW('Sanitation Data'!D199))="","",OFFSET('Sanitation Data'!$D$29,0,10*ROW('Sanitation Data'!D199)))</f>
        <v/>
      </c>
      <c r="CM205" s="278" t="str">
        <f ca="true">+IF(OFFSET('Sanitation Data'!$D$30,0,10*ROW('Sanitation Data'!D199))="","",OFFSET('Sanitation Data'!$D$30,0,10*ROW('Sanitation Data'!D199)))</f>
        <v/>
      </c>
      <c r="CN205" s="278" t="str">
        <f ca="true">+IF(OFFSET('Sanitation Data'!$D$31,0,10*ROW('Sanitation Data'!D199))="","",OFFSET('Sanitation Data'!$D$31,0,10*ROW('Sanitation Data'!D199)))</f>
        <v/>
      </c>
      <c r="CO205" s="278" t="str">
        <f ca="true">+IF(OFFSET('Sanitation Data'!$D$32,0,10*ROW('Sanitation Data'!D199))="","",OFFSET('Sanitation Data'!$D$32,0,10*ROW('Sanitation Data'!D199)))</f>
        <v/>
      </c>
      <c r="CP205" s="278" t="str">
        <f ca="true">+IF(OFFSET('Sanitation Data'!$E$28,0,10*ROW('Sanitation Data'!E199))="","",OFFSET('Sanitation Data'!$E$28,0,10*ROW('Sanitation Data'!E199)))</f>
        <v/>
      </c>
      <c r="CQ205" s="278" t="str">
        <f ca="true">+IF(OFFSET('Sanitation Data'!$E$29,0,10*ROW('Sanitation Data'!E199))="","",OFFSET('Sanitation Data'!$E$29,0,10*ROW('Sanitation Data'!E199)))</f>
        <v/>
      </c>
      <c r="CR205" s="278" t="str">
        <f ca="true">+IF(OFFSET('Sanitation Data'!$E$30,0,10*ROW('Sanitation Data'!E199))="","",OFFSET('Sanitation Data'!$E$30,0,10*ROW('Sanitation Data'!E199)))</f>
        <v/>
      </c>
      <c r="CS205" s="278" t="str">
        <f ca="true">+IF(OFFSET('Sanitation Data'!$E$31,0,10*ROW('Sanitation Data'!E199))="","",OFFSET('Sanitation Data'!$E$31,0,10*ROW('Sanitation Data'!E199)))</f>
        <v/>
      </c>
      <c r="CT205" s="278" t="str">
        <f ca="true">+IF(OFFSET('Sanitation Data'!$E$32,0,10*ROW('Sanitation Data'!E199))="","",OFFSET('Sanitation Data'!$E$32,0,10*ROW('Sanitation Data'!E199)))</f>
        <v/>
      </c>
      <c r="CU205" s="278" t="str">
        <f ca="true">+IF(OFFSET('Sanitation Data'!$F$28,0,10*ROW('Sanitation Data'!F199))="","",OFFSET('Sanitation Data'!$F$28,0,10*ROW('Sanitation Data'!F199)))</f>
        <v/>
      </c>
      <c r="CV205" s="278" t="str">
        <f ca="true">+IF(OFFSET('Sanitation Data'!$F$29,0,10*ROW('Sanitation Data'!F199))="","",OFFSET('Sanitation Data'!$F$29,0,10*ROW('Sanitation Data'!F199)))</f>
        <v/>
      </c>
      <c r="CW205" s="278" t="str">
        <f ca="true">+IF(OFFSET('Sanitation Data'!$F$30,0,10*ROW('Sanitation Data'!F199))="","",OFFSET('Sanitation Data'!$F$30,0,10*ROW('Sanitation Data'!F199)))</f>
        <v/>
      </c>
      <c r="CX205" s="278" t="str">
        <f ca="true">+IF(OFFSET('Sanitation Data'!$F$31,0,10*ROW('Sanitation Data'!F199))="","",OFFSET('Sanitation Data'!$F$31,0,10*ROW('Sanitation Data'!F199)))</f>
        <v/>
      </c>
      <c r="CY205" s="278" t="str">
        <f ca="true">+IF(OFFSET('Sanitation Data'!$F$32,0,10*ROW('Sanitation Data'!F199))="","",OFFSET('Sanitation Data'!$F$32,0,10*ROW('Sanitation Data'!F199)))</f>
        <v/>
      </c>
      <c r="CZ205" s="278" t="str">
        <f ca="true">+IF(OFFSET('Sanitation Data'!$G$28,0,10*ROW('Sanitation Data'!G199))="","",OFFSET('Sanitation Data'!$G$28,0,10*ROW('Sanitation Data'!G199)))</f>
        <v/>
      </c>
      <c r="DA205" s="278" t="str">
        <f ca="true">+IF(OFFSET('Sanitation Data'!$G$29,0,10*ROW('Sanitation Data'!G199))="","",OFFSET('Sanitation Data'!$G$29,0,10*ROW('Sanitation Data'!G199)))</f>
        <v/>
      </c>
      <c r="DB205" s="278" t="str">
        <f ca="true">+IF(OFFSET('Sanitation Data'!$G$30,0,10*ROW('Sanitation Data'!G199))="","",OFFSET('Sanitation Data'!$G$30,0,10*ROW('Sanitation Data'!G199)))</f>
        <v/>
      </c>
      <c r="DC205" s="278" t="str">
        <f ca="true">+IF(OFFSET('Sanitation Data'!$G$31,0,10*ROW('Sanitation Data'!G199))="","",OFFSET('Sanitation Data'!$G$31,0,10*ROW('Sanitation Data'!G199)))</f>
        <v/>
      </c>
      <c r="DD205" s="278" t="str">
        <f ca="true">+IF(OFFSET('Sanitation Data'!$G$32,0,10*ROW('Sanitation Data'!G199))="","",OFFSET('Sanitation Data'!$G$32,0,10*ROW('Sanitation Data'!G199)))</f>
        <v/>
      </c>
      <c r="DE205" s="278" t="str">
        <f ca="true">+IF(OFFSET('Sanitation Data'!$H$28,0,10*ROW('Sanitation Data'!H199))="","",OFFSET('Sanitation Data'!$H$28,0,10*ROW('Sanitation Data'!H199)))</f>
        <v/>
      </c>
      <c r="DF205" s="278" t="str">
        <f ca="true">+IF(OFFSET('Sanitation Data'!$H$29,0,10*ROW('Sanitation Data'!H199))="","",OFFSET('Sanitation Data'!$H$29,0,10*ROW('Sanitation Data'!H199)))</f>
        <v/>
      </c>
      <c r="DG205" s="278" t="str">
        <f ca="true">+IF(OFFSET('Sanitation Data'!$H$30,0,10*ROW('Sanitation Data'!H199))="","",OFFSET('Sanitation Data'!$H$30,0,10*ROW('Sanitation Data'!H199)))</f>
        <v/>
      </c>
      <c r="DH205" s="278" t="str">
        <f ca="true">+IF(OFFSET('Sanitation Data'!$H$31,0,10*ROW('Sanitation Data'!H199))="","",OFFSET('Sanitation Data'!$H$31,0,10*ROW('Sanitation Data'!H199)))</f>
        <v/>
      </c>
      <c r="DI205" s="278" t="str">
        <f ca="true">+IF(OFFSET('Sanitation Data'!$H$32,0,10*ROW('Sanitation Data'!H199))="","",OFFSET('Sanitation Data'!$H$32,0,10*ROW('Sanitation Data'!H199)))</f>
        <v/>
      </c>
      <c r="DJ205" s="278" t="str">
        <f ca="true">+IF(OFFSET('Sanitation Data'!$I$28,0,10*ROW('Sanitation Data'!I199))="","",OFFSET('Sanitation Data'!$I$28,0,10*ROW('Sanitation Data'!I199)))</f>
        <v/>
      </c>
      <c r="DK205" s="278" t="str">
        <f ca="true">+IF(OFFSET('Sanitation Data'!$I$29,0,10*ROW('Sanitation Data'!I199))="","",OFFSET('Sanitation Data'!$I$29,0,10*ROW('Sanitation Data'!I199)))</f>
        <v/>
      </c>
      <c r="DL205" s="278" t="str">
        <f ca="true">+IF(OFFSET('Sanitation Data'!$I$30,0,10*ROW('Sanitation Data'!I199))="","",OFFSET('Sanitation Data'!$I$30,0,10*ROW('Sanitation Data'!I199)))</f>
        <v/>
      </c>
      <c r="DM205" s="278" t="str">
        <f ca="true">+IF(OFFSET('Sanitation Data'!$I$31,0,10*ROW('Sanitation Data'!I199))="","",OFFSET('Sanitation Data'!$I$31,0,10*ROW('Sanitation Data'!I199)))</f>
        <v/>
      </c>
      <c r="DN205" s="278" t="str">
        <f ca="true">+IF(OFFSET('Sanitation Data'!$I$32,0,10*ROW('Sanitation Data'!I199))="","",OFFSET('Sanitation Data'!$I$32,0,10*ROW('Sanitation Data'!I199)))</f>
        <v/>
      </c>
      <c r="DO205" s="278" t="str">
        <f ca="true">+IF(OFFSET('Hygiene Data'!$D$11,0,10*ROW('Hygiene Data'!D199))="","",OFFSET('Hygiene Data'!$D$11,0,10*ROW('Hygiene Data'!D199)))</f>
        <v/>
      </c>
      <c r="DP205" s="278" t="str">
        <f ca="true">+IF(OFFSET('Hygiene Data'!$D$12,0,10*ROW('Hygiene Data'!D199))="","",OFFSET('Hygiene Data'!$D$12,0,10*ROW('Hygiene Data'!D199)))</f>
        <v/>
      </c>
      <c r="DQ205" s="278" t="str">
        <f ca="true">+IF(OFFSET('Hygiene Data'!$D$13,0,10*ROW('Hygiene Data'!D199))="","",OFFSET('Hygiene Data'!$D$13,0,10*ROW('Hygiene Data'!D199)))</f>
        <v/>
      </c>
      <c r="DR205" s="278" t="str">
        <f ca="true">+IF(OFFSET('Hygiene Data'!$E$11,0,10*ROW('Hygiene Data'!E199))="","",OFFSET('Hygiene Data'!$E$11,0,10*ROW('Hygiene Data'!E199)))</f>
        <v/>
      </c>
      <c r="DS205" s="278" t="str">
        <f ca="true">+IF(OFFSET('Hygiene Data'!$E$12,0,10*ROW('Hygiene Data'!E199))="","",OFFSET('Hygiene Data'!$E$12,0,10*ROW('Hygiene Data'!E199)))</f>
        <v/>
      </c>
      <c r="DT205" s="278" t="str">
        <f ca="true">+IF(OFFSET('Hygiene Data'!$E$13,0,10*ROW('Hygiene Data'!E199))="","",OFFSET('Hygiene Data'!$E$13,0,10*ROW('Hygiene Data'!E199)))</f>
        <v/>
      </c>
      <c r="DU205" s="278" t="str">
        <f ca="true">+IF(OFFSET('Hygiene Data'!$F$11,0,10*ROW('Hygiene Data'!F199))="","",OFFSET('Hygiene Data'!$F$11,0,10*ROW('Hygiene Data'!F199)))</f>
        <v/>
      </c>
      <c r="DV205" s="278" t="str">
        <f ca="true">+IF(OFFSET('Hygiene Data'!$F$12,0,10*ROW('Hygiene Data'!F199))="","",OFFSET('Hygiene Data'!$F$12,0,10*ROW('Hygiene Data'!F199)))</f>
        <v/>
      </c>
      <c r="DW205" s="278" t="str">
        <f ca="true">+IF(OFFSET('Hygiene Data'!$F$13,0,10*ROW('Hygiene Data'!F199))="","",OFFSET('Hygiene Data'!$F$13,0,10*ROW('Hygiene Data'!F199)))</f>
        <v/>
      </c>
      <c r="DX205" s="278" t="str">
        <f ca="true">+IF(OFFSET('Hygiene Data'!$G$11,0,10*ROW('Hygiene Data'!G199))="","",OFFSET('Hygiene Data'!$G$11,0,10*ROW('Hygiene Data'!G199)))</f>
        <v/>
      </c>
      <c r="DY205" s="278" t="str">
        <f ca="true">+IF(OFFSET('Hygiene Data'!$G$12,0,10*ROW('Hygiene Data'!G199))="","",OFFSET('Hygiene Data'!$G$12,0,10*ROW('Hygiene Data'!G199)))</f>
        <v/>
      </c>
      <c r="DZ205" s="278" t="str">
        <f ca="true">+IF(OFFSET('Hygiene Data'!$G$13,0,10*ROW('Hygiene Data'!G199))="","",OFFSET('Hygiene Data'!$G$13,0,10*ROW('Hygiene Data'!G199)))</f>
        <v/>
      </c>
      <c r="EA205" s="278" t="str">
        <f ca="true">+IF(OFFSET('Hygiene Data'!$H$11,0,10*ROW('Hygiene Data'!H199))="","",OFFSET('Hygiene Data'!$H$11,0,10*ROW('Hygiene Data'!H199)))</f>
        <v/>
      </c>
      <c r="EB205" s="278" t="str">
        <f ca="true">+IF(OFFSET('Hygiene Data'!$H$12,0,10*ROW('Hygiene Data'!H199))="","",OFFSET('Hygiene Data'!$H$12,0,10*ROW('Hygiene Data'!H199)))</f>
        <v/>
      </c>
      <c r="EC205" s="278" t="str">
        <f ca="true">+IF(OFFSET('Hygiene Data'!$H$13,0,10*ROW('Hygiene Data'!H199))="","",OFFSET('Hygiene Data'!$H$13,0,10*ROW('Hygiene Data'!H199)))</f>
        <v/>
      </c>
      <c r="ED205" s="278" t="str">
        <f ca="true">+IF(OFFSET('Hygiene Data'!$I$11,0,10*ROW('Hygiene Data'!I199))="","",OFFSET('Hygiene Data'!$I$11,0,10*ROW('Hygiene Data'!I199)))</f>
        <v/>
      </c>
      <c r="EE205" s="278" t="str">
        <f ca="true">+IF(OFFSET('Hygiene Data'!$I$12,0,10*ROW('Hygiene Data'!I199))="","",OFFSET('Hygiene Data'!$I$12,0,10*ROW('Hygiene Data'!I199)))</f>
        <v/>
      </c>
      <c r="EF205" s="278"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4"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8"/>
      <c r="BS206" s="278" t="str">
        <f ca="true">+IF(OFFSET('Water Data'!$D$27,0,10*ROW('Water Data'!D200))="","",OFFSET('Water Data'!$D$27,0,10*ROW('Water Data'!D200)))</f>
        <v/>
      </c>
      <c r="BT206" s="278" t="str">
        <f ca="true">+IF(OFFSET('Water Data'!$D$28,0,10*ROW('Water Data'!D200))="","",OFFSET('Water Data'!$D$28,0,10*ROW('Water Data'!D200)))</f>
        <v/>
      </c>
      <c r="BU206" s="278" t="str">
        <f ca="true">+IF(OFFSET('Water Data'!$D$29,0,10*ROW('Water Data'!D200))="","",OFFSET('Water Data'!$D$29,0,10*ROW('Water Data'!D200)))</f>
        <v/>
      </c>
      <c r="BV206" s="278" t="str">
        <f ca="true">+IF(OFFSET('Water Data'!$E$27,0,10*ROW('Water Data'!E200))="","",OFFSET('Water Data'!$E$27,0,10*ROW('Water Data'!E200)))</f>
        <v/>
      </c>
      <c r="BW206" s="278" t="str">
        <f ca="true">+IF(OFFSET('Water Data'!$E$28,0,10*ROW('Water Data'!E200))="","",OFFSET('Water Data'!$E$28,0,10*ROW('Water Data'!E200)))</f>
        <v/>
      </c>
      <c r="BX206" s="278" t="str">
        <f ca="true">+IF(OFFSET('Water Data'!$E$29,0,10*ROW('Water Data'!E200))="","",OFFSET('Water Data'!$E$29,0,10*ROW('Water Data'!E200)))</f>
        <v/>
      </c>
      <c r="BY206" s="278" t="str">
        <f ca="true">+IF(OFFSET('Water Data'!$F$27,0,10*ROW('Water Data'!F200))="","",OFFSET('Water Data'!$F$27,0,10*ROW('Water Data'!F200)))</f>
        <v/>
      </c>
      <c r="BZ206" s="278" t="str">
        <f ca="true">+IF(OFFSET('Water Data'!$F$28,0,10*ROW('Water Data'!F200))="","",OFFSET('Water Data'!$F$28,0,10*ROW('Water Data'!F200)))</f>
        <v/>
      </c>
      <c r="CA206" s="278" t="str">
        <f ca="true">+IF(OFFSET('Water Data'!$F$29,0,10*ROW('Water Data'!F200))="","",OFFSET('Water Data'!$F$29,0,10*ROW('Water Data'!F200)))</f>
        <v/>
      </c>
      <c r="CB206" s="278" t="str">
        <f ca="true">+IF(OFFSET('Water Data'!$G$27,0,10*ROW('Water Data'!G200))="","",OFFSET('Water Data'!$G$27,0,10*ROW('Water Data'!G200)))</f>
        <v/>
      </c>
      <c r="CC206" s="278" t="str">
        <f ca="true">+IF(OFFSET('Water Data'!$G$28,0,10*ROW('Water Data'!G200))="","",OFFSET('Water Data'!$G$28,0,10*ROW('Water Data'!G200)))</f>
        <v/>
      </c>
      <c r="CD206" s="278" t="str">
        <f ca="true">+IF(OFFSET('Water Data'!$G$29,0,10*ROW('Water Data'!G200))="","",OFFSET('Water Data'!$G$29,0,10*ROW('Water Data'!G200)))</f>
        <v/>
      </c>
      <c r="CE206" s="278" t="str">
        <f ca="true">+IF(OFFSET('Water Data'!$H$27,0,10*ROW('Water Data'!H200))="","",OFFSET('Water Data'!$H$27,0,10*ROW('Water Data'!H200)))</f>
        <v/>
      </c>
      <c r="CF206" s="278" t="str">
        <f ca="true">+IF(OFFSET('Water Data'!$H$28,0,10*ROW('Water Data'!H200))="","",OFFSET('Water Data'!$H$28,0,10*ROW('Water Data'!H200)))</f>
        <v/>
      </c>
      <c r="CG206" s="278" t="str">
        <f ca="true">+IF(OFFSET('Water Data'!$H$29,0,10*ROW('Water Data'!H200))="","",OFFSET('Water Data'!$H$29,0,10*ROW('Water Data'!H200)))</f>
        <v/>
      </c>
      <c r="CH206" s="278" t="str">
        <f ca="true">+IF(OFFSET('Water Data'!$I$27,0,10*ROW('Water Data'!I200))="","",OFFSET('Water Data'!$I$27,0,10*ROW('Water Data'!I200)))</f>
        <v/>
      </c>
      <c r="CI206" s="278" t="str">
        <f ca="true">+IF(OFFSET('Water Data'!$I$28,0,10*ROW('Water Data'!I200))="","",OFFSET('Water Data'!$I$28,0,10*ROW('Water Data'!I200)))</f>
        <v/>
      </c>
      <c r="CJ206" s="278" t="str">
        <f ca="true">+IF(OFFSET('Water Data'!$I$29,0,10*ROW('Water Data'!I200))="","",OFFSET('Water Data'!$I$29,0,10*ROW('Water Data'!I200)))</f>
        <v/>
      </c>
      <c r="CK206" s="278" t="str">
        <f ca="true">+IF(OFFSET('Sanitation Data'!$D$28,0,10*ROW('Sanitation Data'!D200))="","",OFFSET('Sanitation Data'!$D$28,0,10*ROW('Sanitation Data'!D200)))</f>
        <v/>
      </c>
      <c r="CL206" s="278" t="str">
        <f ca="true">+IF(OFFSET('Sanitation Data'!$D$29,0,10*ROW('Sanitation Data'!D200))="","",OFFSET('Sanitation Data'!$D$29,0,10*ROW('Sanitation Data'!D200)))</f>
        <v/>
      </c>
      <c r="CM206" s="278" t="str">
        <f ca="true">+IF(OFFSET('Sanitation Data'!$D$30,0,10*ROW('Sanitation Data'!D200))="","",OFFSET('Sanitation Data'!$D$30,0,10*ROW('Sanitation Data'!D200)))</f>
        <v/>
      </c>
      <c r="CN206" s="278" t="str">
        <f ca="true">+IF(OFFSET('Sanitation Data'!$D$31,0,10*ROW('Sanitation Data'!D200))="","",OFFSET('Sanitation Data'!$D$31,0,10*ROW('Sanitation Data'!D200)))</f>
        <v/>
      </c>
      <c r="CO206" s="278" t="str">
        <f ca="true">+IF(OFFSET('Sanitation Data'!$D$32,0,10*ROW('Sanitation Data'!D200))="","",OFFSET('Sanitation Data'!$D$32,0,10*ROW('Sanitation Data'!D200)))</f>
        <v/>
      </c>
      <c r="CP206" s="278" t="str">
        <f ca="true">+IF(OFFSET('Sanitation Data'!$E$28,0,10*ROW('Sanitation Data'!E200))="","",OFFSET('Sanitation Data'!$E$28,0,10*ROW('Sanitation Data'!E200)))</f>
        <v/>
      </c>
      <c r="CQ206" s="278" t="str">
        <f ca="true">+IF(OFFSET('Sanitation Data'!$E$29,0,10*ROW('Sanitation Data'!E200))="","",OFFSET('Sanitation Data'!$E$29,0,10*ROW('Sanitation Data'!E200)))</f>
        <v/>
      </c>
      <c r="CR206" s="278" t="str">
        <f ca="true">+IF(OFFSET('Sanitation Data'!$E$30,0,10*ROW('Sanitation Data'!E200))="","",OFFSET('Sanitation Data'!$E$30,0,10*ROW('Sanitation Data'!E200)))</f>
        <v/>
      </c>
      <c r="CS206" s="278" t="str">
        <f ca="true">+IF(OFFSET('Sanitation Data'!$E$31,0,10*ROW('Sanitation Data'!E200))="","",OFFSET('Sanitation Data'!$E$31,0,10*ROW('Sanitation Data'!E200)))</f>
        <v/>
      </c>
      <c r="CT206" s="278" t="str">
        <f ca="true">+IF(OFFSET('Sanitation Data'!$E$32,0,10*ROW('Sanitation Data'!E200))="","",OFFSET('Sanitation Data'!$E$32,0,10*ROW('Sanitation Data'!E200)))</f>
        <v/>
      </c>
      <c r="CU206" s="278" t="str">
        <f ca="true">+IF(OFFSET('Sanitation Data'!$F$28,0,10*ROW('Sanitation Data'!F200))="","",OFFSET('Sanitation Data'!$F$28,0,10*ROW('Sanitation Data'!F200)))</f>
        <v/>
      </c>
      <c r="CV206" s="278" t="str">
        <f ca="true">+IF(OFFSET('Sanitation Data'!$F$29,0,10*ROW('Sanitation Data'!F200))="","",OFFSET('Sanitation Data'!$F$29,0,10*ROW('Sanitation Data'!F200)))</f>
        <v/>
      </c>
      <c r="CW206" s="278" t="str">
        <f ca="true">+IF(OFFSET('Sanitation Data'!$F$30,0,10*ROW('Sanitation Data'!F200))="","",OFFSET('Sanitation Data'!$F$30,0,10*ROW('Sanitation Data'!F200)))</f>
        <v/>
      </c>
      <c r="CX206" s="278" t="str">
        <f ca="true">+IF(OFFSET('Sanitation Data'!$F$31,0,10*ROW('Sanitation Data'!F200))="","",OFFSET('Sanitation Data'!$F$31,0,10*ROW('Sanitation Data'!F200)))</f>
        <v/>
      </c>
      <c r="CY206" s="278" t="str">
        <f ca="true">+IF(OFFSET('Sanitation Data'!$F$32,0,10*ROW('Sanitation Data'!F200))="","",OFFSET('Sanitation Data'!$F$32,0,10*ROW('Sanitation Data'!F200)))</f>
        <v/>
      </c>
      <c r="CZ206" s="278" t="str">
        <f ca="true">+IF(OFFSET('Sanitation Data'!$G$28,0,10*ROW('Sanitation Data'!G200))="","",OFFSET('Sanitation Data'!$G$28,0,10*ROW('Sanitation Data'!G200)))</f>
        <v/>
      </c>
      <c r="DA206" s="278" t="str">
        <f ca="true">+IF(OFFSET('Sanitation Data'!$G$29,0,10*ROW('Sanitation Data'!G200))="","",OFFSET('Sanitation Data'!$G$29,0,10*ROW('Sanitation Data'!G200)))</f>
        <v/>
      </c>
      <c r="DB206" s="278" t="str">
        <f ca="true">+IF(OFFSET('Sanitation Data'!$G$30,0,10*ROW('Sanitation Data'!G200))="","",OFFSET('Sanitation Data'!$G$30,0,10*ROW('Sanitation Data'!G200)))</f>
        <v/>
      </c>
      <c r="DC206" s="278" t="str">
        <f ca="true">+IF(OFFSET('Sanitation Data'!$G$31,0,10*ROW('Sanitation Data'!G200))="","",OFFSET('Sanitation Data'!$G$31,0,10*ROW('Sanitation Data'!G200)))</f>
        <v/>
      </c>
      <c r="DD206" s="278" t="str">
        <f ca="true">+IF(OFFSET('Sanitation Data'!$G$32,0,10*ROW('Sanitation Data'!G200))="","",OFFSET('Sanitation Data'!$G$32,0,10*ROW('Sanitation Data'!G200)))</f>
        <v/>
      </c>
      <c r="DE206" s="278" t="str">
        <f ca="true">+IF(OFFSET('Sanitation Data'!$H$28,0,10*ROW('Sanitation Data'!H200))="","",OFFSET('Sanitation Data'!$H$28,0,10*ROW('Sanitation Data'!H200)))</f>
        <v/>
      </c>
      <c r="DF206" s="278" t="str">
        <f ca="true">+IF(OFFSET('Sanitation Data'!$H$29,0,10*ROW('Sanitation Data'!H200))="","",OFFSET('Sanitation Data'!$H$29,0,10*ROW('Sanitation Data'!H200)))</f>
        <v/>
      </c>
      <c r="DG206" s="278" t="str">
        <f ca="true">+IF(OFFSET('Sanitation Data'!$H$30,0,10*ROW('Sanitation Data'!H200))="","",OFFSET('Sanitation Data'!$H$30,0,10*ROW('Sanitation Data'!H200)))</f>
        <v/>
      </c>
      <c r="DH206" s="278" t="str">
        <f ca="true">+IF(OFFSET('Sanitation Data'!$H$31,0,10*ROW('Sanitation Data'!H200))="","",OFFSET('Sanitation Data'!$H$31,0,10*ROW('Sanitation Data'!H200)))</f>
        <v/>
      </c>
      <c r="DI206" s="278" t="str">
        <f ca="true">+IF(OFFSET('Sanitation Data'!$H$32,0,10*ROW('Sanitation Data'!H200))="","",OFFSET('Sanitation Data'!$H$32,0,10*ROW('Sanitation Data'!H200)))</f>
        <v/>
      </c>
      <c r="DJ206" s="278" t="str">
        <f ca="true">+IF(OFFSET('Sanitation Data'!$I$28,0,10*ROW('Sanitation Data'!I200))="","",OFFSET('Sanitation Data'!$I$28,0,10*ROW('Sanitation Data'!I200)))</f>
        <v/>
      </c>
      <c r="DK206" s="278" t="str">
        <f ca="true">+IF(OFFSET('Sanitation Data'!$I$29,0,10*ROW('Sanitation Data'!I200))="","",OFFSET('Sanitation Data'!$I$29,0,10*ROW('Sanitation Data'!I200)))</f>
        <v/>
      </c>
      <c r="DL206" s="278" t="str">
        <f ca="true">+IF(OFFSET('Sanitation Data'!$I$30,0,10*ROW('Sanitation Data'!I200))="","",OFFSET('Sanitation Data'!$I$30,0,10*ROW('Sanitation Data'!I200)))</f>
        <v/>
      </c>
      <c r="DM206" s="278" t="str">
        <f ca="true">+IF(OFFSET('Sanitation Data'!$I$31,0,10*ROW('Sanitation Data'!I200))="","",OFFSET('Sanitation Data'!$I$31,0,10*ROW('Sanitation Data'!I200)))</f>
        <v/>
      </c>
      <c r="DN206" s="278" t="str">
        <f ca="true">+IF(OFFSET('Sanitation Data'!$I$32,0,10*ROW('Sanitation Data'!I200))="","",OFFSET('Sanitation Data'!$I$32,0,10*ROW('Sanitation Data'!I200)))</f>
        <v/>
      </c>
      <c r="DO206" s="278" t="str">
        <f ca="true">+IF(OFFSET('Hygiene Data'!$D$11,0,10*ROW('Hygiene Data'!D200))="","",OFFSET('Hygiene Data'!$D$11,0,10*ROW('Hygiene Data'!D200)))</f>
        <v/>
      </c>
      <c r="DP206" s="278" t="str">
        <f ca="true">+IF(OFFSET('Hygiene Data'!$D$12,0,10*ROW('Hygiene Data'!D200))="","",OFFSET('Hygiene Data'!$D$12,0,10*ROW('Hygiene Data'!D200)))</f>
        <v/>
      </c>
      <c r="DQ206" s="278" t="str">
        <f ca="true">+IF(OFFSET('Hygiene Data'!$D$13,0,10*ROW('Hygiene Data'!D200))="","",OFFSET('Hygiene Data'!$D$13,0,10*ROW('Hygiene Data'!D200)))</f>
        <v/>
      </c>
      <c r="DR206" s="278" t="str">
        <f ca="true">+IF(OFFSET('Hygiene Data'!$E$11,0,10*ROW('Hygiene Data'!E200))="","",OFFSET('Hygiene Data'!$E$11,0,10*ROW('Hygiene Data'!E200)))</f>
        <v/>
      </c>
      <c r="DS206" s="278" t="str">
        <f ca="true">+IF(OFFSET('Hygiene Data'!$E$12,0,10*ROW('Hygiene Data'!E200))="","",OFFSET('Hygiene Data'!$E$12,0,10*ROW('Hygiene Data'!E200)))</f>
        <v/>
      </c>
      <c r="DT206" s="278" t="str">
        <f ca="true">+IF(OFFSET('Hygiene Data'!$E$13,0,10*ROW('Hygiene Data'!E200))="","",OFFSET('Hygiene Data'!$E$13,0,10*ROW('Hygiene Data'!E200)))</f>
        <v/>
      </c>
      <c r="DU206" s="278" t="str">
        <f ca="true">+IF(OFFSET('Hygiene Data'!$F$11,0,10*ROW('Hygiene Data'!F200))="","",OFFSET('Hygiene Data'!$F$11,0,10*ROW('Hygiene Data'!F200)))</f>
        <v/>
      </c>
      <c r="DV206" s="278" t="str">
        <f ca="true">+IF(OFFSET('Hygiene Data'!$F$12,0,10*ROW('Hygiene Data'!F200))="","",OFFSET('Hygiene Data'!$F$12,0,10*ROW('Hygiene Data'!F200)))</f>
        <v/>
      </c>
      <c r="DW206" s="278" t="str">
        <f ca="true">+IF(OFFSET('Hygiene Data'!$F$13,0,10*ROW('Hygiene Data'!F200))="","",OFFSET('Hygiene Data'!$F$13,0,10*ROW('Hygiene Data'!F200)))</f>
        <v/>
      </c>
      <c r="DX206" s="278" t="str">
        <f ca="true">+IF(OFFSET('Hygiene Data'!$G$11,0,10*ROW('Hygiene Data'!G200))="","",OFFSET('Hygiene Data'!$G$11,0,10*ROW('Hygiene Data'!G200)))</f>
        <v/>
      </c>
      <c r="DY206" s="278" t="str">
        <f ca="true">+IF(OFFSET('Hygiene Data'!$G$12,0,10*ROW('Hygiene Data'!G200))="","",OFFSET('Hygiene Data'!$G$12,0,10*ROW('Hygiene Data'!G200)))</f>
        <v/>
      </c>
      <c r="DZ206" s="278" t="str">
        <f ca="true">+IF(OFFSET('Hygiene Data'!$G$13,0,10*ROW('Hygiene Data'!G200))="","",OFFSET('Hygiene Data'!$G$13,0,10*ROW('Hygiene Data'!G200)))</f>
        <v/>
      </c>
      <c r="EA206" s="278" t="str">
        <f ca="true">+IF(OFFSET('Hygiene Data'!$H$11,0,10*ROW('Hygiene Data'!H200))="","",OFFSET('Hygiene Data'!$H$11,0,10*ROW('Hygiene Data'!H200)))</f>
        <v/>
      </c>
      <c r="EB206" s="278" t="str">
        <f ca="true">+IF(OFFSET('Hygiene Data'!$H$12,0,10*ROW('Hygiene Data'!H200))="","",OFFSET('Hygiene Data'!$H$12,0,10*ROW('Hygiene Data'!H200)))</f>
        <v/>
      </c>
      <c r="EC206" s="278" t="str">
        <f ca="true">+IF(OFFSET('Hygiene Data'!$H$13,0,10*ROW('Hygiene Data'!H200))="","",OFFSET('Hygiene Data'!$H$13,0,10*ROW('Hygiene Data'!H200)))</f>
        <v/>
      </c>
      <c r="ED206" s="278" t="str">
        <f ca="true">+IF(OFFSET('Hygiene Data'!$I$11,0,10*ROW('Hygiene Data'!I200))="","",OFFSET('Hygiene Data'!$I$11,0,10*ROW('Hygiene Data'!I200)))</f>
        <v/>
      </c>
      <c r="EE206" s="278" t="str">
        <f ca="true">+IF(OFFSET('Hygiene Data'!$I$12,0,10*ROW('Hygiene Data'!I200))="","",OFFSET('Hygiene Data'!$I$12,0,10*ROW('Hygiene Data'!I200)))</f>
        <v/>
      </c>
      <c r="EF206" s="278"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4"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8"/>
      <c r="BS207" s="278" t="str">
        <f ca="true">+IF(OFFSET('Water Data'!$D$27,0,10*ROW('Water Data'!D201))="","",OFFSET('Water Data'!$D$27,0,10*ROW('Water Data'!D201)))</f>
        <v/>
      </c>
      <c r="BT207" s="278" t="str">
        <f ca="true">+IF(OFFSET('Water Data'!$D$28,0,10*ROW('Water Data'!D201))="","",OFFSET('Water Data'!$D$28,0,10*ROW('Water Data'!D201)))</f>
        <v/>
      </c>
      <c r="BU207" s="278" t="str">
        <f ca="true">+IF(OFFSET('Water Data'!$D$29,0,10*ROW('Water Data'!D201))="","",OFFSET('Water Data'!$D$29,0,10*ROW('Water Data'!D201)))</f>
        <v/>
      </c>
      <c r="BV207" s="278" t="str">
        <f ca="true">+IF(OFFSET('Water Data'!$E$27,0,10*ROW('Water Data'!E201))="","",OFFSET('Water Data'!$E$27,0,10*ROW('Water Data'!E201)))</f>
        <v/>
      </c>
      <c r="BW207" s="278" t="str">
        <f ca="true">+IF(OFFSET('Water Data'!$E$28,0,10*ROW('Water Data'!E201))="","",OFFSET('Water Data'!$E$28,0,10*ROW('Water Data'!E201)))</f>
        <v/>
      </c>
      <c r="BX207" s="278" t="str">
        <f ca="true">+IF(OFFSET('Water Data'!$E$29,0,10*ROW('Water Data'!E201))="","",OFFSET('Water Data'!$E$29,0,10*ROW('Water Data'!E201)))</f>
        <v/>
      </c>
      <c r="BY207" s="278" t="str">
        <f ca="true">+IF(OFFSET('Water Data'!$F$27,0,10*ROW('Water Data'!F201))="","",OFFSET('Water Data'!$F$27,0,10*ROW('Water Data'!F201)))</f>
        <v/>
      </c>
      <c r="BZ207" s="278" t="str">
        <f ca="true">+IF(OFFSET('Water Data'!$F$28,0,10*ROW('Water Data'!F201))="","",OFFSET('Water Data'!$F$28,0,10*ROW('Water Data'!F201)))</f>
        <v/>
      </c>
      <c r="CA207" s="278" t="str">
        <f ca="true">+IF(OFFSET('Water Data'!$F$29,0,10*ROW('Water Data'!F201))="","",OFFSET('Water Data'!$F$29,0,10*ROW('Water Data'!F201)))</f>
        <v/>
      </c>
      <c r="CB207" s="278" t="str">
        <f ca="true">+IF(OFFSET('Water Data'!$G$27,0,10*ROW('Water Data'!G201))="","",OFFSET('Water Data'!$G$27,0,10*ROW('Water Data'!G201)))</f>
        <v/>
      </c>
      <c r="CC207" s="278" t="str">
        <f ca="true">+IF(OFFSET('Water Data'!$G$28,0,10*ROW('Water Data'!G201))="","",OFFSET('Water Data'!$G$28,0,10*ROW('Water Data'!G201)))</f>
        <v/>
      </c>
      <c r="CD207" s="278" t="str">
        <f ca="true">+IF(OFFSET('Water Data'!$G$29,0,10*ROW('Water Data'!G201))="","",OFFSET('Water Data'!$G$29,0,10*ROW('Water Data'!G201)))</f>
        <v/>
      </c>
      <c r="CE207" s="278" t="str">
        <f ca="true">+IF(OFFSET('Water Data'!$H$27,0,10*ROW('Water Data'!H201))="","",OFFSET('Water Data'!$H$27,0,10*ROW('Water Data'!H201)))</f>
        <v/>
      </c>
      <c r="CF207" s="278" t="str">
        <f ca="true">+IF(OFFSET('Water Data'!$H$28,0,10*ROW('Water Data'!H201))="","",OFFSET('Water Data'!$H$28,0,10*ROW('Water Data'!H201)))</f>
        <v/>
      </c>
      <c r="CG207" s="278" t="str">
        <f ca="true">+IF(OFFSET('Water Data'!$H$29,0,10*ROW('Water Data'!H201))="","",OFFSET('Water Data'!$H$29,0,10*ROW('Water Data'!H201)))</f>
        <v/>
      </c>
      <c r="CH207" s="278" t="str">
        <f ca="true">+IF(OFFSET('Water Data'!$I$27,0,10*ROW('Water Data'!I201))="","",OFFSET('Water Data'!$I$27,0,10*ROW('Water Data'!I201)))</f>
        <v/>
      </c>
      <c r="CI207" s="278" t="str">
        <f ca="true">+IF(OFFSET('Water Data'!$I$28,0,10*ROW('Water Data'!I201))="","",OFFSET('Water Data'!$I$28,0,10*ROW('Water Data'!I201)))</f>
        <v/>
      </c>
      <c r="CJ207" s="278" t="str">
        <f ca="true">+IF(OFFSET('Water Data'!$I$29,0,10*ROW('Water Data'!I201))="","",OFFSET('Water Data'!$I$29,0,10*ROW('Water Data'!I201)))</f>
        <v/>
      </c>
      <c r="CK207" s="278" t="str">
        <f ca="true">+IF(OFFSET('Sanitation Data'!$D$28,0,10*ROW('Sanitation Data'!D201))="","",OFFSET('Sanitation Data'!$D$28,0,10*ROW('Sanitation Data'!D201)))</f>
        <v/>
      </c>
      <c r="CL207" s="278" t="str">
        <f ca="true">+IF(OFFSET('Sanitation Data'!$D$29,0,10*ROW('Sanitation Data'!D201))="","",OFFSET('Sanitation Data'!$D$29,0,10*ROW('Sanitation Data'!D201)))</f>
        <v/>
      </c>
      <c r="CM207" s="278" t="str">
        <f ca="true">+IF(OFFSET('Sanitation Data'!$D$30,0,10*ROW('Sanitation Data'!D201))="","",OFFSET('Sanitation Data'!$D$30,0,10*ROW('Sanitation Data'!D201)))</f>
        <v/>
      </c>
      <c r="CN207" s="278" t="str">
        <f ca="true">+IF(OFFSET('Sanitation Data'!$D$31,0,10*ROW('Sanitation Data'!D201))="","",OFFSET('Sanitation Data'!$D$31,0,10*ROW('Sanitation Data'!D201)))</f>
        <v/>
      </c>
      <c r="CO207" s="278" t="str">
        <f ca="true">+IF(OFFSET('Sanitation Data'!$D$32,0,10*ROW('Sanitation Data'!D201))="","",OFFSET('Sanitation Data'!$D$32,0,10*ROW('Sanitation Data'!D201)))</f>
        <v/>
      </c>
      <c r="CP207" s="278" t="str">
        <f ca="true">+IF(OFFSET('Sanitation Data'!$E$28,0,10*ROW('Sanitation Data'!E201))="","",OFFSET('Sanitation Data'!$E$28,0,10*ROW('Sanitation Data'!E201)))</f>
        <v/>
      </c>
      <c r="CQ207" s="278" t="str">
        <f ca="true">+IF(OFFSET('Sanitation Data'!$E$29,0,10*ROW('Sanitation Data'!E201))="","",OFFSET('Sanitation Data'!$E$29,0,10*ROW('Sanitation Data'!E201)))</f>
        <v/>
      </c>
      <c r="CR207" s="278" t="str">
        <f ca="true">+IF(OFFSET('Sanitation Data'!$E$30,0,10*ROW('Sanitation Data'!E201))="","",OFFSET('Sanitation Data'!$E$30,0,10*ROW('Sanitation Data'!E201)))</f>
        <v/>
      </c>
      <c r="CS207" s="278" t="str">
        <f ca="true">+IF(OFFSET('Sanitation Data'!$E$31,0,10*ROW('Sanitation Data'!E201))="","",OFFSET('Sanitation Data'!$E$31,0,10*ROW('Sanitation Data'!E201)))</f>
        <v/>
      </c>
      <c r="CT207" s="278" t="str">
        <f ca="true">+IF(OFFSET('Sanitation Data'!$E$32,0,10*ROW('Sanitation Data'!E201))="","",OFFSET('Sanitation Data'!$E$32,0,10*ROW('Sanitation Data'!E201)))</f>
        <v/>
      </c>
      <c r="CU207" s="278" t="str">
        <f ca="true">+IF(OFFSET('Sanitation Data'!$F$28,0,10*ROW('Sanitation Data'!F201))="","",OFFSET('Sanitation Data'!$F$28,0,10*ROW('Sanitation Data'!F201)))</f>
        <v/>
      </c>
      <c r="CV207" s="278" t="str">
        <f ca="true">+IF(OFFSET('Sanitation Data'!$F$29,0,10*ROW('Sanitation Data'!F201))="","",OFFSET('Sanitation Data'!$F$29,0,10*ROW('Sanitation Data'!F201)))</f>
        <v/>
      </c>
      <c r="CW207" s="278" t="str">
        <f ca="true">+IF(OFFSET('Sanitation Data'!$F$30,0,10*ROW('Sanitation Data'!F201))="","",OFFSET('Sanitation Data'!$F$30,0,10*ROW('Sanitation Data'!F201)))</f>
        <v/>
      </c>
      <c r="CX207" s="278" t="str">
        <f ca="true">+IF(OFFSET('Sanitation Data'!$F$31,0,10*ROW('Sanitation Data'!F201))="","",OFFSET('Sanitation Data'!$F$31,0,10*ROW('Sanitation Data'!F201)))</f>
        <v/>
      </c>
      <c r="CY207" s="278" t="str">
        <f ca="true">+IF(OFFSET('Sanitation Data'!$F$32,0,10*ROW('Sanitation Data'!F201))="","",OFFSET('Sanitation Data'!$F$32,0,10*ROW('Sanitation Data'!F201)))</f>
        <v/>
      </c>
      <c r="CZ207" s="278" t="str">
        <f ca="true">+IF(OFFSET('Sanitation Data'!$G$28,0,10*ROW('Sanitation Data'!G201))="","",OFFSET('Sanitation Data'!$G$28,0,10*ROW('Sanitation Data'!G201)))</f>
        <v/>
      </c>
      <c r="DA207" s="278" t="str">
        <f ca="true">+IF(OFFSET('Sanitation Data'!$G$29,0,10*ROW('Sanitation Data'!G201))="","",OFFSET('Sanitation Data'!$G$29,0,10*ROW('Sanitation Data'!G201)))</f>
        <v/>
      </c>
      <c r="DB207" s="278" t="str">
        <f ca="true">+IF(OFFSET('Sanitation Data'!$G$30,0,10*ROW('Sanitation Data'!G201))="","",OFFSET('Sanitation Data'!$G$30,0,10*ROW('Sanitation Data'!G201)))</f>
        <v/>
      </c>
      <c r="DC207" s="278" t="str">
        <f ca="true">+IF(OFFSET('Sanitation Data'!$G$31,0,10*ROW('Sanitation Data'!G201))="","",OFFSET('Sanitation Data'!$G$31,0,10*ROW('Sanitation Data'!G201)))</f>
        <v/>
      </c>
      <c r="DD207" s="278" t="str">
        <f ca="true">+IF(OFFSET('Sanitation Data'!$G$32,0,10*ROW('Sanitation Data'!G201))="","",OFFSET('Sanitation Data'!$G$32,0,10*ROW('Sanitation Data'!G201)))</f>
        <v/>
      </c>
      <c r="DE207" s="278" t="str">
        <f ca="true">+IF(OFFSET('Sanitation Data'!$H$28,0,10*ROW('Sanitation Data'!H201))="","",OFFSET('Sanitation Data'!$H$28,0,10*ROW('Sanitation Data'!H201)))</f>
        <v/>
      </c>
      <c r="DF207" s="278" t="str">
        <f ca="true">+IF(OFFSET('Sanitation Data'!$H$29,0,10*ROW('Sanitation Data'!H201))="","",OFFSET('Sanitation Data'!$H$29,0,10*ROW('Sanitation Data'!H201)))</f>
        <v/>
      </c>
      <c r="DG207" s="278" t="str">
        <f ca="true">+IF(OFFSET('Sanitation Data'!$H$30,0,10*ROW('Sanitation Data'!H201))="","",OFFSET('Sanitation Data'!$H$30,0,10*ROW('Sanitation Data'!H201)))</f>
        <v/>
      </c>
      <c r="DH207" s="278" t="str">
        <f ca="true">+IF(OFFSET('Sanitation Data'!$H$31,0,10*ROW('Sanitation Data'!H201))="","",OFFSET('Sanitation Data'!$H$31,0,10*ROW('Sanitation Data'!H201)))</f>
        <v/>
      </c>
      <c r="DI207" s="278" t="str">
        <f ca="true">+IF(OFFSET('Sanitation Data'!$H$32,0,10*ROW('Sanitation Data'!H201))="","",OFFSET('Sanitation Data'!$H$32,0,10*ROW('Sanitation Data'!H201)))</f>
        <v/>
      </c>
      <c r="DJ207" s="278" t="str">
        <f ca="true">+IF(OFFSET('Sanitation Data'!$I$28,0,10*ROW('Sanitation Data'!I201))="","",OFFSET('Sanitation Data'!$I$28,0,10*ROW('Sanitation Data'!I201)))</f>
        <v/>
      </c>
      <c r="DK207" s="278" t="str">
        <f ca="true">+IF(OFFSET('Sanitation Data'!$I$29,0,10*ROW('Sanitation Data'!I201))="","",OFFSET('Sanitation Data'!$I$29,0,10*ROW('Sanitation Data'!I201)))</f>
        <v/>
      </c>
      <c r="DL207" s="278" t="str">
        <f ca="true">+IF(OFFSET('Sanitation Data'!$I$30,0,10*ROW('Sanitation Data'!I201))="","",OFFSET('Sanitation Data'!$I$30,0,10*ROW('Sanitation Data'!I201)))</f>
        <v/>
      </c>
      <c r="DM207" s="278" t="str">
        <f ca="true">+IF(OFFSET('Sanitation Data'!$I$31,0,10*ROW('Sanitation Data'!I201))="","",OFFSET('Sanitation Data'!$I$31,0,10*ROW('Sanitation Data'!I201)))</f>
        <v/>
      </c>
      <c r="DN207" s="278" t="str">
        <f ca="true">+IF(OFFSET('Sanitation Data'!$I$32,0,10*ROW('Sanitation Data'!I201))="","",OFFSET('Sanitation Data'!$I$32,0,10*ROW('Sanitation Data'!I201)))</f>
        <v/>
      </c>
      <c r="DO207" s="278" t="str">
        <f ca="true">+IF(OFFSET('Hygiene Data'!$D$11,0,10*ROW('Hygiene Data'!D201))="","",OFFSET('Hygiene Data'!$D$11,0,10*ROW('Hygiene Data'!D201)))</f>
        <v/>
      </c>
      <c r="DP207" s="278" t="str">
        <f ca="true">+IF(OFFSET('Hygiene Data'!$D$12,0,10*ROW('Hygiene Data'!D201))="","",OFFSET('Hygiene Data'!$D$12,0,10*ROW('Hygiene Data'!D201)))</f>
        <v/>
      </c>
      <c r="DQ207" s="278" t="str">
        <f ca="true">+IF(OFFSET('Hygiene Data'!$D$13,0,10*ROW('Hygiene Data'!D201))="","",OFFSET('Hygiene Data'!$D$13,0,10*ROW('Hygiene Data'!D201)))</f>
        <v/>
      </c>
      <c r="DR207" s="278" t="str">
        <f ca="true">+IF(OFFSET('Hygiene Data'!$E$11,0,10*ROW('Hygiene Data'!E201))="","",OFFSET('Hygiene Data'!$E$11,0,10*ROW('Hygiene Data'!E201)))</f>
        <v/>
      </c>
      <c r="DS207" s="278" t="str">
        <f ca="true">+IF(OFFSET('Hygiene Data'!$E$12,0,10*ROW('Hygiene Data'!E201))="","",OFFSET('Hygiene Data'!$E$12,0,10*ROW('Hygiene Data'!E201)))</f>
        <v/>
      </c>
      <c r="DT207" s="278" t="str">
        <f ca="true">+IF(OFFSET('Hygiene Data'!$E$13,0,10*ROW('Hygiene Data'!E201))="","",OFFSET('Hygiene Data'!$E$13,0,10*ROW('Hygiene Data'!E201)))</f>
        <v/>
      </c>
      <c r="DU207" s="278" t="str">
        <f ca="true">+IF(OFFSET('Hygiene Data'!$F$11,0,10*ROW('Hygiene Data'!F201))="","",OFFSET('Hygiene Data'!$F$11,0,10*ROW('Hygiene Data'!F201)))</f>
        <v/>
      </c>
      <c r="DV207" s="278" t="str">
        <f ca="true">+IF(OFFSET('Hygiene Data'!$F$12,0,10*ROW('Hygiene Data'!F201))="","",OFFSET('Hygiene Data'!$F$12,0,10*ROW('Hygiene Data'!F201)))</f>
        <v/>
      </c>
      <c r="DW207" s="278" t="str">
        <f ca="true">+IF(OFFSET('Hygiene Data'!$F$13,0,10*ROW('Hygiene Data'!F201))="","",OFFSET('Hygiene Data'!$F$13,0,10*ROW('Hygiene Data'!F201)))</f>
        <v/>
      </c>
      <c r="DX207" s="278" t="str">
        <f ca="true">+IF(OFFSET('Hygiene Data'!$G$11,0,10*ROW('Hygiene Data'!G201))="","",OFFSET('Hygiene Data'!$G$11,0,10*ROW('Hygiene Data'!G201)))</f>
        <v/>
      </c>
      <c r="DY207" s="278" t="str">
        <f ca="true">+IF(OFFSET('Hygiene Data'!$G$12,0,10*ROW('Hygiene Data'!G201))="","",OFFSET('Hygiene Data'!$G$12,0,10*ROW('Hygiene Data'!G201)))</f>
        <v/>
      </c>
      <c r="DZ207" s="278" t="str">
        <f ca="true">+IF(OFFSET('Hygiene Data'!$G$13,0,10*ROW('Hygiene Data'!G201))="","",OFFSET('Hygiene Data'!$G$13,0,10*ROW('Hygiene Data'!G201)))</f>
        <v/>
      </c>
      <c r="EA207" s="278" t="str">
        <f ca="true">+IF(OFFSET('Hygiene Data'!$H$11,0,10*ROW('Hygiene Data'!H201))="","",OFFSET('Hygiene Data'!$H$11,0,10*ROW('Hygiene Data'!H201)))</f>
        <v/>
      </c>
      <c r="EB207" s="278" t="str">
        <f ca="true">+IF(OFFSET('Hygiene Data'!$H$12,0,10*ROW('Hygiene Data'!H201))="","",OFFSET('Hygiene Data'!$H$12,0,10*ROW('Hygiene Data'!H201)))</f>
        <v/>
      </c>
      <c r="EC207" s="278" t="str">
        <f ca="true">+IF(OFFSET('Hygiene Data'!$H$13,0,10*ROW('Hygiene Data'!H201))="","",OFFSET('Hygiene Data'!$H$13,0,10*ROW('Hygiene Data'!H201)))</f>
        <v/>
      </c>
      <c r="ED207" s="278" t="str">
        <f ca="true">+IF(OFFSET('Hygiene Data'!$I$11,0,10*ROW('Hygiene Data'!I201))="","",OFFSET('Hygiene Data'!$I$11,0,10*ROW('Hygiene Data'!I201)))</f>
        <v/>
      </c>
      <c r="EE207" s="278" t="str">
        <f ca="true">+IF(OFFSET('Hygiene Data'!$I$12,0,10*ROW('Hygiene Data'!I201))="","",OFFSET('Hygiene Data'!$I$12,0,10*ROW('Hygiene Data'!I201)))</f>
        <v/>
      </c>
      <c r="EF207" s="278"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28" t="s">
        <v>28</v>
      </c>
      <c r="C1" s="550" t="s">
        <v>234</v>
      </c>
      <c r="D1" s="323" t="s">
        <v>159</v>
      </c>
      <c r="E1" s="323"/>
      <c r="F1" s="323"/>
      <c r="G1" s="323"/>
      <c r="H1" s="323"/>
      <c r="I1" s="327"/>
      <c r="J1" s="315"/>
      <c r="K1" s="315"/>
      <c r="L1" s="328" t="s">
        <v>28</v>
      </c>
      <c r="M1" s="550" t="s">
        <v>235</v>
      </c>
      <c r="N1" s="323" t="s">
        <v>159</v>
      </c>
      <c r="O1" s="323"/>
      <c r="P1" s="323"/>
      <c r="Q1" s="323"/>
      <c r="R1" s="323"/>
      <c r="S1" s="327"/>
      <c r="T1" s="315"/>
      <c r="U1" s="315"/>
      <c r="V1" s="328" t="s">
        <v>28</v>
      </c>
      <c r="W1" s="550" t="s">
        <v>236</v>
      </c>
      <c r="X1" s="323" t="s">
        <v>159</v>
      </c>
      <c r="Y1" s="323"/>
      <c r="Z1" s="323"/>
      <c r="AA1" s="323"/>
      <c r="AB1" s="323"/>
      <c r="AC1" s="327"/>
      <c r="AD1" s="315"/>
      <c r="AE1" s="315"/>
      <c r="AF1" s="328" t="s">
        <v>28</v>
      </c>
      <c r="AG1" s="550" t="s">
        <v>237</v>
      </c>
      <c r="AH1" s="323" t="str">
        <f>X1</f>
        <v>Central African Republic</v>
      </c>
      <c r="AI1" s="323"/>
      <c r="AJ1" s="323"/>
      <c r="AK1" s="323"/>
      <c r="AL1" s="323"/>
      <c r="AM1" s="327"/>
      <c r="AN1" s="315"/>
      <c r="AO1" s="315"/>
      <c r="AP1" s="328" t="s">
        <v>28</v>
      </c>
      <c r="AQ1" s="550" t="s">
        <v>238</v>
      </c>
      <c r="AR1" s="323" t="str">
        <f>AH1</f>
        <v>Central African Republic</v>
      </c>
      <c r="AS1" s="323"/>
      <c r="AT1" s="323"/>
      <c r="AU1" s="323"/>
      <c r="AV1" s="323"/>
      <c r="AW1" s="327"/>
      <c r="AX1" s="315"/>
      <c r="AY1" s="315"/>
      <c r="AZ1" s="328" t="s">
        <v>28</v>
      </c>
      <c r="BA1" s="550" t="s">
        <v>239</v>
      </c>
      <c r="BB1" s="323" t="str">
        <f>AR1</f>
        <v>Central African Republic</v>
      </c>
      <c r="BC1" s="323"/>
      <c r="BD1" s="323"/>
      <c r="BE1" s="323"/>
      <c r="BF1" s="323"/>
      <c r="BG1" s="327"/>
      <c r="BH1" s="315"/>
      <c r="BI1" s="315"/>
    </row>
    <row xmlns:x14ac="http://schemas.microsoft.com/office/spreadsheetml/2009/9/ac" r="2" s="314" customFormat="true" ht="30" customHeight="true" x14ac:dyDescent="0.25">
      <c r="A2" s="563" t="s">
        <v>257</v>
      </c>
      <c r="B2" s="324" t="s">
        <v>228</v>
      </c>
      <c r="C2" s="246" t="s">
        <v>179</v>
      </c>
      <c r="D2" s="246" t="s">
        <v>160</v>
      </c>
      <c r="E2" s="325"/>
      <c r="F2" s="325"/>
      <c r="G2" s="325"/>
      <c r="H2" s="325"/>
      <c r="I2" s="326"/>
      <c r="J2" s="315" t="s">
        <v>240</v>
      </c>
      <c r="K2" s="315"/>
      <c r="L2" s="324" t="s">
        <v>229</v>
      </c>
      <c r="M2" s="246" t="s">
        <v>179</v>
      </c>
      <c r="N2" s="246" t="s">
        <v>160</v>
      </c>
      <c r="O2" s="325"/>
      <c r="P2" s="325"/>
      <c r="Q2" s="325"/>
      <c r="R2" s="325"/>
      <c r="S2" s="326"/>
      <c r="T2" s="315" t="s">
        <v>240</v>
      </c>
      <c r="U2" s="315"/>
      <c r="V2" s="324" t="s">
        <v>230</v>
      </c>
      <c r="W2" s="246" t="s">
        <v>179</v>
      </c>
      <c r="X2" s="246" t="s">
        <v>160</v>
      </c>
      <c r="Y2" s="325"/>
      <c r="Z2" s="325"/>
      <c r="AA2" s="325"/>
      <c r="AB2" s="325"/>
      <c r="AC2" s="326"/>
      <c r="AD2" s="315" t="s">
        <v>240</v>
      </c>
      <c r="AE2" s="315"/>
      <c r="AF2" s="324" t="s">
        <v>231</v>
      </c>
      <c r="AG2" s="246" t="s">
        <v>187</v>
      </c>
      <c r="AH2" s="246" t="s">
        <v>188</v>
      </c>
      <c r="AI2" s="325"/>
      <c r="AJ2" s="325"/>
      <c r="AK2" s="325"/>
      <c r="AL2" s="325"/>
      <c r="AM2" s="326"/>
      <c r="AN2" s="315" t="s">
        <v>240</v>
      </c>
      <c r="AO2" s="315"/>
      <c r="AP2" s="324" t="s">
        <v>232</v>
      </c>
      <c r="AQ2" s="246" t="s">
        <v>179</v>
      </c>
      <c r="AR2" s="246" t="s">
        <v>160</v>
      </c>
      <c r="AS2" s="325"/>
      <c r="AT2" s="325"/>
      <c r="AU2" s="325"/>
      <c r="AV2" s="325"/>
      <c r="AW2" s="326"/>
      <c r="AX2" s="315" t="s">
        <v>240</v>
      </c>
      <c r="AY2" s="315"/>
      <c r="AZ2" s="324" t="s">
        <v>233</v>
      </c>
      <c r="BA2" s="246" t="s">
        <v>191</v>
      </c>
      <c r="BB2" s="246" t="s">
        <v>190</v>
      </c>
      <c r="BC2" s="325"/>
      <c r="BD2" s="325"/>
      <c r="BE2" s="325"/>
      <c r="BF2" s="325"/>
      <c r="BG2" s="326"/>
      <c r="BH2" s="315" t="s">
        <v>240</v>
      </c>
      <c r="BI2" s="315"/>
    </row>
    <row xmlns:x14ac="http://schemas.microsoft.com/office/spreadsheetml/2009/9/ac" r="3" s="254" customFormat="true" ht="18" customHeight="true" x14ac:dyDescent="0.25">
      <c r="A3" s="563"/>
      <c r="B3" s="247" t="s">
        <v>171</v>
      </c>
      <c r="C3" s="248" t="s">
        <v>56</v>
      </c>
      <c r="D3" s="249" t="s">
        <v>7</v>
      </c>
      <c r="E3" s="250" t="s">
        <v>1</v>
      </c>
      <c r="F3" s="250" t="s">
        <v>2</v>
      </c>
      <c r="G3" s="250" t="s">
        <v>16</v>
      </c>
      <c r="H3" s="250" t="s">
        <v>17</v>
      </c>
      <c r="I3" s="251" t="s">
        <v>18</v>
      </c>
      <c r="J3" s="252"/>
      <c r="K3" s="252"/>
      <c r="L3" s="247" t="s">
        <v>171</v>
      </c>
      <c r="M3" s="248" t="s">
        <v>56</v>
      </c>
      <c r="N3" s="249" t="s">
        <v>7</v>
      </c>
      <c r="O3" s="250" t="s">
        <v>1</v>
      </c>
      <c r="P3" s="250" t="s">
        <v>2</v>
      </c>
      <c r="Q3" s="250" t="s">
        <v>16</v>
      </c>
      <c r="R3" s="250" t="s">
        <v>17</v>
      </c>
      <c r="S3" s="251" t="s">
        <v>18</v>
      </c>
      <c r="T3" s="252"/>
      <c r="U3" s="252"/>
      <c r="V3" s="247" t="s">
        <v>171</v>
      </c>
      <c r="W3" s="248" t="s">
        <v>56</v>
      </c>
      <c r="X3" s="249" t="s">
        <v>7</v>
      </c>
      <c r="Y3" s="250" t="s">
        <v>1</v>
      </c>
      <c r="Z3" s="250" t="s">
        <v>2</v>
      </c>
      <c r="AA3" s="250" t="s">
        <v>16</v>
      </c>
      <c r="AB3" s="250" t="s">
        <v>17</v>
      </c>
      <c r="AC3" s="251" t="s">
        <v>18</v>
      </c>
      <c r="AD3" s="252"/>
      <c r="AE3" s="252"/>
      <c r="AF3" s="247" t="s">
        <v>171</v>
      </c>
      <c r="AG3" s="248" t="s">
        <v>56</v>
      </c>
      <c r="AH3" s="249" t="s">
        <v>7</v>
      </c>
      <c r="AI3" s="250" t="s">
        <v>1</v>
      </c>
      <c r="AJ3" s="250" t="s">
        <v>2</v>
      </c>
      <c r="AK3" s="250" t="s">
        <v>16</v>
      </c>
      <c r="AL3" s="250" t="s">
        <v>17</v>
      </c>
      <c r="AM3" s="251" t="s">
        <v>18</v>
      </c>
      <c r="AN3" s="252"/>
      <c r="AO3" s="252"/>
      <c r="AP3" s="247" t="s">
        <v>171</v>
      </c>
      <c r="AQ3" s="248" t="s">
        <v>56</v>
      </c>
      <c r="AR3" s="249" t="s">
        <v>7</v>
      </c>
      <c r="AS3" s="250" t="s">
        <v>1</v>
      </c>
      <c r="AT3" s="250" t="s">
        <v>2</v>
      </c>
      <c r="AU3" s="250" t="s">
        <v>16</v>
      </c>
      <c r="AV3" s="250" t="s">
        <v>17</v>
      </c>
      <c r="AW3" s="251" t="s">
        <v>18</v>
      </c>
      <c r="AX3" s="252"/>
      <c r="AY3" s="252"/>
      <c r="AZ3" s="247" t="s">
        <v>171</v>
      </c>
      <c r="BA3" s="248" t="s">
        <v>56</v>
      </c>
      <c r="BB3" s="249" t="s">
        <v>7</v>
      </c>
      <c r="BC3" s="250" t="s">
        <v>1</v>
      </c>
      <c r="BD3" s="250" t="s">
        <v>2</v>
      </c>
      <c r="BE3" s="250" t="s">
        <v>16</v>
      </c>
      <c r="BF3" s="250" t="s">
        <v>17</v>
      </c>
      <c r="BG3" s="251" t="s">
        <v>18</v>
      </c>
      <c r="BH3" s="252"/>
      <c r="BI3" s="252"/>
      <c r="BJ3" s="253"/>
      <c r="BT3" s="253"/>
      <c r="CD3" s="253"/>
      <c r="CN3" s="253"/>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0" t="str">
        <f>IF(ISBLANK('Data Summary'!A6),"",'Data Summary'!A6)</f>
        <v>CAF_2010_UIS</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t="str">
        <f t="shared" ref="N4:S4" si="1">IF(COUNTA(N13)=0,"",N13)</f>
        <v/>
      </c>
      <c r="O4" s="9" t="str">
        <f t="shared" si="1"/>
        <v/>
      </c>
      <c r="P4" s="9" t="str">
        <f t="shared" si="1"/>
        <v/>
      </c>
      <c r="Q4" s="9" t="str">
        <f t="shared" si="1"/>
        <v/>
      </c>
      <c r="R4" s="9" t="str">
        <f t="shared" si="1"/>
        <v/>
      </c>
      <c r="S4" s="29" t="str">
        <f t="shared" si="1"/>
        <v/>
      </c>
      <c r="T4" s="24"/>
      <c r="U4" s="24"/>
      <c r="V4" s="122"/>
      <c r="W4" s="65" t="s">
        <v>24</v>
      </c>
      <c r="X4" s="9" t="str">
        <f>IF(COUNTA(X13)=0,"",X13)</f>
        <v/>
      </c>
      <c r="Y4" s="9" t="str">
        <f t="shared" ref="Y4:AC4" si="2">IF(COUNTA(Y13)=0,"",Y13)</f>
        <v/>
      </c>
      <c r="Z4" s="9" t="str">
        <f t="shared" si="2"/>
        <v/>
      </c>
      <c r="AA4" s="9" t="str">
        <f t="shared" si="2"/>
        <v/>
      </c>
      <c r="AB4" s="9" t="str">
        <f t="shared" si="2"/>
        <v/>
      </c>
      <c r="AC4" s="29" t="str">
        <f t="shared" si="2"/>
        <v/>
      </c>
      <c r="AD4" s="24"/>
      <c r="AE4" s="24"/>
      <c r="AF4" s="122"/>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2"/>
      <c r="BA4" s="15" t="s">
        <v>24</v>
      </c>
      <c r="BB4" s="9">
        <f>IF(COUNTA(BB13)=0,"",BB13)</f>
        <v>4.7928262213976502</v>
      </c>
      <c r="BC4" s="9" t="str">
        <f t="shared" ref="BC4:BG4" si="5">IF(COUNTA(BC13)=0,"",BC13)</f>
        <v/>
      </c>
      <c r="BD4" s="9" t="str">
        <f t="shared" si="5"/>
        <v/>
      </c>
      <c r="BE4" s="9">
        <f t="shared" si="5"/>
        <v>0.41322314049586778</v>
      </c>
      <c r="BF4" s="9">
        <f t="shared" si="5"/>
        <v>2.2491967154587647</v>
      </c>
      <c r="BG4" s="29">
        <f t="shared" si="5"/>
        <v>47.643979057591622</v>
      </c>
      <c r="BH4" s="24"/>
      <c r="BI4" s="24"/>
      <c r="BJ4" s="130"/>
      <c r="BT4" s="130"/>
      <c r="CD4" s="130"/>
      <c r="CN4" s="130"/>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0" t="str">
        <f ca="true">IF(ISBLANK('Data Summary'!A7),"",'Data Summary'!A7)</f>
        <v>CAF_2011_UIS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t="str">
        <f>IF((COUNTA(O14:O25)=0)+(COUNTA(O13)=0),"",100-O13-SUMPRODUCT(M14:M25,O14:O25))</f>
        <v/>
      </c>
      <c r="P5" s="9" t="str">
        <f>IF((COUNTA(P14:P25)=0)+(COUNTA(P13)=0),"",100-P13-SUMPRODUCT(M14:M25,P14:P25))</f>
        <v/>
      </c>
      <c r="Q5" s="9"/>
      <c r="R5" s="9"/>
      <c r="S5" s="29"/>
      <c r="T5" s="24"/>
      <c r="U5" s="24"/>
      <c r="V5" s="122"/>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2"/>
      <c r="AG5" s="15" t="s">
        <v>0</v>
      </c>
      <c r="AH5" s="9"/>
      <c r="AI5" s="9" t="str">
        <f>IF((COUNTA(AI14:AI25)=0)+(COUNTA(AI13)=0),"",100-AI13-SUMPRODUCT(AG14:AG25,AI14:AI25))</f>
        <v/>
      </c>
      <c r="AJ5" s="9" t="str">
        <f>IF((COUNTA(AJ14:AJ25)=0)+(COUNTA(AJ13)=0),"",100-AJ13-SUMPRODUCT(AG14:AG25,AJ14:AJ25))</f>
        <v/>
      </c>
      <c r="AK5" s="9"/>
      <c r="AL5" s="9"/>
      <c r="AM5" s="29"/>
      <c r="AN5" s="24"/>
      <c r="AO5" s="24"/>
      <c r="AP5" s="122"/>
      <c r="AQ5" s="15" t="s">
        <v>0</v>
      </c>
      <c r="AR5" s="9"/>
      <c r="AS5" s="9" t="str">
        <f>IF((COUNTA(AS14:AS25)=0)+(COUNTA(AS13)=0),"",100-AS13-SUMPRODUCT(AQ14:AQ25,AS14:AS25))</f>
        <v/>
      </c>
      <c r="AT5" s="9" t="str">
        <f>IF((COUNTA(AT14:AT25)=0)+(COUNTA(AT13)=0),"",100-AT13-SUMPRODUCT(AQ14:AQ25,AT14:AT25))</f>
        <v/>
      </c>
      <c r="AU5" s="9"/>
      <c r="AV5" s="9"/>
      <c r="AW5" s="29"/>
      <c r="AX5" s="24"/>
      <c r="AY5" s="24"/>
      <c r="AZ5" s="122"/>
      <c r="BA5" s="15" t="s">
        <v>0</v>
      </c>
      <c r="BB5" s="9">
        <f>IF((COUNTA(BB14:BB25)=0)+(COUNTA(BB13)=0),"",100-BB13-SUMPRODUCT(BA14:BA25,BB14:BB25))</f>
        <v>72.000618429189871</v>
      </c>
      <c r="BC5" s="9" t="str">
        <f>IF((COUNTA(BC14:BC25)=0)+(COUNTA(BC13)=0),"",100-BC13-SUMPRODUCT(BA14:BA25,BC14:BC25))</f>
        <v/>
      </c>
      <c r="BD5" s="9" t="str">
        <f>IF((COUNTA(BD14:BD25)=0)+(COUNTA(BD13)=0),"",100-BD13-SUMPRODUCT(BA14:BA25,BD14:BD25))</f>
        <v/>
      </c>
      <c r="BE5" s="9">
        <f>IF((COUNTA(BE14:BE25)=0)+(COUNTA(BE13)=0),"",100-BE13-SUMPRODUCT(BA14:BA25,BE14:BE25))</f>
        <v>48.966942148760324</v>
      </c>
      <c r="BF5" s="9">
        <f>IF((COUNTA(BF14:BF25)=0)+(COUNTA(BF13)=0),"",100-BF13-SUMPRODUCT(BA14:BA25,BF14:BF25))</f>
        <v>78.239914316315605</v>
      </c>
      <c r="BG5" s="29">
        <f>IF((COUNTA(BG14:BG25)=0)+(COUNTA(BG13)=0),"",100-BG13-SUMPRODUCT(BA14:BA25,BG14:BG25))</f>
        <v>9.6858638743455501</v>
      </c>
      <c r="BH5" s="24"/>
      <c r="BI5" s="24"/>
      <c r="BJ5" s="130"/>
      <c r="BT5" s="130"/>
      <c r="CD5" s="130"/>
      <c r="CN5" s="130"/>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80" t="str">
        <f ca="true">IF(ISBLANK('Data Summary'!A8),"",'Data Summary'!A8)</f>
        <v>CAF_2012_UIS</v>
      </c>
      <c r="B6" s="122"/>
      <c r="C6" s="65" t="s">
        <v>19</v>
      </c>
      <c r="D6" s="9">
        <f>IF(COUNTA(D14:D25)=0,"",SUMPRODUCT(D14:D25,C14:C25))</f>
        <v>23.4</v>
      </c>
      <c r="E6" s="9" t="str">
        <f>IF(COUNTA(E14:E25)=0,"",SUMPRODUCT(E14:E25,C14:C25))</f>
        <v/>
      </c>
      <c r="F6" s="9" t="str">
        <f>IF(COUNTA(F14:F25)=0,"",SUMPRODUCT(F14:F25,C14:C25))</f>
        <v/>
      </c>
      <c r="G6" s="9" t="str">
        <f>IF(COUNTA(G14:G25)=0,"",SUMPRODUCT(G14:G25,C14:C25))</f>
        <v/>
      </c>
      <c r="H6" s="9">
        <f>IF(COUNTA(H14:H25)=0,"",SUMPRODUCT(H14:H25,C14:C25))</f>
        <v>23.4</v>
      </c>
      <c r="I6" s="29">
        <f>IF(COUNTA(I14:I25)=0,"",SUMPRODUCT(I14:I25,C14:C25))</f>
        <v>60.6</v>
      </c>
      <c r="J6" s="24"/>
      <c r="K6" s="24"/>
      <c r="L6" s="122"/>
      <c r="M6" s="15" t="s">
        <v>19</v>
      </c>
      <c r="N6" s="9">
        <f>IF(COUNTA(N14:N25)=0,"",SUMPRODUCT(N14:N25,M14:M25))</f>
        <v>24.995889037433155</v>
      </c>
      <c r="O6" s="9" t="str">
        <f>IF(COUNTA(O14:O25)=0,"",SUMPRODUCT(O14:O25,M14:M25))</f>
        <v/>
      </c>
      <c r="P6" s="9" t="str">
        <f>IF(COUNTA(P14:P25)=0,"",SUMPRODUCT(P14:P25,M14:M25))</f>
        <v/>
      </c>
      <c r="Q6" s="9" t="str">
        <f>IF(COUNTA(Q14:Q25)=0,"",SUMPRODUCT(Q14:Q25,M14:M25))</f>
        <v/>
      </c>
      <c r="R6" s="9">
        <f>IF(COUNTA(R14:R25)=0,"",SUMPRODUCT(R14:R25,M14:M25))</f>
        <v>23.7</v>
      </c>
      <c r="S6" s="29">
        <f>IF(COUNTA(S14:S25)=0,"",SUMPRODUCT(S14:S25,M14:M25))</f>
        <v>44</v>
      </c>
      <c r="T6" s="24"/>
      <c r="U6" s="24"/>
      <c r="V6" s="122"/>
      <c r="W6" s="65" t="s">
        <v>19</v>
      </c>
      <c r="X6" s="9">
        <f>IF(COUNTA(X14:X25)=0,"",SUMPRODUCT(X14:X25,W14:W25))</f>
        <v>25.504378342245985</v>
      </c>
      <c r="Y6" s="9" t="str">
        <f>IF(COUNTA(Y14:Y25)=0,"",SUMPRODUCT(Y14:Y25,W14:W25))</f>
        <v/>
      </c>
      <c r="Z6" s="9" t="str">
        <f>IF(COUNTA(Z14:Z25)=0,"",SUMPRODUCT(Z14:Z25,W14:W25))</f>
        <v/>
      </c>
      <c r="AA6" s="9" t="str">
        <f>IF(COUNTA(AA14:AA25)=0,"",SUMPRODUCT(AA14:AA25,W14:W25))</f>
        <v/>
      </c>
      <c r="AB6" s="9">
        <f>IF(COUNTA(AB14:AB25)=0,"",SUMPRODUCT(AB14:AB25,W14:W25))</f>
        <v>24.4</v>
      </c>
      <c r="AC6" s="29">
        <f>IF(COUNTA(AC14:AC25)=0,"",SUMPRODUCT(AC14:AC25,W14:W25))</f>
        <v>41.7</v>
      </c>
      <c r="AD6" s="24"/>
      <c r="AE6" s="24"/>
      <c r="AF6" s="122"/>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2"/>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2"/>
      <c r="BA6" s="15" t="s">
        <v>19</v>
      </c>
      <c r="BB6" s="9">
        <f>IF(COUNTA(BB14:BB25)=0,"",SUMPRODUCT(BB14:BB25,BA14:BA25))</f>
        <v>23.20655534941249</v>
      </c>
      <c r="BC6" s="9" t="str">
        <f>IF(COUNTA(BC14:BC25)=0,"",SUMPRODUCT(BC14:BC25,BA14:BA25))</f>
        <v/>
      </c>
      <c r="BD6" s="9" t="str">
        <f>IF(COUNTA(BD14:BD25)=0,"",SUMPRODUCT(BD14:BD25,BA14:BA25))</f>
        <v/>
      </c>
      <c r="BE6" s="9">
        <f>IF(COUNTA(BE14:BE25)=0,"",SUMPRODUCT(BE14:BE25,BA14:BA25))</f>
        <v>50.619834710743802</v>
      </c>
      <c r="BF6" s="9">
        <f>IF(COUNTA(BF14:BF25)=0,"",SUMPRODUCT(BF14:BF25,BA14:BA25))</f>
        <v>19.510888968225633</v>
      </c>
      <c r="BG6" s="29">
        <f>IF(COUNTA(BG14:BG25)=0,"",SUMPRODUCT(BG14:BG25,BA14:BA25))</f>
        <v>42.670157068062828</v>
      </c>
      <c r="BH6" s="24"/>
      <c r="BI6" s="24"/>
      <c r="BJ6" s="130"/>
      <c r="BT6" s="130"/>
      <c r="CD6" s="130"/>
      <c r="CN6" s="130"/>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0" t="str">
        <f ca="true">IF(ISBLANK('Data Summary'!A9),"",'Data Summary'!A9)</f>
        <v>CAF_2015_SUR</v>
      </c>
      <c r="B7" s="122"/>
      <c r="C7" s="104" t="s">
        <v>38</v>
      </c>
      <c r="D7" s="8"/>
      <c r="E7" s="8"/>
      <c r="F7" s="8"/>
      <c r="G7" s="8"/>
      <c r="H7" s="8"/>
      <c r="I7" s="29"/>
      <c r="J7" s="24"/>
      <c r="K7" s="24"/>
      <c r="L7" s="122"/>
      <c r="M7" s="46" t="s">
        <v>38</v>
      </c>
      <c r="N7" s="8"/>
      <c r="O7" s="8"/>
      <c r="P7" s="8"/>
      <c r="Q7" s="8"/>
      <c r="R7" s="8"/>
      <c r="S7" s="29"/>
      <c r="T7" s="24"/>
      <c r="U7" s="24"/>
      <c r="V7" s="122"/>
      <c r="W7" s="104" t="s">
        <v>38</v>
      </c>
      <c r="X7" s="8"/>
      <c r="Y7" s="8"/>
      <c r="Z7" s="8"/>
      <c r="AA7" s="8"/>
      <c r="AB7" s="8"/>
      <c r="AC7" s="29"/>
      <c r="AD7" s="24"/>
      <c r="AE7" s="24"/>
      <c r="AF7" s="122"/>
      <c r="AG7" s="46" t="s">
        <v>38</v>
      </c>
      <c r="AH7" s="8"/>
      <c r="AI7" s="8"/>
      <c r="AJ7" s="8"/>
      <c r="AK7" s="8"/>
      <c r="AL7" s="8"/>
      <c r="AM7" s="29"/>
      <c r="AN7" s="24"/>
      <c r="AO7" s="24"/>
      <c r="AP7" s="122"/>
      <c r="AQ7" s="46" t="s">
        <v>38</v>
      </c>
      <c r="AR7" s="8"/>
      <c r="AS7" s="8"/>
      <c r="AT7" s="8"/>
      <c r="AU7" s="8"/>
      <c r="AV7" s="8"/>
      <c r="AW7" s="29"/>
      <c r="AX7" s="24"/>
      <c r="AY7" s="24"/>
      <c r="AZ7" s="122"/>
      <c r="BA7" s="46" t="s">
        <v>38</v>
      </c>
      <c r="BB7" s="8"/>
      <c r="BC7" s="8"/>
      <c r="BD7" s="8"/>
      <c r="BE7" s="8"/>
      <c r="BF7" s="8"/>
      <c r="BG7" s="29"/>
      <c r="BH7" s="24"/>
      <c r="BI7" s="24"/>
      <c r="BJ7" s="130"/>
      <c r="BT7" s="130"/>
      <c r="CD7" s="130"/>
      <c r="CN7" s="130"/>
      <c r="CX7" s="130"/>
      <c r="DH7" s="130"/>
      <c r="DR7" s="130"/>
      <c r="EB7" s="130"/>
      <c r="EL7" s="130"/>
      <c r="EV7" s="130"/>
      <c r="FF7" s="130"/>
      <c r="FP7" s="130"/>
      <c r="FZ7" s="130"/>
      <c r="GJ7" s="130"/>
      <c r="GT7" s="130"/>
      <c r="HD7" s="130"/>
      <c r="HN7" s="130"/>
      <c r="HX7" s="130"/>
    </row>
    <row xmlns:x14ac="http://schemas.microsoft.com/office/spreadsheetml/2009/9/ac" r="8" s="4" customFormat="true" ht="15.6" customHeight="true" x14ac:dyDescent="0.25">
      <c r="A8" s="380" t="str">
        <f ca="true">IF(ISBLANK('Data Summary'!A10),"",'Data Summary'!A10)</f>
        <v>CAF_2016_UIS</v>
      </c>
      <c r="B8" s="122"/>
      <c r="C8" s="104" t="s">
        <v>106</v>
      </c>
      <c r="D8" s="105"/>
      <c r="E8" s="9"/>
      <c r="F8" s="9"/>
      <c r="G8" s="9"/>
      <c r="H8" s="9"/>
      <c r="I8" s="29"/>
      <c r="J8" s="24"/>
      <c r="K8" s="24"/>
      <c r="L8" s="122"/>
      <c r="M8" s="46" t="s">
        <v>106</v>
      </c>
      <c r="N8" s="9"/>
      <c r="O8" s="9"/>
      <c r="P8" s="9"/>
      <c r="Q8" s="9"/>
      <c r="R8" s="9"/>
      <c r="S8" s="29"/>
      <c r="T8" s="24"/>
      <c r="U8" s="24"/>
      <c r="V8" s="122"/>
      <c r="W8" s="104" t="s">
        <v>106</v>
      </c>
      <c r="X8" s="105"/>
      <c r="Y8" s="9"/>
      <c r="Z8" s="9"/>
      <c r="AA8" s="9"/>
      <c r="AB8" s="9"/>
      <c r="AC8" s="29"/>
      <c r="AD8" s="24"/>
      <c r="AE8" s="24"/>
      <c r="AF8" s="122"/>
      <c r="AG8" s="46" t="s">
        <v>106</v>
      </c>
      <c r="AH8" s="9"/>
      <c r="AI8" s="9"/>
      <c r="AJ8" s="9"/>
      <c r="AK8" s="9"/>
      <c r="AL8" s="9"/>
      <c r="AM8" s="29"/>
      <c r="AN8" s="24"/>
      <c r="AO8" s="24"/>
      <c r="AP8" s="122"/>
      <c r="AQ8" s="46" t="s">
        <v>106</v>
      </c>
      <c r="AR8" s="9"/>
      <c r="AS8" s="9"/>
      <c r="AT8" s="9"/>
      <c r="AU8" s="9"/>
      <c r="AV8" s="9"/>
      <c r="AW8" s="29"/>
      <c r="AX8" s="24"/>
      <c r="AY8" s="24"/>
      <c r="AZ8" s="122"/>
      <c r="BA8" s="46" t="s">
        <v>106</v>
      </c>
      <c r="BB8" s="9"/>
      <c r="BC8" s="9"/>
      <c r="BD8" s="9"/>
      <c r="BE8" s="9"/>
      <c r="BF8" s="9"/>
      <c r="BG8" s="29"/>
      <c r="BH8" s="24"/>
      <c r="BI8" s="24"/>
      <c r="BJ8" s="130"/>
      <c r="BT8" s="130"/>
      <c r="CD8" s="130"/>
      <c r="CN8" s="130"/>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0" t="str">
        <f ca="true">IF(ISBLANK('Data Summary'!A11),"",'Data Summary'!A11)</f>
        <v>CAF_2017_EMIS</v>
      </c>
      <c r="B9" s="122"/>
      <c r="C9" s="65" t="s">
        <v>172</v>
      </c>
      <c r="D9" s="106"/>
      <c r="E9" s="7"/>
      <c r="F9" s="7"/>
      <c r="G9" s="7"/>
      <c r="H9" s="7"/>
      <c r="I9" s="26"/>
      <c r="J9" s="24"/>
      <c r="K9" s="24"/>
      <c r="L9" s="122"/>
      <c r="M9" s="65" t="s">
        <v>172</v>
      </c>
      <c r="N9" s="8"/>
      <c r="O9" s="8"/>
      <c r="P9" s="8"/>
      <c r="Q9" s="8"/>
      <c r="R9" s="8"/>
      <c r="S9" s="26"/>
      <c r="T9" s="24"/>
      <c r="U9" s="24"/>
      <c r="V9" s="122"/>
      <c r="W9" s="65" t="s">
        <v>172</v>
      </c>
      <c r="X9" s="106"/>
      <c r="Y9" s="7"/>
      <c r="Z9" s="7"/>
      <c r="AA9" s="7"/>
      <c r="AB9" s="7"/>
      <c r="AC9" s="26"/>
      <c r="AD9" s="24"/>
      <c r="AE9" s="24"/>
      <c r="AF9" s="122" t="s">
        <v>186</v>
      </c>
      <c r="AG9" s="65" t="s">
        <v>172</v>
      </c>
      <c r="AH9" s="8">
        <v>18</v>
      </c>
      <c r="AI9" s="8"/>
      <c r="AJ9" s="8"/>
      <c r="AK9" s="8"/>
      <c r="AL9" s="8">
        <v>18</v>
      </c>
      <c r="AM9" s="26"/>
      <c r="AN9" s="24"/>
      <c r="AO9" s="24"/>
      <c r="AP9" s="122" t="s">
        <v>180</v>
      </c>
      <c r="AQ9" s="65" t="s">
        <v>172</v>
      </c>
      <c r="AR9" s="8">
        <v>13.9</v>
      </c>
      <c r="AS9" s="8"/>
      <c r="AT9" s="8"/>
      <c r="AU9" s="8"/>
      <c r="AV9" s="8">
        <v>13.9</v>
      </c>
      <c r="AW9" s="26"/>
      <c r="AX9" s="24"/>
      <c r="AY9" s="24"/>
      <c r="AZ9" s="122"/>
      <c r="BA9" s="65" t="s">
        <v>172</v>
      </c>
      <c r="BB9" s="8"/>
      <c r="BC9" s="8"/>
      <c r="BD9" s="8"/>
      <c r="BE9" s="8"/>
      <c r="BF9" s="8"/>
      <c r="BG9" s="26"/>
      <c r="BH9" s="24"/>
      <c r="BI9" s="24"/>
      <c r="BJ9" s="130"/>
      <c r="BT9" s="130"/>
      <c r="CD9" s="130"/>
      <c r="CN9" s="130"/>
      <c r="CX9" s="130"/>
      <c r="DH9" s="130"/>
      <c r="DR9" s="130"/>
      <c r="EB9" s="130"/>
      <c r="EL9" s="130"/>
      <c r="EV9" s="130"/>
      <c r="FF9" s="130"/>
      <c r="FP9" s="130"/>
      <c r="FZ9" s="130"/>
      <c r="GJ9" s="130"/>
      <c r="GT9" s="130"/>
      <c r="HD9" s="130"/>
      <c r="HN9" s="130"/>
      <c r="HX9" s="130"/>
    </row>
    <row xmlns:x14ac="http://schemas.microsoft.com/office/spreadsheetml/2009/9/ac" r="10" s="4" customFormat="true" ht="15.6" customHeight="true" x14ac:dyDescent="0.25">
      <c r="A10" s="381" t="str">
        <f ca="true">IF(ISBLANK('Data Summary'!A12),"",'Data Summary'!A12)</f>
        <v/>
      </c>
      <c r="B10" s="122"/>
      <c r="C10" s="65" t="s">
        <v>107</v>
      </c>
      <c r="D10" s="107"/>
      <c r="E10" s="7"/>
      <c r="F10" s="7"/>
      <c r="G10" s="7"/>
      <c r="H10" s="7"/>
      <c r="I10" s="26"/>
      <c r="J10" s="24"/>
      <c r="K10" s="24"/>
      <c r="L10" s="122"/>
      <c r="M10" s="65" t="s">
        <v>107</v>
      </c>
      <c r="N10" s="19"/>
      <c r="O10" s="7"/>
      <c r="P10" s="7"/>
      <c r="Q10" s="7"/>
      <c r="R10" s="7"/>
      <c r="S10" s="26"/>
      <c r="T10" s="24"/>
      <c r="U10" s="24"/>
      <c r="V10" s="122"/>
      <c r="W10" s="65" t="s">
        <v>107</v>
      </c>
      <c r="X10" s="107"/>
      <c r="Y10" s="7"/>
      <c r="Z10" s="7"/>
      <c r="AA10" s="7"/>
      <c r="AB10" s="7"/>
      <c r="AC10" s="26"/>
      <c r="AD10" s="24"/>
      <c r="AE10" s="24"/>
      <c r="AF10" s="122"/>
      <c r="AG10" s="65" t="s">
        <v>107</v>
      </c>
      <c r="AH10" s="19"/>
      <c r="AI10" s="7"/>
      <c r="AJ10" s="7"/>
      <c r="AK10" s="7"/>
      <c r="AL10" s="7"/>
      <c r="AM10" s="26"/>
      <c r="AN10" s="24"/>
      <c r="AO10" s="24"/>
      <c r="AP10" s="122"/>
      <c r="AQ10" s="65" t="s">
        <v>107</v>
      </c>
      <c r="AR10" s="19"/>
      <c r="AS10" s="7"/>
      <c r="AT10" s="7"/>
      <c r="AU10" s="7"/>
      <c r="AV10" s="7"/>
      <c r="AW10" s="26"/>
      <c r="AX10" s="24"/>
      <c r="AY10" s="24"/>
      <c r="AZ10" s="122"/>
      <c r="BA10" s="65" t="s">
        <v>107</v>
      </c>
      <c r="BB10" s="19"/>
      <c r="BC10" s="7"/>
      <c r="BD10" s="7"/>
      <c r="BE10" s="7"/>
      <c r="BF10" s="7"/>
      <c r="BG10" s="26"/>
      <c r="BH10" s="24"/>
      <c r="BI10" s="24"/>
      <c r="BJ10" s="130"/>
      <c r="BT10" s="130"/>
      <c r="CD10" s="130"/>
      <c r="CN10" s="130"/>
      <c r="CX10" s="130"/>
      <c r="DH10" s="130"/>
      <c r="DR10" s="130"/>
      <c r="EB10" s="130"/>
      <c r="EL10" s="130"/>
      <c r="EV10" s="130"/>
      <c r="FF10" s="130"/>
      <c r="FP10" s="130"/>
      <c r="FZ10" s="130"/>
      <c r="GJ10" s="130"/>
      <c r="GT10" s="130"/>
      <c r="HD10" s="130"/>
      <c r="HN10" s="130"/>
      <c r="HX10" s="130"/>
    </row>
    <row xmlns:x14ac="http://schemas.microsoft.com/office/spreadsheetml/2009/9/ac" r="11" s="4" customFormat="true" ht="15.6" customHeight="true" x14ac:dyDescent="0.25">
      <c r="A11" s="381" t="str">
        <f ca="true">IF(ISBLANK('Data Summary'!A13),"",'Data Summary'!A13)</f>
        <v/>
      </c>
      <c r="B11" s="122"/>
      <c r="C11" s="65" t="s">
        <v>108</v>
      </c>
      <c r="D11" s="107"/>
      <c r="E11" s="7"/>
      <c r="F11" s="7"/>
      <c r="G11" s="7"/>
      <c r="H11" s="7"/>
      <c r="I11" s="26"/>
      <c r="J11" s="24"/>
      <c r="K11" s="24"/>
      <c r="L11" s="122"/>
      <c r="M11" s="65" t="s">
        <v>108</v>
      </c>
      <c r="N11" s="19"/>
      <c r="O11" s="7"/>
      <c r="P11" s="7"/>
      <c r="Q11" s="7"/>
      <c r="R11" s="7"/>
      <c r="S11" s="26"/>
      <c r="T11" s="24"/>
      <c r="U11" s="24"/>
      <c r="V11" s="122"/>
      <c r="W11" s="65" t="s">
        <v>108</v>
      </c>
      <c r="X11" s="107"/>
      <c r="Y11" s="7"/>
      <c r="Z11" s="7"/>
      <c r="AA11" s="7"/>
      <c r="AB11" s="7"/>
      <c r="AC11" s="26"/>
      <c r="AD11" s="24"/>
      <c r="AE11" s="24"/>
      <c r="AF11" s="122"/>
      <c r="AG11" s="65" t="s">
        <v>108</v>
      </c>
      <c r="AH11" s="19"/>
      <c r="AI11" s="7"/>
      <c r="AJ11" s="7"/>
      <c r="AK11" s="7"/>
      <c r="AL11" s="7"/>
      <c r="AM11" s="26"/>
      <c r="AN11" s="24"/>
      <c r="AO11" s="24"/>
      <c r="AP11" s="122"/>
      <c r="AQ11" s="65" t="s">
        <v>108</v>
      </c>
      <c r="AR11" s="19"/>
      <c r="AS11" s="7"/>
      <c r="AT11" s="7"/>
      <c r="AU11" s="7"/>
      <c r="AV11" s="7"/>
      <c r="AW11" s="26"/>
      <c r="AX11" s="24"/>
      <c r="AY11" s="24"/>
      <c r="AZ11" s="122"/>
      <c r="BA11" s="65" t="s">
        <v>108</v>
      </c>
      <c r="BB11" s="19"/>
      <c r="BC11" s="7"/>
      <c r="BD11" s="7"/>
      <c r="BE11" s="7"/>
      <c r="BF11" s="7"/>
      <c r="BG11" s="26"/>
      <c r="BH11" s="24"/>
      <c r="BI11" s="24"/>
      <c r="BJ11" s="130"/>
      <c r="BT11" s="130"/>
      <c r="CD11" s="130"/>
      <c r="CN11" s="130"/>
      <c r="CX11" s="130"/>
      <c r="DH11" s="130"/>
      <c r="DR11" s="130"/>
      <c r="EB11" s="130"/>
      <c r="EL11" s="130"/>
      <c r="EV11" s="130"/>
      <c r="FF11" s="130"/>
      <c r="FP11" s="130"/>
      <c r="FZ11" s="130"/>
      <c r="GJ11" s="130"/>
      <c r="GT11" s="130"/>
      <c r="HD11" s="130"/>
      <c r="HN11" s="130"/>
      <c r="HX11" s="130"/>
    </row>
    <row xmlns:x14ac="http://schemas.microsoft.com/office/spreadsheetml/2009/9/ac" r="12" s="260" customFormat="true" ht="18" customHeight="true" x14ac:dyDescent="0.2">
      <c r="A12" s="381" t="str">
        <f ca="true">IF(ISBLANK('Data Summary'!A14),"",'Data Summary'!A14)</f>
        <v/>
      </c>
      <c r="B12" s="255" t="s">
        <v>57</v>
      </c>
      <c r="C12" s="256" t="s">
        <v>27</v>
      </c>
      <c r="D12" s="257"/>
      <c r="E12" s="257"/>
      <c r="F12" s="257"/>
      <c r="G12" s="257"/>
      <c r="H12" s="257"/>
      <c r="I12" s="258"/>
      <c r="J12" s="252"/>
      <c r="K12" s="252"/>
      <c r="L12" s="255" t="s">
        <v>57</v>
      </c>
      <c r="M12" s="256" t="s">
        <v>27</v>
      </c>
      <c r="N12" s="257"/>
      <c r="O12" s="257"/>
      <c r="P12" s="257"/>
      <c r="Q12" s="257"/>
      <c r="R12" s="257"/>
      <c r="S12" s="258"/>
      <c r="T12" s="252"/>
      <c r="U12" s="252"/>
      <c r="V12" s="255" t="s">
        <v>57</v>
      </c>
      <c r="W12" s="256" t="s">
        <v>27</v>
      </c>
      <c r="X12" s="257"/>
      <c r="Y12" s="257"/>
      <c r="Z12" s="257"/>
      <c r="AA12" s="257"/>
      <c r="AB12" s="257"/>
      <c r="AC12" s="258"/>
      <c r="AD12" s="252"/>
      <c r="AE12" s="252"/>
      <c r="AF12" s="255" t="s">
        <v>57</v>
      </c>
      <c r="AG12" s="256" t="s">
        <v>27</v>
      </c>
      <c r="AH12" s="257"/>
      <c r="AI12" s="257"/>
      <c r="AJ12" s="257"/>
      <c r="AK12" s="257"/>
      <c r="AL12" s="257"/>
      <c r="AM12" s="258"/>
      <c r="AN12" s="252"/>
      <c r="AO12" s="252"/>
      <c r="AP12" s="255" t="s">
        <v>57</v>
      </c>
      <c r="AQ12" s="256" t="s">
        <v>27</v>
      </c>
      <c r="AR12" s="257"/>
      <c r="AS12" s="257"/>
      <c r="AT12" s="257"/>
      <c r="AU12" s="257"/>
      <c r="AV12" s="257"/>
      <c r="AW12" s="258"/>
      <c r="AX12" s="252"/>
      <c r="AY12" s="252"/>
      <c r="AZ12" s="255" t="s">
        <v>57</v>
      </c>
      <c r="BA12" s="256" t="s">
        <v>27</v>
      </c>
      <c r="BB12" s="257"/>
      <c r="BC12" s="257"/>
      <c r="BD12" s="257"/>
      <c r="BE12" s="257"/>
      <c r="BF12" s="257"/>
      <c r="BG12" s="258"/>
      <c r="BH12" s="252"/>
      <c r="BI12" s="252"/>
      <c r="BJ12" s="259"/>
      <c r="BT12" s="259"/>
      <c r="CD12" s="259"/>
      <c r="CN12" s="259"/>
      <c r="CX12" s="259"/>
      <c r="DH12" s="259"/>
      <c r="DR12" s="259"/>
      <c r="EB12" s="259"/>
      <c r="EL12" s="259"/>
      <c r="EV12" s="259"/>
      <c r="FF12" s="259"/>
      <c r="FP12" s="259"/>
      <c r="FZ12" s="259"/>
      <c r="GJ12" s="259"/>
      <c r="GT12" s="259"/>
      <c r="HD12" s="259"/>
      <c r="HN12" s="259"/>
      <c r="HX12" s="259"/>
    </row>
    <row xmlns:x14ac="http://schemas.microsoft.com/office/spreadsheetml/2009/9/ac" r="13" s="14" customFormat="true" ht="14.25" customHeight="true" x14ac:dyDescent="0.2">
      <c r="A13" s="381" t="str">
        <f ca="true">IF(ISBLANK('Data Summary'!A15),"",'Data Summary'!A15)</f>
        <v/>
      </c>
      <c r="B13" s="123" t="s">
        <v>55</v>
      </c>
      <c r="C13" s="5">
        <v>0</v>
      </c>
      <c r="D13" s="45"/>
      <c r="E13" s="45"/>
      <c r="F13" s="45"/>
      <c r="G13" s="45"/>
      <c r="H13" s="45"/>
      <c r="I13" s="66"/>
      <c r="J13" s="11"/>
      <c r="K13" s="11"/>
      <c r="L13" s="123" t="s">
        <v>55</v>
      </c>
      <c r="M13" s="5">
        <v>0</v>
      </c>
      <c r="N13" s="45"/>
      <c r="O13" s="45"/>
      <c r="P13" s="45"/>
      <c r="Q13" s="45"/>
      <c r="R13" s="45"/>
      <c r="S13" s="66"/>
      <c r="T13" s="11"/>
      <c r="U13" s="11"/>
      <c r="V13" s="123" t="s">
        <v>55</v>
      </c>
      <c r="W13" s="5">
        <v>0</v>
      </c>
      <c r="X13" s="45"/>
      <c r="Y13" s="45"/>
      <c r="Z13" s="45"/>
      <c r="AA13" s="45"/>
      <c r="AB13" s="45"/>
      <c r="AC13" s="66"/>
      <c r="AD13" s="11"/>
      <c r="AE13" s="11"/>
      <c r="AF13" s="123" t="s">
        <v>55</v>
      </c>
      <c r="AG13" s="5">
        <v>0</v>
      </c>
      <c r="AH13" s="45"/>
      <c r="AI13" s="45"/>
      <c r="AJ13" s="45"/>
      <c r="AK13" s="45"/>
      <c r="AL13" s="45"/>
      <c r="AM13" s="66"/>
      <c r="AN13" s="11"/>
      <c r="AO13" s="11"/>
      <c r="AP13" s="123" t="s">
        <v>55</v>
      </c>
      <c r="AQ13" s="5">
        <v>0</v>
      </c>
      <c r="AR13" s="45"/>
      <c r="AS13" s="45"/>
      <c r="AT13" s="45"/>
      <c r="AU13" s="45"/>
      <c r="AV13" s="45"/>
      <c r="AW13" s="66"/>
      <c r="AX13" s="11"/>
      <c r="AY13" s="11"/>
      <c r="AZ13" s="123" t="s">
        <v>55</v>
      </c>
      <c r="BA13" s="5">
        <v>0</v>
      </c>
      <c r="BB13" s="45">
        <f>SUMPRODUCT(BE13:BG13,BE31:BG31)/SUM(BE31:BG31)</f>
        <v>4.7928262213976502</v>
      </c>
      <c r="BC13" s="45"/>
      <c r="BD13" s="45"/>
      <c r="BE13" s="45">
        <f>1/242*100</f>
        <v>0.41322314049586778</v>
      </c>
      <c r="BF13" s="45">
        <f>63/2801*100</f>
        <v>2.2491967154587647</v>
      </c>
      <c r="BG13" s="66">
        <f>100-100/191*100</f>
        <v>47.643979057591622</v>
      </c>
      <c r="BH13" s="11"/>
      <c r="BI13" s="11"/>
      <c r="BJ13" s="132"/>
      <c r="BT13" s="132"/>
      <c r="CD13" s="132"/>
      <c r="CN13" s="132"/>
      <c r="CX13" s="132"/>
      <c r="DH13" s="132"/>
      <c r="DR13" s="132"/>
      <c r="EB13" s="132"/>
      <c r="EL13" s="132"/>
      <c r="EV13" s="132"/>
      <c r="FF13" s="132"/>
      <c r="FP13" s="132"/>
      <c r="FZ13" s="132"/>
      <c r="GJ13" s="132"/>
      <c r="GT13" s="132"/>
      <c r="HD13" s="132"/>
      <c r="HN13" s="132"/>
      <c r="HX13" s="132"/>
    </row>
    <row xmlns:x14ac="http://schemas.microsoft.com/office/spreadsheetml/2009/9/ac" r="14" x14ac:dyDescent="0.25">
      <c r="A14" s="381" t="str">
        <f ca="true">IF(ISBLANK('Data Summary'!A16),"",'Data Summary'!A16)</f>
        <v/>
      </c>
      <c r="B14" s="124" t="s">
        <v>105</v>
      </c>
      <c r="C14" s="22">
        <v>0</v>
      </c>
      <c r="D14" s="45"/>
      <c r="E14" s="45"/>
      <c r="F14" s="45"/>
      <c r="G14" s="45"/>
      <c r="H14" s="45">
        <v>0</v>
      </c>
      <c r="I14" s="66">
        <v>0</v>
      </c>
      <c r="J14" s="11"/>
      <c r="K14" s="11"/>
      <c r="L14" s="124" t="s">
        <v>105</v>
      </c>
      <c r="M14" s="22">
        <v>0</v>
      </c>
      <c r="N14" s="45"/>
      <c r="O14" s="45"/>
      <c r="P14" s="45"/>
      <c r="Q14" s="45"/>
      <c r="R14" s="45">
        <v>0</v>
      </c>
      <c r="S14" s="66">
        <v>0</v>
      </c>
      <c r="T14" s="11"/>
      <c r="U14" s="11"/>
      <c r="V14" s="124" t="s">
        <v>105</v>
      </c>
      <c r="W14" s="22">
        <v>0</v>
      </c>
      <c r="X14" s="45"/>
      <c r="Y14" s="45"/>
      <c r="Z14" s="45"/>
      <c r="AA14" s="45"/>
      <c r="AB14" s="45">
        <v>0</v>
      </c>
      <c r="AC14" s="66">
        <v>0</v>
      </c>
      <c r="AD14" s="11"/>
      <c r="AE14" s="11"/>
      <c r="AF14" s="124" t="s">
        <v>105</v>
      </c>
      <c r="AG14" s="22">
        <v>0</v>
      </c>
      <c r="AH14" s="45"/>
      <c r="AI14" s="45"/>
      <c r="AJ14" s="45"/>
      <c r="AK14" s="45"/>
      <c r="AL14" s="45"/>
      <c r="AM14" s="66"/>
      <c r="AN14" s="11"/>
      <c r="AO14" s="11"/>
      <c r="AP14" s="124" t="s">
        <v>105</v>
      </c>
      <c r="AQ14" s="22">
        <v>0</v>
      </c>
      <c r="AR14" s="45"/>
      <c r="AS14" s="45"/>
      <c r="AT14" s="45"/>
      <c r="AU14" s="45"/>
      <c r="AV14" s="45"/>
      <c r="AW14" s="66"/>
      <c r="AX14" s="11"/>
      <c r="AY14" s="11"/>
      <c r="AZ14" s="124" t="s">
        <v>105</v>
      </c>
      <c r="BA14" s="22">
        <v>0</v>
      </c>
      <c r="BB14" s="45"/>
      <c r="BC14" s="45"/>
      <c r="BD14" s="45"/>
      <c r="BE14" s="45"/>
      <c r="BF14" s="45"/>
      <c r="BG14" s="66"/>
      <c r="BH14" s="11"/>
      <c r="BI14" s="11"/>
    </row>
    <row xmlns:x14ac="http://schemas.microsoft.com/office/spreadsheetml/2009/9/ac" r="15" s="2" customFormat="true" x14ac:dyDescent="0.25">
      <c r="A15" s="381" t="str">
        <f ca="true">IF(ISBLANK('Data Summary'!A17),"",'Data Summary'!A17)</f>
        <v/>
      </c>
      <c r="B15" s="124" t="s">
        <v>161</v>
      </c>
      <c r="C15" s="6">
        <v>1</v>
      </c>
      <c r="D15" s="45">
        <f>H15</f>
        <v>23.4</v>
      </c>
      <c r="E15" s="7"/>
      <c r="F15" s="7"/>
      <c r="G15" s="7"/>
      <c r="H15" s="45">
        <v>23.4</v>
      </c>
      <c r="I15" s="66">
        <v>60.6</v>
      </c>
      <c r="J15" s="11"/>
      <c r="K15" s="11"/>
      <c r="L15" s="124" t="s">
        <v>161</v>
      </c>
      <c r="M15" s="6">
        <v>1</v>
      </c>
      <c r="N15" s="45">
        <f>SUMPRODUCT(R15:S15,BF31:BG31)/SUM(BF31:BG31)</f>
        <v>24.995889037433155</v>
      </c>
      <c r="O15" s="7"/>
      <c r="P15" s="7"/>
      <c r="Q15" s="7"/>
      <c r="R15" s="45">
        <v>23.7</v>
      </c>
      <c r="S15" s="66">
        <v>44</v>
      </c>
      <c r="T15" s="11"/>
      <c r="U15" s="11"/>
      <c r="V15" s="124" t="s">
        <v>161</v>
      </c>
      <c r="W15" s="6">
        <v>1</v>
      </c>
      <c r="X15" s="45">
        <f>SUMPRODUCT(AB15:AC15,BF31:BG31)/SUM(BF31:BG31)</f>
        <v>25.504378342245985</v>
      </c>
      <c r="Y15" s="7"/>
      <c r="Z15" s="7"/>
      <c r="AA15" s="7"/>
      <c r="AB15" s="45">
        <v>24.4</v>
      </c>
      <c r="AC15" s="66">
        <v>41.7</v>
      </c>
      <c r="AD15" s="11"/>
      <c r="AE15" s="11"/>
      <c r="AF15" s="124"/>
      <c r="AG15" s="6"/>
      <c r="AH15" s="45"/>
      <c r="AI15" s="7"/>
      <c r="AJ15" s="7"/>
      <c r="AK15" s="7"/>
      <c r="AL15" s="45"/>
      <c r="AM15" s="66"/>
      <c r="AN15" s="11"/>
      <c r="AO15" s="11"/>
      <c r="AP15" s="124"/>
      <c r="AQ15" s="6"/>
      <c r="AR15" s="45"/>
      <c r="AS15" s="7"/>
      <c r="AT15" s="7"/>
      <c r="AU15" s="7"/>
      <c r="AV15" s="45"/>
      <c r="AW15" s="66"/>
      <c r="AX15" s="11"/>
      <c r="AY15" s="11"/>
      <c r="AZ15" s="124" t="s">
        <v>192</v>
      </c>
      <c r="BA15" s="6">
        <v>1</v>
      </c>
      <c r="BB15" s="45">
        <f>SUMPRODUCT(BE15:BG15,BE31:BG31)/SUM(BE31:BG31)</f>
        <v>6.6481137909709336</v>
      </c>
      <c r="BC15" s="7"/>
      <c r="BD15" s="7"/>
      <c r="BE15" s="7">
        <f>63/242*100</f>
        <v>26.033057851239672</v>
      </c>
      <c r="BF15" s="45">
        <f>117/2801*100</f>
        <v>4.1770796144234197</v>
      </c>
      <c r="BG15" s="66">
        <f>35/191*100</f>
        <v>18.32460732984293</v>
      </c>
      <c r="BH15" s="11"/>
      <c r="BI15" s="11"/>
      <c r="BJ15" s="133"/>
      <c r="BT15" s="133"/>
      <c r="CD15" s="133"/>
      <c r="CN15" s="133"/>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81" t="str">
        <f ca="true">IF(ISBLANK('Data Summary'!A18),"",'Data Summary'!A18)</f>
        <v/>
      </c>
      <c r="B16" s="124"/>
      <c r="C16" s="13"/>
      <c r="D16" s="45"/>
      <c r="E16" s="7"/>
      <c r="F16" s="7"/>
      <c r="G16" s="7"/>
      <c r="H16" s="45"/>
      <c r="I16" s="66"/>
      <c r="J16" s="11"/>
      <c r="K16" s="11"/>
      <c r="L16" s="124"/>
      <c r="M16" s="13"/>
      <c r="N16" s="45"/>
      <c r="O16" s="7"/>
      <c r="P16" s="7"/>
      <c r="Q16" s="7"/>
      <c r="R16" s="45"/>
      <c r="S16" s="66"/>
      <c r="T16" s="11"/>
      <c r="U16" s="11"/>
      <c r="V16" s="124"/>
      <c r="W16" s="13"/>
      <c r="X16" s="45"/>
      <c r="Y16" s="7"/>
      <c r="Z16" s="7"/>
      <c r="AA16" s="7"/>
      <c r="AB16" s="45"/>
      <c r="AC16" s="66"/>
      <c r="AD16" s="11"/>
      <c r="AE16" s="11"/>
      <c r="AF16" s="124"/>
      <c r="AG16" s="13"/>
      <c r="AH16" s="45"/>
      <c r="AI16" s="7"/>
      <c r="AJ16" s="7"/>
      <c r="AK16" s="7"/>
      <c r="AL16" s="45"/>
      <c r="AM16" s="66"/>
      <c r="AN16" s="11"/>
      <c r="AO16" s="11"/>
      <c r="AP16" s="124"/>
      <c r="AQ16" s="13"/>
      <c r="AR16" s="45"/>
      <c r="AS16" s="7"/>
      <c r="AT16" s="7"/>
      <c r="AU16" s="7"/>
      <c r="AV16" s="45"/>
      <c r="AW16" s="66"/>
      <c r="AX16" s="11"/>
      <c r="AY16" s="11"/>
      <c r="AZ16" s="124" t="s">
        <v>193</v>
      </c>
      <c r="BA16" s="13">
        <v>1</v>
      </c>
      <c r="BB16" s="45">
        <f>SUMPRODUCT(BE16:BG16,BE31:BG31)/SUM(BE31:BG31)</f>
        <v>14.935064935064933</v>
      </c>
      <c r="BC16" s="7"/>
      <c r="BD16" s="7"/>
      <c r="BE16" s="7">
        <f>48/242*100</f>
        <v>19.834710743801654</v>
      </c>
      <c r="BF16" s="7">
        <f>396/2801*100</f>
        <v>14.137807925740805</v>
      </c>
      <c r="BG16" s="150">
        <f>39/191*100</f>
        <v>20.418848167539267</v>
      </c>
      <c r="BH16" s="11"/>
      <c r="BI16" s="11"/>
      <c r="BJ16" s="133"/>
      <c r="BT16" s="133"/>
      <c r="CD16" s="133"/>
      <c r="CN16" s="133"/>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81" t="str">
        <f ca="true">IF(ISBLANK('Data Summary'!A19),"",'Data Summary'!A19)</f>
        <v/>
      </c>
      <c r="B17" s="124"/>
      <c r="C17" s="13"/>
      <c r="D17" s="45"/>
      <c r="E17" s="7"/>
      <c r="F17" s="7"/>
      <c r="G17" s="7"/>
      <c r="H17" s="45"/>
      <c r="I17" s="26"/>
      <c r="J17" s="11"/>
      <c r="K17" s="11"/>
      <c r="L17" s="124"/>
      <c r="M17" s="13"/>
      <c r="N17" s="45"/>
      <c r="O17" s="7"/>
      <c r="P17" s="7"/>
      <c r="Q17" s="7"/>
      <c r="R17" s="7"/>
      <c r="S17" s="26"/>
      <c r="T17" s="11"/>
      <c r="U17" s="11"/>
      <c r="V17" s="124"/>
      <c r="W17" s="13"/>
      <c r="X17" s="45"/>
      <c r="Y17" s="7"/>
      <c r="Z17" s="7"/>
      <c r="AA17" s="7"/>
      <c r="AB17" s="45"/>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24" t="s">
        <v>194</v>
      </c>
      <c r="BA17" s="13">
        <v>0.5</v>
      </c>
      <c r="BB17" s="45">
        <f>SUMPRODUCT(BE17:BG17,BE31:BG31)/SUM(BE31:BG31)</f>
        <v>3.2467532467532467</v>
      </c>
      <c r="BC17" s="7"/>
      <c r="BD17" s="7"/>
      <c r="BE17" s="7">
        <f>23/242*100</f>
        <v>9.5041322314049594</v>
      </c>
      <c r="BF17" s="7">
        <f>67/2801*100</f>
        <v>2.3920028561228133</v>
      </c>
      <c r="BG17" s="26">
        <f>15/191*100</f>
        <v>7.8534031413612562</v>
      </c>
      <c r="BH17" s="11"/>
      <c r="BI17" s="11"/>
      <c r="BJ17" s="133"/>
      <c r="BT17" s="133"/>
      <c r="CD17" s="133"/>
      <c r="CN17" s="133"/>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81" t="str">
        <f ca="true">IF(ISBLANK('Data Summary'!A20),"",'Data Summary'!A20)</f>
        <v/>
      </c>
      <c r="B18" s="124"/>
      <c r="C18" s="13"/>
      <c r="D18" s="108"/>
      <c r="E18" s="67"/>
      <c r="F18" s="67"/>
      <c r="G18" s="7"/>
      <c r="H18" s="45"/>
      <c r="I18" s="26"/>
      <c r="J18" s="11"/>
      <c r="K18" s="11"/>
      <c r="L18" s="124"/>
      <c r="M18" s="13"/>
      <c r="N18" s="45"/>
      <c r="O18" s="67"/>
      <c r="P18" s="67"/>
      <c r="Q18" s="7"/>
      <c r="R18" s="7"/>
      <c r="S18" s="26"/>
      <c r="T18" s="11"/>
      <c r="U18" s="11"/>
      <c r="V18" s="124"/>
      <c r="W18" s="13"/>
      <c r="X18" s="108"/>
      <c r="Y18" s="67"/>
      <c r="Z18" s="67"/>
      <c r="AA18" s="7"/>
      <c r="AB18" s="45"/>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24"/>
      <c r="BA18" s="13"/>
      <c r="BB18" s="45"/>
      <c r="BC18" s="67"/>
      <c r="BD18" s="67"/>
      <c r="BE18" s="7"/>
      <c r="BF18" s="7"/>
      <c r="BG18" s="26"/>
      <c r="BH18" s="11"/>
      <c r="BI18" s="11"/>
      <c r="BJ18" s="133"/>
      <c r="BT18" s="133"/>
      <c r="CD18" s="133"/>
      <c r="CN18" s="133"/>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81" t="str">
        <f ca="true">IF(ISBLANK('Data Summary'!A21),"",'Data Summary'!A21)</f>
        <v/>
      </c>
      <c r="B19" s="124"/>
      <c r="C19" s="6"/>
      <c r="D19" s="108"/>
      <c r="E19" s="67"/>
      <c r="F19" s="67"/>
      <c r="G19" s="67"/>
      <c r="H19" s="45"/>
      <c r="I19" s="68"/>
      <c r="J19" s="11"/>
      <c r="K19" s="11"/>
      <c r="L19" s="124"/>
      <c r="M19" s="6"/>
      <c r="N19" s="45"/>
      <c r="O19" s="67"/>
      <c r="P19" s="67"/>
      <c r="Q19" s="67"/>
      <c r="R19" s="67"/>
      <c r="S19" s="68"/>
      <c r="T19" s="11"/>
      <c r="U19" s="11"/>
      <c r="V19" s="124"/>
      <c r="W19" s="6"/>
      <c r="X19" s="108"/>
      <c r="Y19" s="67"/>
      <c r="Z19" s="67"/>
      <c r="AA19" s="67"/>
      <c r="AB19" s="45"/>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c r="BA19" s="6"/>
      <c r="BB19" s="45"/>
      <c r="BC19" s="67"/>
      <c r="BD19" s="67"/>
      <c r="BE19" s="67"/>
      <c r="BF19" s="67"/>
      <c r="BG19" s="68"/>
      <c r="BH19" s="11"/>
      <c r="BI19" s="11"/>
      <c r="BJ19" s="133"/>
      <c r="BT19" s="133"/>
      <c r="CD19" s="133"/>
      <c r="CN19" s="133"/>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81" t="str">
        <f ca="true">IF(ISBLANK('Data Summary'!A22),"",'Data Summary'!A22)</f>
        <v/>
      </c>
      <c r="B20" s="124"/>
      <c r="C20" s="6"/>
      <c r="D20" s="109"/>
      <c r="E20" s="67"/>
      <c r="F20" s="67"/>
      <c r="G20" s="67"/>
      <c r="H20" s="67"/>
      <c r="I20" s="69"/>
      <c r="J20" s="11"/>
      <c r="K20" s="11"/>
      <c r="L20" s="124"/>
      <c r="M20" s="6"/>
      <c r="N20" s="67"/>
      <c r="O20" s="67"/>
      <c r="P20" s="67"/>
      <c r="Q20" s="67"/>
      <c r="R20" s="67"/>
      <c r="S20" s="69"/>
      <c r="T20" s="11"/>
      <c r="U20" s="11"/>
      <c r="V20" s="124"/>
      <c r="W20" s="6"/>
      <c r="X20" s="109"/>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c r="BA20" s="6"/>
      <c r="BB20" s="67"/>
      <c r="BC20" s="67"/>
      <c r="BD20" s="67"/>
      <c r="BE20" s="67"/>
      <c r="BF20" s="67"/>
      <c r="BG20" s="69"/>
      <c r="BH20" s="11"/>
      <c r="BI20" s="11"/>
      <c r="BJ20" s="133"/>
      <c r="BT20" s="133"/>
      <c r="CD20" s="133"/>
      <c r="CN20" s="133"/>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81" t="str">
        <f ca="true">IF(ISBLANK('Data Summary'!A23),"",'Data Summary'!A23)</f>
        <v/>
      </c>
      <c r="B21" s="124"/>
      <c r="C21" s="13"/>
      <c r="D21" s="110"/>
      <c r="E21" s="7"/>
      <c r="F21" s="7"/>
      <c r="G21" s="7"/>
      <c r="H21" s="7"/>
      <c r="I21" s="69"/>
      <c r="J21" s="11"/>
      <c r="K21" s="11"/>
      <c r="L21" s="124"/>
      <c r="M21" s="13"/>
      <c r="N21" s="7"/>
      <c r="O21" s="7"/>
      <c r="P21" s="7"/>
      <c r="Q21" s="7"/>
      <c r="R21" s="7"/>
      <c r="S21" s="69"/>
      <c r="T21" s="11"/>
      <c r="U21" s="11"/>
      <c r="V21" s="124"/>
      <c r="W21" s="13"/>
      <c r="X21" s="110"/>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c r="BA21" s="13"/>
      <c r="BB21" s="7"/>
      <c r="BC21" s="7"/>
      <c r="BD21" s="7"/>
      <c r="BE21" s="7"/>
      <c r="BF21" s="7"/>
      <c r="BG21" s="69"/>
      <c r="BH21" s="11"/>
      <c r="BI21" s="11"/>
      <c r="BJ21" s="133"/>
      <c r="BT21" s="133"/>
      <c r="CD21" s="133"/>
      <c r="CN21" s="133"/>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81" t="str">
        <f ca="true">IF(ISBLANK('Data Summary'!A24),"",'Data Summary'!A24)</f>
        <v/>
      </c>
      <c r="B22" s="124"/>
      <c r="C22" s="13"/>
      <c r="D22" s="110"/>
      <c r="E22" s="7"/>
      <c r="F22" s="7"/>
      <c r="G22" s="7"/>
      <c r="H22" s="7"/>
      <c r="I22" s="26"/>
      <c r="J22" s="11"/>
      <c r="K22" s="11"/>
      <c r="L22" s="124"/>
      <c r="M22" s="13"/>
      <c r="N22" s="7"/>
      <c r="O22" s="7"/>
      <c r="P22" s="7"/>
      <c r="Q22" s="7"/>
      <c r="R22" s="7"/>
      <c r="S22" s="26"/>
      <c r="T22" s="11"/>
      <c r="U22" s="11"/>
      <c r="V22" s="124"/>
      <c r="W22" s="13"/>
      <c r="X22" s="110"/>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c r="BA22" s="13"/>
      <c r="BB22" s="7"/>
      <c r="BC22" s="7"/>
      <c r="BD22" s="7"/>
      <c r="BE22" s="7"/>
      <c r="BF22" s="7"/>
      <c r="BG22" s="26"/>
      <c r="BH22" s="11"/>
      <c r="BI22" s="11"/>
      <c r="BJ22" s="133"/>
      <c r="BT22" s="133"/>
      <c r="CD22" s="133"/>
      <c r="CN22" s="133"/>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81"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c r="BA23" s="13"/>
      <c r="BB23" s="7"/>
      <c r="BC23" s="7"/>
      <c r="BD23" s="7"/>
      <c r="BE23" s="7"/>
      <c r="BF23" s="7"/>
      <c r="BG23" s="26"/>
      <c r="BH23" s="11"/>
      <c r="BI23" s="11"/>
      <c r="BJ23" s="133"/>
      <c r="BT23" s="133"/>
      <c r="CD23" s="133"/>
      <c r="CN23" s="133"/>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81"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33"/>
      <c r="BT24" s="133"/>
      <c r="CD24" s="133"/>
      <c r="CN24" s="133"/>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81"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33"/>
      <c r="BT25" s="133"/>
      <c r="CD25" s="133"/>
      <c r="CN25" s="133"/>
      <c r="CX25" s="133"/>
      <c r="DH25" s="133"/>
      <c r="DR25" s="133"/>
      <c r="EB25" s="133"/>
      <c r="EL25" s="133"/>
      <c r="EV25" s="133"/>
      <c r="FF25" s="133"/>
      <c r="FP25" s="133"/>
      <c r="FZ25" s="133"/>
      <c r="GJ25" s="133"/>
      <c r="GT25" s="133"/>
      <c r="HD25" s="133"/>
      <c r="HN25" s="133"/>
      <c r="HX25" s="133"/>
    </row>
    <row xmlns:x14ac="http://schemas.microsoft.com/office/spreadsheetml/2009/9/ac" r="26" s="2" customFormat="true" ht="83.25" customHeight="true" x14ac:dyDescent="0.25">
      <c r="A26" s="381" t="str">
        <f ca="true">IF(ISBLANK('Data Summary'!A28),"",'Data Summary'!A28)</f>
        <v/>
      </c>
      <c r="B26" s="125" t="s">
        <v>12</v>
      </c>
      <c r="C26" s="564" t="s">
        <v>199</v>
      </c>
      <c r="D26" s="564"/>
      <c r="E26" s="564"/>
      <c r="F26" s="564"/>
      <c r="G26" s="564"/>
      <c r="H26" s="564"/>
      <c r="I26" s="565"/>
      <c r="J26" s="11"/>
      <c r="K26" s="11"/>
      <c r="L26" s="125" t="s">
        <v>12</v>
      </c>
      <c r="M26" s="564" t="s">
        <v>197</v>
      </c>
      <c r="N26" s="564"/>
      <c r="O26" s="564"/>
      <c r="P26" s="564"/>
      <c r="Q26" s="564"/>
      <c r="R26" s="564"/>
      <c r="S26" s="565"/>
      <c r="T26" s="11"/>
      <c r="U26" s="11"/>
      <c r="V26" s="125" t="s">
        <v>12</v>
      </c>
      <c r="W26" s="564" t="s">
        <v>197</v>
      </c>
      <c r="X26" s="564"/>
      <c r="Y26" s="564"/>
      <c r="Z26" s="564"/>
      <c r="AA26" s="564"/>
      <c r="AB26" s="564"/>
      <c r="AC26" s="565"/>
      <c r="AD26" s="11"/>
      <c r="AE26" s="11"/>
      <c r="AF26" s="125" t="s">
        <v>12</v>
      </c>
      <c r="AG26" s="564" t="s">
        <v>181</v>
      </c>
      <c r="AH26" s="564"/>
      <c r="AI26" s="564"/>
      <c r="AJ26" s="564"/>
      <c r="AK26" s="564"/>
      <c r="AL26" s="564"/>
      <c r="AM26" s="565"/>
      <c r="AN26" s="11"/>
      <c r="AO26" s="11"/>
      <c r="AP26" s="125" t="s">
        <v>12</v>
      </c>
      <c r="AQ26" s="564" t="s">
        <v>181</v>
      </c>
      <c r="AR26" s="564"/>
      <c r="AS26" s="564"/>
      <c r="AT26" s="564"/>
      <c r="AU26" s="564"/>
      <c r="AV26" s="564"/>
      <c r="AW26" s="565"/>
      <c r="AX26" s="11"/>
      <c r="AY26" s="11"/>
      <c r="AZ26" s="125" t="s">
        <v>12</v>
      </c>
      <c r="BA26" s="564" t="s">
        <v>196</v>
      </c>
      <c r="BB26" s="564"/>
      <c r="BC26" s="564"/>
      <c r="BD26" s="564"/>
      <c r="BE26" s="564"/>
      <c r="BF26" s="564"/>
      <c r="BG26" s="565"/>
      <c r="BH26" s="11"/>
      <c r="BI26" s="11"/>
      <c r="BJ26" s="133"/>
      <c r="BT26" s="133"/>
      <c r="CD26" s="133"/>
      <c r="CN26" s="133"/>
      <c r="CX26" s="133"/>
      <c r="DH26" s="133"/>
      <c r="DR26" s="133"/>
      <c r="EB26" s="133"/>
      <c r="EL26" s="133"/>
      <c r="EV26" s="133"/>
      <c r="FF26" s="133"/>
      <c r="FP26" s="133"/>
      <c r="FZ26" s="133"/>
      <c r="GJ26" s="133"/>
      <c r="GT26" s="133"/>
      <c r="HD26" s="133"/>
      <c r="HN26" s="133"/>
      <c r="HX26" s="133"/>
    </row>
    <row xmlns:x14ac="http://schemas.microsoft.com/office/spreadsheetml/2009/9/ac" r="27" s="2" customFormat="true" ht="15.75" customHeight="true" x14ac:dyDescent="0.25">
      <c r="A27" s="381" t="str">
        <f ca="true">IF(ISBLANK('Data Summary'!A29),"",'Data Summary'!A29)</f>
        <v/>
      </c>
      <c r="B27" s="125"/>
      <c r="C27" s="64" t="s">
        <v>120</v>
      </c>
      <c r="D27" s="111"/>
      <c r="E27" s="111"/>
      <c r="F27" s="111"/>
      <c r="G27" s="111"/>
      <c r="H27" s="111"/>
      <c r="I27" s="102"/>
      <c r="J27" s="11"/>
      <c r="K27" s="11"/>
      <c r="L27" s="125"/>
      <c r="M27" s="64" t="s">
        <v>120</v>
      </c>
      <c r="N27" s="111"/>
      <c r="O27" s="111"/>
      <c r="P27" s="111"/>
      <c r="Q27" s="111"/>
      <c r="R27" s="111"/>
      <c r="S27" s="102"/>
      <c r="T27" s="11"/>
      <c r="U27" s="11"/>
      <c r="V27" s="125"/>
      <c r="W27" s="64" t="s">
        <v>120</v>
      </c>
      <c r="X27" s="111"/>
      <c r="Y27" s="111"/>
      <c r="Z27" s="111"/>
      <c r="AA27" s="111"/>
      <c r="AB27" s="111"/>
      <c r="AC27" s="102"/>
      <c r="AD27" s="11"/>
      <c r="AE27" s="11"/>
      <c r="AF27" s="125"/>
      <c r="AG27" s="64" t="s">
        <v>120</v>
      </c>
      <c r="AH27" s="111"/>
      <c r="AI27" s="111"/>
      <c r="AJ27" s="111"/>
      <c r="AK27" s="111"/>
      <c r="AL27" s="111"/>
      <c r="AM27" s="147"/>
      <c r="AN27" s="11"/>
      <c r="AO27" s="11"/>
      <c r="AP27" s="125"/>
      <c r="AQ27" s="64" t="s">
        <v>120</v>
      </c>
      <c r="AR27" s="111"/>
      <c r="AS27" s="111"/>
      <c r="AT27" s="111"/>
      <c r="AU27" s="111"/>
      <c r="AV27" s="111"/>
      <c r="AW27" s="148"/>
      <c r="AX27" s="11"/>
      <c r="AY27" s="11"/>
      <c r="AZ27" s="125"/>
      <c r="BA27" s="64" t="s">
        <v>120</v>
      </c>
      <c r="BB27" s="52" t="s">
        <v>162</v>
      </c>
      <c r="BC27" s="111"/>
      <c r="BD27" s="111"/>
      <c r="BE27" s="52" t="s">
        <v>162</v>
      </c>
      <c r="BF27" s="52" t="s">
        <v>162</v>
      </c>
      <c r="BG27" s="100" t="s">
        <v>162</v>
      </c>
      <c r="BH27" s="11"/>
      <c r="BI27" s="11"/>
      <c r="BJ27" s="133"/>
      <c r="BT27" s="133"/>
      <c r="CD27" s="133"/>
      <c r="CN27" s="133"/>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81" t="str">
        <f ca="true">IF(ISBLANK('Data Summary'!A30),"",'Data Summary'!A30)</f>
        <v/>
      </c>
      <c r="B28" s="125"/>
      <c r="C28" s="64" t="s">
        <v>102</v>
      </c>
      <c r="D28" s="52" t="s">
        <v>162</v>
      </c>
      <c r="E28" s="52"/>
      <c r="F28" s="52"/>
      <c r="G28" s="52"/>
      <c r="H28" s="52" t="s">
        <v>162</v>
      </c>
      <c r="I28" s="100" t="s">
        <v>165</v>
      </c>
      <c r="J28" s="11"/>
      <c r="K28" s="11"/>
      <c r="L28" s="125"/>
      <c r="M28" s="64" t="s">
        <v>102</v>
      </c>
      <c r="N28" s="70" t="s">
        <v>162</v>
      </c>
      <c r="O28" s="52"/>
      <c r="P28" s="52"/>
      <c r="Q28" s="52"/>
      <c r="R28" s="52" t="s">
        <v>162</v>
      </c>
      <c r="S28" s="100" t="s">
        <v>162</v>
      </c>
      <c r="T28" s="11"/>
      <c r="U28" s="11"/>
      <c r="V28" s="125"/>
      <c r="W28" s="64" t="s">
        <v>102</v>
      </c>
      <c r="X28" s="52" t="s">
        <v>162</v>
      </c>
      <c r="Y28" s="52"/>
      <c r="Z28" s="52"/>
      <c r="AA28" s="52"/>
      <c r="AB28" s="52" t="s">
        <v>162</v>
      </c>
      <c r="AC28" s="100" t="s">
        <v>162</v>
      </c>
      <c r="AD28" s="11"/>
      <c r="AE28" s="11"/>
      <c r="AF28" s="125"/>
      <c r="AG28" s="64" t="s">
        <v>102</v>
      </c>
      <c r="AH28" s="70"/>
      <c r="AI28" s="52"/>
      <c r="AJ28" s="52"/>
      <c r="AK28" s="52"/>
      <c r="AL28" s="52"/>
      <c r="AM28" s="100"/>
      <c r="AN28" s="11"/>
      <c r="AO28" s="11"/>
      <c r="AP28" s="125"/>
      <c r="AQ28" s="64" t="s">
        <v>102</v>
      </c>
      <c r="AR28" s="70"/>
      <c r="AS28" s="52"/>
      <c r="AT28" s="52"/>
      <c r="AU28" s="52"/>
      <c r="AV28" s="52"/>
      <c r="AW28" s="100"/>
      <c r="AX28" s="11"/>
      <c r="AY28" s="11"/>
      <c r="AZ28" s="125"/>
      <c r="BA28" s="64" t="s">
        <v>102</v>
      </c>
      <c r="BB28" s="70" t="s">
        <v>162</v>
      </c>
      <c r="BC28" s="52"/>
      <c r="BD28" s="52"/>
      <c r="BE28" s="52" t="s">
        <v>162</v>
      </c>
      <c r="BF28" s="52" t="s">
        <v>162</v>
      </c>
      <c r="BG28" s="100" t="s">
        <v>162</v>
      </c>
      <c r="BH28" s="11"/>
      <c r="BI28" s="11"/>
      <c r="BJ28" s="133"/>
      <c r="BT28" s="133"/>
      <c r="CD28" s="133"/>
      <c r="CN28" s="133"/>
      <c r="CX28" s="133"/>
      <c r="DH28" s="133"/>
      <c r="DR28" s="133"/>
      <c r="EB28" s="133"/>
      <c r="EL28" s="133"/>
      <c r="EV28" s="133"/>
      <c r="FF28" s="133"/>
      <c r="FP28" s="133"/>
      <c r="FZ28" s="133"/>
      <c r="GJ28" s="133"/>
      <c r="GT28" s="133"/>
      <c r="HD28" s="133"/>
      <c r="HN28" s="133"/>
      <c r="HX28" s="133"/>
    </row>
    <row xmlns:x14ac="http://schemas.microsoft.com/office/spreadsheetml/2009/9/ac" r="29" ht="15.75" customHeight="true" x14ac:dyDescent="0.25">
      <c r="A29" s="381" t="str">
        <f ca="true">IF(ISBLANK('Data Summary'!A31),"",'Data Summary'!A31)</f>
        <v/>
      </c>
      <c r="B29" s="125"/>
      <c r="C29" s="64" t="s">
        <v>163</v>
      </c>
      <c r="D29" s="52"/>
      <c r="E29" s="52"/>
      <c r="F29" s="52"/>
      <c r="G29" s="52"/>
      <c r="H29" s="52"/>
      <c r="I29" s="100"/>
      <c r="J29" s="11"/>
      <c r="K29" s="11"/>
      <c r="L29" s="125"/>
      <c r="M29" s="64" t="s">
        <v>103</v>
      </c>
      <c r="N29" s="52"/>
      <c r="O29" s="52"/>
      <c r="P29" s="52"/>
      <c r="Q29" s="52"/>
      <c r="R29" s="52"/>
      <c r="S29" s="100"/>
      <c r="T29" s="11"/>
      <c r="U29" s="11"/>
      <c r="V29" s="125"/>
      <c r="W29" s="64" t="s">
        <v>163</v>
      </c>
      <c r="X29" s="52"/>
      <c r="Y29" s="52"/>
      <c r="Z29" s="52"/>
      <c r="AA29" s="52"/>
      <c r="AB29" s="52"/>
      <c r="AC29" s="100"/>
      <c r="AD29" s="11"/>
      <c r="AE29" s="11"/>
      <c r="AF29" s="125"/>
      <c r="AG29" s="64" t="s">
        <v>103</v>
      </c>
      <c r="AH29" s="52" t="s">
        <v>162</v>
      </c>
      <c r="AI29" s="52"/>
      <c r="AJ29" s="52"/>
      <c r="AK29" s="52"/>
      <c r="AL29" s="52" t="s">
        <v>162</v>
      </c>
      <c r="AM29" s="100"/>
      <c r="AN29" s="11"/>
      <c r="AO29" s="11"/>
      <c r="AP29" s="125"/>
      <c r="AQ29" s="64" t="s">
        <v>103</v>
      </c>
      <c r="AR29" s="52" t="s">
        <v>162</v>
      </c>
      <c r="AS29" s="52"/>
      <c r="AT29" s="52"/>
      <c r="AU29" s="52"/>
      <c r="AV29" s="52" t="s">
        <v>162</v>
      </c>
      <c r="AW29" s="100"/>
      <c r="AX29" s="11"/>
      <c r="AY29" s="11"/>
      <c r="AZ29" s="125"/>
      <c r="BA29" s="64" t="s">
        <v>103</v>
      </c>
      <c r="BB29" s="52"/>
      <c r="BC29" s="52"/>
      <c r="BD29" s="52"/>
      <c r="BE29" s="52"/>
      <c r="BF29" s="52"/>
      <c r="BG29" s="100"/>
      <c r="BH29" s="11"/>
      <c r="BI29" s="11"/>
    </row>
    <row xmlns:x14ac="http://schemas.microsoft.com/office/spreadsheetml/2009/9/ac" r="30" ht="15.75" customHeight="true" x14ac:dyDescent="0.25">
      <c r="A30" s="381" t="str">
        <f ca="true">IF(ISBLANK('Data Summary'!A32),"",'Data Summary'!A32)</f>
        <v/>
      </c>
      <c r="B30" s="126"/>
      <c r="C30" s="12" t="s">
        <v>23</v>
      </c>
      <c r="D30" s="71"/>
      <c r="E30" s="71"/>
      <c r="F30" s="71"/>
      <c r="G30" s="72"/>
      <c r="H30" s="73"/>
      <c r="I30" s="74"/>
      <c r="J30" s="11"/>
      <c r="K30" s="11"/>
      <c r="L30" s="126"/>
      <c r="M30" s="12" t="s">
        <v>23</v>
      </c>
      <c r="N30" s="71"/>
      <c r="O30" s="71"/>
      <c r="P30" s="71"/>
      <c r="Q30" s="72"/>
      <c r="R30" s="73"/>
      <c r="S30" s="74"/>
      <c r="T30" s="11"/>
      <c r="U30" s="11"/>
      <c r="V30" s="126"/>
      <c r="W30" s="12" t="s">
        <v>23</v>
      </c>
      <c r="X30" s="71"/>
      <c r="Y30" s="71"/>
      <c r="Z30" s="71"/>
      <c r="AA30" s="72"/>
      <c r="AB30" s="73"/>
      <c r="AC30" s="74"/>
      <c r="AD30" s="11"/>
      <c r="AE30" s="11"/>
      <c r="AF30" s="126"/>
      <c r="AG30" s="12" t="s">
        <v>23</v>
      </c>
      <c r="AH30" s="71"/>
      <c r="AI30" s="71"/>
      <c r="AJ30" s="71"/>
      <c r="AK30" s="72"/>
      <c r="AL30" s="73"/>
      <c r="AM30" s="74"/>
      <c r="AN30" s="11"/>
      <c r="AO30" s="11"/>
      <c r="AP30" s="126"/>
      <c r="AQ30" s="12" t="s">
        <v>23</v>
      </c>
      <c r="AR30" s="71"/>
      <c r="AS30" s="71"/>
      <c r="AT30" s="71"/>
      <c r="AU30" s="72"/>
      <c r="AV30" s="73"/>
      <c r="AW30" s="74"/>
      <c r="AX30" s="11"/>
      <c r="AY30" s="11"/>
      <c r="AZ30" s="126"/>
      <c r="BA30" s="12" t="s">
        <v>23</v>
      </c>
      <c r="BB30" s="71"/>
      <c r="BC30" s="71"/>
      <c r="BD30" s="71"/>
      <c r="BE30" s="72"/>
      <c r="BF30" s="73"/>
      <c r="BG30" s="74"/>
      <c r="BH30" s="11"/>
      <c r="BI30" s="11"/>
    </row>
    <row xmlns:x14ac="http://schemas.microsoft.com/office/spreadsheetml/2009/9/ac" r="31" s="3" customFormat="true" ht="16.5" thickBot="true" x14ac:dyDescent="0.3">
      <c r="A31" s="381" t="str">
        <f ca="true">IF(ISBLANK('Data Summary'!A33),"",'Data Summary'!A33)</f>
        <v/>
      </c>
      <c r="B31" s="127"/>
      <c r="C31" s="75" t="s">
        <v>20</v>
      </c>
      <c r="D31" s="76"/>
      <c r="E31" s="76"/>
      <c r="F31" s="76"/>
      <c r="G31" s="76"/>
      <c r="H31" s="76"/>
      <c r="I31" s="77"/>
      <c r="J31" s="11"/>
      <c r="K31" s="11"/>
      <c r="L31" s="127"/>
      <c r="M31" s="75" t="s">
        <v>20</v>
      </c>
      <c r="N31" s="76"/>
      <c r="O31" s="76"/>
      <c r="P31" s="76"/>
      <c r="Q31" s="76"/>
      <c r="R31" s="76"/>
      <c r="S31" s="77"/>
      <c r="T31" s="11"/>
      <c r="U31" s="11"/>
      <c r="V31" s="127"/>
      <c r="W31" s="75" t="s">
        <v>20</v>
      </c>
      <c r="X31" s="76"/>
      <c r="Y31" s="76"/>
      <c r="Z31" s="76"/>
      <c r="AA31" s="76"/>
      <c r="AB31" s="76"/>
      <c r="AC31" s="77"/>
      <c r="AD31" s="11"/>
      <c r="AE31" s="11"/>
      <c r="AF31" s="127"/>
      <c r="AG31" s="75" t="s">
        <v>20</v>
      </c>
      <c r="AH31" s="76"/>
      <c r="AI31" s="76"/>
      <c r="AJ31" s="76"/>
      <c r="AK31" s="76"/>
      <c r="AL31" s="76"/>
      <c r="AM31" s="77"/>
      <c r="AN31" s="11"/>
      <c r="AO31" s="11"/>
      <c r="AP31" s="127"/>
      <c r="AQ31" s="75" t="s">
        <v>20</v>
      </c>
      <c r="AR31" s="76"/>
      <c r="AS31" s="76"/>
      <c r="AT31" s="76"/>
      <c r="AU31" s="76"/>
      <c r="AV31" s="76"/>
      <c r="AW31" s="77"/>
      <c r="AX31" s="11"/>
      <c r="AY31" s="11"/>
      <c r="AZ31" s="127"/>
      <c r="BA31" s="75" t="s">
        <v>20</v>
      </c>
      <c r="BB31" s="76">
        <f>SUM(BE31:BG31)</f>
        <v>3234</v>
      </c>
      <c r="BC31" s="76"/>
      <c r="BD31" s="76"/>
      <c r="BE31" s="76">
        <v>242</v>
      </c>
      <c r="BF31" s="76">
        <v>2801</v>
      </c>
      <c r="BG31" s="77">
        <v>191</v>
      </c>
      <c r="BH31" s="11"/>
      <c r="BI31" s="11"/>
      <c r="BJ31" s="128"/>
      <c r="BT31" s="128"/>
      <c r="CD31" s="128"/>
      <c r="CN31" s="128"/>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81" t="str">
        <f ca="true">IF(ISBLANK('Data Summary'!A34),"",'Data Summary'!A34)</f>
        <v/>
      </c>
      <c r="B32" s="128"/>
      <c r="L32" s="128"/>
      <c r="V32" s="128"/>
      <c r="AF32" s="128"/>
      <c r="AP32" s="128"/>
      <c r="AZ32" s="128"/>
      <c r="BA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81" t="str">
        <f ca="true">IF(ISBLANK('Data Summary'!A35),"",'Data Summary'!A35)</f>
        <v/>
      </c>
      <c r="B33" s="128"/>
      <c r="L33" s="128"/>
      <c r="V33" s="128"/>
      <c r="AF33" s="128"/>
      <c r="AP33" s="128"/>
      <c r="AZ33" s="128"/>
      <c r="BA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81" t="str">
        <f ca="true">IF(ISBLANK('Data Summary'!A36),"",'Data Summary'!A36)</f>
        <v/>
      </c>
      <c r="B34" s="128"/>
      <c r="L34" s="128"/>
      <c r="V34" s="128"/>
      <c r="AF34" s="128"/>
      <c r="AP34" s="128"/>
      <c r="AZ34" s="128"/>
      <c r="BA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1"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1"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1"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1"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1"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1"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1"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1"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1"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1"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1"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1"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1"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1"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1"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1"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1"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1"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1"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1"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1"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1"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1"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1"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1"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1"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1"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1"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1"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1"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1"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1"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1"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1"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1"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1"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1"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1"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1"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1"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1"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1"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1"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1"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1"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1"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1"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1"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1"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1"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1"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1"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1"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1"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1"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1"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1"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1"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1"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1"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1"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1"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1"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1"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1"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1"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1"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1"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1"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1"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1"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1"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1"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1"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1"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1"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1"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1"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1"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1"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1"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1"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1"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1"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1"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1"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1"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1"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1"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1"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1"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1"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1"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1"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1"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1"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1"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1"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1"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1"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1"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1"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1"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1"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1"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1"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1"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1"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1"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1"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1"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1"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1"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1"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1"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1"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1"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9"/>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9"/>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9"/>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9"/>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9"/>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9"/>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9"/>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9"/>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9"/>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9"/>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9"/>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9"/>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9"/>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9"/>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9"/>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9"/>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9"/>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9"/>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9"/>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9"/>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9"/>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9"/>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9"/>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9"/>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9"/>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9"/>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9"/>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9"/>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9"/>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9"/>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9"/>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9"/>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9"/>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9"/>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9"/>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9"/>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9"/>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9"/>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9"/>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9"/>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9"/>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9"/>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9"/>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9"/>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9"/>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9"/>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9"/>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9"/>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9"/>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9"/>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9"/>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9"/>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9"/>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9"/>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9"/>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9"/>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9"/>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9"/>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9"/>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9"/>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9"/>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9"/>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9"/>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9"/>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9"/>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9"/>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9"/>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9"/>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9"/>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9"/>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9"/>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9"/>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9"/>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9"/>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9"/>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9"/>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9"/>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9"/>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9"/>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9"/>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9"/>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9"/>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9"/>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9"/>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9"/>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9"/>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9"/>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9"/>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9"/>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9"/>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9"/>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9"/>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9"/>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9"/>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9"/>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9"/>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9"/>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9"/>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9"/>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9"/>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9"/>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9"/>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9"/>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9"/>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9"/>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9"/>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9"/>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9"/>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9"/>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9"/>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9"/>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9"/>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9"/>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9"/>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9"/>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9"/>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9"/>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9"/>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9"/>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9"/>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9"/>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9"/>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9"/>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9"/>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9"/>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9"/>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9"/>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9"/>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9"/>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9"/>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9"/>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9"/>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9"/>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9"/>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9"/>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9"/>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9"/>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9"/>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9"/>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9"/>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9"/>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9"/>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9"/>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9"/>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9"/>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9"/>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9"/>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9"/>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9"/>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9"/>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9"/>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9"/>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9"/>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9"/>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9"/>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9"/>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9"/>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9"/>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9"/>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9"/>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9"/>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9"/>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9"/>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9"/>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9"/>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9"/>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9"/>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9"/>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9"/>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9"/>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9"/>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9"/>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9"/>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9"/>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9"/>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9"/>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9"/>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9"/>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9"/>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9"/>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9"/>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9"/>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9"/>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9"/>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9"/>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9"/>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9"/>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9"/>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9"/>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9"/>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9"/>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9"/>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9"/>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9"/>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9"/>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9"/>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9"/>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9"/>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9"/>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9"/>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9"/>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9"/>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9"/>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9"/>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9"/>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9"/>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9"/>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9"/>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9"/>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9"/>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9"/>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9"/>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9"/>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9"/>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9"/>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9"/>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9"/>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9"/>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9"/>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9"/>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9"/>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9"/>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9"/>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9"/>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9"/>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9"/>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9"/>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9"/>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9"/>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9"/>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9"/>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9"/>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9"/>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9"/>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9"/>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9"/>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9"/>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9"/>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9"/>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9"/>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9"/>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9"/>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9"/>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9"/>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9"/>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9"/>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9"/>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9"/>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9"/>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9"/>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9"/>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9"/>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9"/>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9"/>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9"/>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9"/>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9"/>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9"/>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9"/>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9"/>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9"/>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9"/>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9"/>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9"/>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9"/>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9"/>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9"/>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9"/>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9"/>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9"/>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9"/>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9"/>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9"/>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9"/>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9"/>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9"/>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9"/>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9"/>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9"/>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9"/>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9"/>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9"/>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9"/>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9"/>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9"/>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9"/>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9"/>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9"/>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9"/>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9"/>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9"/>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9"/>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9"/>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9"/>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9"/>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9"/>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9"/>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9"/>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9"/>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9"/>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9"/>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9"/>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9"/>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9"/>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9"/>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9"/>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9"/>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9"/>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9"/>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9"/>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9"/>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9"/>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9"/>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9"/>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9"/>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9"/>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9"/>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9"/>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9"/>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9"/>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9"/>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9"/>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9"/>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9"/>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9"/>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9"/>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9"/>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9"/>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9"/>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9"/>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9"/>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9"/>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9"/>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9"/>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9"/>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9"/>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9"/>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9"/>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9"/>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9"/>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9"/>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9"/>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9"/>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9"/>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9"/>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9"/>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9"/>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9"/>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9"/>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9"/>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9"/>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9"/>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9"/>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9"/>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9"/>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9"/>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9"/>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9"/>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9"/>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9"/>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9"/>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9"/>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9"/>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9"/>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9"/>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9"/>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9"/>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9"/>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9"/>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9"/>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9"/>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9"/>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9"/>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9"/>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9"/>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9"/>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9"/>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9"/>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9"/>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9"/>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9"/>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9"/>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9"/>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9"/>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9"/>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9"/>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9"/>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9"/>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9"/>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9"/>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9"/>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9"/>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9"/>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9"/>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9"/>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9"/>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9"/>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9"/>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9"/>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9"/>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9"/>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9"/>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9"/>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9"/>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9"/>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9"/>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9"/>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9"/>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9"/>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9"/>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9"/>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9"/>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9"/>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9"/>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9"/>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9"/>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9"/>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9"/>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9"/>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9"/>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9"/>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9"/>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9"/>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9"/>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9"/>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9"/>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9"/>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9"/>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9"/>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9"/>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9"/>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9"/>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9"/>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9"/>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9"/>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9"/>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9"/>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9"/>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9"/>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9"/>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9"/>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9"/>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9"/>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9"/>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9"/>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9"/>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9"/>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9"/>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9"/>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9"/>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9"/>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9"/>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9"/>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9"/>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9"/>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9"/>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9"/>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9"/>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9"/>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9"/>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9"/>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9"/>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9"/>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9"/>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9"/>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9"/>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9"/>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9"/>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9"/>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9"/>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9"/>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79"/>
      <c r="B623" s="128"/>
      <c r="L623" s="128"/>
      <c r="V623" s="128"/>
      <c r="AF623" s="128"/>
      <c r="AP623" s="128"/>
      <c r="AZ623" s="128"/>
      <c r="BA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79"/>
      <c r="B624" s="128"/>
      <c r="L624" s="128"/>
      <c r="V624" s="128"/>
      <c r="AF624" s="128"/>
      <c r="AP624" s="128"/>
      <c r="AZ624" s="128"/>
      <c r="BA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79"/>
      <c r="B625" s="128"/>
      <c r="L625" s="128"/>
      <c r="V625" s="128"/>
      <c r="AF625" s="128"/>
      <c r="AP625" s="128"/>
      <c r="AZ625" s="128"/>
      <c r="BA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79"/>
      <c r="B626" s="128"/>
      <c r="L626" s="128"/>
      <c r="V626" s="128"/>
      <c r="AF626" s="128"/>
      <c r="AP626" s="128"/>
      <c r="AZ626" s="128"/>
      <c r="BA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79"/>
      <c r="B627" s="128"/>
      <c r="L627" s="128"/>
      <c r="V627" s="128"/>
      <c r="AF627" s="128"/>
      <c r="AP627" s="128"/>
      <c r="AZ627" s="128"/>
      <c r="BA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79"/>
      <c r="B628" s="128"/>
      <c r="L628" s="128"/>
      <c r="V628" s="128"/>
      <c r="AF628" s="128"/>
      <c r="AP628" s="128"/>
      <c r="AZ628" s="128"/>
      <c r="BA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79"/>
      <c r="B629" s="128"/>
      <c r="L629" s="128"/>
      <c r="V629" s="128"/>
      <c r="AF629" s="128"/>
      <c r="AP629" s="128"/>
      <c r="AZ629" s="128"/>
      <c r="BA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79"/>
      <c r="B630" s="128"/>
      <c r="L630" s="128"/>
      <c r="V630" s="128"/>
      <c r="AF630" s="128"/>
      <c r="AP630" s="128"/>
      <c r="AZ630" s="128"/>
      <c r="BA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79"/>
      <c r="B631" s="128"/>
      <c r="L631" s="128"/>
      <c r="V631" s="128"/>
      <c r="AF631" s="128"/>
      <c r="AP631" s="128"/>
      <c r="AZ631" s="128"/>
      <c r="BA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79"/>
      <c r="B632" s="128"/>
      <c r="L632" s="128"/>
      <c r="V632" s="128"/>
      <c r="AF632" s="128"/>
      <c r="AP632" s="128"/>
      <c r="AZ632" s="128"/>
      <c r="BA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79"/>
      <c r="B633" s="128"/>
      <c r="L633" s="128"/>
      <c r="V633" s="128"/>
      <c r="AF633" s="128"/>
      <c r="AP633" s="128"/>
      <c r="AZ633" s="128"/>
      <c r="BA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79"/>
      <c r="B634" s="128"/>
      <c r="L634" s="128"/>
      <c r="V634" s="128"/>
      <c r="AF634" s="128"/>
      <c r="AP634" s="128"/>
      <c r="AZ634" s="128"/>
      <c r="BA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79"/>
      <c r="B635" s="128"/>
      <c r="L635" s="128"/>
      <c r="V635" s="128"/>
      <c r="AF635" s="128"/>
      <c r="AP635" s="128"/>
      <c r="AZ635" s="128"/>
      <c r="BA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79"/>
      <c r="B636" s="128"/>
      <c r="L636" s="128"/>
      <c r="V636" s="128"/>
      <c r="AF636" s="128"/>
      <c r="AP636" s="128"/>
      <c r="AZ636" s="128"/>
      <c r="BA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79"/>
      <c r="B637" s="128"/>
      <c r="L637" s="128"/>
      <c r="V637" s="128"/>
      <c r="AF637" s="128"/>
      <c r="AP637" s="128"/>
      <c r="AZ637" s="128"/>
      <c r="BA637" s="128"/>
      <c r="BJ637" s="128"/>
      <c r="BT637" s="128"/>
      <c r="CD637" s="128"/>
      <c r="CN637" s="128"/>
      <c r="CX637" s="128"/>
      <c r="DH637" s="128"/>
      <c r="DR637" s="128"/>
      <c r="EB637" s="128"/>
      <c r="EL637" s="128"/>
      <c r="EV637" s="128"/>
      <c r="FF637" s="128"/>
      <c r="FP637" s="128"/>
      <c r="FZ637" s="128"/>
      <c r="GJ637" s="128"/>
      <c r="GT637" s="128"/>
      <c r="HD637" s="128"/>
      <c r="HN637" s="128"/>
      <c r="HX637" s="128"/>
    </row>
  </sheetData>
  <mergeCells count="7">
    <mergeCell ref="A2:A3"/>
    <mergeCell ref="AG26:AM26"/>
    <mergeCell ref="AQ26:AW26"/>
    <mergeCell ref="BA26:BG26"/>
    <mergeCell ref="C26:I26"/>
    <mergeCell ref="M26:S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30" t="s">
        <v>22</v>
      </c>
      <c r="C1" s="551" t="s">
        <v>234</v>
      </c>
      <c r="D1" s="311" t="s">
        <v>159</v>
      </c>
      <c r="E1" s="311"/>
      <c r="F1" s="311"/>
      <c r="G1" s="311"/>
      <c r="H1" s="311"/>
      <c r="I1" s="329"/>
      <c r="J1" s="312"/>
      <c r="K1" s="313"/>
      <c r="L1" s="330" t="s">
        <v>22</v>
      </c>
      <c r="M1" s="551" t="s">
        <v>235</v>
      </c>
      <c r="N1" s="311" t="s">
        <v>159</v>
      </c>
      <c r="O1" s="311"/>
      <c r="P1" s="311"/>
      <c r="Q1" s="311"/>
      <c r="R1" s="311"/>
      <c r="S1" s="329"/>
      <c r="T1" s="312"/>
      <c r="U1" s="313"/>
      <c r="V1" s="330" t="s">
        <v>22</v>
      </c>
      <c r="W1" s="551" t="s">
        <v>236</v>
      </c>
      <c r="X1" s="311" t="s">
        <v>159</v>
      </c>
      <c r="Y1" s="311"/>
      <c r="Z1" s="311"/>
      <c r="AA1" s="311"/>
      <c r="AB1" s="311"/>
      <c r="AC1" s="329"/>
      <c r="AD1" s="312"/>
      <c r="AE1" s="313"/>
      <c r="AF1" s="330" t="s">
        <v>22</v>
      </c>
      <c r="AG1" s="551" t="s">
        <v>237</v>
      </c>
      <c r="AH1" s="311" t="s">
        <v>159</v>
      </c>
      <c r="AI1" s="311"/>
      <c r="AJ1" s="311"/>
      <c r="AK1" s="311"/>
      <c r="AL1" s="311"/>
      <c r="AM1" s="329"/>
      <c r="AN1" s="312"/>
      <c r="AO1" s="313"/>
      <c r="AP1" s="330" t="s">
        <v>22</v>
      </c>
      <c r="AQ1" s="551" t="s">
        <v>238</v>
      </c>
      <c r="AR1" s="311" t="s">
        <v>159</v>
      </c>
      <c r="AS1" s="311"/>
      <c r="AT1" s="311"/>
      <c r="AU1" s="311"/>
      <c r="AV1" s="311"/>
      <c r="AW1" s="329"/>
      <c r="AX1" s="312"/>
      <c r="AY1" s="313"/>
      <c r="AZ1" s="330" t="s">
        <v>22</v>
      </c>
      <c r="BA1" s="551" t="s">
        <v>239</v>
      </c>
      <c r="BB1" s="311" t="s">
        <v>159</v>
      </c>
      <c r="BC1" s="311"/>
      <c r="BD1" s="311"/>
      <c r="BE1" s="311"/>
      <c r="BF1" s="311"/>
      <c r="BG1" s="329"/>
      <c r="BH1" s="312"/>
      <c r="BI1" s="313"/>
    </row>
    <row xmlns:x14ac="http://schemas.microsoft.com/office/spreadsheetml/2009/9/ac" r="2" s="314" customFormat="true" ht="30" customHeight="true" x14ac:dyDescent="0.25">
      <c r="A2" s="563" t="s">
        <v>257</v>
      </c>
      <c r="B2" s="317" t="s">
        <v>228</v>
      </c>
      <c r="C2" s="261" t="s">
        <v>179</v>
      </c>
      <c r="D2" s="261" t="s">
        <v>160</v>
      </c>
      <c r="E2" s="318"/>
      <c r="F2" s="318"/>
      <c r="G2" s="318"/>
      <c r="H2" s="318"/>
      <c r="I2" s="319"/>
      <c r="J2" s="315" t="s">
        <v>240</v>
      </c>
      <c r="K2" s="361"/>
      <c r="L2" s="317" t="s">
        <v>229</v>
      </c>
      <c r="M2" s="261" t="s">
        <v>179</v>
      </c>
      <c r="N2" s="261" t="s">
        <v>160</v>
      </c>
      <c r="O2" s="318"/>
      <c r="P2" s="318"/>
      <c r="Q2" s="318"/>
      <c r="R2" s="318"/>
      <c r="S2" s="319"/>
      <c r="T2" s="315" t="s">
        <v>240</v>
      </c>
      <c r="U2" s="361"/>
      <c r="V2" s="317" t="s">
        <v>230</v>
      </c>
      <c r="W2" s="261" t="s">
        <v>179</v>
      </c>
      <c r="X2" s="261" t="s">
        <v>160</v>
      </c>
      <c r="Y2" s="318"/>
      <c r="Z2" s="318"/>
      <c r="AA2" s="318"/>
      <c r="AB2" s="318"/>
      <c r="AC2" s="319"/>
      <c r="AD2" s="315" t="s">
        <v>240</v>
      </c>
      <c r="AE2" s="361"/>
      <c r="AF2" s="317" t="s">
        <v>231</v>
      </c>
      <c r="AG2" s="261" t="s">
        <v>187</v>
      </c>
      <c r="AH2" s="261" t="s">
        <v>188</v>
      </c>
      <c r="AI2" s="318"/>
      <c r="AJ2" s="318"/>
      <c r="AK2" s="318"/>
      <c r="AL2" s="318"/>
      <c r="AM2" s="319"/>
      <c r="AN2" s="315" t="s">
        <v>240</v>
      </c>
      <c r="AO2" s="361"/>
      <c r="AP2" s="317" t="s">
        <v>232</v>
      </c>
      <c r="AQ2" s="261" t="s">
        <v>179</v>
      </c>
      <c r="AR2" s="261" t="s">
        <v>160</v>
      </c>
      <c r="AS2" s="318"/>
      <c r="AT2" s="318"/>
      <c r="AU2" s="318"/>
      <c r="AV2" s="318"/>
      <c r="AW2" s="319"/>
      <c r="AX2" s="315" t="s">
        <v>240</v>
      </c>
      <c r="AY2" s="361"/>
      <c r="AZ2" s="317" t="s">
        <v>233</v>
      </c>
      <c r="BA2" s="261" t="s">
        <v>191</v>
      </c>
      <c r="BB2" s="261" t="s">
        <v>190</v>
      </c>
      <c r="BC2" s="318"/>
      <c r="BD2" s="318"/>
      <c r="BE2" s="318"/>
      <c r="BF2" s="318"/>
      <c r="BG2" s="319"/>
      <c r="BH2" s="315" t="s">
        <v>240</v>
      </c>
      <c r="BI2" s="316"/>
    </row>
    <row xmlns:x14ac="http://schemas.microsoft.com/office/spreadsheetml/2009/9/ac" r="3" s="254" customFormat="true" ht="18" customHeight="true" x14ac:dyDescent="0.25">
      <c r="A3" s="563"/>
      <c r="B3" s="360" t="s">
        <v>171</v>
      </c>
      <c r="C3" s="263" t="s">
        <v>56</v>
      </c>
      <c r="D3" s="264" t="s">
        <v>7</v>
      </c>
      <c r="E3" s="265" t="s">
        <v>1</v>
      </c>
      <c r="F3" s="265" t="s">
        <v>2</v>
      </c>
      <c r="G3" s="265" t="s">
        <v>16</v>
      </c>
      <c r="H3" s="265" t="s">
        <v>17</v>
      </c>
      <c r="I3" s="266" t="s">
        <v>18</v>
      </c>
      <c r="J3" s="252"/>
      <c r="K3" s="267"/>
      <c r="L3" s="360" t="s">
        <v>171</v>
      </c>
      <c r="M3" s="263" t="s">
        <v>56</v>
      </c>
      <c r="N3" s="264" t="s">
        <v>7</v>
      </c>
      <c r="O3" s="265" t="s">
        <v>1</v>
      </c>
      <c r="P3" s="265" t="s">
        <v>2</v>
      </c>
      <c r="Q3" s="265" t="s">
        <v>16</v>
      </c>
      <c r="R3" s="265" t="s">
        <v>17</v>
      </c>
      <c r="S3" s="266" t="s">
        <v>18</v>
      </c>
      <c r="T3" s="252"/>
      <c r="U3" s="267"/>
      <c r="V3" s="360" t="s">
        <v>171</v>
      </c>
      <c r="W3" s="263" t="s">
        <v>56</v>
      </c>
      <c r="X3" s="264" t="s">
        <v>7</v>
      </c>
      <c r="Y3" s="265" t="s">
        <v>1</v>
      </c>
      <c r="Z3" s="265" t="s">
        <v>2</v>
      </c>
      <c r="AA3" s="265" t="s">
        <v>16</v>
      </c>
      <c r="AB3" s="265" t="s">
        <v>17</v>
      </c>
      <c r="AC3" s="266" t="s">
        <v>18</v>
      </c>
      <c r="AD3" s="252"/>
      <c r="AE3" s="267"/>
      <c r="AF3" s="360" t="s">
        <v>171</v>
      </c>
      <c r="AG3" s="263" t="s">
        <v>56</v>
      </c>
      <c r="AH3" s="264" t="s">
        <v>7</v>
      </c>
      <c r="AI3" s="265" t="s">
        <v>1</v>
      </c>
      <c r="AJ3" s="265" t="s">
        <v>2</v>
      </c>
      <c r="AK3" s="265" t="s">
        <v>16</v>
      </c>
      <c r="AL3" s="265" t="s">
        <v>17</v>
      </c>
      <c r="AM3" s="266" t="s">
        <v>18</v>
      </c>
      <c r="AN3" s="252"/>
      <c r="AO3" s="267"/>
      <c r="AP3" s="360" t="s">
        <v>171</v>
      </c>
      <c r="AQ3" s="263" t="s">
        <v>56</v>
      </c>
      <c r="AR3" s="264" t="s">
        <v>7</v>
      </c>
      <c r="AS3" s="265" t="s">
        <v>1</v>
      </c>
      <c r="AT3" s="265" t="s">
        <v>2</v>
      </c>
      <c r="AU3" s="265" t="s">
        <v>16</v>
      </c>
      <c r="AV3" s="265" t="s">
        <v>17</v>
      </c>
      <c r="AW3" s="266" t="s">
        <v>18</v>
      </c>
      <c r="AX3" s="252"/>
      <c r="AY3" s="267"/>
      <c r="AZ3" s="360" t="s">
        <v>171</v>
      </c>
      <c r="BA3" s="263" t="s">
        <v>56</v>
      </c>
      <c r="BB3" s="264" t="s">
        <v>7</v>
      </c>
      <c r="BC3" s="265" t="s">
        <v>1</v>
      </c>
      <c r="BD3" s="265" t="s">
        <v>2</v>
      </c>
      <c r="BE3" s="265" t="s">
        <v>16</v>
      </c>
      <c r="BF3" s="265" t="s">
        <v>17</v>
      </c>
      <c r="BG3" s="266" t="s">
        <v>18</v>
      </c>
      <c r="BH3" s="252"/>
      <c r="BI3" s="267"/>
      <c r="BJ3" s="253"/>
      <c r="BT3" s="253"/>
      <c r="CD3" s="253"/>
      <c r="CN3" s="253"/>
      <c r="CX3" s="253"/>
      <c r="DH3" s="253"/>
      <c r="DR3" s="253"/>
      <c r="EB3" s="253"/>
      <c r="EL3" s="253"/>
      <c r="EV3" s="253"/>
      <c r="FF3" s="253"/>
      <c r="FP3" s="253"/>
      <c r="FZ3" s="253"/>
      <c r="GJ3" s="253"/>
      <c r="GT3" s="253"/>
      <c r="HD3" s="253"/>
      <c r="HN3" s="253"/>
      <c r="HX3" s="253"/>
    </row>
    <row xmlns:x14ac="http://schemas.microsoft.com/office/spreadsheetml/2009/9/ac" r="4" s="4" customFormat="true" x14ac:dyDescent="0.25">
      <c r="A4" s="382" t="str">
        <f>IF(ISBLANK('Data Summary'!A6),"",'Data Summary'!A6)</f>
        <v>CAF_2010_UIS</v>
      </c>
      <c r="B4" s="122"/>
      <c r="C4" s="15" t="s">
        <v>3</v>
      </c>
      <c r="D4" s="9">
        <f t="shared" ref="D4:I4" si="0">IF(COUNTA(D14)=0,"",D14)</f>
        <v>41.4</v>
      </c>
      <c r="E4" s="9" t="str">
        <f t="shared" si="0"/>
        <v/>
      </c>
      <c r="F4" s="9" t="str">
        <f t="shared" si="0"/>
        <v/>
      </c>
      <c r="G4" s="9" t="str">
        <f t="shared" si="0"/>
        <v/>
      </c>
      <c r="H4" s="9">
        <f t="shared" si="0"/>
        <v>41.4</v>
      </c>
      <c r="I4" s="29">
        <f t="shared" si="0"/>
        <v>11.7</v>
      </c>
      <c r="J4" s="24"/>
      <c r="K4" s="17"/>
      <c r="L4" s="122"/>
      <c r="M4" s="15" t="s">
        <v>3</v>
      </c>
      <c r="N4" s="9">
        <f t="shared" ref="N4:S4" si="1">IF(COUNTA(N14)=0,"",N14)</f>
        <v>43.655213903743316</v>
      </c>
      <c r="O4" s="9" t="str">
        <f t="shared" si="1"/>
        <v/>
      </c>
      <c r="P4" s="9" t="str">
        <f t="shared" si="1"/>
        <v/>
      </c>
      <c r="Q4" s="9" t="str">
        <f t="shared" si="1"/>
        <v/>
      </c>
      <c r="R4" s="9">
        <f t="shared" si="1"/>
        <v>44.6</v>
      </c>
      <c r="S4" s="29">
        <f t="shared" si="1"/>
        <v>29.8</v>
      </c>
      <c r="T4" s="24"/>
      <c r="U4" s="17"/>
      <c r="V4" s="122"/>
      <c r="W4" s="15" t="s">
        <v>3</v>
      </c>
      <c r="X4" s="9">
        <f t="shared" ref="X4:AC4" si="2">IF(COUNTA(X14)=0,"",X14)</f>
        <v>40.67650401069519</v>
      </c>
      <c r="Y4" s="9" t="str">
        <f t="shared" si="2"/>
        <v/>
      </c>
      <c r="Z4" s="9" t="str">
        <f t="shared" si="2"/>
        <v/>
      </c>
      <c r="AA4" s="9" t="str">
        <f t="shared" si="2"/>
        <v/>
      </c>
      <c r="AB4" s="9">
        <f t="shared" si="2"/>
        <v>41.5</v>
      </c>
      <c r="AC4" s="29">
        <f t="shared" si="2"/>
        <v>28.6</v>
      </c>
      <c r="AD4" s="24"/>
      <c r="AE4" s="17"/>
      <c r="AF4" s="122"/>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2"/>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2"/>
      <c r="BA4" s="15" t="s">
        <v>3</v>
      </c>
      <c r="BB4" s="9">
        <f t="shared" ref="BB4:BG4" si="5">IF(COUNTA(BB14)=0,"",BB14)</f>
        <v>46.042671614100186</v>
      </c>
      <c r="BC4" s="9" t="str">
        <f t="shared" si="5"/>
        <v/>
      </c>
      <c r="BD4" s="9" t="str">
        <f t="shared" si="5"/>
        <v/>
      </c>
      <c r="BE4" s="9">
        <f t="shared" si="5"/>
        <v>23.966942148760324</v>
      </c>
      <c r="BF4" s="9">
        <f t="shared" si="5"/>
        <v>49.589432345590858</v>
      </c>
      <c r="BG4" s="29">
        <f t="shared" si="5"/>
        <v>22</v>
      </c>
      <c r="BH4" s="24"/>
      <c r="BI4" s="17"/>
      <c r="BJ4" s="130"/>
      <c r="BT4" s="130"/>
      <c r="CD4" s="130"/>
      <c r="CN4" s="130"/>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2" t="str">
        <f ca="true">IF(ISBLANK('Data Summary'!A7),"",'Data Summary'!A7)</f>
        <v>CAF_2011_UIS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30"/>
      <c r="BT5" s="130"/>
      <c r="CD5" s="130"/>
      <c r="CN5" s="130"/>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82" t="str">
        <f ca="true">IF(ISBLANK('Data Summary'!A8),"",'Data Summary'!A8)</f>
        <v>CAF_2012_UIS</v>
      </c>
      <c r="B6" s="12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2"/>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2"/>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2"/>
      <c r="AG6" s="15" t="s">
        <v>19</v>
      </c>
      <c r="AH6" s="9">
        <f>IF(COUNTA(AH15:AH26)=0,"",SUMPRODUCT(AH15:AH26,AG15:AG26))</f>
        <v>41</v>
      </c>
      <c r="AI6" s="9" t="str">
        <f>IF(COUNTA(AI15:AI26)=0,"",SUMPRODUCT(AI15:AI26,AG15:AG26))</f>
        <v/>
      </c>
      <c r="AJ6" s="9" t="str">
        <f>IF(COUNTA(AJ15:AJ26)=0,"",SUMPRODUCT(AJ15:AJ26,AG15:AG26))</f>
        <v/>
      </c>
      <c r="AK6" s="9" t="str">
        <f>IF(COUNTA(AK15:AK26)=0,"",SUMPRODUCT(AK15:AK26,AG15:AG26))</f>
        <v/>
      </c>
      <c r="AL6" s="9">
        <f>IF(COUNTA(AL15:AL26)=0,"",SUMPRODUCT(AL15:AL26,AG15:AG26))</f>
        <v>41</v>
      </c>
      <c r="AM6" s="29" t="str">
        <f>IF(COUNTA(AM15:AM26)=0,"",SUMPRODUCT(AM15:AM26,AG15:AG26))</f>
        <v/>
      </c>
      <c r="AN6" s="24"/>
      <c r="AO6" s="17"/>
      <c r="AP6" s="12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2"/>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30"/>
      <c r="BT6" s="130"/>
      <c r="CD6" s="130"/>
      <c r="CN6" s="130"/>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2" t="str">
        <f ca="true">IF(ISBLANK('Data Summary'!A9),"",'Data Summary'!A9)</f>
        <v>CAF_2015_SUR</v>
      </c>
      <c r="B7" s="122"/>
      <c r="C7" s="46" t="s">
        <v>53</v>
      </c>
      <c r="D7" s="19"/>
      <c r="E7" s="19"/>
      <c r="F7" s="19"/>
      <c r="G7" s="19"/>
      <c r="H7" s="19"/>
      <c r="I7" s="78"/>
      <c r="J7" s="24"/>
      <c r="K7" s="17"/>
      <c r="L7" s="122"/>
      <c r="M7" s="46" t="s">
        <v>53</v>
      </c>
      <c r="N7" s="19"/>
      <c r="O7" s="19"/>
      <c r="P7" s="19"/>
      <c r="Q7" s="19"/>
      <c r="R7" s="19"/>
      <c r="S7" s="78"/>
      <c r="T7" s="24"/>
      <c r="U7" s="17"/>
      <c r="V7" s="122"/>
      <c r="W7" s="46" t="s">
        <v>53</v>
      </c>
      <c r="X7" s="19"/>
      <c r="Y7" s="19"/>
      <c r="Z7" s="19"/>
      <c r="AA7" s="19"/>
      <c r="AB7" s="19"/>
      <c r="AC7" s="78"/>
      <c r="AD7" s="24"/>
      <c r="AE7" s="17"/>
      <c r="AF7" s="122"/>
      <c r="AG7" s="46" t="s">
        <v>53</v>
      </c>
      <c r="AH7" s="19"/>
      <c r="AI7" s="19"/>
      <c r="AJ7" s="19"/>
      <c r="AK7" s="19"/>
      <c r="AL7" s="19"/>
      <c r="AM7" s="78"/>
      <c r="AN7" s="24"/>
      <c r="AO7" s="17"/>
      <c r="AP7" s="122"/>
      <c r="AQ7" s="46" t="s">
        <v>53</v>
      </c>
      <c r="AR7" s="19"/>
      <c r="AS7" s="19"/>
      <c r="AT7" s="19"/>
      <c r="AU7" s="19"/>
      <c r="AV7" s="19"/>
      <c r="AW7" s="78"/>
      <c r="AX7" s="24"/>
      <c r="AY7" s="17"/>
      <c r="AZ7" s="122"/>
      <c r="BA7" s="46" t="s">
        <v>53</v>
      </c>
      <c r="BB7" s="19"/>
      <c r="BC7" s="19"/>
      <c r="BD7" s="19"/>
      <c r="BE7" s="19"/>
      <c r="BF7" s="19"/>
      <c r="BG7" s="78"/>
      <c r="BH7" s="24"/>
      <c r="BI7" s="17"/>
      <c r="BJ7" s="130"/>
      <c r="BT7" s="130"/>
      <c r="CD7" s="130"/>
      <c r="CN7" s="130"/>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2" t="str">
        <f ca="true">IF(ISBLANK('Data Summary'!A10),"",'Data Summary'!A10)</f>
        <v>CAF_2016_UIS</v>
      </c>
      <c r="B8" s="122" t="s">
        <v>58</v>
      </c>
      <c r="C8" s="46" t="s">
        <v>58</v>
      </c>
      <c r="D8" s="19">
        <f>H8</f>
        <v>41.9</v>
      </c>
      <c r="E8" s="19"/>
      <c r="F8" s="19"/>
      <c r="G8" s="19"/>
      <c r="H8" s="19">
        <v>41.9</v>
      </c>
      <c r="I8" s="78"/>
      <c r="J8" s="24"/>
      <c r="K8" s="17"/>
      <c r="L8" s="122" t="s">
        <v>58</v>
      </c>
      <c r="M8" s="46" t="s">
        <v>58</v>
      </c>
      <c r="N8" s="45">
        <f>SUMPRODUCT(R8:S8,$BF34:$BG34)/SUM($BF34:$BG34)</f>
        <v>41.231918449197863</v>
      </c>
      <c r="O8" s="19"/>
      <c r="P8" s="19"/>
      <c r="Q8" s="19"/>
      <c r="R8" s="19">
        <v>41.2</v>
      </c>
      <c r="S8" s="78">
        <v>41.7</v>
      </c>
      <c r="T8" s="24"/>
      <c r="U8" s="17"/>
      <c r="V8" s="122" t="s">
        <v>58</v>
      </c>
      <c r="W8" s="46" t="s">
        <v>58</v>
      </c>
      <c r="X8" s="45">
        <f>SUMPRODUCT(AB8:AC8,$BF34:$BG34)/SUM($BF34:$BG34)</f>
        <v>44.212800802139029</v>
      </c>
      <c r="Y8" s="19"/>
      <c r="Z8" s="19"/>
      <c r="AA8" s="19"/>
      <c r="AB8" s="19">
        <v>43.9</v>
      </c>
      <c r="AC8" s="78">
        <v>48.8</v>
      </c>
      <c r="AD8" s="24"/>
      <c r="AE8" s="17"/>
      <c r="AF8" s="122"/>
      <c r="AG8" s="46" t="s">
        <v>58</v>
      </c>
      <c r="AH8" s="19"/>
      <c r="AI8" s="19"/>
      <c r="AJ8" s="19"/>
      <c r="AK8" s="19"/>
      <c r="AL8" s="19"/>
      <c r="AM8" s="78"/>
      <c r="AN8" s="24"/>
      <c r="AO8" s="17"/>
      <c r="AP8" s="122"/>
      <c r="AQ8" s="46" t="s">
        <v>58</v>
      </c>
      <c r="AR8" s="19"/>
      <c r="AS8" s="19"/>
      <c r="AT8" s="19"/>
      <c r="AU8" s="19"/>
      <c r="AV8" s="19"/>
      <c r="AW8" s="78"/>
      <c r="AX8" s="24"/>
      <c r="AY8" s="17"/>
      <c r="AZ8" s="122" t="s">
        <v>195</v>
      </c>
      <c r="BA8" s="46" t="s">
        <v>58</v>
      </c>
      <c r="BB8" s="19">
        <f>SUMPRODUCT(BE8:BF8,BE34:BF34)/SUM(BE34:BF34)</f>
        <v>42.096615182385804</v>
      </c>
      <c r="BC8" s="19"/>
      <c r="BD8" s="19"/>
      <c r="BE8" s="19">
        <f>129/242*100</f>
        <v>53.305785123966942</v>
      </c>
      <c r="BF8" s="19">
        <f>1152/2801*100</f>
        <v>41.128168511245981</v>
      </c>
      <c r="BG8" s="78"/>
      <c r="BH8" s="24"/>
      <c r="BI8" s="17"/>
      <c r="BJ8" s="130"/>
      <c r="BT8" s="130"/>
      <c r="CD8" s="130"/>
      <c r="CN8" s="130"/>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2" t="str">
        <f ca="true">IF(ISBLANK('Data Summary'!A11),"",'Data Summary'!A11)</f>
        <v>CAF_2017_EMIS</v>
      </c>
      <c r="B9" s="122"/>
      <c r="C9" s="46" t="s">
        <v>109</v>
      </c>
      <c r="D9" s="19"/>
      <c r="E9" s="19"/>
      <c r="F9" s="19"/>
      <c r="G9" s="19"/>
      <c r="H9" s="19"/>
      <c r="I9" s="78"/>
      <c r="J9" s="24"/>
      <c r="K9" s="17"/>
      <c r="L9" s="122"/>
      <c r="M9" s="46" t="s">
        <v>109</v>
      </c>
      <c r="N9" s="19"/>
      <c r="O9" s="19"/>
      <c r="P9" s="19"/>
      <c r="Q9" s="19"/>
      <c r="R9" s="19"/>
      <c r="S9" s="78"/>
      <c r="T9" s="24"/>
      <c r="U9" s="17"/>
      <c r="V9" s="122"/>
      <c r="W9" s="46" t="s">
        <v>109</v>
      </c>
      <c r="X9" s="19"/>
      <c r="Y9" s="19"/>
      <c r="Z9" s="19"/>
      <c r="AA9" s="19"/>
      <c r="AB9" s="19"/>
      <c r="AC9" s="78"/>
      <c r="AD9" s="24"/>
      <c r="AE9" s="17"/>
      <c r="AF9" s="122"/>
      <c r="AG9" s="46" t="s">
        <v>109</v>
      </c>
      <c r="AH9" s="19"/>
      <c r="AI9" s="19"/>
      <c r="AJ9" s="19"/>
      <c r="AK9" s="19"/>
      <c r="AL9" s="19"/>
      <c r="AM9" s="78"/>
      <c r="AN9" s="24"/>
      <c r="AO9" s="17"/>
      <c r="AP9" s="122"/>
      <c r="AQ9" s="46" t="s">
        <v>109</v>
      </c>
      <c r="AR9" s="19"/>
      <c r="AS9" s="19"/>
      <c r="AT9" s="19"/>
      <c r="AU9" s="19"/>
      <c r="AV9" s="19"/>
      <c r="AW9" s="78"/>
      <c r="AX9" s="24"/>
      <c r="AY9" s="17"/>
      <c r="AZ9" s="122"/>
      <c r="BA9" s="46" t="s">
        <v>109</v>
      </c>
      <c r="BB9" s="19"/>
      <c r="BC9" s="19"/>
      <c r="BD9" s="19"/>
      <c r="BE9" s="19"/>
      <c r="BF9" s="19"/>
      <c r="BG9" s="78"/>
      <c r="BH9" s="24"/>
      <c r="BI9" s="17"/>
      <c r="BJ9" s="130"/>
      <c r="BT9" s="130"/>
      <c r="CD9" s="130"/>
      <c r="CN9" s="130"/>
      <c r="CX9" s="130"/>
      <c r="DH9" s="130"/>
      <c r="DR9" s="130"/>
      <c r="EB9" s="130"/>
      <c r="EL9" s="130"/>
      <c r="EV9" s="130"/>
      <c r="FF9" s="130"/>
      <c r="FP9" s="130"/>
      <c r="FZ9" s="130"/>
      <c r="GJ9" s="130"/>
      <c r="GT9" s="130"/>
      <c r="HD9" s="130"/>
      <c r="HN9" s="130"/>
      <c r="HX9" s="130"/>
    </row>
    <row xmlns:x14ac="http://schemas.microsoft.com/office/spreadsheetml/2009/9/ac" r="10" s="4" customFormat="true" x14ac:dyDescent="0.25">
      <c r="A10" s="383" t="str">
        <f ca="true">IF(ISBLANK('Data Summary'!A12),"",'Data Summary'!A12)</f>
        <v/>
      </c>
      <c r="B10" s="122"/>
      <c r="C10" s="65" t="s">
        <v>21</v>
      </c>
      <c r="D10" s="79"/>
      <c r="E10" s="19"/>
      <c r="F10" s="19"/>
      <c r="G10" s="19"/>
      <c r="H10" s="7"/>
      <c r="I10" s="26"/>
      <c r="J10" s="24"/>
      <c r="K10" s="17"/>
      <c r="L10" s="122"/>
      <c r="M10" s="65" t="s">
        <v>21</v>
      </c>
      <c r="N10" s="79"/>
      <c r="O10" s="19"/>
      <c r="P10" s="19"/>
      <c r="Q10" s="19"/>
      <c r="R10" s="19"/>
      <c r="S10" s="78"/>
      <c r="T10" s="24"/>
      <c r="U10" s="17"/>
      <c r="V10" s="122"/>
      <c r="W10" s="65" t="s">
        <v>21</v>
      </c>
      <c r="X10" s="79"/>
      <c r="Y10" s="19"/>
      <c r="Z10" s="19"/>
      <c r="AA10" s="19"/>
      <c r="AB10" s="7"/>
      <c r="AC10" s="26"/>
      <c r="AD10" s="24"/>
      <c r="AE10" s="17"/>
      <c r="AF10" s="122"/>
      <c r="AG10" s="65" t="s">
        <v>21</v>
      </c>
      <c r="AH10" s="79"/>
      <c r="AI10" s="19"/>
      <c r="AJ10" s="19"/>
      <c r="AK10" s="19"/>
      <c r="AL10" s="7"/>
      <c r="AM10" s="26"/>
      <c r="AN10" s="24"/>
      <c r="AO10" s="17"/>
      <c r="AP10" s="122"/>
      <c r="AQ10" s="65" t="s">
        <v>21</v>
      </c>
      <c r="AR10" s="79"/>
      <c r="AS10" s="19"/>
      <c r="AT10" s="19"/>
      <c r="AU10" s="19"/>
      <c r="AV10" s="7"/>
      <c r="AW10" s="26"/>
      <c r="AX10" s="24"/>
      <c r="AY10" s="17"/>
      <c r="AZ10" s="122"/>
      <c r="BA10" s="65" t="s">
        <v>21</v>
      </c>
      <c r="BB10" s="79"/>
      <c r="BC10" s="19"/>
      <c r="BD10" s="19"/>
      <c r="BE10" s="19"/>
      <c r="BF10" s="7"/>
      <c r="BG10" s="26"/>
      <c r="BH10" s="24"/>
      <c r="BI10" s="17"/>
      <c r="BJ10" s="130"/>
      <c r="BT10" s="130"/>
      <c r="CD10" s="130"/>
      <c r="CN10" s="130"/>
      <c r="CX10" s="130"/>
      <c r="DH10" s="130"/>
      <c r="DR10" s="130"/>
      <c r="EB10" s="130"/>
      <c r="EL10" s="130"/>
      <c r="EV10" s="130"/>
      <c r="FF10" s="130"/>
      <c r="FP10" s="130"/>
      <c r="FZ10" s="130"/>
      <c r="GJ10" s="130"/>
      <c r="GT10" s="130"/>
      <c r="HD10" s="130"/>
      <c r="HN10" s="130"/>
      <c r="HX10" s="130"/>
    </row>
    <row xmlns:x14ac="http://schemas.microsoft.com/office/spreadsheetml/2009/9/ac" r="11" s="4" customFormat="true" x14ac:dyDescent="0.25">
      <c r="A11" s="383" t="str">
        <f ca="true">IF(ISBLANK('Data Summary'!A13),"",'Data Summary'!A13)</f>
        <v/>
      </c>
      <c r="B11" s="122"/>
      <c r="C11" s="65" t="s">
        <v>29</v>
      </c>
      <c r="D11" s="19"/>
      <c r="E11" s="7"/>
      <c r="F11" s="7"/>
      <c r="G11" s="7"/>
      <c r="H11" s="7"/>
      <c r="I11" s="26"/>
      <c r="J11" s="24"/>
      <c r="K11" s="17"/>
      <c r="L11" s="122"/>
      <c r="M11" s="65" t="s">
        <v>29</v>
      </c>
      <c r="N11" s="19"/>
      <c r="O11" s="7"/>
      <c r="P11" s="7"/>
      <c r="Q11" s="7"/>
      <c r="R11" s="7"/>
      <c r="S11" s="26"/>
      <c r="T11" s="24"/>
      <c r="U11" s="17"/>
      <c r="V11" s="122"/>
      <c r="W11" s="65" t="s">
        <v>29</v>
      </c>
      <c r="X11" s="19"/>
      <c r="Y11" s="7"/>
      <c r="Z11" s="7"/>
      <c r="AA11" s="7"/>
      <c r="AB11" s="7"/>
      <c r="AC11" s="26"/>
      <c r="AD11" s="24"/>
      <c r="AE11" s="17"/>
      <c r="AF11" s="122"/>
      <c r="AG11" s="65" t="s">
        <v>29</v>
      </c>
      <c r="AH11" s="19"/>
      <c r="AI11" s="7"/>
      <c r="AJ11" s="7"/>
      <c r="AK11" s="7"/>
      <c r="AL11" s="7"/>
      <c r="AM11" s="26"/>
      <c r="AN11" s="24"/>
      <c r="AO11" s="17"/>
      <c r="AP11" s="122"/>
      <c r="AQ11" s="65" t="s">
        <v>29</v>
      </c>
      <c r="AR11" s="19"/>
      <c r="AS11" s="7"/>
      <c r="AT11" s="7"/>
      <c r="AU11" s="7"/>
      <c r="AV11" s="7"/>
      <c r="AW11" s="26"/>
      <c r="AX11" s="24"/>
      <c r="AY11" s="17"/>
      <c r="AZ11" s="122"/>
      <c r="BA11" s="65" t="s">
        <v>29</v>
      </c>
      <c r="BB11" s="19"/>
      <c r="BC11" s="7"/>
      <c r="BD11" s="7"/>
      <c r="BE11" s="7"/>
      <c r="BF11" s="7"/>
      <c r="BG11" s="26"/>
      <c r="BH11" s="24"/>
      <c r="BI11" s="17"/>
      <c r="BJ11" s="130"/>
      <c r="BT11" s="130"/>
      <c r="CD11" s="130"/>
      <c r="CN11" s="130"/>
      <c r="CX11" s="130"/>
      <c r="DH11" s="130"/>
      <c r="DR11" s="130"/>
      <c r="EB11" s="130"/>
      <c r="EL11" s="130"/>
      <c r="EV11" s="130"/>
      <c r="FF11" s="130"/>
      <c r="FP11" s="130"/>
      <c r="FZ11" s="130"/>
      <c r="GJ11" s="130"/>
      <c r="GT11" s="130"/>
      <c r="HD11" s="130"/>
      <c r="HN11" s="130"/>
      <c r="HX11" s="130"/>
    </row>
    <row xmlns:x14ac="http://schemas.microsoft.com/office/spreadsheetml/2009/9/ac" r="12" s="1" customFormat="true" ht="15.75" customHeight="true" x14ac:dyDescent="0.2">
      <c r="A12" s="383" t="str">
        <f ca="true">IF(ISBLANK('Data Summary'!A14),"",'Data Summary'!A14)</f>
        <v/>
      </c>
      <c r="B12" s="122"/>
      <c r="C12" s="65" t="s">
        <v>173</v>
      </c>
      <c r="D12" s="19"/>
      <c r="E12" s="19"/>
      <c r="F12" s="19"/>
      <c r="G12" s="19"/>
      <c r="H12" s="19"/>
      <c r="I12" s="78"/>
      <c r="J12" s="24"/>
      <c r="K12" s="17"/>
      <c r="L12" s="122"/>
      <c r="M12" s="65" t="s">
        <v>173</v>
      </c>
      <c r="N12" s="19"/>
      <c r="O12" s="19"/>
      <c r="P12" s="19"/>
      <c r="Q12" s="19"/>
      <c r="R12" s="19"/>
      <c r="S12" s="78"/>
      <c r="T12" s="24"/>
      <c r="U12" s="17"/>
      <c r="V12" s="122"/>
      <c r="W12" s="65" t="s">
        <v>173</v>
      </c>
      <c r="X12" s="19"/>
      <c r="Y12" s="19"/>
      <c r="Z12" s="19"/>
      <c r="AA12" s="19"/>
      <c r="AB12" s="19"/>
      <c r="AC12" s="78"/>
      <c r="AD12" s="24"/>
      <c r="AE12" s="17"/>
      <c r="AF12" s="122"/>
      <c r="AG12" s="65" t="s">
        <v>173</v>
      </c>
      <c r="AH12" s="19"/>
      <c r="AI12" s="19"/>
      <c r="AJ12" s="19"/>
      <c r="AK12" s="19"/>
      <c r="AL12" s="19"/>
      <c r="AM12" s="78"/>
      <c r="AN12" s="24"/>
      <c r="AO12" s="17"/>
      <c r="AP12" s="122" t="s">
        <v>182</v>
      </c>
      <c r="AQ12" s="65" t="s">
        <v>173</v>
      </c>
      <c r="AR12" s="19"/>
      <c r="AS12" s="19"/>
      <c r="AT12" s="19"/>
      <c r="AU12" s="19"/>
      <c r="AV12" s="19"/>
      <c r="AW12" s="78"/>
      <c r="AX12" s="24"/>
      <c r="AY12" s="17"/>
      <c r="AZ12" s="122"/>
      <c r="BA12" s="65" t="s">
        <v>173</v>
      </c>
      <c r="BB12" s="19"/>
      <c r="BC12" s="19"/>
      <c r="BD12" s="19"/>
      <c r="BE12" s="19"/>
      <c r="BF12" s="19"/>
      <c r="BG12" s="78"/>
      <c r="BH12" s="24"/>
      <c r="BI12" s="17"/>
      <c r="BJ12" s="131"/>
      <c r="BT12" s="131"/>
      <c r="CD12" s="131"/>
      <c r="CN12" s="131"/>
      <c r="CX12" s="131"/>
      <c r="DH12" s="131"/>
      <c r="DR12" s="131"/>
      <c r="EB12" s="131"/>
      <c r="EL12" s="131"/>
      <c r="EV12" s="131"/>
      <c r="FF12" s="131"/>
      <c r="FP12" s="131"/>
      <c r="FZ12" s="131"/>
      <c r="GJ12" s="131"/>
      <c r="GT12" s="131"/>
      <c r="HD12" s="131"/>
      <c r="HN12" s="131"/>
      <c r="HX12" s="131"/>
    </row>
    <row xmlns:x14ac="http://schemas.microsoft.com/office/spreadsheetml/2009/9/ac" r="13" s="273" customFormat="true" ht="18" customHeight="true" x14ac:dyDescent="0.25">
      <c r="A13" s="383" t="str">
        <f ca="true">IF(ISBLANK('Data Summary'!A15),"",'Data Summary'!A15)</f>
        <v/>
      </c>
      <c r="B13" s="262" t="s">
        <v>57</v>
      </c>
      <c r="C13" s="268" t="s">
        <v>27</v>
      </c>
      <c r="D13" s="269"/>
      <c r="E13" s="269"/>
      <c r="F13" s="269"/>
      <c r="G13" s="270"/>
      <c r="H13" s="270"/>
      <c r="I13" s="271"/>
      <c r="J13" s="252"/>
      <c r="K13" s="267"/>
      <c r="L13" s="262" t="s">
        <v>57</v>
      </c>
      <c r="M13" s="268" t="s">
        <v>27</v>
      </c>
      <c r="N13" s="269"/>
      <c r="O13" s="269"/>
      <c r="P13" s="269"/>
      <c r="Q13" s="270"/>
      <c r="R13" s="270"/>
      <c r="S13" s="271"/>
      <c r="T13" s="252"/>
      <c r="U13" s="267"/>
      <c r="V13" s="262" t="s">
        <v>57</v>
      </c>
      <c r="W13" s="268" t="s">
        <v>27</v>
      </c>
      <c r="X13" s="269"/>
      <c r="Y13" s="269"/>
      <c r="Z13" s="269"/>
      <c r="AA13" s="270"/>
      <c r="AB13" s="270"/>
      <c r="AC13" s="271"/>
      <c r="AD13" s="252"/>
      <c r="AE13" s="267"/>
      <c r="AF13" s="262" t="s">
        <v>57</v>
      </c>
      <c r="AG13" s="268" t="s">
        <v>27</v>
      </c>
      <c r="AH13" s="269"/>
      <c r="AI13" s="269"/>
      <c r="AJ13" s="269"/>
      <c r="AK13" s="270"/>
      <c r="AL13" s="270"/>
      <c r="AM13" s="271"/>
      <c r="AN13" s="252"/>
      <c r="AO13" s="267"/>
      <c r="AP13" s="262" t="s">
        <v>57</v>
      </c>
      <c r="AQ13" s="268" t="s">
        <v>27</v>
      </c>
      <c r="AR13" s="269"/>
      <c r="AS13" s="269"/>
      <c r="AT13" s="269"/>
      <c r="AU13" s="270"/>
      <c r="AV13" s="270"/>
      <c r="AW13" s="271"/>
      <c r="AX13" s="252"/>
      <c r="AY13" s="267"/>
      <c r="AZ13" s="262" t="s">
        <v>57</v>
      </c>
      <c r="BA13" s="268" t="s">
        <v>27</v>
      </c>
      <c r="BB13" s="269"/>
      <c r="BC13" s="269"/>
      <c r="BD13" s="269"/>
      <c r="BE13" s="270"/>
      <c r="BF13" s="270"/>
      <c r="BG13" s="271"/>
      <c r="BH13" s="252"/>
      <c r="BI13" s="267"/>
      <c r="BJ13" s="272"/>
      <c r="BT13" s="272"/>
      <c r="CD13" s="272"/>
      <c r="CN13" s="272"/>
      <c r="CX13" s="272"/>
      <c r="DH13" s="272"/>
      <c r="DR13" s="272"/>
      <c r="EB13" s="272"/>
      <c r="EL13" s="272"/>
      <c r="EV13" s="272"/>
      <c r="FF13" s="272"/>
      <c r="FP13" s="272"/>
      <c r="FZ13" s="272"/>
      <c r="GJ13" s="272"/>
      <c r="GT13" s="272"/>
      <c r="HD13" s="272"/>
      <c r="HN13" s="272"/>
      <c r="HX13" s="272"/>
    </row>
    <row xmlns:x14ac="http://schemas.microsoft.com/office/spreadsheetml/2009/9/ac" r="14" x14ac:dyDescent="0.25">
      <c r="A14" s="383" t="str">
        <f ca="true">IF(ISBLANK('Data Summary'!A16),"",'Data Summary'!A16)</f>
        <v/>
      </c>
      <c r="B14" s="123" t="s">
        <v>30</v>
      </c>
      <c r="C14" s="20">
        <v>0</v>
      </c>
      <c r="D14" s="45">
        <f>H14</f>
        <v>41.4</v>
      </c>
      <c r="E14" s="45"/>
      <c r="F14" s="45"/>
      <c r="G14" s="7"/>
      <c r="H14" s="7">
        <v>41.4</v>
      </c>
      <c r="I14" s="26">
        <v>11.7</v>
      </c>
      <c r="J14" s="11"/>
      <c r="K14" s="16"/>
      <c r="L14" s="123" t="s">
        <v>30</v>
      </c>
      <c r="M14" s="20">
        <v>0</v>
      </c>
      <c r="N14" s="45">
        <f>SUMPRODUCT(R14:S14,$BF34:$BG34)/SUM($BF34:$BG34)</f>
        <v>43.655213903743316</v>
      </c>
      <c r="O14" s="45"/>
      <c r="P14" s="45"/>
      <c r="Q14" s="7"/>
      <c r="R14" s="7">
        <v>44.6</v>
      </c>
      <c r="S14" s="26">
        <v>29.8</v>
      </c>
      <c r="T14" s="11"/>
      <c r="U14" s="16"/>
      <c r="V14" s="123" t="s">
        <v>30</v>
      </c>
      <c r="W14" s="20">
        <v>0</v>
      </c>
      <c r="X14" s="45">
        <f>SUMPRODUCT(AB14:AC14,$BF34:$BG34)/SUM($BF34:$BG34)</f>
        <v>40.67650401069519</v>
      </c>
      <c r="Y14" s="45"/>
      <c r="Z14" s="45"/>
      <c r="AA14" s="7"/>
      <c r="AB14" s="7">
        <v>41.5</v>
      </c>
      <c r="AC14" s="26">
        <v>28.6</v>
      </c>
      <c r="AD14" s="11"/>
      <c r="AE14" s="16"/>
      <c r="AF14" s="123" t="s">
        <v>30</v>
      </c>
      <c r="AG14" s="20">
        <v>0</v>
      </c>
      <c r="AH14" s="45"/>
      <c r="AI14" s="45"/>
      <c r="AJ14" s="45"/>
      <c r="AK14" s="7"/>
      <c r="AL14" s="7"/>
      <c r="AM14" s="26"/>
      <c r="AN14" s="11"/>
      <c r="AO14" s="16"/>
      <c r="AP14" s="123" t="s">
        <v>30</v>
      </c>
      <c r="AQ14" s="20">
        <v>0</v>
      </c>
      <c r="AR14" s="45"/>
      <c r="AS14" s="45"/>
      <c r="AT14" s="45"/>
      <c r="AU14" s="7"/>
      <c r="AV14" s="7"/>
      <c r="AW14" s="26"/>
      <c r="AX14" s="11"/>
      <c r="AY14" s="16"/>
      <c r="AZ14" s="123" t="s">
        <v>30</v>
      </c>
      <c r="BA14" s="20">
        <v>0</v>
      </c>
      <c r="BB14" s="45">
        <f>SUMPRODUCT(BE14:BG14,BE34:BG34)/SUM(BE34:BG34)</f>
        <v>46.042671614100186</v>
      </c>
      <c r="BC14" s="45"/>
      <c r="BD14" s="45"/>
      <c r="BE14" s="7">
        <f>100-184/242*100</f>
        <v>23.966942148760324</v>
      </c>
      <c r="BF14" s="7">
        <f>100-1412/2801*100</f>
        <v>49.589432345590858</v>
      </c>
      <c r="BG14" s="26">
        <f>100-78</f>
        <v>22</v>
      </c>
      <c r="BH14" s="11"/>
      <c r="BI14" s="16"/>
    </row>
    <row xmlns:x14ac="http://schemas.microsoft.com/office/spreadsheetml/2009/9/ac" r="15" s="2" customFormat="true" x14ac:dyDescent="0.25">
      <c r="A15" s="383" t="str">
        <f ca="true">IF(ISBLANK('Data Summary'!A17),"",'Data Summary'!A17)</f>
        <v/>
      </c>
      <c r="B15" s="123" t="s">
        <v>105</v>
      </c>
      <c r="C15" s="80">
        <v>0</v>
      </c>
      <c r="D15" s="45"/>
      <c r="E15" s="45"/>
      <c r="F15" s="45"/>
      <c r="G15" s="7"/>
      <c r="H15" s="7"/>
      <c r="I15" s="26"/>
      <c r="J15" s="11"/>
      <c r="K15" s="16"/>
      <c r="L15" s="123" t="s">
        <v>105</v>
      </c>
      <c r="M15" s="80">
        <v>0</v>
      </c>
      <c r="N15" s="45"/>
      <c r="O15" s="45"/>
      <c r="P15" s="45"/>
      <c r="Q15" s="7"/>
      <c r="R15" s="7"/>
      <c r="S15" s="26"/>
      <c r="T15" s="11"/>
      <c r="U15" s="16"/>
      <c r="V15" s="123" t="s">
        <v>105</v>
      </c>
      <c r="W15" s="80">
        <v>0</v>
      </c>
      <c r="X15" s="45"/>
      <c r="Y15" s="45"/>
      <c r="Z15" s="45"/>
      <c r="AA15" s="7"/>
      <c r="AB15" s="7"/>
      <c r="AC15" s="26"/>
      <c r="AD15" s="11"/>
      <c r="AE15" s="16"/>
      <c r="AF15" s="123" t="s">
        <v>105</v>
      </c>
      <c r="AG15" s="80">
        <v>0</v>
      </c>
      <c r="AH15" s="45"/>
      <c r="AI15" s="45"/>
      <c r="AJ15" s="45"/>
      <c r="AK15" s="7"/>
      <c r="AL15" s="7"/>
      <c r="AM15" s="26"/>
      <c r="AN15" s="11"/>
      <c r="AO15" s="16"/>
      <c r="AP15" s="123" t="s">
        <v>105</v>
      </c>
      <c r="AQ15" s="80">
        <v>0</v>
      </c>
      <c r="AR15" s="45"/>
      <c r="AS15" s="45"/>
      <c r="AT15" s="45"/>
      <c r="AU15" s="7"/>
      <c r="AV15" s="7"/>
      <c r="AW15" s="26"/>
      <c r="AX15" s="11"/>
      <c r="AY15" s="16"/>
      <c r="AZ15" s="123" t="s">
        <v>105</v>
      </c>
      <c r="BA15" s="80">
        <v>0</v>
      </c>
      <c r="BB15" s="45"/>
      <c r="BC15" s="45"/>
      <c r="BD15" s="45"/>
      <c r="BE15" s="7"/>
      <c r="BF15" s="7"/>
      <c r="BG15" s="26"/>
      <c r="BH15" s="11"/>
      <c r="BI15" s="16"/>
      <c r="BJ15" s="133"/>
      <c r="BT15" s="133"/>
      <c r="CD15" s="133"/>
      <c r="CN15" s="133"/>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83" t="str">
        <f ca="true">IF(ISBLANK('Data Summary'!A18),"",'Data Summary'!A18)</f>
        <v/>
      </c>
      <c r="B16" s="124"/>
      <c r="C16" s="21"/>
      <c r="D16" s="79"/>
      <c r="E16" s="45"/>
      <c r="F16" s="7"/>
      <c r="G16" s="7"/>
      <c r="H16" s="7"/>
      <c r="I16" s="26"/>
      <c r="J16" s="11"/>
      <c r="K16" s="16"/>
      <c r="L16" s="124"/>
      <c r="M16" s="21"/>
      <c r="N16" s="79"/>
      <c r="O16" s="45"/>
      <c r="P16" s="45"/>
      <c r="Q16" s="7"/>
      <c r="R16" s="7"/>
      <c r="S16" s="26"/>
      <c r="T16" s="11"/>
      <c r="U16" s="16"/>
      <c r="V16" s="124"/>
      <c r="W16" s="21"/>
      <c r="X16" s="79"/>
      <c r="Y16" s="45"/>
      <c r="Z16" s="7"/>
      <c r="AA16" s="7"/>
      <c r="AB16" s="7"/>
      <c r="AC16" s="26"/>
      <c r="AD16" s="11"/>
      <c r="AE16" s="16"/>
      <c r="AF16" s="124" t="s">
        <v>189</v>
      </c>
      <c r="AG16" s="21">
        <v>1</v>
      </c>
      <c r="AH16" s="79">
        <f>AL16</f>
        <v>41</v>
      </c>
      <c r="AI16" s="45"/>
      <c r="AJ16" s="7"/>
      <c r="AK16" s="7"/>
      <c r="AL16" s="7">
        <v>41</v>
      </c>
      <c r="AM16" s="26"/>
      <c r="AN16" s="11"/>
      <c r="AO16" s="16"/>
      <c r="AP16" s="124"/>
      <c r="AQ16" s="21"/>
      <c r="AR16" s="79"/>
      <c r="AS16" s="45"/>
      <c r="AT16" s="7"/>
      <c r="AU16" s="7"/>
      <c r="AV16" s="7"/>
      <c r="AW16" s="26"/>
      <c r="AX16" s="11"/>
      <c r="AY16" s="16"/>
      <c r="AZ16" s="124"/>
      <c r="BA16" s="21"/>
      <c r="BB16" s="79"/>
      <c r="BC16" s="45"/>
      <c r="BD16" s="7"/>
      <c r="BE16" s="7"/>
      <c r="BF16" s="7"/>
      <c r="BG16" s="26"/>
      <c r="BH16" s="11"/>
      <c r="BI16" s="16"/>
      <c r="BJ16" s="133"/>
      <c r="BT16" s="133"/>
      <c r="CD16" s="133"/>
      <c r="CN16" s="133"/>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83" t="str">
        <f ca="true">IF(ISBLANK('Data Summary'!A19),"",'Data Summary'!A19)</f>
        <v/>
      </c>
      <c r="B17" s="124"/>
      <c r="C17" s="22"/>
      <c r="D17" s="45"/>
      <c r="E17" s="7"/>
      <c r="F17" s="7"/>
      <c r="G17" s="7"/>
      <c r="H17" s="7"/>
      <c r="I17" s="26"/>
      <c r="J17" s="11"/>
      <c r="K17" s="16"/>
      <c r="L17" s="124"/>
      <c r="M17" s="22"/>
      <c r="N17" s="45"/>
      <c r="O17" s="7"/>
      <c r="P17" s="7"/>
      <c r="Q17" s="7"/>
      <c r="R17" s="7"/>
      <c r="S17" s="26"/>
      <c r="T17" s="11"/>
      <c r="U17" s="16"/>
      <c r="V17" s="124"/>
      <c r="W17" s="22"/>
      <c r="X17" s="45"/>
      <c r="Y17" s="7"/>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c r="BA17" s="22"/>
      <c r="BB17" s="45"/>
      <c r="BC17" s="7"/>
      <c r="BD17" s="7"/>
      <c r="BE17" s="7"/>
      <c r="BF17" s="7"/>
      <c r="BG17" s="26"/>
      <c r="BH17" s="11"/>
      <c r="BI17" s="16"/>
      <c r="BJ17" s="133"/>
      <c r="BT17" s="133"/>
      <c r="CD17" s="133"/>
      <c r="CN17" s="133"/>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83" t="str">
        <f ca="true">IF(ISBLANK('Data Summary'!A20),"",'Data Summary'!A20)</f>
        <v/>
      </c>
      <c r="B18" s="124"/>
      <c r="C18" s="22"/>
      <c r="D18" s="7"/>
      <c r="E18" s="7"/>
      <c r="F18" s="7"/>
      <c r="G18" s="7"/>
      <c r="H18" s="7"/>
      <c r="I18" s="26"/>
      <c r="J18" s="11"/>
      <c r="K18" s="16"/>
      <c r="L18" s="124"/>
      <c r="M18" s="22"/>
      <c r="N18" s="7"/>
      <c r="O18" s="7"/>
      <c r="P18" s="7"/>
      <c r="Q18" s="7"/>
      <c r="R18" s="7"/>
      <c r="S18" s="26"/>
      <c r="T18" s="11"/>
      <c r="U18" s="16"/>
      <c r="V18" s="124"/>
      <c r="W18" s="22"/>
      <c r="X18" s="7"/>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c r="BA18" s="22"/>
      <c r="BB18" s="7"/>
      <c r="BC18" s="7"/>
      <c r="BD18" s="7"/>
      <c r="BE18" s="7"/>
      <c r="BF18" s="7"/>
      <c r="BG18" s="26"/>
      <c r="BH18" s="11"/>
      <c r="BI18" s="16"/>
      <c r="BJ18" s="133"/>
      <c r="BT18" s="133"/>
      <c r="CD18" s="133"/>
      <c r="CN18" s="133"/>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83" t="str">
        <f ca="true">IF(ISBLANK('Data Summary'!A21),"",'Data Summary'!A21)</f>
        <v/>
      </c>
      <c r="B19" s="124"/>
      <c r="C19" s="22"/>
      <c r="D19" s="7"/>
      <c r="E19" s="7"/>
      <c r="F19" s="67"/>
      <c r="G19" s="7"/>
      <c r="H19" s="7"/>
      <c r="I19" s="26"/>
      <c r="J19" s="11"/>
      <c r="K19" s="16"/>
      <c r="L19" s="124"/>
      <c r="M19" s="22"/>
      <c r="N19" s="7"/>
      <c r="O19" s="7"/>
      <c r="P19" s="7"/>
      <c r="Q19" s="7"/>
      <c r="R19" s="7"/>
      <c r="S19" s="26"/>
      <c r="T19" s="11"/>
      <c r="U19" s="16"/>
      <c r="V19" s="124"/>
      <c r="W19" s="22"/>
      <c r="X19" s="7"/>
      <c r="Y19" s="7"/>
      <c r="Z19" s="67"/>
      <c r="AA19" s="7"/>
      <c r="AB19" s="7"/>
      <c r="AC19" s="26"/>
      <c r="AD19" s="11"/>
      <c r="AE19" s="16"/>
      <c r="AF19" s="124"/>
      <c r="AG19" s="22"/>
      <c r="AH19" s="7"/>
      <c r="AI19" s="7"/>
      <c r="AJ19" s="67"/>
      <c r="AK19" s="7"/>
      <c r="AL19" s="7"/>
      <c r="AM19" s="26"/>
      <c r="AN19" s="11"/>
      <c r="AO19" s="16"/>
      <c r="AP19" s="124"/>
      <c r="AQ19" s="22"/>
      <c r="AR19" s="7"/>
      <c r="AS19" s="7"/>
      <c r="AT19" s="67"/>
      <c r="AU19" s="7"/>
      <c r="AV19" s="7"/>
      <c r="AW19" s="26"/>
      <c r="AX19" s="11"/>
      <c r="AY19" s="16"/>
      <c r="AZ19" s="124"/>
      <c r="BA19" s="22"/>
      <c r="BB19" s="7"/>
      <c r="BC19" s="7"/>
      <c r="BD19" s="67"/>
      <c r="BE19" s="7"/>
      <c r="BF19" s="7"/>
      <c r="BG19" s="26"/>
      <c r="BH19" s="11"/>
      <c r="BI19" s="16"/>
      <c r="BJ19" s="133"/>
      <c r="BT19" s="133"/>
      <c r="CD19" s="133"/>
      <c r="CN19" s="133"/>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83"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33"/>
      <c r="BT20" s="133"/>
      <c r="CD20" s="133"/>
      <c r="CN20" s="133"/>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83"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33"/>
      <c r="BT21" s="133"/>
      <c r="CD21" s="133"/>
      <c r="CN21" s="133"/>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83"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33"/>
      <c r="BT22" s="133"/>
      <c r="CD22" s="133"/>
      <c r="CN22" s="133"/>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83"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33"/>
      <c r="BT23" s="133"/>
      <c r="CD23" s="133"/>
      <c r="CN23" s="133"/>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83"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33"/>
      <c r="BT24" s="133"/>
      <c r="CD24" s="133"/>
      <c r="CN24" s="133"/>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83"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33"/>
      <c r="BT25" s="133"/>
      <c r="CD25" s="133"/>
      <c r="CN25" s="133"/>
      <c r="CX25" s="133"/>
      <c r="DH25" s="133"/>
      <c r="DR25" s="133"/>
      <c r="EB25" s="133"/>
      <c r="EL25" s="133"/>
      <c r="EV25" s="133"/>
      <c r="FF25" s="133"/>
      <c r="FP25" s="133"/>
      <c r="FZ25" s="133"/>
      <c r="GJ25" s="133"/>
      <c r="GT25" s="133"/>
      <c r="HD25" s="133"/>
      <c r="HN25" s="133"/>
      <c r="HX25" s="133"/>
    </row>
    <row xmlns:x14ac="http://schemas.microsoft.com/office/spreadsheetml/2009/9/ac" r="26" s="2" customFormat="true" x14ac:dyDescent="0.25">
      <c r="A26" s="383" t="str">
        <f ca="true">IF(ISBLANK('Data Summary'!A28),"",'Data Summary'!A28)</f>
        <v/>
      </c>
      <c r="B26" s="124"/>
      <c r="C26" s="21"/>
      <c r="D26" s="6"/>
      <c r="E26" s="6"/>
      <c r="F26" s="6"/>
      <c r="G26" s="6"/>
      <c r="H26" s="6"/>
      <c r="I26" s="27"/>
      <c r="J26" s="11"/>
      <c r="K26" s="16"/>
      <c r="L26" s="124"/>
      <c r="M26" s="23"/>
      <c r="N26" s="6"/>
      <c r="O26" s="6"/>
      <c r="P26" s="6"/>
      <c r="Q26" s="6"/>
      <c r="R26" s="6"/>
      <c r="S26" s="27"/>
      <c r="T26" s="11"/>
      <c r="U26" s="16"/>
      <c r="V26" s="124"/>
      <c r="W26" s="21"/>
      <c r="X26" s="6"/>
      <c r="Y26" s="6"/>
      <c r="Z26" s="6"/>
      <c r="AA26" s="6"/>
      <c r="AB26" s="6"/>
      <c r="AC26" s="27"/>
      <c r="AD26" s="11"/>
      <c r="AE26" s="16"/>
      <c r="AF26" s="124"/>
      <c r="AG26" s="21"/>
      <c r="AH26" s="6"/>
      <c r="AI26" s="6"/>
      <c r="AJ26" s="6"/>
      <c r="AK26" s="6"/>
      <c r="AL26" s="6"/>
      <c r="AM26" s="27"/>
      <c r="AN26" s="11"/>
      <c r="AO26" s="16"/>
      <c r="AP26" s="124"/>
      <c r="AQ26" s="21"/>
      <c r="AR26" s="6"/>
      <c r="AS26" s="6"/>
      <c r="AT26" s="6"/>
      <c r="AU26" s="6"/>
      <c r="AV26" s="6"/>
      <c r="AW26" s="27"/>
      <c r="AX26" s="11"/>
      <c r="AY26" s="16"/>
      <c r="AZ26" s="124"/>
      <c r="BA26" s="21"/>
      <c r="BB26" s="6"/>
      <c r="BC26" s="6"/>
      <c r="BD26" s="6"/>
      <c r="BE26" s="6"/>
      <c r="BF26" s="6"/>
      <c r="BG26" s="27"/>
      <c r="BH26" s="11"/>
      <c r="BI26" s="16"/>
      <c r="BJ26" s="133"/>
      <c r="BT26" s="133"/>
      <c r="CD26" s="133"/>
      <c r="CN26" s="133"/>
      <c r="CX26" s="133"/>
      <c r="DH26" s="133"/>
      <c r="DR26" s="133"/>
      <c r="EB26" s="133"/>
      <c r="EL26" s="133"/>
      <c r="EV26" s="133"/>
      <c r="FF26" s="133"/>
      <c r="FP26" s="133"/>
      <c r="FZ26" s="133"/>
      <c r="GJ26" s="133"/>
      <c r="GT26" s="133"/>
      <c r="HD26" s="133"/>
      <c r="HN26" s="133"/>
      <c r="HX26" s="133"/>
    </row>
    <row xmlns:x14ac="http://schemas.microsoft.com/office/spreadsheetml/2009/9/ac" r="27" s="2" customFormat="true" ht="93" customHeight="true" x14ac:dyDescent="0.25">
      <c r="A27" s="383" t="str">
        <f ca="true">IF(ISBLANK('Data Summary'!A29),"",'Data Summary'!A29)</f>
        <v/>
      </c>
      <c r="B27" s="125" t="s">
        <v>12</v>
      </c>
      <c r="C27" s="564" t="s">
        <v>199</v>
      </c>
      <c r="D27" s="564"/>
      <c r="E27" s="564"/>
      <c r="F27" s="564"/>
      <c r="G27" s="564"/>
      <c r="H27" s="564"/>
      <c r="I27" s="565"/>
      <c r="J27" s="11"/>
      <c r="K27" s="16"/>
      <c r="L27" s="125" t="s">
        <v>12</v>
      </c>
      <c r="M27" s="564" t="s">
        <v>197</v>
      </c>
      <c r="N27" s="564"/>
      <c r="O27" s="564"/>
      <c r="P27" s="564"/>
      <c r="Q27" s="564"/>
      <c r="R27" s="564"/>
      <c r="S27" s="565"/>
      <c r="T27" s="11"/>
      <c r="U27" s="16"/>
      <c r="V27" s="125" t="s">
        <v>12</v>
      </c>
      <c r="W27" s="564" t="s">
        <v>197</v>
      </c>
      <c r="X27" s="564"/>
      <c r="Y27" s="564"/>
      <c r="Z27" s="564"/>
      <c r="AA27" s="564"/>
      <c r="AB27" s="564"/>
      <c r="AC27" s="565"/>
      <c r="AD27" s="11"/>
      <c r="AE27" s="16"/>
      <c r="AF27" s="125" t="s">
        <v>12</v>
      </c>
      <c r="AG27" s="564" t="s">
        <v>200</v>
      </c>
      <c r="AH27" s="564"/>
      <c r="AI27" s="564"/>
      <c r="AJ27" s="564"/>
      <c r="AK27" s="564"/>
      <c r="AL27" s="564"/>
      <c r="AM27" s="565"/>
      <c r="AN27" s="11"/>
      <c r="AO27" s="16"/>
      <c r="AP27" s="125" t="s">
        <v>12</v>
      </c>
      <c r="AQ27" s="564" t="s">
        <v>183</v>
      </c>
      <c r="AR27" s="564"/>
      <c r="AS27" s="564"/>
      <c r="AT27" s="564"/>
      <c r="AU27" s="564"/>
      <c r="AV27" s="564"/>
      <c r="AW27" s="565"/>
      <c r="AX27" s="11"/>
      <c r="AY27" s="16"/>
      <c r="AZ27" s="125" t="s">
        <v>12</v>
      </c>
      <c r="BA27" s="564" t="s">
        <v>198</v>
      </c>
      <c r="BB27" s="564"/>
      <c r="BC27" s="564"/>
      <c r="BD27" s="564"/>
      <c r="BE27" s="564"/>
      <c r="BF27" s="564"/>
      <c r="BG27" s="565"/>
      <c r="BH27" s="11"/>
      <c r="BI27" s="16"/>
      <c r="BJ27" s="133"/>
      <c r="BT27" s="133"/>
      <c r="CD27" s="133"/>
      <c r="CN27" s="133"/>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83" t="str">
        <f ca="true">IF(ISBLANK('Data Summary'!A30),"",'Data Summary'!A30)</f>
        <v/>
      </c>
      <c r="B28" s="125"/>
      <c r="C28" s="64" t="s">
        <v>120</v>
      </c>
      <c r="D28" s="52" t="s">
        <v>162</v>
      </c>
      <c r="E28" s="52"/>
      <c r="F28" s="52"/>
      <c r="G28" s="52"/>
      <c r="H28" s="52" t="s">
        <v>162</v>
      </c>
      <c r="I28" s="100" t="s">
        <v>165</v>
      </c>
      <c r="J28" s="11"/>
      <c r="K28" s="16"/>
      <c r="L28" s="125"/>
      <c r="M28" s="64" t="s">
        <v>120</v>
      </c>
      <c r="N28" s="52" t="s">
        <v>162</v>
      </c>
      <c r="O28" s="52"/>
      <c r="P28" s="52"/>
      <c r="Q28" s="52"/>
      <c r="R28" s="52" t="s">
        <v>162</v>
      </c>
      <c r="S28" s="100" t="s">
        <v>162</v>
      </c>
      <c r="T28" s="11"/>
      <c r="U28" s="16"/>
      <c r="V28" s="125"/>
      <c r="W28" s="64" t="s">
        <v>120</v>
      </c>
      <c r="X28" s="52" t="s">
        <v>162</v>
      </c>
      <c r="Y28" s="52"/>
      <c r="Z28" s="52"/>
      <c r="AA28" s="52"/>
      <c r="AB28" s="52" t="s">
        <v>162</v>
      </c>
      <c r="AC28" s="100" t="s">
        <v>162</v>
      </c>
      <c r="AD28" s="11"/>
      <c r="AE28" s="16"/>
      <c r="AF28" s="125"/>
      <c r="AG28" s="64" t="s">
        <v>120</v>
      </c>
      <c r="AH28" s="52"/>
      <c r="AI28" s="52"/>
      <c r="AJ28" s="52"/>
      <c r="AK28" s="52"/>
      <c r="AL28" s="52"/>
      <c r="AM28" s="100"/>
      <c r="AN28" s="11"/>
      <c r="AO28" s="16"/>
      <c r="AP28" s="125"/>
      <c r="AQ28" s="64" t="s">
        <v>120</v>
      </c>
      <c r="AR28" s="52"/>
      <c r="AS28" s="52"/>
      <c r="AT28" s="52"/>
      <c r="AU28" s="52"/>
      <c r="AV28" s="52"/>
      <c r="AW28" s="100"/>
      <c r="AX28" s="11"/>
      <c r="AY28" s="16"/>
      <c r="AZ28" s="125"/>
      <c r="BA28" s="64" t="s">
        <v>120</v>
      </c>
      <c r="BB28" s="52" t="s">
        <v>162</v>
      </c>
      <c r="BC28" s="52"/>
      <c r="BD28" s="52"/>
      <c r="BE28" s="52" t="s">
        <v>162</v>
      </c>
      <c r="BF28" s="52" t="s">
        <v>162</v>
      </c>
      <c r="BG28" s="100" t="s">
        <v>162</v>
      </c>
      <c r="BH28" s="11"/>
      <c r="BI28" s="16"/>
      <c r="BJ28" s="133"/>
      <c r="BT28" s="133"/>
      <c r="CD28" s="133"/>
      <c r="CN28" s="133"/>
      <c r="CX28" s="133"/>
      <c r="DH28" s="133"/>
      <c r="DR28" s="133"/>
      <c r="EB28" s="133"/>
      <c r="EL28" s="133"/>
      <c r="EV28" s="133"/>
      <c r="FF28" s="133"/>
      <c r="FP28" s="133"/>
      <c r="FZ28" s="133"/>
      <c r="GJ28" s="133"/>
      <c r="GT28" s="133"/>
      <c r="HD28" s="133"/>
      <c r="HN28" s="133"/>
      <c r="HX28" s="133"/>
    </row>
    <row xmlns:x14ac="http://schemas.microsoft.com/office/spreadsheetml/2009/9/ac" r="29" s="2" customFormat="true" ht="15" customHeight="true" x14ac:dyDescent="0.25">
      <c r="A29" s="383" t="str">
        <f ca="true">IF(ISBLANK('Data Summary'!A31),"",'Data Summary'!A31)</f>
        <v/>
      </c>
      <c r="B29" s="125"/>
      <c r="C29" s="64" t="s">
        <v>102</v>
      </c>
      <c r="D29" s="52"/>
      <c r="E29" s="52"/>
      <c r="F29" s="52"/>
      <c r="G29" s="52"/>
      <c r="H29" s="52"/>
      <c r="I29" s="100"/>
      <c r="J29" s="11"/>
      <c r="K29" s="16"/>
      <c r="L29" s="125"/>
      <c r="M29" s="64" t="s">
        <v>102</v>
      </c>
      <c r="N29" s="52"/>
      <c r="O29" s="52"/>
      <c r="P29" s="52"/>
      <c r="Q29" s="52"/>
      <c r="R29" s="52"/>
      <c r="S29" s="100"/>
      <c r="T29" s="11"/>
      <c r="U29" s="16"/>
      <c r="V29" s="125"/>
      <c r="W29" s="64" t="s">
        <v>102</v>
      </c>
      <c r="X29" s="52"/>
      <c r="Y29" s="52"/>
      <c r="Z29" s="52"/>
      <c r="AA29" s="52"/>
      <c r="AB29" s="52"/>
      <c r="AC29" s="100"/>
      <c r="AD29" s="11"/>
      <c r="AE29" s="16"/>
      <c r="AF29" s="125"/>
      <c r="AG29" s="64" t="s">
        <v>102</v>
      </c>
      <c r="AH29" s="52" t="s">
        <v>162</v>
      </c>
      <c r="AI29" s="52"/>
      <c r="AJ29" s="52"/>
      <c r="AK29" s="52"/>
      <c r="AL29" s="52" t="s">
        <v>162</v>
      </c>
      <c r="AM29" s="100"/>
      <c r="AN29" s="11"/>
      <c r="AO29" s="16"/>
      <c r="AP29" s="125"/>
      <c r="AQ29" s="64" t="s">
        <v>102</v>
      </c>
      <c r="AR29" s="52"/>
      <c r="AS29" s="52"/>
      <c r="AT29" s="52"/>
      <c r="AU29" s="52"/>
      <c r="AV29" s="52"/>
      <c r="AW29" s="100"/>
      <c r="AX29" s="11"/>
      <c r="AY29" s="16"/>
      <c r="AZ29" s="125"/>
      <c r="BA29" s="64" t="s">
        <v>102</v>
      </c>
      <c r="BB29" s="52"/>
      <c r="BC29" s="52"/>
      <c r="BD29" s="52"/>
      <c r="BE29" s="52"/>
      <c r="BF29" s="52"/>
      <c r="BG29" s="100"/>
      <c r="BH29" s="11"/>
      <c r="BI29" s="16"/>
      <c r="BJ29" s="133"/>
      <c r="BT29" s="133"/>
      <c r="CD29" s="133"/>
      <c r="CN29" s="133"/>
      <c r="CX29" s="133"/>
      <c r="DH29" s="133"/>
      <c r="DR29" s="133"/>
      <c r="EB29" s="133"/>
      <c r="EL29" s="133"/>
      <c r="EV29" s="133"/>
      <c r="FF29" s="133"/>
      <c r="FP29" s="133"/>
      <c r="FZ29" s="133"/>
      <c r="GJ29" s="133"/>
      <c r="GT29" s="133"/>
      <c r="HD29" s="133"/>
      <c r="HN29" s="133"/>
      <c r="HX29" s="133"/>
    </row>
    <row xmlns:x14ac="http://schemas.microsoft.com/office/spreadsheetml/2009/9/ac" r="30" s="2" customFormat="true" ht="15" customHeight="true" x14ac:dyDescent="0.25">
      <c r="A30" s="383" t="str">
        <f ca="true">IF(ISBLANK('Data Summary'!A32),"",'Data Summary'!A32)</f>
        <v/>
      </c>
      <c r="B30" s="125"/>
      <c r="C30" s="64" t="s">
        <v>127</v>
      </c>
      <c r="D30" s="52"/>
      <c r="E30" s="52"/>
      <c r="F30" s="52"/>
      <c r="G30" s="52"/>
      <c r="H30" s="52"/>
      <c r="I30" s="100"/>
      <c r="J30" s="11"/>
      <c r="K30" s="16"/>
      <c r="L30" s="125"/>
      <c r="M30" s="64" t="s">
        <v>127</v>
      </c>
      <c r="N30" s="52"/>
      <c r="O30" s="52"/>
      <c r="P30" s="52"/>
      <c r="Q30" s="52"/>
      <c r="R30" s="52"/>
      <c r="S30" s="100"/>
      <c r="T30" s="11"/>
      <c r="U30" s="16"/>
      <c r="V30" s="125"/>
      <c r="W30" s="64" t="s">
        <v>127</v>
      </c>
      <c r="X30" s="52"/>
      <c r="Y30" s="52"/>
      <c r="Z30" s="52"/>
      <c r="AA30" s="52"/>
      <c r="AB30" s="52"/>
      <c r="AC30" s="100"/>
      <c r="AD30" s="11"/>
      <c r="AE30" s="16"/>
      <c r="AF30" s="125"/>
      <c r="AG30" s="64" t="s">
        <v>127</v>
      </c>
      <c r="AH30" s="52"/>
      <c r="AI30" s="52"/>
      <c r="AJ30" s="52"/>
      <c r="AK30" s="52"/>
      <c r="AL30" s="52"/>
      <c r="AM30" s="100"/>
      <c r="AN30" s="11"/>
      <c r="AO30" s="16"/>
      <c r="AP30" s="125"/>
      <c r="AQ30" s="64" t="s">
        <v>127</v>
      </c>
      <c r="AR30" s="52"/>
      <c r="AS30" s="52"/>
      <c r="AT30" s="52"/>
      <c r="AU30" s="52"/>
      <c r="AV30" s="52"/>
      <c r="AW30" s="100"/>
      <c r="AX30" s="11"/>
      <c r="AY30" s="16"/>
      <c r="AZ30" s="125"/>
      <c r="BA30" s="64" t="s">
        <v>127</v>
      </c>
      <c r="BB30" s="52"/>
      <c r="BC30" s="52"/>
      <c r="BD30" s="52"/>
      <c r="BE30" s="52"/>
      <c r="BF30" s="52"/>
      <c r="BG30" s="100"/>
      <c r="BH30" s="11"/>
      <c r="BI30" s="16"/>
      <c r="BJ30" s="133"/>
      <c r="BT30" s="133"/>
      <c r="CD30" s="133"/>
      <c r="CN30" s="133"/>
      <c r="CX30" s="133"/>
      <c r="DH30" s="133"/>
      <c r="DR30" s="133"/>
      <c r="EB30" s="133"/>
      <c r="EL30" s="133"/>
      <c r="EV30" s="133"/>
      <c r="FF30" s="133"/>
      <c r="FP30" s="133"/>
      <c r="FZ30" s="133"/>
      <c r="GJ30" s="133"/>
      <c r="GT30" s="133"/>
      <c r="HD30" s="133"/>
      <c r="HN30" s="133"/>
      <c r="HX30" s="133"/>
    </row>
    <row xmlns:x14ac="http://schemas.microsoft.com/office/spreadsheetml/2009/9/ac" r="31" ht="16.5" customHeight="true" x14ac:dyDescent="0.25">
      <c r="A31" s="383" t="str">
        <f ca="true">IF(ISBLANK('Data Summary'!A33),"",'Data Summary'!A33)</f>
        <v/>
      </c>
      <c r="B31" s="125"/>
      <c r="C31" s="64" t="s">
        <v>128</v>
      </c>
      <c r="D31" s="52"/>
      <c r="E31" s="52"/>
      <c r="F31" s="52"/>
      <c r="G31" s="52"/>
      <c r="H31" s="52"/>
      <c r="I31" s="100"/>
      <c r="J31" s="11"/>
      <c r="K31" s="16"/>
      <c r="L31" s="125"/>
      <c r="M31" s="64" t="s">
        <v>128</v>
      </c>
      <c r="N31" s="52"/>
      <c r="O31" s="52"/>
      <c r="P31" s="52"/>
      <c r="Q31" s="52"/>
      <c r="R31" s="52"/>
      <c r="S31" s="100"/>
      <c r="T31" s="11"/>
      <c r="U31" s="16"/>
      <c r="V31" s="125"/>
      <c r="W31" s="64" t="s">
        <v>128</v>
      </c>
      <c r="X31" s="52"/>
      <c r="Y31" s="52"/>
      <c r="Z31" s="52"/>
      <c r="AA31" s="52"/>
      <c r="AB31" s="52"/>
      <c r="AC31" s="100"/>
      <c r="AD31" s="11"/>
      <c r="AE31" s="16"/>
      <c r="AF31" s="125"/>
      <c r="AG31" s="64" t="s">
        <v>128</v>
      </c>
      <c r="AH31" s="52"/>
      <c r="AI31" s="52"/>
      <c r="AJ31" s="52"/>
      <c r="AK31" s="52"/>
      <c r="AL31" s="52"/>
      <c r="AM31" s="100"/>
      <c r="AN31" s="11"/>
      <c r="AO31" s="16"/>
      <c r="AP31" s="125"/>
      <c r="AQ31" s="64" t="s">
        <v>128</v>
      </c>
      <c r="AR31" s="52"/>
      <c r="AS31" s="52"/>
      <c r="AT31" s="52"/>
      <c r="AU31" s="52"/>
      <c r="AV31" s="52"/>
      <c r="AW31" s="100"/>
      <c r="AX31" s="11"/>
      <c r="AY31" s="16"/>
      <c r="AZ31" s="125"/>
      <c r="BA31" s="64" t="s">
        <v>128</v>
      </c>
      <c r="BB31" s="52"/>
      <c r="BC31" s="52"/>
      <c r="BD31" s="52"/>
      <c r="BE31" s="52"/>
      <c r="BF31" s="52"/>
      <c r="BG31" s="100"/>
      <c r="BH31" s="11"/>
      <c r="BI31" s="16"/>
    </row>
    <row xmlns:x14ac="http://schemas.microsoft.com/office/spreadsheetml/2009/9/ac" r="32" ht="16.5" customHeight="true" x14ac:dyDescent="0.25">
      <c r="A32" s="383" t="str">
        <f ca="true">IF(ISBLANK('Data Summary'!A34),"",'Data Summary'!A34)</f>
        <v/>
      </c>
      <c r="B32" s="125"/>
      <c r="C32" s="64" t="s">
        <v>103</v>
      </c>
      <c r="D32" s="52"/>
      <c r="E32" s="52"/>
      <c r="F32" s="52"/>
      <c r="G32" s="52"/>
      <c r="H32" s="52"/>
      <c r="I32" s="100"/>
      <c r="J32" s="11"/>
      <c r="K32" s="16"/>
      <c r="L32" s="125"/>
      <c r="M32" s="64" t="s">
        <v>103</v>
      </c>
      <c r="N32" s="52"/>
      <c r="O32" s="52"/>
      <c r="P32" s="52"/>
      <c r="Q32" s="52"/>
      <c r="R32" s="52"/>
      <c r="S32" s="100"/>
      <c r="T32" s="11"/>
      <c r="U32" s="16"/>
      <c r="V32" s="125"/>
      <c r="W32" s="64" t="s">
        <v>103</v>
      </c>
      <c r="X32" s="52"/>
      <c r="Y32" s="52"/>
      <c r="Z32" s="52"/>
      <c r="AA32" s="52"/>
      <c r="AB32" s="52"/>
      <c r="AC32" s="100"/>
      <c r="AD32" s="11"/>
      <c r="AE32" s="16"/>
      <c r="AF32" s="125"/>
      <c r="AG32" s="64" t="s">
        <v>103</v>
      </c>
      <c r="AH32" s="52"/>
      <c r="AI32" s="52"/>
      <c r="AJ32" s="52"/>
      <c r="AK32" s="52"/>
      <c r="AL32" s="52"/>
      <c r="AM32" s="100"/>
      <c r="AN32" s="11"/>
      <c r="AO32" s="16"/>
      <c r="AP32" s="125"/>
      <c r="AQ32" s="64" t="s">
        <v>103</v>
      </c>
      <c r="AR32" s="52"/>
      <c r="AS32" s="52"/>
      <c r="AT32" s="52"/>
      <c r="AU32" s="52"/>
      <c r="AV32" s="52"/>
      <c r="AW32" s="100"/>
      <c r="AX32" s="11"/>
      <c r="AY32" s="16"/>
      <c r="AZ32" s="125"/>
      <c r="BA32" s="64" t="s">
        <v>103</v>
      </c>
      <c r="BB32" s="52"/>
      <c r="BC32" s="52"/>
      <c r="BD32" s="52"/>
      <c r="BE32" s="52"/>
      <c r="BF32" s="52"/>
      <c r="BG32" s="100"/>
      <c r="BH32" s="11"/>
      <c r="BI32" s="16"/>
    </row>
    <row xmlns:x14ac="http://schemas.microsoft.com/office/spreadsheetml/2009/9/ac" r="33" ht="16.5" customHeight="true" x14ac:dyDescent="0.25">
      <c r="A33" s="383" t="str">
        <f ca="true">IF(ISBLANK('Data Summary'!A35),"",'Data Summary'!A35)</f>
        <v/>
      </c>
      <c r="B33" s="126"/>
      <c r="C33" s="12" t="s">
        <v>23</v>
      </c>
      <c r="D33" s="71"/>
      <c r="E33" s="71"/>
      <c r="F33" s="71"/>
      <c r="G33" s="72"/>
      <c r="H33" s="73"/>
      <c r="I33" s="74"/>
      <c r="J33" s="11"/>
      <c r="K33" s="16"/>
      <c r="L33" s="126"/>
      <c r="M33" s="12" t="s">
        <v>23</v>
      </c>
      <c r="N33" s="71"/>
      <c r="O33" s="10"/>
      <c r="P33" s="10"/>
      <c r="Q33" s="72"/>
      <c r="R33" s="73"/>
      <c r="S33" s="74"/>
      <c r="T33" s="11"/>
      <c r="U33" s="16"/>
      <c r="V33" s="126"/>
      <c r="W33" s="12" t="s">
        <v>23</v>
      </c>
      <c r="X33" s="71"/>
      <c r="Y33" s="71"/>
      <c r="Z33" s="71"/>
      <c r="AA33" s="72"/>
      <c r="AB33" s="73"/>
      <c r="AC33" s="74"/>
      <c r="AD33" s="11"/>
      <c r="AE33" s="16"/>
      <c r="AF33" s="126"/>
      <c r="AG33" s="12" t="s">
        <v>23</v>
      </c>
      <c r="AH33" s="71"/>
      <c r="AI33" s="71"/>
      <c r="AJ33" s="71"/>
      <c r="AK33" s="72"/>
      <c r="AL33" s="73"/>
      <c r="AM33" s="74"/>
      <c r="AN33" s="11"/>
      <c r="AO33" s="16"/>
      <c r="AP33" s="126"/>
      <c r="AQ33" s="12" t="s">
        <v>23</v>
      </c>
      <c r="AR33" s="71"/>
      <c r="AS33" s="71"/>
      <c r="AT33" s="71"/>
      <c r="AU33" s="72"/>
      <c r="AV33" s="73"/>
      <c r="AW33" s="74"/>
      <c r="AX33" s="11"/>
      <c r="AY33" s="16"/>
      <c r="AZ33" s="126"/>
      <c r="BA33" s="12" t="s">
        <v>23</v>
      </c>
      <c r="BB33" s="71"/>
      <c r="BC33" s="71"/>
      <c r="BD33" s="71"/>
      <c r="BE33" s="72"/>
      <c r="BF33" s="73"/>
      <c r="BG33" s="74"/>
      <c r="BH33" s="11"/>
      <c r="BI33" s="16"/>
    </row>
    <row xmlns:x14ac="http://schemas.microsoft.com/office/spreadsheetml/2009/9/ac" r="34" s="3" customFormat="true" ht="16.5" customHeight="true" thickBot="true" x14ac:dyDescent="0.3">
      <c r="A34" s="383" t="str">
        <f ca="true">IF(ISBLANK('Data Summary'!A36),"",'Data Summary'!A36)</f>
        <v/>
      </c>
      <c r="B34" s="127"/>
      <c r="C34" s="28" t="s">
        <v>20</v>
      </c>
      <c r="D34" s="76"/>
      <c r="E34" s="76"/>
      <c r="F34" s="76"/>
      <c r="G34" s="76"/>
      <c r="H34" s="76"/>
      <c r="I34" s="77"/>
      <c r="J34" s="25"/>
      <c r="K34" s="18"/>
      <c r="L34" s="127"/>
      <c r="M34" s="28" t="s">
        <v>20</v>
      </c>
      <c r="N34" s="76"/>
      <c r="O34" s="81"/>
      <c r="P34" s="81"/>
      <c r="Q34" s="76"/>
      <c r="R34" s="76"/>
      <c r="S34" s="77"/>
      <c r="T34" s="25"/>
      <c r="U34" s="18"/>
      <c r="V34" s="127"/>
      <c r="W34" s="28" t="s">
        <v>20</v>
      </c>
      <c r="X34" s="76"/>
      <c r="Y34" s="76"/>
      <c r="Z34" s="76"/>
      <c r="AA34" s="76"/>
      <c r="AB34" s="76"/>
      <c r="AC34" s="77"/>
      <c r="AD34" s="25"/>
      <c r="AE34" s="18"/>
      <c r="AF34" s="127"/>
      <c r="AG34" s="28" t="s">
        <v>20</v>
      </c>
      <c r="AH34" s="76"/>
      <c r="AI34" s="76"/>
      <c r="AJ34" s="76"/>
      <c r="AK34" s="76"/>
      <c r="AL34" s="76"/>
      <c r="AM34" s="77"/>
      <c r="AN34" s="25"/>
      <c r="AO34" s="18"/>
      <c r="AP34" s="127"/>
      <c r="AQ34" s="28" t="s">
        <v>20</v>
      </c>
      <c r="AR34" s="76"/>
      <c r="AS34" s="76"/>
      <c r="AT34" s="76"/>
      <c r="AU34" s="76"/>
      <c r="AV34" s="76"/>
      <c r="AW34" s="77"/>
      <c r="AX34" s="25"/>
      <c r="AY34" s="18"/>
      <c r="AZ34" s="127"/>
      <c r="BA34" s="28" t="s">
        <v>20</v>
      </c>
      <c r="BB34" s="76">
        <f>SUM(BE34:BG34)</f>
        <v>3234</v>
      </c>
      <c r="BC34" s="76"/>
      <c r="BD34" s="76"/>
      <c r="BE34" s="76">
        <v>242</v>
      </c>
      <c r="BF34" s="76">
        <v>2801</v>
      </c>
      <c r="BG34" s="77">
        <v>191</v>
      </c>
      <c r="BH34" s="25"/>
      <c r="BI34" s="1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3"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3"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3"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3"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3"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3"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3"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3"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3"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3"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3"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3"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3"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3"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3"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3"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3"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3"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3"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3"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3"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3"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3"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3"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3"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3"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3"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3"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3"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3"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3"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3"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3"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3"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3"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3"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3"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3"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3"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3"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3"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3"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3"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3"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3"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3"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3"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3"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3"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3"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3"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3"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3"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3"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3"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3"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3"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3"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3"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3"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3"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3"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3"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3"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3"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3"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3"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3"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3"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3"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3"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3"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3"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3"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3"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3"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3"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3"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3"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3"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3"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3"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3"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3"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3"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3"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3"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3"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3"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3"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3"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3"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3"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3"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3"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3"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3"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3"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3"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3"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3"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3"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3"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3"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3"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3"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3"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3"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3"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3"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3"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3"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3"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3"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3"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3"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3"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79"/>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79"/>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79"/>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79"/>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79"/>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79"/>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79"/>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79"/>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79"/>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79"/>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79"/>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79"/>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79"/>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79"/>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79"/>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79"/>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79"/>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79"/>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79"/>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79"/>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79"/>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79"/>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79"/>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79"/>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79"/>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79"/>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79"/>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79"/>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79"/>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79"/>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79"/>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79"/>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79"/>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79"/>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79"/>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79"/>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79"/>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79"/>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79"/>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79"/>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79"/>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79"/>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79"/>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79"/>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79"/>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79"/>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79"/>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79"/>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79"/>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79"/>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79"/>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79"/>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79"/>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79"/>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79"/>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79"/>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79"/>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79"/>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79"/>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79"/>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79"/>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79"/>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79"/>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79"/>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79"/>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79"/>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79"/>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79"/>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79"/>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79"/>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79"/>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79"/>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79"/>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79"/>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79"/>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79"/>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79"/>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79"/>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79"/>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79"/>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79"/>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79"/>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79"/>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79"/>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79"/>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79"/>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79"/>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79"/>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79"/>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79"/>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79"/>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79"/>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79"/>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79"/>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79"/>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79"/>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79"/>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79"/>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79"/>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79"/>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79"/>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79"/>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79"/>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79"/>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79"/>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79"/>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79"/>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79"/>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79"/>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79"/>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79"/>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79"/>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79"/>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79"/>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79"/>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79"/>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79"/>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79"/>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79"/>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79"/>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79"/>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79"/>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79"/>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79"/>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79"/>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79"/>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79"/>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79"/>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79"/>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79"/>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79"/>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79"/>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79"/>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79"/>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79"/>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79"/>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79"/>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79"/>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79"/>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79"/>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79"/>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79"/>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79"/>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79"/>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79"/>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79"/>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79"/>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79"/>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79"/>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79"/>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79"/>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79"/>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79"/>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79"/>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79"/>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79"/>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79"/>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79"/>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79"/>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79"/>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79"/>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79"/>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79"/>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79"/>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79"/>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79"/>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79"/>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79"/>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79"/>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79"/>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79"/>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79"/>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79"/>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79"/>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79"/>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79"/>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79"/>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79"/>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79"/>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79"/>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79"/>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79"/>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79"/>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79"/>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79"/>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79"/>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79"/>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79"/>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79"/>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79"/>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79"/>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79"/>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79"/>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79"/>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79"/>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79"/>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79"/>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79"/>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79"/>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79"/>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79"/>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79"/>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79"/>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79"/>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79"/>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79"/>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79"/>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79"/>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79"/>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79"/>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79"/>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79"/>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79"/>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79"/>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79"/>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79"/>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79"/>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79"/>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79"/>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79"/>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79"/>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79"/>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79"/>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79"/>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79"/>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79"/>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79"/>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79"/>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79"/>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79"/>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79"/>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79"/>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79"/>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79"/>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79"/>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79"/>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79"/>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79"/>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79"/>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79"/>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79"/>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79"/>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79"/>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79"/>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79"/>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79"/>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79"/>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79"/>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79"/>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79"/>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79"/>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79"/>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79"/>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79"/>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79"/>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79"/>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79"/>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79"/>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79"/>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79"/>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79"/>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79"/>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79"/>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79"/>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79"/>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79"/>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79"/>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79"/>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79"/>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79"/>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79"/>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79"/>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79"/>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79"/>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79"/>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79"/>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79"/>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79"/>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79"/>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79"/>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79"/>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79"/>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79"/>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79"/>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79"/>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79"/>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79"/>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79"/>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79"/>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79"/>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79"/>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79"/>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79"/>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79"/>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79"/>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79"/>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79"/>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79"/>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79"/>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79"/>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79"/>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79"/>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79"/>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79"/>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79"/>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79"/>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79"/>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79"/>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79"/>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79"/>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79"/>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79"/>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79"/>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79"/>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79"/>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79"/>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79"/>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79"/>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79"/>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79"/>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79"/>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79"/>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79"/>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79"/>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79"/>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79"/>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79"/>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79"/>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79"/>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79"/>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79"/>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79"/>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79"/>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79"/>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79"/>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79"/>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79"/>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79"/>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79"/>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79"/>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79"/>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79"/>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79"/>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79"/>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79"/>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79"/>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79"/>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79"/>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79"/>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79"/>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79"/>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79"/>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79"/>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79"/>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79"/>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79"/>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79"/>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79"/>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79"/>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79"/>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79"/>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79"/>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79"/>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79"/>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79"/>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79"/>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79"/>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79"/>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79"/>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79"/>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79"/>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79"/>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79"/>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79"/>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79"/>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79"/>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79"/>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79"/>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79"/>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79"/>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79"/>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79"/>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79"/>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79"/>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79"/>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79"/>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79"/>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79"/>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79"/>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79"/>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79"/>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79"/>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79"/>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79"/>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79"/>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79"/>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79"/>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79"/>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79"/>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79"/>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79"/>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79"/>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79"/>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79"/>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79"/>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79"/>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79"/>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79"/>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79"/>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79"/>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79"/>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79"/>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79"/>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79"/>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79"/>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79"/>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79"/>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79"/>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79"/>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79"/>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79"/>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79"/>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79"/>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79"/>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79"/>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79"/>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79"/>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79"/>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79"/>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79"/>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79"/>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79"/>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79"/>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79"/>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79"/>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79"/>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79"/>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79"/>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79"/>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79"/>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79"/>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79"/>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79"/>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79"/>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79"/>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79"/>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79"/>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79"/>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79"/>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79"/>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79"/>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79"/>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79"/>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79"/>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79"/>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79"/>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79"/>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79"/>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79"/>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79"/>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79"/>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79"/>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79"/>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79"/>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79"/>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79"/>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79"/>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79"/>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79"/>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79"/>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79"/>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79"/>
      <c r="B623" s="128"/>
      <c r="L623" s="128"/>
      <c r="V623" s="128"/>
      <c r="AF623" s="128"/>
      <c r="AP623" s="128"/>
      <c r="AZ623" s="128"/>
      <c r="BA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79"/>
      <c r="B624" s="128"/>
      <c r="L624" s="128"/>
      <c r="V624" s="128"/>
      <c r="AF624" s="128"/>
      <c r="AP624" s="128"/>
      <c r="AZ624" s="128"/>
      <c r="BA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79"/>
      <c r="B625" s="128"/>
      <c r="L625" s="128"/>
      <c r="V625" s="128"/>
      <c r="AF625" s="128"/>
      <c r="AP625" s="128"/>
      <c r="AZ625" s="128"/>
      <c r="BA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79"/>
      <c r="B626" s="128"/>
      <c r="L626" s="128"/>
      <c r="V626" s="128"/>
      <c r="AF626" s="128"/>
      <c r="AP626" s="128"/>
      <c r="AZ626" s="128"/>
      <c r="BA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79"/>
      <c r="B627" s="128"/>
      <c r="L627" s="128"/>
      <c r="V627" s="128"/>
      <c r="AF627" s="128"/>
      <c r="AP627" s="128"/>
      <c r="AZ627" s="128"/>
      <c r="BA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79"/>
      <c r="B628" s="128"/>
      <c r="L628" s="128"/>
      <c r="V628" s="128"/>
      <c r="AF628" s="128"/>
      <c r="AP628" s="128"/>
      <c r="AZ628" s="128"/>
      <c r="BA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79"/>
      <c r="B629" s="128"/>
      <c r="L629" s="128"/>
      <c r="V629" s="128"/>
      <c r="AF629" s="128"/>
      <c r="AP629" s="128"/>
      <c r="AZ629" s="128"/>
      <c r="BA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79"/>
      <c r="B630" s="128"/>
      <c r="L630" s="128"/>
      <c r="V630" s="128"/>
      <c r="AF630" s="128"/>
      <c r="AP630" s="128"/>
      <c r="AZ630" s="128"/>
      <c r="BA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79"/>
      <c r="B631" s="128"/>
      <c r="L631" s="128"/>
      <c r="V631" s="128"/>
      <c r="AF631" s="128"/>
      <c r="AP631" s="128"/>
      <c r="AZ631" s="128"/>
      <c r="BA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79"/>
      <c r="B632" s="128"/>
      <c r="L632" s="128"/>
      <c r="V632" s="128"/>
      <c r="AF632" s="128"/>
      <c r="AP632" s="128"/>
      <c r="AZ632" s="128"/>
      <c r="BA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79"/>
      <c r="B633" s="128"/>
      <c r="L633" s="128"/>
      <c r="V633" s="128"/>
      <c r="AF633" s="128"/>
      <c r="AP633" s="128"/>
      <c r="AZ633" s="128"/>
      <c r="BA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79"/>
      <c r="B634" s="128"/>
      <c r="L634" s="128"/>
      <c r="V634" s="128"/>
      <c r="AF634" s="128"/>
      <c r="AP634" s="128"/>
      <c r="AZ634" s="128"/>
      <c r="BA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79"/>
      <c r="B635" s="128"/>
      <c r="L635" s="128"/>
      <c r="V635" s="128"/>
      <c r="AF635" s="128"/>
      <c r="AP635" s="128"/>
      <c r="AZ635" s="128"/>
      <c r="BA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79"/>
      <c r="B636" s="128"/>
      <c r="L636" s="128"/>
      <c r="V636" s="128"/>
      <c r="AF636" s="128"/>
      <c r="AP636" s="128"/>
      <c r="AZ636" s="128"/>
      <c r="BA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79"/>
      <c r="B637" s="128"/>
      <c r="L637" s="128"/>
      <c r="V637" s="128"/>
      <c r="AF637" s="128"/>
      <c r="AP637" s="128"/>
      <c r="AZ637" s="128"/>
      <c r="BA637" s="128"/>
      <c r="BJ637" s="128"/>
      <c r="BT637" s="128"/>
      <c r="CD637" s="128"/>
      <c r="CN637" s="128"/>
      <c r="CX637" s="128"/>
      <c r="DH637" s="128"/>
      <c r="DR637" s="128"/>
      <c r="EB637" s="128"/>
      <c r="EL637" s="128"/>
      <c r="EV637" s="128"/>
      <c r="FF637" s="128"/>
      <c r="FP637" s="128"/>
      <c r="FZ637" s="128"/>
      <c r="GJ637" s="128"/>
      <c r="GT637" s="128"/>
      <c r="HD637" s="128"/>
      <c r="HN637" s="128"/>
      <c r="HX637" s="128"/>
    </row>
    <row xmlns:x14ac="http://schemas.microsoft.com/office/spreadsheetml/2009/9/ac" r="638" s="3" customFormat="true" x14ac:dyDescent="0.25">
      <c r="A638" s="379"/>
      <c r="B638" s="128"/>
      <c r="L638" s="128"/>
      <c r="V638" s="128"/>
      <c r="AF638" s="128"/>
      <c r="AP638" s="128"/>
      <c r="AZ638" s="128"/>
      <c r="BA638" s="128"/>
      <c r="BJ638" s="128"/>
      <c r="BT638" s="128"/>
      <c r="CD638" s="128"/>
      <c r="CN638" s="128"/>
      <c r="CX638" s="128"/>
      <c r="DH638" s="128"/>
      <c r="DR638" s="128"/>
      <c r="EB638" s="128"/>
      <c r="EL638" s="128"/>
      <c r="EV638" s="128"/>
      <c r="FF638" s="128"/>
      <c r="FP638" s="128"/>
      <c r="FZ638" s="128"/>
      <c r="GJ638" s="128"/>
      <c r="GT638" s="128"/>
      <c r="HD638" s="128"/>
      <c r="HN638" s="128"/>
      <c r="HX638" s="128"/>
    </row>
    <row xmlns:x14ac="http://schemas.microsoft.com/office/spreadsheetml/2009/9/ac" r="639" s="3" customFormat="true" x14ac:dyDescent="0.25">
      <c r="A639" s="379"/>
      <c r="B639" s="128"/>
      <c r="L639" s="128"/>
      <c r="V639" s="128"/>
      <c r="AF639" s="128"/>
      <c r="AP639" s="128"/>
      <c r="AZ639" s="128"/>
      <c r="BA639" s="128"/>
      <c r="BJ639" s="128"/>
      <c r="BT639" s="128"/>
      <c r="CD639" s="128"/>
      <c r="CN639" s="128"/>
      <c r="CX639" s="128"/>
      <c r="DH639" s="128"/>
      <c r="DR639" s="128"/>
      <c r="EB639" s="128"/>
      <c r="EL639" s="128"/>
      <c r="EV639" s="128"/>
      <c r="FF639" s="128"/>
      <c r="FP639" s="128"/>
      <c r="FZ639" s="128"/>
      <c r="GJ639" s="128"/>
      <c r="GT639" s="128"/>
      <c r="HD639" s="128"/>
      <c r="HN639" s="128"/>
      <c r="HX639" s="128"/>
    </row>
    <row xmlns:x14ac="http://schemas.microsoft.com/office/spreadsheetml/2009/9/ac" r="640" s="3" customFormat="true" x14ac:dyDescent="0.25">
      <c r="A640" s="379"/>
      <c r="B640" s="128"/>
      <c r="L640" s="128"/>
      <c r="V640" s="128"/>
      <c r="AF640" s="128"/>
      <c r="AP640" s="128"/>
      <c r="AZ640" s="128"/>
      <c r="BA640" s="128"/>
      <c r="BJ640" s="128"/>
      <c r="BT640" s="128"/>
      <c r="CD640" s="128"/>
      <c r="CN640" s="128"/>
      <c r="CX640" s="128"/>
      <c r="DH640" s="128"/>
      <c r="DR640" s="128"/>
      <c r="EB640" s="128"/>
      <c r="EL640" s="128"/>
      <c r="EV640" s="128"/>
      <c r="FF640" s="128"/>
      <c r="FP640" s="128"/>
      <c r="FZ640" s="128"/>
      <c r="GJ640" s="128"/>
      <c r="GT640" s="128"/>
      <c r="HD640" s="128"/>
      <c r="HN640" s="128"/>
      <c r="HX640" s="128"/>
    </row>
  </sheetData>
  <mergeCells count="7">
    <mergeCell ref="A2:A3"/>
    <mergeCell ref="C27:I27"/>
    <mergeCell ref="M27:S27"/>
    <mergeCell ref="W27:AC27"/>
    <mergeCell ref="BA27:BG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2024-04-24T06:10:25Z</dcterms:modified>
</cp:coreProperties>
</file>